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blum/blum/systems_jr/blum_sys_jr_geology/SCORS/397-U1588_issue/_397_data_report/Excel versions/"/>
    </mc:Choice>
  </mc:AlternateContent>
  <xr:revisionPtr revIDLastSave="0" documentId="13_ncr:1_{DCD5C3DF-6B8D-B646-9EB0-1C54A1314E5A}" xr6:coauthVersionLast="47" xr6:coauthVersionMax="47" xr10:uidLastSave="{00000000-0000-0000-0000-000000000000}"/>
  <bookViews>
    <workbookView xWindow="760" yWindow="2140" windowWidth="34900" windowHeight="11320" xr2:uid="{00000000-000D-0000-FFFF-FFFF00000000}"/>
  </bookViews>
  <sheets>
    <sheet name="Your LIMS sample list" sheetId="1" r:id="rId1"/>
    <sheet name="Your LIMS section summary" sheetId="2" r:id="rId2"/>
    <sheet name="Your affine table" sheetId="3" r:id="rId3"/>
    <sheet name="Computations" sheetId="8" r:id="rId4"/>
    <sheet name="Your LIMS sample list with CCSF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8" l="1" a="1"/>
  <c r="O1" i="8" s="1"/>
  <c r="M1" i="8" a="1"/>
  <c r="M1" i="8" s="1"/>
  <c r="C1" i="8" a="1"/>
  <c r="C1" i="8" s="1"/>
  <c r="A1" i="8" a="1"/>
  <c r="A1" i="8" s="1"/>
  <c r="N1" i="8" l="1" a="1"/>
  <c r="N1" i="8" s="1"/>
  <c r="P1" i="8" a="1"/>
  <c r="P1" i="8" s="1"/>
  <c r="J1" i="8" a="1"/>
  <c r="J1" i="8" s="1"/>
  <c r="I1" i="8" a="1"/>
  <c r="I1" i="8" s="1"/>
  <c r="B1" i="8" a="1"/>
  <c r="B1" i="8" s="1"/>
  <c r="AB1" i="9" a="1"/>
  <c r="AB1" i="9" s="1"/>
  <c r="Z1" i="9" a="1"/>
  <c r="Z1" i="9" s="1"/>
  <c r="X1" i="9" a="1"/>
  <c r="X1" i="9" s="1"/>
  <c r="W1" i="9" a="1"/>
  <c r="W1" i="9" s="1"/>
  <c r="K1" i="9" a="1"/>
  <c r="K1" i="9" s="1"/>
  <c r="J1" i="9" a="1"/>
  <c r="J1" i="9" s="1"/>
  <c r="I1" i="9" a="1"/>
  <c r="I1" i="9" s="1"/>
  <c r="H1" i="9" a="1"/>
  <c r="H1" i="9" s="1"/>
  <c r="G1" i="9" a="1"/>
  <c r="G1" i="9" s="1"/>
  <c r="F1" i="9" a="1"/>
  <c r="F1" i="9" s="1"/>
  <c r="E1" i="9" a="1"/>
  <c r="E1" i="9" s="1"/>
  <c r="D1" i="9" a="1"/>
  <c r="D1" i="9" s="1"/>
  <c r="C1" i="9" a="1"/>
  <c r="C1" i="9" s="1"/>
  <c r="B1" i="9" a="1"/>
  <c r="B1" i="9" s="1"/>
  <c r="A1" i="9" a="1"/>
  <c r="A1" i="9" s="1"/>
  <c r="D1" i="8" a="1"/>
  <c r="D1" i="8" s="1"/>
  <c r="H1" i="8" l="1" a="1"/>
  <c r="H1" i="8" s="1"/>
  <c r="G1" i="8" a="1"/>
  <c r="G1" i="8" s="1"/>
  <c r="F1" i="8" a="1"/>
  <c r="F1" i="8" s="1"/>
  <c r="E1" i="8" a="1"/>
  <c r="E1" i="8" s="1"/>
  <c r="AA1" i="9" a="1"/>
  <c r="AA1" i="9" s="1"/>
  <c r="Y1" i="9" a="1"/>
  <c r="Y1" i="9" s="1"/>
  <c r="V1" i="9" a="1"/>
  <c r="V1" i="9" s="1"/>
  <c r="U1" i="9" a="1"/>
  <c r="U1" i="9" s="1"/>
  <c r="T1" i="9" a="1"/>
  <c r="T1" i="9" s="1"/>
  <c r="S1" i="9" a="1"/>
  <c r="S1" i="9" s="1"/>
  <c r="R1" i="9" a="1"/>
  <c r="R1" i="9" s="1"/>
  <c r="Q1" i="9" a="1"/>
  <c r="Q1" i="9" s="1"/>
  <c r="P1" i="9" a="1"/>
  <c r="P1" i="9" s="1"/>
  <c r="Q1" i="8" l="1" a="1"/>
  <c r="Q1" i="8" s="1"/>
  <c r="N1" i="9" s="1" a="1"/>
  <c r="N1" i="9" s="1"/>
  <c r="K1" i="8" a="1"/>
  <c r="K1" i="8" s="1"/>
  <c r="R1" i="8" a="1"/>
  <c r="R1" i="8" s="1"/>
  <c r="O1" i="9" s="1" a="1"/>
  <c r="O1" i="9" s="1"/>
  <c r="L1" i="8" a="1"/>
  <c r="L1" i="8" s="1"/>
  <c r="L1" i="9" a="1"/>
  <c r="L1" i="9" s="1"/>
  <c r="M1" i="9" l="1" a="1"/>
  <c r="M1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<sst xmlns="http://schemas.openxmlformats.org/spreadsheetml/2006/main" count="30180" uniqueCount="7741">
  <si>
    <t>Exp</t>
  </si>
  <si>
    <t>Site</t>
  </si>
  <si>
    <t>Hole</t>
  </si>
  <si>
    <t>Core</t>
  </si>
  <si>
    <t>Type</t>
  </si>
  <si>
    <t>Sect</t>
  </si>
  <si>
    <t>A/W</t>
  </si>
  <si>
    <t>Top offset in section (cm)</t>
  </si>
  <si>
    <t>Bottom offset in section (cm)</t>
  </si>
  <si>
    <t>Top offset in parent (cm)</t>
  </si>
  <si>
    <t>Bottom offset in parent (cm)</t>
  </si>
  <si>
    <t>Top depth CSF-A (m)</t>
  </si>
  <si>
    <t>Bottom depth CSF-A (m)</t>
  </si>
  <si>
    <t>Top depth CSF-B (m)</t>
  </si>
  <si>
    <t>Bottom depth CSF-B (m)</t>
  </si>
  <si>
    <t>Length (cm)</t>
  </si>
  <si>
    <t>Volume (cm3)</t>
  </si>
  <si>
    <t>Sample type</t>
  </si>
  <si>
    <t>Test</t>
  </si>
  <si>
    <t>Request Code</t>
  </si>
  <si>
    <t>Request number</t>
  </si>
  <si>
    <t>Sample name</t>
  </si>
  <si>
    <t>Text ID</t>
  </si>
  <si>
    <t>Date sample logged</t>
  </si>
  <si>
    <t>Sample entered by</t>
  </si>
  <si>
    <t>Location</t>
  </si>
  <si>
    <t>Comments</t>
  </si>
  <si>
    <t>Label identifier</t>
  </si>
  <si>
    <t>U1385</t>
  </si>
  <si>
    <t>F</t>
  </si>
  <si>
    <t>X</t>
  </si>
  <si>
    <t>W</t>
  </si>
  <si>
    <t>TPCK</t>
  </si>
  <si>
    <t>NANNO</t>
  </si>
  <si>
    <t>TPCK11871751</t>
  </si>
  <si>
    <t>LEWIS</t>
  </si>
  <si>
    <t>JR</t>
  </si>
  <si>
    <t>Unprocessed sample to FLOR, slide to CLAR</t>
  </si>
  <si>
    <t>397-U1385F-2X-1-W 73/73-NANNO</t>
  </si>
  <si>
    <t>TPCK11871761</t>
  </si>
  <si>
    <t>397-U1385F-2X-2-W 75/75-NANNO</t>
  </si>
  <si>
    <t>TPCK11871771</t>
  </si>
  <si>
    <t>397-U1385F-2X-3-W 75/75-NANNO</t>
  </si>
  <si>
    <t>A</t>
  </si>
  <si>
    <t>SS</t>
  </si>
  <si>
    <t>SED</t>
  </si>
  <si>
    <t>SS11871811</t>
  </si>
  <si>
    <t>JRS_PALLONE</t>
  </si>
  <si>
    <t>397-U1385F-2X-3-A 82/82-SED</t>
  </si>
  <si>
    <t>TPCK11871781</t>
  </si>
  <si>
    <t>397-U1385F-2X-4-W 75/75-NANNO</t>
  </si>
  <si>
    <t>CYL</t>
  </si>
  <si>
    <t>HS</t>
  </si>
  <si>
    <t>CYL11871641</t>
  </si>
  <si>
    <t>JR_MARONE</t>
  </si>
  <si>
    <t>397-U1385F-2X-5-HS</t>
  </si>
  <si>
    <t>MAD</t>
  </si>
  <si>
    <t>CYL11871801</t>
  </si>
  <si>
    <t>JRS_CLARK</t>
  </si>
  <si>
    <t>397-U1385F-2X-5-W 34/36-31136</t>
  </si>
  <si>
    <t>TPCK11871791</t>
  </si>
  <si>
    <t>397-U1385F-2X-5-W 73/73-NANNO</t>
  </si>
  <si>
    <t>SS11871821</t>
  </si>
  <si>
    <t>397-U1385F-2X-5-A 122/122-SED</t>
  </si>
  <si>
    <t>CC</t>
  </si>
  <si>
    <t>OTHR</t>
  </si>
  <si>
    <t>PERA</t>
  </si>
  <si>
    <t>95471IODP</t>
  </si>
  <si>
    <t>PALPERA</t>
  </si>
  <si>
    <t>OTHR11871671</t>
  </si>
  <si>
    <t>397-U1385F-2X-CC-PAL-PALPERA</t>
  </si>
  <si>
    <t>VERM</t>
  </si>
  <si>
    <t>95746IODP</t>
  </si>
  <si>
    <t>PALVERM</t>
  </si>
  <si>
    <t>OTHR11871661</t>
  </si>
  <si>
    <t>397-U1385F-2X-CC-PAL-PALVERM</t>
  </si>
  <si>
    <t>FLOR</t>
  </si>
  <si>
    <t>95504IODP</t>
  </si>
  <si>
    <t>PALFLOR</t>
  </si>
  <si>
    <t>OTHR11871681</t>
  </si>
  <si>
    <t>397-U1385F-2X-CC-PAL-PALFLOR</t>
  </si>
  <si>
    <t>PAL</t>
  </si>
  <si>
    <t>OTHR11871701</t>
  </si>
  <si>
    <t>KOWALSKI</t>
  </si>
  <si>
    <t>397-U1385F-2X-CC-PAL-PAL</t>
  </si>
  <si>
    <t>ZARI</t>
  </si>
  <si>
    <t>95883IODP</t>
  </si>
  <si>
    <t>PALZARI</t>
  </si>
  <si>
    <t>OTHR11871711</t>
  </si>
  <si>
    <t>397-U1385F-2X-CC-PAL-PALZARI</t>
  </si>
  <si>
    <t>FORAM</t>
  </si>
  <si>
    <t>OTHR11871741</t>
  </si>
  <si>
    <t>Shipboard Test</t>
  </si>
  <si>
    <t>397-U1385F-2X-CC-PAL-FORAM</t>
  </si>
  <si>
    <t>CLAR</t>
  </si>
  <si>
    <t>95439IODP</t>
  </si>
  <si>
    <t>PALCLAR</t>
  </si>
  <si>
    <t>OTHR11871691</t>
  </si>
  <si>
    <t>397-U1385F-2X-CC-PAL-PALCLAR</t>
  </si>
  <si>
    <t>ABRA</t>
  </si>
  <si>
    <t>95438IODP</t>
  </si>
  <si>
    <t>PALABRA</t>
  </si>
  <si>
    <t>OTHR11871721</t>
  </si>
  <si>
    <t>397-U1385F-2X-CC-PAL-PALABRA</t>
  </si>
  <si>
    <t>OTHR11871731</t>
  </si>
  <si>
    <t>397-U1385F-2X-CC-PAL-NANNO</t>
  </si>
  <si>
    <t>WRND</t>
  </si>
  <si>
    <t>WRND11871651</t>
  </si>
  <si>
    <t>397-U1385F-2X-CC-PAL</t>
  </si>
  <si>
    <t>TPCK11872921</t>
  </si>
  <si>
    <t>397-U1385F-3X-1-W 75/75-NANNO</t>
  </si>
  <si>
    <t>NANNO93</t>
  </si>
  <si>
    <t>TPCK11872931</t>
  </si>
  <si>
    <t>397-U1385F-3X-2-W 76/76-NANNO93</t>
  </si>
  <si>
    <t>NANNO94</t>
  </si>
  <si>
    <t>TPCK11872941</t>
  </si>
  <si>
    <t>397-U1385F-3X-3-W 74/74-NANNO94</t>
  </si>
  <si>
    <t>NANNO95</t>
  </si>
  <si>
    <t>TPCK11872951</t>
  </si>
  <si>
    <t>397-U1385F-3X-4-W 77/77-NANNO95</t>
  </si>
  <si>
    <t>SS11872991</t>
  </si>
  <si>
    <t>397-U1385F-3X-4-A 99/99-SED</t>
  </si>
  <si>
    <t>CYL11872801</t>
  </si>
  <si>
    <t>397-U1385F-3X-5-W 50/52-31137</t>
  </si>
  <si>
    <t>NANNO96</t>
  </si>
  <si>
    <t>TPCK11872961</t>
  </si>
  <si>
    <t>397-U1385F-3X-5-W 74/74-NANNO96</t>
  </si>
  <si>
    <t>NANNO97</t>
  </si>
  <si>
    <t>TPCK11872971</t>
  </si>
  <si>
    <t>397-U1385F-3X-6-W 76/76-NANNO97</t>
  </si>
  <si>
    <t>SS11873001</t>
  </si>
  <si>
    <t>397-U1385F-3X-6-A 88/88-SED</t>
  </si>
  <si>
    <t>CYL11872081</t>
  </si>
  <si>
    <t>397-U1385F-3X-7-HS</t>
  </si>
  <si>
    <t>NANNO98</t>
  </si>
  <si>
    <t>TPCK11872981</t>
  </si>
  <si>
    <t>397-U1385F-3X-7-W 21/21-NANNO98</t>
  </si>
  <si>
    <t>OTHR11872141</t>
  </si>
  <si>
    <t>397-U1385F-3X-CC-PAL-PAL</t>
  </si>
  <si>
    <t>OTHR11872121</t>
  </si>
  <si>
    <t>397-U1385F-3X-CC-PAL-PALFLOR</t>
  </si>
  <si>
    <t>OTHR11872161</t>
  </si>
  <si>
    <t>397-U1385F-3X-CC-PAL-PALABRA</t>
  </si>
  <si>
    <t>OTHR11872111</t>
  </si>
  <si>
    <t>397-U1385F-3X-CC-PAL-PALPERA</t>
  </si>
  <si>
    <t>OTHR11872101</t>
  </si>
  <si>
    <t>397-U1385F-3X-CC-PAL-PALVERM</t>
  </si>
  <si>
    <t>OTHR11872181</t>
  </si>
  <si>
    <t>397-U1385F-3X-CC-PAL-FORAM</t>
  </si>
  <si>
    <t>WRND11872091</t>
  </si>
  <si>
    <t>397-U1385F-3X-CC-PAL</t>
  </si>
  <si>
    <t>OTHR11872131</t>
  </si>
  <si>
    <t>397-U1385F-3X-CC-PAL-PALCLAR</t>
  </si>
  <si>
    <t>OTHR11872171</t>
  </si>
  <si>
    <t>397-U1385F-3X-CC-PAL-NANNO</t>
  </si>
  <si>
    <t>OTHR11872151</t>
  </si>
  <si>
    <t>397-U1385F-3X-CC-PAL-PALZARI</t>
  </si>
  <si>
    <t>TPCK11873761</t>
  </si>
  <si>
    <t>397-U1385F-4X-1-W 67/67-NANNO</t>
  </si>
  <si>
    <t>TPCK11873771</t>
  </si>
  <si>
    <t>397-U1385F-4X-2-W 71/71-NANNO</t>
  </si>
  <si>
    <t>SS11873391</t>
  </si>
  <si>
    <t>397-U1385F-4X-3-A 68/68-SED</t>
  </si>
  <si>
    <t>TPCK11873781</t>
  </si>
  <si>
    <t>397-U1385F-4X-3-W 75/75-NANNO</t>
  </si>
  <si>
    <t>TPCK11873791</t>
  </si>
  <si>
    <t>397-U1385F-4X-4-W 71/71-NANNO</t>
  </si>
  <si>
    <t>TPCK11873801</t>
  </si>
  <si>
    <t>397-U1385F-4X-5-W 79/79-NANNO</t>
  </si>
  <si>
    <t>CYL11873371</t>
  </si>
  <si>
    <t>397-U1385F-4X-6-W 52/54-31138</t>
  </si>
  <si>
    <t>SS11873401</t>
  </si>
  <si>
    <t>397-U1385F-4X-6-A 65/65-SED</t>
  </si>
  <si>
    <t>TPCK11873811</t>
  </si>
  <si>
    <t>397-U1385F-4X-6-W 73/73-NANNO</t>
  </si>
  <si>
    <t>CYL11872441</t>
  </si>
  <si>
    <t>397-U1385F-4X-7-HS</t>
  </si>
  <si>
    <t>TPCK11873821</t>
  </si>
  <si>
    <t>397-U1385F-4X-7-W 33/33-NANNO</t>
  </si>
  <si>
    <t>OTHR11872531</t>
  </si>
  <si>
    <t>397-U1385F-4X-CC-PAL-NANNO</t>
  </si>
  <si>
    <t>OTHR11872471</t>
  </si>
  <si>
    <t>397-U1385F-4X-CC-PAL-PALPERA</t>
  </si>
  <si>
    <t>OTHR11872521</t>
  </si>
  <si>
    <t>397-U1385F-4X-CC-PAL-PALABRA</t>
  </si>
  <si>
    <t>OTHR11872501</t>
  </si>
  <si>
    <t>397-U1385F-4X-CC-PAL-PAL</t>
  </si>
  <si>
    <t>OTHR11872481</t>
  </si>
  <si>
    <t>397-U1385F-4X-CC-PAL-PALFLOR</t>
  </si>
  <si>
    <t>OTHR11872541</t>
  </si>
  <si>
    <t>397-U1385F-4X-CC-PAL-FORAM</t>
  </si>
  <si>
    <t>OTHR11872511</t>
  </si>
  <si>
    <t>397-U1385F-4X-CC-PAL-PALZARI</t>
  </si>
  <si>
    <t>OTHR11872491</t>
  </si>
  <si>
    <t>397-U1385F-4X-CC-PAL-PALCLAR</t>
  </si>
  <si>
    <t>OTHR11872461</t>
  </si>
  <si>
    <t>397-U1385F-4X-CC-PAL-PALVERM</t>
  </si>
  <si>
    <t>WRND11872451</t>
  </si>
  <si>
    <t>397-U1385F-4X-CC-PAL</t>
  </si>
  <si>
    <t>TPCK11873841</t>
  </si>
  <si>
    <t>397-U1385F-5X-1-W 75/75-NANNO</t>
  </si>
  <si>
    <t>TPCK11873851</t>
  </si>
  <si>
    <t>397-U1385F-5X-2-W 73/73-NANNO</t>
  </si>
  <si>
    <t>TPCK11873861</t>
  </si>
  <si>
    <t>397-U1385F-5X-3-W 75/75-NANNO</t>
  </si>
  <si>
    <t>TPCK11873871</t>
  </si>
  <si>
    <t>397-U1385F-5X-4-W 77/77-NANNO</t>
  </si>
  <si>
    <t>SS11874271</t>
  </si>
  <si>
    <t>397-U1385F-5X-5-A 55/55-SED</t>
  </si>
  <si>
    <t>TPCK11873881</t>
  </si>
  <si>
    <t>397-U1385F-5X-5-W 75/75-NANNO</t>
  </si>
  <si>
    <t>CYL11874261</t>
  </si>
  <si>
    <t>397-U1385F-5X-5-W 80/82-31139</t>
  </si>
  <si>
    <t>SS11874281</t>
  </si>
  <si>
    <t>397-U1385F-5X-6-A 63/63-SED</t>
  </si>
  <si>
    <t>TPCK11873891</t>
  </si>
  <si>
    <t>397-U1385F-5X-6-W 75/75-NANNO</t>
  </si>
  <si>
    <t>CYL11872811</t>
  </si>
  <si>
    <t>397-U1385F-5X-7-HS</t>
  </si>
  <si>
    <t>TPCK11873901</t>
  </si>
  <si>
    <t>397-U1385F-5X-7-W 21/21-NANNO</t>
  </si>
  <si>
    <t>OTHR11872911</t>
  </si>
  <si>
    <t>397-U1385F-5X-CC-PAL-FORAM</t>
  </si>
  <si>
    <t>OTHR11872871</t>
  </si>
  <si>
    <t>397-U1385F-5X-CC-PAL-PAL</t>
  </si>
  <si>
    <t>OTHR11872901</t>
  </si>
  <si>
    <t>397-U1385F-5X-CC-PAL-NANNO</t>
  </si>
  <si>
    <t>OTHR11872881</t>
  </si>
  <si>
    <t>397-U1385F-5X-CC-PAL-PALZARI</t>
  </si>
  <si>
    <t>OTHR11872831</t>
  </si>
  <si>
    <t>397-U1385F-5X-CC-PAL-PALVERM</t>
  </si>
  <si>
    <t>OTHR11872841</t>
  </si>
  <si>
    <t>397-U1385F-5X-CC-PAL-PALPERA</t>
  </si>
  <si>
    <t>OTHR11872861</t>
  </si>
  <si>
    <t>397-U1385F-5X-CC-PAL-PALCLAR</t>
  </si>
  <si>
    <t>OTHR11872891</t>
  </si>
  <si>
    <t>397-U1385F-5X-CC-PAL-PALABRA</t>
  </si>
  <si>
    <t>OTHR11872851</t>
  </si>
  <si>
    <t>397-U1385F-5X-CC-PAL-PALFLOR</t>
  </si>
  <si>
    <t>WRND11872821</t>
  </si>
  <si>
    <t>397-U1385F-5X-CC-PAL</t>
  </si>
  <si>
    <t>TPCK11874651</t>
  </si>
  <si>
    <t>397-U1385F-6X-1-W 75/75-NANNO</t>
  </si>
  <si>
    <t>TPCK11874661</t>
  </si>
  <si>
    <t>397-U1385F-6X-2-W 78/78-NANNO</t>
  </si>
  <si>
    <t>SS11874741</t>
  </si>
  <si>
    <t>397-U1385F-6X-3-A 10/10-SED</t>
  </si>
  <si>
    <t>TPCK11874671</t>
  </si>
  <si>
    <t>397-U1385F-6X-3-W 76/76-NANNO</t>
  </si>
  <si>
    <t>TPCK11874681</t>
  </si>
  <si>
    <t>397-U1385F-6X-4-W 78/78-NANNO</t>
  </si>
  <si>
    <t>TPCK11874691</t>
  </si>
  <si>
    <t>397-U1385F-6X-5-W 76/76-NANNO</t>
  </si>
  <si>
    <t>CYL11874731</t>
  </si>
  <si>
    <t>397-U1385F-6X-5-W 90/92-31140</t>
  </si>
  <si>
    <t>TPCK11874701</t>
  </si>
  <si>
    <t>397-U1385F-6X-6-W 74/74-NANNO</t>
  </si>
  <si>
    <t>CYL11873261</t>
  </si>
  <si>
    <t>397-U1385F-6X-7-HS</t>
  </si>
  <si>
    <t>SS11874751</t>
  </si>
  <si>
    <t>397-U1385F-6X-7-A 18/18-SED</t>
  </si>
  <si>
    <t>TPCK11874711</t>
  </si>
  <si>
    <t>397-U1385F-6X-7-W 24/24-NANNO</t>
  </si>
  <si>
    <t>OTHR11873341</t>
  </si>
  <si>
    <t>397-U1385F-6X-CC-PAL-PALABRA</t>
  </si>
  <si>
    <t>OTHR11873321</t>
  </si>
  <si>
    <t>397-U1385F-6X-CC-PAL-PAL</t>
  </si>
  <si>
    <t>OTHR11873361</t>
  </si>
  <si>
    <t>397-U1385F-6X-CC-PAL-FORAM</t>
  </si>
  <si>
    <t>OTHR11873331</t>
  </si>
  <si>
    <t>397-U1385F-6X-CC-PAL-PALZARI</t>
  </si>
  <si>
    <t>WRND11873271</t>
  </si>
  <si>
    <t>397-U1385F-6X-CC-PAL</t>
  </si>
  <si>
    <t>OTHR11873351</t>
  </si>
  <si>
    <t>397-U1385F-6X-CC-PAL-NANNO</t>
  </si>
  <si>
    <t>OTHR11873301</t>
  </si>
  <si>
    <t>397-U1385F-6X-CC-PAL-PALFLOR</t>
  </si>
  <si>
    <t>OTHR11873311</t>
  </si>
  <si>
    <t>397-U1385F-6X-CC-PAL-PALCLAR</t>
  </si>
  <si>
    <t>OTHR11873291</t>
  </si>
  <si>
    <t>397-U1385F-6X-CC-PAL-PALPERA</t>
  </si>
  <si>
    <t>OTHR11873281</t>
  </si>
  <si>
    <t>397-U1385F-6X-CC-PAL-PALVERM</t>
  </si>
  <si>
    <t>TPCK11875121</t>
  </si>
  <si>
    <t>397-U1385F-7X-1-W 75/75-NANNO</t>
  </si>
  <si>
    <t>TPCK11875131</t>
  </si>
  <si>
    <t>397-U1385F-7X-2-W 75/75-NANNO</t>
  </si>
  <si>
    <t>TPCK11875141</t>
  </si>
  <si>
    <t>397-U1385F-7X-3-W 76/76-NANNO</t>
  </si>
  <si>
    <t>TPCK11875151</t>
  </si>
  <si>
    <t>397-U1385F-7X-4-W 78/78-NANNO</t>
  </si>
  <si>
    <t>CYL11875541</t>
  </si>
  <si>
    <t>397-U1385F-7X-5-W 46/48-31141</t>
  </si>
  <si>
    <t>TPCK11875161</t>
  </si>
  <si>
    <t>397-U1385F-7X-5-W 78/78-NANNO</t>
  </si>
  <si>
    <t>sed</t>
  </si>
  <si>
    <t>SS11875991</t>
  </si>
  <si>
    <t>397-U1385F-7X-5-A 110/110-sed</t>
  </si>
  <si>
    <t>TPCK11875171</t>
  </si>
  <si>
    <t>397-U1385F-7X-6-W 85/85-NANNO</t>
  </si>
  <si>
    <t>CYL11873651</t>
  </si>
  <si>
    <t>397-U1385F-7X-7-HS</t>
  </si>
  <si>
    <t>SS11876001</t>
  </si>
  <si>
    <t>397-U1385F-7X-7-A 30/30-sed</t>
  </si>
  <si>
    <t>TPCK11875181</t>
  </si>
  <si>
    <t>397-U1385F-7X-7-W 32/32-NANNO</t>
  </si>
  <si>
    <t>OTHR11873751</t>
  </si>
  <si>
    <t>397-U1385F-7X-CC-PAL-FORAM</t>
  </si>
  <si>
    <t>OTHR11873741</t>
  </si>
  <si>
    <t>397-U1385F-7X-CC-PAL-NANNO</t>
  </si>
  <si>
    <t>OTHR11873691</t>
  </si>
  <si>
    <t>397-U1385F-7X-CC-PAL-PALFLOR</t>
  </si>
  <si>
    <t>OTHR11873681</t>
  </si>
  <si>
    <t>397-U1385F-7X-CC-PAL-PALPERA</t>
  </si>
  <si>
    <t>OTHR11873711</t>
  </si>
  <si>
    <t>397-U1385F-7X-CC-PAL-PAL</t>
  </si>
  <si>
    <t>OTHR11873701</t>
  </si>
  <si>
    <t>397-U1385F-7X-CC-PAL-PALCLAR</t>
  </si>
  <si>
    <t>OTHR11873721</t>
  </si>
  <si>
    <t>397-U1385F-7X-CC-PAL-PALZARI</t>
  </si>
  <si>
    <t>WRND11873661</t>
  </si>
  <si>
    <t>397-U1385F-7X-CC-PAL</t>
  </si>
  <si>
    <t>OTHR11873731</t>
  </si>
  <si>
    <t>397-U1385F-7X-CC-PAL-PALABRA</t>
  </si>
  <si>
    <t>OTHR11873671</t>
  </si>
  <si>
    <t>397-U1385F-7X-CC-PAL-PALVERM</t>
  </si>
  <si>
    <t>TPCK11875911</t>
  </si>
  <si>
    <t>397-U1385F-8X-1-W 75/75-NANNO</t>
  </si>
  <si>
    <t>TPCK11875921</t>
  </si>
  <si>
    <t>397-U1385F-8X-2-W 74/74-NANNO</t>
  </si>
  <si>
    <t>TPCK11875931</t>
  </si>
  <si>
    <t>397-U1385F-8X-3-W 71/71-NANNO</t>
  </si>
  <si>
    <t>SS11876741</t>
  </si>
  <si>
    <t>397-U1385F-8X-4-A 58/58-SED</t>
  </si>
  <si>
    <t>TPCK11875941</t>
  </si>
  <si>
    <t>397-U1385F-8X-4-W 78/78-NANNO</t>
  </si>
  <si>
    <t>SS11876751</t>
  </si>
  <si>
    <t>397-U1385F-8X-5-A 60/60-SED</t>
  </si>
  <si>
    <t>CYL11875981</t>
  </si>
  <si>
    <t>397-U1385F-8X-5-W 61/63-31142</t>
  </si>
  <si>
    <t>TPCK11875951</t>
  </si>
  <si>
    <t>397-U1385F-8X-5-W 75/75-NANNO</t>
  </si>
  <si>
    <t>TPCK11875961</t>
  </si>
  <si>
    <t>397-U1385F-8X-6-W 75/75-NANNO</t>
  </si>
  <si>
    <t>CYL11874151</t>
  </si>
  <si>
    <t>397-U1385F-8X-7-HS</t>
  </si>
  <si>
    <t>TPCK11875971</t>
  </si>
  <si>
    <t>397-U1385F-8X-7-W 33/33-NANNO</t>
  </si>
  <si>
    <t>WRND11874161</t>
  </si>
  <si>
    <t>397-U1385F-8X-CC-PAL</t>
  </si>
  <si>
    <t>OTHR11874241</t>
  </si>
  <si>
    <t>397-U1385F-8X-CC-PAL-NANNO</t>
  </si>
  <si>
    <t>OTHR11874221</t>
  </si>
  <si>
    <t>397-U1385F-8X-CC-PAL-PALZARI</t>
  </si>
  <si>
    <t>OTHR11874171</t>
  </si>
  <si>
    <t>397-U1385F-8X-CC-PAL-PALVERM</t>
  </si>
  <si>
    <t>OTHR11874201</t>
  </si>
  <si>
    <t>397-U1385F-8X-CC-PAL-PALCLAR</t>
  </si>
  <si>
    <t>OTHR11874211</t>
  </si>
  <si>
    <t>397-U1385F-8X-CC-PAL-PAL</t>
  </si>
  <si>
    <t>OTHR11874191</t>
  </si>
  <si>
    <t>397-U1385F-8X-CC-PAL-PALFLOR</t>
  </si>
  <si>
    <t>OTHR11874181</t>
  </si>
  <si>
    <t>397-U1385F-8X-CC-PAL-PALPERA</t>
  </si>
  <si>
    <t>OTHR11874251</t>
  </si>
  <si>
    <t>397-U1385F-8X-CC-PAL-FORAM</t>
  </si>
  <si>
    <t>OTHR11874231</t>
  </si>
  <si>
    <t>397-U1385F-8X-CC-PAL-PALABRA</t>
  </si>
  <si>
    <t>TPCK11876761</t>
  </si>
  <si>
    <t>397-U1385F-9X-1-W 75/75-NANNO</t>
  </si>
  <si>
    <t>TPCK11876771</t>
  </si>
  <si>
    <t>397-U1385F-9X-2-W 77/77-NANNO</t>
  </si>
  <si>
    <t>SS11877191</t>
  </si>
  <si>
    <t>397-U1385F-9X-3-A 10/10-SED</t>
  </si>
  <si>
    <t>TPCK11876781</t>
  </si>
  <si>
    <t>397-U1385F-9X-3-W 71/71-NANNO</t>
  </si>
  <si>
    <t>SS11877201</t>
  </si>
  <si>
    <t>397-U1385F-9X-4-A 55/55-SED</t>
  </si>
  <si>
    <t>TPCK11876791</t>
  </si>
  <si>
    <t>397-U1385F-9X-4-W 84/84-NANNO</t>
  </si>
  <si>
    <t>CYL11876381</t>
  </si>
  <si>
    <t>397-U1385F-9X-5-W 24/26-31143</t>
  </si>
  <si>
    <t>TPCK11876801</t>
  </si>
  <si>
    <t>397-U1385F-9X-5-W 77/77-NANNO</t>
  </si>
  <si>
    <t>TPCK11876811</t>
  </si>
  <si>
    <t>397-U1385F-9X-6-W 77/77-NANNO</t>
  </si>
  <si>
    <t>CYL11874541</t>
  </si>
  <si>
    <t>397-U1385F-9X-7-HS</t>
  </si>
  <si>
    <t>TPCK11876821</t>
  </si>
  <si>
    <t>397-U1385F-9X-7-W 31/31-NANNO</t>
  </si>
  <si>
    <t>OTHR11874621</t>
  </si>
  <si>
    <t>397-U1385F-9X-CC-PAL-PALABRA</t>
  </si>
  <si>
    <t>OTHR11874601</t>
  </si>
  <si>
    <t>397-U1385F-9X-CC-PAL-PAL</t>
  </si>
  <si>
    <t>OTHR11874641</t>
  </si>
  <si>
    <t>397-U1385F-9X-CC-PAL-FORAM</t>
  </si>
  <si>
    <t>OTHR11874611</t>
  </si>
  <si>
    <t>397-U1385F-9X-CC-PAL-PALZARI</t>
  </si>
  <si>
    <t>OTHR11874561</t>
  </si>
  <si>
    <t>397-U1385F-9X-CC-PAL-PALVERM</t>
  </si>
  <si>
    <t>OTHR11874581</t>
  </si>
  <si>
    <t>397-U1385F-9X-CC-PAL-PALFLOR</t>
  </si>
  <si>
    <t>WRND11874551</t>
  </si>
  <si>
    <t>397-U1385F-9X-CC-PAL</t>
  </si>
  <si>
    <t>OTHR11874631</t>
  </si>
  <si>
    <t>397-U1385F-9X-CC-PAL-NANNO</t>
  </si>
  <si>
    <t>OTHR11874591</t>
  </si>
  <si>
    <t>397-U1385F-9X-CC-PAL-PALCLAR</t>
  </si>
  <si>
    <t>OTHR11874571</t>
  </si>
  <si>
    <t>397-U1385F-9X-CC-PAL-PALPERA</t>
  </si>
  <si>
    <t>TPCK11877211</t>
  </si>
  <si>
    <t>397-U1385F-10X-1-W 75/75-NANNO</t>
  </si>
  <si>
    <t>TPCK11877591</t>
  </si>
  <si>
    <t>397-U1385F-10X-2-W 75/75-NANNO</t>
  </si>
  <si>
    <t>TPCK11877671</t>
  </si>
  <si>
    <t>JRS_BROOKS</t>
  </si>
  <si>
    <t>397-U1385F-10X-2-A 93/93-SED</t>
  </si>
  <si>
    <t>SS11878451</t>
  </si>
  <si>
    <t>397-U1385F-10X-2-A 93/93-SED-SED</t>
  </si>
  <si>
    <t>TPCK11877601</t>
  </si>
  <si>
    <t>397-U1385F-10X-3-W 74/74-NANNO</t>
  </si>
  <si>
    <t>CYL11877651</t>
  </si>
  <si>
    <t>397-U1385F-10X-4-W 37/39-31144</t>
  </si>
  <si>
    <t>SS11877661</t>
  </si>
  <si>
    <t>397-U1385F-10X-4-A 74/74-SED</t>
  </si>
  <si>
    <t>TPCK11877611</t>
  </si>
  <si>
    <t>397-U1385F-10X-4-W 75/75-NANNO</t>
  </si>
  <si>
    <t>TPCK11877621</t>
  </si>
  <si>
    <t>397-U1385F-10X-5-W 75/75-NANNO</t>
  </si>
  <si>
    <t>TPCK11877631</t>
  </si>
  <si>
    <t>397-U1385F-10X-6-W 75/75-NANNO</t>
  </si>
  <si>
    <t>CYL11875001</t>
  </si>
  <si>
    <t>397-U1385F-10X-7-HS</t>
  </si>
  <si>
    <t>TPCK11877641</t>
  </si>
  <si>
    <t>397-U1385F-10X-7-W 40/40-NANNO</t>
  </si>
  <si>
    <t>OTHR11875071</t>
  </si>
  <si>
    <t>397-U1385F-10X-CC-PAL-PALZARI</t>
  </si>
  <si>
    <t>OTHR11875051</t>
  </si>
  <si>
    <t>397-U1385F-10X-CC-PAL-PALCLAR</t>
  </si>
  <si>
    <t>OTHR11875101</t>
  </si>
  <si>
    <t>397-U1385F-10X-CC-PAL-FORAM</t>
  </si>
  <si>
    <t>OTHR11875021</t>
  </si>
  <si>
    <t>397-U1385F-10X-CC-PAL-PALVERM</t>
  </si>
  <si>
    <t>OTHR11875041</t>
  </si>
  <si>
    <t>397-U1385F-10X-CC-PAL-PALFLOR</t>
  </si>
  <si>
    <t>OTHR11875031</t>
  </si>
  <si>
    <t>397-U1385F-10X-CC-PAL-PALPERA</t>
  </si>
  <si>
    <t>OTHR11875081</t>
  </si>
  <si>
    <t>397-U1385F-10X-CC-PAL-PALABRA</t>
  </si>
  <si>
    <t>OTHR11875061</t>
  </si>
  <si>
    <t>397-U1385F-10X-CC-PAL-PAL</t>
  </si>
  <si>
    <t>WRND11875011</t>
  </si>
  <si>
    <t>397-U1385F-10X-CC-PAL</t>
  </si>
  <si>
    <t>OTHR11875091</t>
  </si>
  <si>
    <t>397-U1385F-10X-CC-PAL-NANNO</t>
  </si>
  <si>
    <t>TPCK11878001</t>
  </si>
  <si>
    <t>397-U1385F-11X-1-W 77/77-NANNO</t>
  </si>
  <si>
    <t>TPCK11878011</t>
  </si>
  <si>
    <t>397-U1385F-11X-2-W 75/75-NANNO</t>
  </si>
  <si>
    <t>TPCK11878021</t>
  </si>
  <si>
    <t>397-U1385F-11X-3-W 75/75-NANNO</t>
  </si>
  <si>
    <t>TPCK11878031</t>
  </si>
  <si>
    <t>397-U1385F-11X-4-W 76/76-NANNO</t>
  </si>
  <si>
    <t>SS11878461</t>
  </si>
  <si>
    <t>397-U1385F-11X-4-A 100/100-SED</t>
  </si>
  <si>
    <t>CYL11878071</t>
  </si>
  <si>
    <t>397-U1385F-11X-5-W 48/50-31145</t>
  </si>
  <si>
    <t>SS11878471</t>
  </si>
  <si>
    <t>397-U1385F-11X-5-A 49/49-SED</t>
  </si>
  <si>
    <t>TPCK11878041</t>
  </si>
  <si>
    <t>397-U1385F-11X-5-W 75/75-NANNO</t>
  </si>
  <si>
    <t>TPCK11878051</t>
  </si>
  <si>
    <t>397-U1385F-11X-6-W 75/75-NANNO</t>
  </si>
  <si>
    <t>CYL11875431</t>
  </si>
  <si>
    <t>397-U1385F-11X-7-HS</t>
  </si>
  <si>
    <t>TPCK11878061</t>
  </si>
  <si>
    <t>397-U1385F-11X-7-W 30/30-NANNO</t>
  </si>
  <si>
    <t>OTHR11875451</t>
  </si>
  <si>
    <t>397-U1385F-11X-CC-PAL-PALVERM</t>
  </si>
  <si>
    <t>OTHR11875461</t>
  </si>
  <si>
    <t>397-U1385F-11X-CC-PAL-PALPERA</t>
  </si>
  <si>
    <t>OTHR11875491</t>
  </si>
  <si>
    <t>397-U1385F-11X-CC-PAL-PAL</t>
  </si>
  <si>
    <t>OTHR11875501</t>
  </si>
  <si>
    <t>397-U1385F-11X-CC-PAL-PALZARI</t>
  </si>
  <si>
    <t>OTHR11875511</t>
  </si>
  <si>
    <t>397-U1385F-11X-CC-PAL-PALABRA</t>
  </si>
  <si>
    <t>WRND11875441</t>
  </si>
  <si>
    <t>397-U1385F-11X-CC-PAL</t>
  </si>
  <si>
    <t>OTHR11875481</t>
  </si>
  <si>
    <t>397-U1385F-11X-CC-PAL-PALCLAR</t>
  </si>
  <si>
    <t>OTHR11875521</t>
  </si>
  <si>
    <t>397-U1385F-11X-CC-PAL-NANNO</t>
  </si>
  <si>
    <t>OTHR11875531</t>
  </si>
  <si>
    <t>397-U1385F-11X-CC-PAL-FORAM</t>
  </si>
  <si>
    <t>OTHR11875471</t>
  </si>
  <si>
    <t>397-U1385F-11X-CC-PAL-PALFLOR</t>
  </si>
  <si>
    <t>TPCK11878441</t>
  </si>
  <si>
    <t>397-U1385F-12X-1-W 75/75-NANNO</t>
  </si>
  <si>
    <t>SS11878561</t>
  </si>
  <si>
    <t>397-U1385F-12X-1-A 81/81-SED</t>
  </si>
  <si>
    <t>TPCK11878481</t>
  </si>
  <si>
    <t>397-U1385F-12X-2-W 74/74-NANNO</t>
  </si>
  <si>
    <t>TPCK11878491</t>
  </si>
  <si>
    <t>397-U1385F-12X-3-W 74/74-NANNO</t>
  </si>
  <si>
    <t>CYL11878541</t>
  </si>
  <si>
    <t>397-U1385F-12X-4-W 48/50-31146</t>
  </si>
  <si>
    <t>TPCK11878501</t>
  </si>
  <si>
    <t>397-U1385F-12X-4-W 75/75-NANNO</t>
  </si>
  <si>
    <t>SS11878571</t>
  </si>
  <si>
    <t>397-U1385F-12X-5-A 61/61-SED</t>
  </si>
  <si>
    <t>TPCK11878511</t>
  </si>
  <si>
    <t>397-U1385F-12X-5-W 75/75-NANNO</t>
  </si>
  <si>
    <t>TPCK11878521</t>
  </si>
  <si>
    <t>397-U1385F-12X-6-W 75/75-NANNO</t>
  </si>
  <si>
    <t>CYL11875801</t>
  </si>
  <si>
    <t>397-U1385F-12X-7-HS</t>
  </si>
  <si>
    <t>TPCK11878531</t>
  </si>
  <si>
    <t>397-U1385F-12X-7-W 30/30-NANNO</t>
  </si>
  <si>
    <t>OTHR11875881</t>
  </si>
  <si>
    <t>397-U1385F-12X-CC-PAL-PALABRA</t>
  </si>
  <si>
    <t>OTHR11875861</t>
  </si>
  <si>
    <t>397-U1385F-12X-CC-PAL-PAL</t>
  </si>
  <si>
    <t>OTHR11875901</t>
  </si>
  <si>
    <t>397-U1385F-12X-CC-PAL-FORAM</t>
  </si>
  <si>
    <t>OTHR11875821</t>
  </si>
  <si>
    <t>397-U1385F-12X-CC-PAL-PALVERM</t>
  </si>
  <si>
    <t>WRND11875811</t>
  </si>
  <si>
    <t>397-U1385F-12X-CC-PAL</t>
  </si>
  <si>
    <t>OTHR11875831</t>
  </si>
  <si>
    <t>397-U1385F-12X-CC-PAL-PALPERA</t>
  </si>
  <si>
    <t>OTHR11875891</t>
  </si>
  <si>
    <t>397-U1385F-12X-CC-PAL-NANNO</t>
  </si>
  <si>
    <t>OTHR11875841</t>
  </si>
  <si>
    <t>397-U1385F-12X-CC-PAL-PALFLOR</t>
  </si>
  <si>
    <t>OTHR11875871</t>
  </si>
  <si>
    <t>397-U1385F-12X-CC-PAL-PALZARI</t>
  </si>
  <si>
    <t>OTHR11875851</t>
  </si>
  <si>
    <t>397-U1385F-12X-CC-PAL-PALCLAR</t>
  </si>
  <si>
    <t>TPCK11878931</t>
  </si>
  <si>
    <t>397-U1385F-13X-1-W 75/75-NANNO</t>
  </si>
  <si>
    <t>SS11879301</t>
  </si>
  <si>
    <t>397-U1385F-13X-1-A 90/90-SED</t>
  </si>
  <si>
    <t>TPCK11879331</t>
  </si>
  <si>
    <t>397-U1385F-13X-2-W 75/75-NANNO</t>
  </si>
  <si>
    <t>TPCK11879341</t>
  </si>
  <si>
    <t>397-U1385F-13X-3-W 76/76-NANNO</t>
  </si>
  <si>
    <t>TPCK11879351</t>
  </si>
  <si>
    <t>397-U1385F-13X-4-W 75/75-NANNO</t>
  </si>
  <si>
    <t>CYL11879391</t>
  </si>
  <si>
    <t>397-U1385F-13X-4-W 84/86-31147</t>
  </si>
  <si>
    <t>SS11879311</t>
  </si>
  <si>
    <t>397-U1385F-13X-4-A 94/94-SED</t>
  </si>
  <si>
    <t>SS11879321</t>
  </si>
  <si>
    <t>397-U1385F-13X-5-A 52/52-SED</t>
  </si>
  <si>
    <t>TPCK11879361</t>
  </si>
  <si>
    <t>397-U1385F-13X-5-W 75/75-NANNO</t>
  </si>
  <si>
    <t>TPCK11879371</t>
  </si>
  <si>
    <t>397-U1385F-13X-6-W 75/75-NANNO</t>
  </si>
  <si>
    <t>CYL11876261</t>
  </si>
  <si>
    <t>397-U1385F-13X-7-HS</t>
  </si>
  <si>
    <t>TPCK11879381</t>
  </si>
  <si>
    <t>397-U1385F-13X-7-W 30/30-NANNO</t>
  </si>
  <si>
    <t>OTHR11876351</t>
  </si>
  <si>
    <t>397-U1385F-13X-CC-PAL-NANNO</t>
  </si>
  <si>
    <t>OTHR11876321</t>
  </si>
  <si>
    <t>397-U1385F-13X-CC-PAL-PAL</t>
  </si>
  <si>
    <t>OTHR11876291</t>
  </si>
  <si>
    <t>397-U1385F-13X-CC-PAL-PALPERA</t>
  </si>
  <si>
    <t>OTHR11876311</t>
  </si>
  <si>
    <t>397-U1385F-13X-CC-PAL-PALCLAR</t>
  </si>
  <si>
    <t>OTHR11876281</t>
  </si>
  <si>
    <t>397-U1385F-13X-CC-PAL-PALVERM</t>
  </si>
  <si>
    <t>OTHR11876361</t>
  </si>
  <si>
    <t>397-U1385F-13X-CC-PAL-FORAM</t>
  </si>
  <si>
    <t>OTHR11876301</t>
  </si>
  <si>
    <t>397-U1385F-13X-CC-PAL-PALFLOR</t>
  </si>
  <si>
    <t>OTHR11876331</t>
  </si>
  <si>
    <t>397-U1385F-13X-CC-PAL-PALZARI</t>
  </si>
  <si>
    <t>WRND11876271</t>
  </si>
  <si>
    <t>397-U1385F-13X-CC-PAL</t>
  </si>
  <si>
    <t>OTHR11876341</t>
  </si>
  <si>
    <t>397-U1385F-13X-CC-PAL-PALABRA</t>
  </si>
  <si>
    <t>TPCK11879401</t>
  </si>
  <si>
    <t>397-U1385F-14X-1-W 78/78-NANNO</t>
  </si>
  <si>
    <t>SS11879421</t>
  </si>
  <si>
    <t>397-U1385F-14X-1-A 139/139-SED</t>
  </si>
  <si>
    <t>SS11879871</t>
  </si>
  <si>
    <t>397-U1385F-14X-2-A 43/43-SED</t>
  </si>
  <si>
    <t>TPCK11879791</t>
  </si>
  <si>
    <t>397-U1385F-14X-2-W 78/78-NANNO</t>
  </si>
  <si>
    <t>TPCK11879801</t>
  </si>
  <si>
    <t>397-U1385F-14X-3-W 71/71-NANNO</t>
  </si>
  <si>
    <t>CYL11879851</t>
  </si>
  <si>
    <t>397-U1385F-14X-3-W 75/77-31148</t>
  </si>
  <si>
    <t>SS11879431</t>
  </si>
  <si>
    <t>397-U1385F-14X-3-A 127/127-SED</t>
  </si>
  <si>
    <t>SS11879881</t>
  </si>
  <si>
    <t>397-U1385F-14X-3-A 137/137-SED</t>
  </si>
  <si>
    <t>TPCK11879811</t>
  </si>
  <si>
    <t>397-U1385F-14X-4-W 75/75-NANNO</t>
  </si>
  <si>
    <t>TPCK11879821</t>
  </si>
  <si>
    <t>397-U1385F-14X-5-W 74/74-NANNO</t>
  </si>
  <si>
    <t>TPCK11879831</t>
  </si>
  <si>
    <t>397-U1385F-14X-6-W 75/75-NANNO</t>
  </si>
  <si>
    <t>CYL11876631</t>
  </si>
  <si>
    <t>397-U1385F-14X-7-HS</t>
  </si>
  <si>
    <t>TPCK11879841</t>
  </si>
  <si>
    <t>397-U1385F-14X-7-W 44/44-NANNO</t>
  </si>
  <si>
    <t>WRND11876641</t>
  </si>
  <si>
    <t>397-U1385F-14X-CC-PAL</t>
  </si>
  <si>
    <t>OTHR11876731</t>
  </si>
  <si>
    <t>397-U1385F-14X-CC-PAL-FORAM</t>
  </si>
  <si>
    <t>OTHR11876681</t>
  </si>
  <si>
    <t>397-U1385F-14X-CC-PAL-PALCLAR</t>
  </si>
  <si>
    <t>OTHR11876701</t>
  </si>
  <si>
    <t>397-U1385F-14X-CC-PAL-PALZARI</t>
  </si>
  <si>
    <t>OTHR11876651</t>
  </si>
  <si>
    <t>397-U1385F-14X-CC-PAL-PALVERM</t>
  </si>
  <si>
    <t>OTHR11876671</t>
  </si>
  <si>
    <t>397-U1385F-14X-CC-PAL-PALFLOR</t>
  </si>
  <si>
    <t>OTHR11876691</t>
  </si>
  <si>
    <t>397-U1385F-14X-CC-PAL-PAL</t>
  </si>
  <si>
    <t>OTHR11876711</t>
  </si>
  <si>
    <t>397-U1385F-14X-CC-PAL-PALABRA</t>
  </si>
  <si>
    <t>OTHR11876661</t>
  </si>
  <si>
    <t>397-U1385F-14X-CC-PAL-PALPERA</t>
  </si>
  <si>
    <t>OTHR11876721</t>
  </si>
  <si>
    <t>397-U1385F-14X-CC-PAL-NANNO</t>
  </si>
  <si>
    <t>TPCK11880241</t>
  </si>
  <si>
    <t>397-U1385F-15X-1-W 75/75-NANNO</t>
  </si>
  <si>
    <t>TPCK11880321</t>
  </si>
  <si>
    <t>397-U1385F-15X-2-W 75/75-NANNO</t>
  </si>
  <si>
    <t>SS11880311</t>
  </si>
  <si>
    <t>397-U1385F-15X-3-A 75/75-SED</t>
  </si>
  <si>
    <t>TPCK11880331</t>
  </si>
  <si>
    <t>397-U1385F-15X-3-W 75/75-NANNO</t>
  </si>
  <si>
    <t>CYL11880251</t>
  </si>
  <si>
    <t>397-U1385F-15X-4-W 74/76-31149</t>
  </si>
  <si>
    <t>TPCK11880341</t>
  </si>
  <si>
    <t>397-U1385F-15X-4-W 88/88-NANNO</t>
  </si>
  <si>
    <t>SS11880271</t>
  </si>
  <si>
    <t>397-U1385F-15X-5-A 31/31-SED</t>
  </si>
  <si>
    <t>TPCK11880351</t>
  </si>
  <si>
    <t>397-U1385F-15X-5-W 75/75-NANNO</t>
  </si>
  <si>
    <t>TPCK11880361</t>
  </si>
  <si>
    <t>397-U1385F-15X-6-W 79/79-NANNO</t>
  </si>
  <si>
    <t>CYL11877081</t>
  </si>
  <si>
    <t>397-U1385F-15X-7-HS</t>
  </si>
  <si>
    <t>TPCK11880371</t>
  </si>
  <si>
    <t>397-U1385F-15X-7-W 20/20-NANNO</t>
  </si>
  <si>
    <t>OTHR11877131</t>
  </si>
  <si>
    <t>397-U1385F-15X-CC-PAL-PALCLAR</t>
  </si>
  <si>
    <t>OTHR11877151</t>
  </si>
  <si>
    <t>397-U1385F-15X-CC-PAL-PALZARI</t>
  </si>
  <si>
    <t>OTHR11877111</t>
  </si>
  <si>
    <t>397-U1385F-15X-CC-PAL-PALPERA</t>
  </si>
  <si>
    <t>OTHR11877181</t>
  </si>
  <si>
    <t>397-U1385F-15X-CC-PAL-FORAM</t>
  </si>
  <si>
    <t>OTHR11877171</t>
  </si>
  <si>
    <t>397-U1385F-15X-CC-PAL-NANNO</t>
  </si>
  <si>
    <t>OTHR11877141</t>
  </si>
  <si>
    <t>397-U1385F-15X-CC-PAL-PAL</t>
  </si>
  <si>
    <t>OTHR11877101</t>
  </si>
  <si>
    <t>397-U1385F-15X-CC-PAL-PALVERM</t>
  </si>
  <si>
    <t>WRND11877091</t>
  </si>
  <si>
    <t>397-U1385F-15X-CC-PAL</t>
  </si>
  <si>
    <t>OTHR11877161</t>
  </si>
  <si>
    <t>397-U1385F-15X-CC-PAL-PALABRA</t>
  </si>
  <si>
    <t>OTHR11877121</t>
  </si>
  <si>
    <t>397-U1385F-15X-CC-PAL-PALFLOR</t>
  </si>
  <si>
    <t>TPCK11880751</t>
  </si>
  <si>
    <t>397-U1385F-16X-1-W 75/75-NANNO</t>
  </si>
  <si>
    <t>SS11880791</t>
  </si>
  <si>
    <t>397-U1385F-16X-1-A 110/110-SED</t>
  </si>
  <si>
    <t>TPCK11880801</t>
  </si>
  <si>
    <t>397-U1385F-16X-2-W 75/75-NANNO</t>
  </si>
  <si>
    <t>TPCK11880811</t>
  </si>
  <si>
    <t>397-U1385F-16X-3-W 80/80-NANNO</t>
  </si>
  <si>
    <t>TPCK11880821</t>
  </si>
  <si>
    <t>397-U1385F-16X-4-W 75/75-NANNO</t>
  </si>
  <si>
    <t>CYL11880861</t>
  </si>
  <si>
    <t>397-U1385F-16X-4-W 86/88-31150</t>
  </si>
  <si>
    <t>SS11880771</t>
  </si>
  <si>
    <t>397-U1385F-16X-5-A 34/34-SED</t>
  </si>
  <si>
    <t>SS11880781</t>
  </si>
  <si>
    <t>397-U1385F-16X-5-A 34/34-SED-SED</t>
  </si>
  <si>
    <t>TPCK11880831</t>
  </si>
  <si>
    <t>397-U1385F-16X-5-W 75/75-NANNO</t>
  </si>
  <si>
    <t>TPCK11880841</t>
  </si>
  <si>
    <t>397-U1385F-16X-6-W 75/75-NANNO</t>
  </si>
  <si>
    <t>CYL11877481</t>
  </si>
  <si>
    <t>NOVAK</t>
  </si>
  <si>
    <t>397-U1385F-16X-7-HS</t>
  </si>
  <si>
    <t>TPCK11880851</t>
  </si>
  <si>
    <t>397-U1385F-16X-7-W 40/40-NANNO</t>
  </si>
  <si>
    <t>TPCK11881221</t>
  </si>
  <si>
    <t>397-U1385F-17X-1-W 75/75-NANNO</t>
  </si>
  <si>
    <t>OTHR11877511</t>
  </si>
  <si>
    <t>397-U1385F-16X-CC-PAL-PALPERA</t>
  </si>
  <si>
    <t>OTHR11877551</t>
  </si>
  <si>
    <t>397-U1385F-16X-CC-PAL-PALZARI</t>
  </si>
  <si>
    <t>OTHR11877531</t>
  </si>
  <si>
    <t>397-U1385F-16X-CC-PAL-PALCLAR</t>
  </si>
  <si>
    <t>OTHR11877571</t>
  </si>
  <si>
    <t>397-U1385F-16X-CC-PAL-NANNO</t>
  </si>
  <si>
    <t>OTHR11877521</t>
  </si>
  <si>
    <t>397-U1385F-16X-CC-PAL-PALFLOR</t>
  </si>
  <si>
    <t>WRND11877491</t>
  </si>
  <si>
    <t>397-U1385F-16X-CC-PAL</t>
  </si>
  <si>
    <t>OTHR11877561</t>
  </si>
  <si>
    <t>397-U1385F-16X-CC-PAL-PALABRA</t>
  </si>
  <si>
    <t>OTHR11877541</t>
  </si>
  <si>
    <t>397-U1385F-16X-CC-PAL-PAL</t>
  </si>
  <si>
    <t>OTHR11877581</t>
  </si>
  <si>
    <t>397-U1385F-16X-CC-PAL-FORAM</t>
  </si>
  <si>
    <t>OTHR11877501</t>
  </si>
  <si>
    <t>397-U1385F-16X-CC-PAL-PALVERM</t>
  </si>
  <si>
    <t>TPCK11881251</t>
  </si>
  <si>
    <t>397-U1385F-17X-2-W 75/75-NANNO</t>
  </si>
  <si>
    <t>SS11881231</t>
  </si>
  <si>
    <t>397-U1385F-17X-2-A 98/98-SED</t>
  </si>
  <si>
    <t>TPCK11881261</t>
  </si>
  <si>
    <t>397-U1385F-17X-3-W 75/75-NANNO</t>
  </si>
  <si>
    <t>TPCK11881271</t>
  </si>
  <si>
    <t>397-U1385F-17X-4-W 78/78-NANNO</t>
  </si>
  <si>
    <t>CYL11881301</t>
  </si>
  <si>
    <t>397-U1385F-17X-4-W 96/98-31151</t>
  </si>
  <si>
    <t>SS11881241</t>
  </si>
  <si>
    <t>397-U1385F-17X-5-A 74/74-SED</t>
  </si>
  <si>
    <t>TPCK11881281</t>
  </si>
  <si>
    <t>397-U1385F-17X-5-W 75/75-NANNO</t>
  </si>
  <si>
    <t>CYL11877891</t>
  </si>
  <si>
    <t>397-U1385F-17X-6-HS</t>
  </si>
  <si>
    <t>TPCK11881291</t>
  </si>
  <si>
    <t>397-U1385F-17X-6-W 35/35-NANNO</t>
  </si>
  <si>
    <t>OTHR11877921</t>
  </si>
  <si>
    <t>397-U1385F-17X-CC-PAL-PALPERA</t>
  </si>
  <si>
    <t>OTHR11877961</t>
  </si>
  <si>
    <t>397-U1385F-17X-CC-PAL-PALZARI</t>
  </si>
  <si>
    <t>OTHR11877941</t>
  </si>
  <si>
    <t>397-U1385F-17X-CC-PAL-PALCLAR</t>
  </si>
  <si>
    <t>OTHR11877981</t>
  </si>
  <si>
    <t>397-U1385F-17X-CC-PAL-NANNO</t>
  </si>
  <si>
    <t>OTHR11877991</t>
  </si>
  <si>
    <t>397-U1385F-17X-CC-PAL-FORAM</t>
  </si>
  <si>
    <t>OTHR11877911</t>
  </si>
  <si>
    <t>397-U1385F-17X-CC-PAL-PALVERM</t>
  </si>
  <si>
    <t>OTHR11877971</t>
  </si>
  <si>
    <t>397-U1385F-17X-CC-PAL-PALABRA</t>
  </si>
  <si>
    <t>OTHR11877931</t>
  </si>
  <si>
    <t>397-U1385F-17X-CC-PAL-PALFLOR</t>
  </si>
  <si>
    <t>WRND11877901</t>
  </si>
  <si>
    <t>397-U1385F-17X-CC-PAL</t>
  </si>
  <si>
    <t>OTHR11877951</t>
  </si>
  <si>
    <t>397-U1385F-17X-CC-PAL-PAL</t>
  </si>
  <si>
    <t>TPCK11881311</t>
  </si>
  <si>
    <t>397-U1385F-18X-1-W 73/73-NANNO</t>
  </si>
  <si>
    <t>TPCK11881731</t>
  </si>
  <si>
    <t>397-U1385F-18X-2-W 75/75-NANNO</t>
  </si>
  <si>
    <t>SS11881341</t>
  </si>
  <si>
    <t>397-U1385F-18X-2-A 127/127-SED</t>
  </si>
  <si>
    <t>TPCK11881741</t>
  </si>
  <si>
    <t>397-U1385F-18X-3-W 75/75-NANNO</t>
  </si>
  <si>
    <t>CYL11881371</t>
  </si>
  <si>
    <t>397-U1385F-18X-4-W 30/32-31152</t>
  </si>
  <si>
    <t>SS11881321</t>
  </si>
  <si>
    <t>397-U1385F-18X-4-A 74/74-SED</t>
  </si>
  <si>
    <t>TPCK11881751</t>
  </si>
  <si>
    <t>397-U1385F-18X-4-W 75/75-NANNO</t>
  </si>
  <si>
    <t>TPCK11881761</t>
  </si>
  <si>
    <t>397-U1385F-18X-5-W 77/77-NANNO</t>
  </si>
  <si>
    <t>TPCK11881771</t>
  </si>
  <si>
    <t>397-U1385F-18X-6-W 77/77-NANNO</t>
  </si>
  <si>
    <t>CYL11878331</t>
  </si>
  <si>
    <t>397-U1385F-18X-7-HS</t>
  </si>
  <si>
    <t>TPCK11881781</t>
  </si>
  <si>
    <t>397-U1385F-18X-7-W 40/40-NANNO</t>
  </si>
  <si>
    <t>WRND11878341</t>
  </si>
  <si>
    <t>397-U1385F-18X-CC-PAL</t>
  </si>
  <si>
    <t>OTHR11878381</t>
  </si>
  <si>
    <t>397-U1385F-18X-CC-PAL-PALCLAR</t>
  </si>
  <si>
    <t>OTHR11878361</t>
  </si>
  <si>
    <t>397-U1385F-18X-CC-PAL-PALPERA</t>
  </si>
  <si>
    <t>OTHR11878401</t>
  </si>
  <si>
    <t>397-U1385F-18X-CC-PAL-PALZARI</t>
  </si>
  <si>
    <t>OTHR11878431</t>
  </si>
  <si>
    <t>397-U1385F-18X-CC-PAL-FORAM</t>
  </si>
  <si>
    <t>OTHR11878411</t>
  </si>
  <si>
    <t>397-U1385F-18X-CC-PAL-PALABRA</t>
  </si>
  <si>
    <t>OTHR11878351</t>
  </si>
  <si>
    <t>397-U1385F-18X-CC-PAL-PALVERM</t>
  </si>
  <si>
    <t>OTHR11878371</t>
  </si>
  <si>
    <t>397-U1385F-18X-CC-PAL-PALFLOR</t>
  </si>
  <si>
    <t>OTHR11878421</t>
  </si>
  <si>
    <t>397-U1385F-18X-CC-PAL-NANNO</t>
  </si>
  <si>
    <t>OTHR11878391</t>
  </si>
  <si>
    <t>397-U1385F-18X-CC-PAL-PAL</t>
  </si>
  <si>
    <t>TPCK11881791</t>
  </si>
  <si>
    <t>397-U1385F-19X-1-W 75/75-NANNO</t>
  </si>
  <si>
    <t>TPCK11882161</t>
  </si>
  <si>
    <t>397-U1385F-19X-2-W 75/75-NANNO</t>
  </si>
  <si>
    <t>SS11882221</t>
  </si>
  <si>
    <t>397-U1385F-19X-2-A 92/92-SED</t>
  </si>
  <si>
    <t>SS11882231</t>
  </si>
  <si>
    <t>397-U1385F-19X-3-A 54/54-SED</t>
  </si>
  <si>
    <t>TPCK11882171</t>
  </si>
  <si>
    <t>397-U1385F-19X-3-W 75/75-NANNO</t>
  </si>
  <si>
    <t>CYL11882241</t>
  </si>
  <si>
    <t>397-U1385F-19X-4-W 54/56-31153</t>
  </si>
  <si>
    <t>TPCK11882181</t>
  </si>
  <si>
    <t>397-U1385F-19X-4-W 76/76-NANNO</t>
  </si>
  <si>
    <t>TPCK11882191</t>
  </si>
  <si>
    <t>397-U1385F-19X-5-W 76/76-NANNO</t>
  </si>
  <si>
    <t>TPCK11882201</t>
  </si>
  <si>
    <t>397-U1385F-19X-6-W 75/75-NANNO</t>
  </si>
  <si>
    <t>CYL11878821</t>
  </si>
  <si>
    <t>397-U1385F-19X-7-HS</t>
  </si>
  <si>
    <t>TPCK11882211</t>
  </si>
  <si>
    <t>397-U1385F-19X-7-W 33/33-NANNO</t>
  </si>
  <si>
    <t>OTHR11878911</t>
  </si>
  <si>
    <t>397-U1385F-19X-CC-PAL-NANNO</t>
  </si>
  <si>
    <t>OTHR11878851</t>
  </si>
  <si>
    <t>397-U1385F-19X-CC-PAL-PALPERA</t>
  </si>
  <si>
    <t>OTHR11878891</t>
  </si>
  <si>
    <t>397-U1385F-19X-CC-PAL-PALZARI</t>
  </si>
  <si>
    <t>WRND11878831</t>
  </si>
  <si>
    <t>397-U1385F-19X-CC-PAL</t>
  </si>
  <si>
    <t>OTHR11878901</t>
  </si>
  <si>
    <t>397-U1385F-19X-CC-PAL-PALABRA</t>
  </si>
  <si>
    <t>OTHR11878841</t>
  </si>
  <si>
    <t>397-U1385F-19X-CC-PAL-PALVERM</t>
  </si>
  <si>
    <t>OTHR11878871</t>
  </si>
  <si>
    <t>397-U1385F-19X-CC-PAL-PALCLAR</t>
  </si>
  <si>
    <t>OTHR11878921</t>
  </si>
  <si>
    <t>397-U1385F-19X-CC-PAL-FORAM</t>
  </si>
  <si>
    <t>OTHR11878881</t>
  </si>
  <si>
    <t>397-U1385F-19X-CC-PAL-PAL</t>
  </si>
  <si>
    <t>OTHR11878861</t>
  </si>
  <si>
    <t>397-U1385F-19X-CC-PAL-PALFLOR</t>
  </si>
  <si>
    <t>TPCK11882261</t>
  </si>
  <si>
    <t>397-U1385F-20X-1-W 75/75-NANNO</t>
  </si>
  <si>
    <t>TPCK11882271</t>
  </si>
  <si>
    <t>397-U1385F-20X-2-W 71/71-NANNO</t>
  </si>
  <si>
    <t>SS11882341</t>
  </si>
  <si>
    <t>397-U1385F-20X-3-A 40/40-SED</t>
  </si>
  <si>
    <t>TPCK11882281</t>
  </si>
  <si>
    <t>397-U1385F-20X-3-W 73/73-NANNO</t>
  </si>
  <si>
    <t>SS11882351</t>
  </si>
  <si>
    <t>397-U1385F-20X-4-A 33/33-SED</t>
  </si>
  <si>
    <t>TPCK11882291</t>
  </si>
  <si>
    <t>397-U1385F-20X-4-W 69/69-NANNO</t>
  </si>
  <si>
    <t>CYL11882331</t>
  </si>
  <si>
    <t>397-U1385F-20X-5-W 48/50-31154</t>
  </si>
  <si>
    <t>TPCK11882301</t>
  </si>
  <si>
    <t>397-U1385F-20X-5-W 72/72-NANNO</t>
  </si>
  <si>
    <t>TPCK11882311</t>
  </si>
  <si>
    <t>397-U1385F-20X-6-W 90/90-NANNO</t>
  </si>
  <si>
    <t>CYL11879191</t>
  </si>
  <si>
    <t>397-U1385F-20X-7-HS</t>
  </si>
  <si>
    <t>TPCK11882321</t>
  </si>
  <si>
    <t>397-U1385F-20X-7-W 28/28-NANNO</t>
  </si>
  <si>
    <t>OTHR11879211</t>
  </si>
  <si>
    <t>397-U1385F-20X-CC-PAL-PALVERM</t>
  </si>
  <si>
    <t>OTHR11879271</t>
  </si>
  <si>
    <t>397-U1385F-20X-CC-PAL-PALABRA</t>
  </si>
  <si>
    <t>OTHR11879251</t>
  </si>
  <si>
    <t>397-U1385F-20X-CC-PAL-PAL</t>
  </si>
  <si>
    <t>OTHR11879221</t>
  </si>
  <si>
    <t>397-U1385F-20X-CC-PAL-PALPERA</t>
  </si>
  <si>
    <t>WRND11879201</t>
  </si>
  <si>
    <t>397-U1385F-20X-CC-PAL</t>
  </si>
  <si>
    <t>OTHR11879261</t>
  </si>
  <si>
    <t>397-U1385F-20X-CC-PAL-PALZARI</t>
  </si>
  <si>
    <t>OTHR11879291</t>
  </si>
  <si>
    <t>397-U1385F-20X-CC-PAL-FORAM</t>
  </si>
  <si>
    <t>OTHR11879231</t>
  </si>
  <si>
    <t>397-U1385F-20X-CC-PAL-PALFLOR</t>
  </si>
  <si>
    <t>OTHR11879241</t>
  </si>
  <si>
    <t>397-U1385F-20X-CC-PAL-PALCLAR</t>
  </si>
  <si>
    <t>OTHR11879281</t>
  </si>
  <si>
    <t>397-U1385F-20X-CC-PAL-NANNO</t>
  </si>
  <si>
    <t>TPCK11882361</t>
  </si>
  <si>
    <t>397-U1385F-21X-1-W 77/77-NANNO</t>
  </si>
  <si>
    <t>TPCK11882371</t>
  </si>
  <si>
    <t>397-U1385F-21X-2-W 72/72-NANNO</t>
  </si>
  <si>
    <t>SS11882801</t>
  </si>
  <si>
    <t>397-U1385F-21X-2-A 103/103-SED</t>
  </si>
  <si>
    <t>TPCK11882381</t>
  </si>
  <si>
    <t>397-U1385F-21X-3-W 78/78-NANNO</t>
  </si>
  <si>
    <t>TPCK11882391</t>
  </si>
  <si>
    <t>397-U1385F-21X-4-W 75/75-NANNO</t>
  </si>
  <si>
    <t>SS11882811</t>
  </si>
  <si>
    <t>397-U1385F-21X-4-A 90/90-SED</t>
  </si>
  <si>
    <t>CYL11882791</t>
  </si>
  <si>
    <t>397-U1385F-21X-4-W 92/94-31155</t>
  </si>
  <si>
    <t>TPCK11882401</t>
  </si>
  <si>
    <t>397-U1385F-21X-5-W 76/76-NANNO</t>
  </si>
  <si>
    <t>TPCK11882411</t>
  </si>
  <si>
    <t>397-U1385F-21X-6-W 77/77-NANNO</t>
  </si>
  <si>
    <t>CYL11879681</t>
  </si>
  <si>
    <t>397-U1385F-21X-7-HS</t>
  </si>
  <si>
    <t>TPCK11882421</t>
  </si>
  <si>
    <t>397-U1385F-21X-7-W 25/25-NANNO</t>
  </si>
  <si>
    <t>OTHR11879731</t>
  </si>
  <si>
    <t>397-U1385F-21X-CC-PAL-PALCLAR</t>
  </si>
  <si>
    <t>OTHR11879761</t>
  </si>
  <si>
    <t>397-U1385F-21X-CC-PAL-PALABRA</t>
  </si>
  <si>
    <t>OTHR11879751</t>
  </si>
  <si>
    <t>397-U1385F-21X-CC-PAL-PALZARI</t>
  </si>
  <si>
    <t>OTHR11879771</t>
  </si>
  <si>
    <t>397-U1385F-21X-CC-PAL-NANNO</t>
  </si>
  <si>
    <t>OTHR11879741</t>
  </si>
  <si>
    <t>397-U1385F-21X-CC-PAL-PAL</t>
  </si>
  <si>
    <t>WRND11879691</t>
  </si>
  <si>
    <t>397-U1385F-21X-CC-PAL</t>
  </si>
  <si>
    <t>OTHR11879701</t>
  </si>
  <si>
    <t>397-U1385F-21X-CC-PAL-PALVERM</t>
  </si>
  <si>
    <t>OTHR11879721</t>
  </si>
  <si>
    <t>397-U1385F-21X-CC-PAL-PALFLOR</t>
  </si>
  <si>
    <t>OTHR11879711</t>
  </si>
  <si>
    <t>397-U1385F-21X-CC-PAL-PALPERA</t>
  </si>
  <si>
    <t>OTHR11879781</t>
  </si>
  <si>
    <t>397-U1385F-21X-CC-PAL-FORAM</t>
  </si>
  <si>
    <t>TPCK11883181</t>
  </si>
  <si>
    <t>397-U1385F-22X-1-W 75/75-NANNO</t>
  </si>
  <si>
    <t>TPCK11883281</t>
  </si>
  <si>
    <t>397-U1385F-22X-1-W 80/80-NANNO</t>
  </si>
  <si>
    <t>TPCK11883291</t>
  </si>
  <si>
    <t>397-U1385F-22X-2-W 75/75-NANNO</t>
  </si>
  <si>
    <t>TPCK11883191</t>
  </si>
  <si>
    <t>397-U1385F-22X-2-W 79/79-NANNO</t>
  </si>
  <si>
    <t>SS11883261</t>
  </si>
  <si>
    <t>397-U1385F-22X-2-A 90/90-SED</t>
  </si>
  <si>
    <t>TPCK11883301</t>
  </si>
  <si>
    <t>397-U1385F-22X-3-W 72/72-NANNO</t>
  </si>
  <si>
    <t>TPCK11883201</t>
  </si>
  <si>
    <t>397-U1385F-22X-3-W 76/76-NANNO</t>
  </si>
  <si>
    <t>TPCK11883311</t>
  </si>
  <si>
    <t>397-U1385F-22X-4-W 83/83-NANNO</t>
  </si>
  <si>
    <t>TPCK11883211</t>
  </si>
  <si>
    <t>397-U1385F-22X-4-W 85/86-NANNO</t>
  </si>
  <si>
    <t>SS11883271</t>
  </si>
  <si>
    <t>397-U1385F-22X-4-A 130/130-SED</t>
  </si>
  <si>
    <t>CYL11883251</t>
  </si>
  <si>
    <t>397-U1385F-22X-5-W 12/14-31156</t>
  </si>
  <si>
    <t>TPCK11883321</t>
  </si>
  <si>
    <t>397-U1385F-22X-5-W 69/69-NANNO</t>
  </si>
  <si>
    <t>TPCK11883241</t>
  </si>
  <si>
    <t>397-U1385F-22X-5-W 82/82-NANNO</t>
  </si>
  <si>
    <t>TPCK11883331</t>
  </si>
  <si>
    <t>397-U1385F-22X-6-W 70/70-NANNO</t>
  </si>
  <si>
    <t>TPCK11883221</t>
  </si>
  <si>
    <t>397-U1385F-22X-6-W 75/75-NANNO</t>
  </si>
  <si>
    <t>CYL11880131</t>
  </si>
  <si>
    <t>397-U1385F-22X-7-HS</t>
  </si>
  <si>
    <t>TPCK11883231</t>
  </si>
  <si>
    <t>397-U1385F-22X-7-W 25/25-NANNO</t>
  </si>
  <si>
    <t>TPCK11883341</t>
  </si>
  <si>
    <t>397-U1385F-22X-7-W 29/29-NANNO</t>
  </si>
  <si>
    <t>OTHR11880231</t>
  </si>
  <si>
    <t>397-U1385F-22X-CC-PAL-FORAM</t>
  </si>
  <si>
    <t>OTHR11880191</t>
  </si>
  <si>
    <t>397-U1385F-22X-CC-PAL-PAL</t>
  </si>
  <si>
    <t>OTHR11880161</t>
  </si>
  <si>
    <t>397-U1385F-22X-CC-PAL-PALPERA</t>
  </si>
  <si>
    <t>OTHR11880171</t>
  </si>
  <si>
    <t>397-U1385F-22X-CC-PAL-PALFLOR</t>
  </si>
  <si>
    <t>OTHR11880211</t>
  </si>
  <si>
    <t>397-U1385F-22X-CC-PAL-PALABRA</t>
  </si>
  <si>
    <t>OTHR11880201</t>
  </si>
  <si>
    <t>397-U1385F-22X-CC-PAL-PALZARI</t>
  </si>
  <si>
    <t>OTHR11880181</t>
  </si>
  <si>
    <t>397-U1385F-22X-CC-PAL-PALCLAR</t>
  </si>
  <si>
    <t>OTHR11880151</t>
  </si>
  <si>
    <t>397-U1385F-22X-CC-PAL-PALVERM</t>
  </si>
  <si>
    <t>WRND11880141</t>
  </si>
  <si>
    <t>397-U1385F-22X-CC-PAL</t>
  </si>
  <si>
    <t>OTHR11880221</t>
  </si>
  <si>
    <t>397-U1385F-22X-CC-PAL-NANNO</t>
  </si>
  <si>
    <t>TPCK11884101</t>
  </si>
  <si>
    <t>397-U1385F-23X-1-W 77/77-NANNO</t>
  </si>
  <si>
    <t>SS11884081</t>
  </si>
  <si>
    <t>397-U1385F-23X-2-A 48/48-SED</t>
  </si>
  <si>
    <t>TPCK11884111</t>
  </si>
  <si>
    <t>397-U1385F-23X-2-W 71/71-NANNO</t>
  </si>
  <si>
    <t>TPCK11884121</t>
  </si>
  <si>
    <t>397-U1385F-23X-3-W 72/72-NANNO</t>
  </si>
  <si>
    <t>TPCK11884131</t>
  </si>
  <si>
    <t>397-U1385F-23X-4-W 78/78-NANNO</t>
  </si>
  <si>
    <t>TPCK11884141</t>
  </si>
  <si>
    <t>397-U1385F-23X-5-W 91/91-NANNO</t>
  </si>
  <si>
    <t>CYL11883721</t>
  </si>
  <si>
    <t>397-U1385F-23X-6-W 39/41-31157</t>
  </si>
  <si>
    <t>SS11884091</t>
  </si>
  <si>
    <t>397-U1385F-23X-6-A 67/67-SED</t>
  </si>
  <si>
    <t>TPCK11884151</t>
  </si>
  <si>
    <t>397-U1385F-23X-6-W 74/74-NANNO</t>
  </si>
  <si>
    <t>CYL11880641</t>
  </si>
  <si>
    <t>397-U1385F-23X-7-HS</t>
  </si>
  <si>
    <t>TPCK11884161</t>
  </si>
  <si>
    <t>397-U1385F-23X-7-W 35/35-NANNO</t>
  </si>
  <si>
    <t>WRND11880651</t>
  </si>
  <si>
    <t>397-U1385F-23X-CC-PAL</t>
  </si>
  <si>
    <t>OTHR11880721</t>
  </si>
  <si>
    <t>397-U1385F-23X-CC-PAL-PALABRA</t>
  </si>
  <si>
    <t>OTHR11880701</t>
  </si>
  <si>
    <t>397-U1385F-23X-CC-PAL-PAL</t>
  </si>
  <si>
    <t>OTHR11880741</t>
  </si>
  <si>
    <t>397-U1385F-23X-CC-PAL-FORAM</t>
  </si>
  <si>
    <t>OTHR11880661</t>
  </si>
  <si>
    <t>397-U1385F-23X-CC-PAL-PALVERM</t>
  </si>
  <si>
    <t>OTHR11880711</t>
  </si>
  <si>
    <t>397-U1385F-23X-CC-PAL-PALZARI</t>
  </si>
  <si>
    <t>OTHR11880681</t>
  </si>
  <si>
    <t>397-U1385F-23X-CC-PAL-PALFLOR</t>
  </si>
  <si>
    <t>OTHR11880671</t>
  </si>
  <si>
    <t>397-U1385F-23X-CC-PAL-PALPERA</t>
  </si>
  <si>
    <t>OTHR11880691</t>
  </si>
  <si>
    <t>397-U1385F-23X-CC-PAL-PALCLAR</t>
  </si>
  <si>
    <t>OTHR11880731</t>
  </si>
  <si>
    <t>397-U1385F-23X-CC-PAL-NANNO</t>
  </si>
  <si>
    <t>TPCK11884181</t>
  </si>
  <si>
    <t>397-U1385F-24X-1-W 75/75-NANNO</t>
  </si>
  <si>
    <t>SS11884251</t>
  </si>
  <si>
    <t>397-U1385F-24X-2-A 86/86-SED</t>
  </si>
  <si>
    <t>TPCK11884191</t>
  </si>
  <si>
    <t>397-U1385F-24X-2-W 87/87-NANNO</t>
  </si>
  <si>
    <t>TPCK11884201</t>
  </si>
  <si>
    <t>397-U1385F-24X-3-W 72/72-NANNO</t>
  </si>
  <si>
    <t>TPCK11884211</t>
  </si>
  <si>
    <t>397-U1385F-24X-4-W 74/74-NANNO</t>
  </si>
  <si>
    <t>SS11884261</t>
  </si>
  <si>
    <t>397-U1385F-24X-5-A 51/51-SED</t>
  </si>
  <si>
    <t>CYL11884171</t>
  </si>
  <si>
    <t>397-U1385F-24X-5-W 55/57-31158</t>
  </si>
  <si>
    <t>TPCK11884221</t>
  </si>
  <si>
    <t>397-U1385F-24X-5-W 74/74-NANNO</t>
  </si>
  <si>
    <t>TPCK11884231</t>
  </si>
  <si>
    <t>397-U1385F-24X-6-W 76/76-NANNO</t>
  </si>
  <si>
    <t>CYL11881111</t>
  </si>
  <si>
    <t>397-U1385F-24X-7-HS</t>
  </si>
  <si>
    <t>TPCK11884241</t>
  </si>
  <si>
    <t>397-U1385F-24X-7-W 13/13-NANNO</t>
  </si>
  <si>
    <t>OTHR11881151</t>
  </si>
  <si>
    <t>397-U1385F-24X-CC-PAL-PALFLOR</t>
  </si>
  <si>
    <t>OTHR11881171</t>
  </si>
  <si>
    <t>397-U1385F-24X-CC-PAL-PAL</t>
  </si>
  <si>
    <t>OTHR11881161</t>
  </si>
  <si>
    <t>397-U1385F-24X-CC-PAL-PALCLAR</t>
  </si>
  <si>
    <t>OTHR11881141</t>
  </si>
  <si>
    <t>397-U1385F-24X-CC-PAL-PALPERA</t>
  </si>
  <si>
    <t>OTHR11881131</t>
  </si>
  <si>
    <t>397-U1385F-24X-CC-PAL-PALVERM</t>
  </si>
  <si>
    <t>OTHR11881211</t>
  </si>
  <si>
    <t>397-U1385F-24X-CC-PAL-FORAM</t>
  </si>
  <si>
    <t>OTHR11881181</t>
  </si>
  <si>
    <t>397-U1385F-24X-CC-PAL-PALZARI</t>
  </si>
  <si>
    <t>OTHR11881201</t>
  </si>
  <si>
    <t>397-U1385F-24X-CC-PAL-NANNO</t>
  </si>
  <si>
    <t>OTHR11881191</t>
  </si>
  <si>
    <t>397-U1385F-24X-CC-PAL-PALABRA</t>
  </si>
  <si>
    <t>WRND11881121</t>
  </si>
  <si>
    <t>397-U1385F-24X-CC-PAL</t>
  </si>
  <si>
    <t>TPCK11884601</t>
  </si>
  <si>
    <t>397-U1385F-25X-1-W 75/75-NANNO</t>
  </si>
  <si>
    <t>TPCK11884611</t>
  </si>
  <si>
    <t>397-U1385F-25X-2-W 75/75-NANNO</t>
  </si>
  <si>
    <t>SS11884671</t>
  </si>
  <si>
    <t>397-U1385F-25X-3-A 60/60-SED</t>
  </si>
  <si>
    <t>TPCK11884621</t>
  </si>
  <si>
    <t>397-U1385F-25X-3-W 79/79-NANNO</t>
  </si>
  <si>
    <t>TPCK11884631</t>
  </si>
  <si>
    <t>397-U1385F-25X-4-W 80/80-NANNO</t>
  </si>
  <si>
    <t>TPCK11884641</t>
  </si>
  <si>
    <t>397-U1385F-25X-5-W 79/79-NANNO</t>
  </si>
  <si>
    <t>SS11884681</t>
  </si>
  <si>
    <t>397-U1385F-25X-5-A 80/80-SED</t>
  </si>
  <si>
    <t>CYL11884691</t>
  </si>
  <si>
    <t>397-U1385F-25X-5-W 110/112-31159</t>
  </si>
  <si>
    <t>TPCK11884651</t>
  </si>
  <si>
    <t>397-U1385F-25X-6-W 71/71-NANNO</t>
  </si>
  <si>
    <t>CYL11881621</t>
  </si>
  <si>
    <t>397-U1385F-25X-7-HS</t>
  </si>
  <si>
    <t>TPCK11884661</t>
  </si>
  <si>
    <t>397-U1385F-25X-7-W 36/36-NANNO</t>
  </si>
  <si>
    <t>OTHR11881651</t>
  </si>
  <si>
    <t>397-U1385F-25X-CC-PAL-PALPERA</t>
  </si>
  <si>
    <t>OTHR11881711</t>
  </si>
  <si>
    <t>397-U1385F-25X-CC-PAL-NANNO</t>
  </si>
  <si>
    <t>OTHR11881691</t>
  </si>
  <si>
    <t>397-U1385F-25X-CC-PAL-PALZARI</t>
  </si>
  <si>
    <t>OTHR11881671</t>
  </si>
  <si>
    <t>397-U1385F-25X-CC-PAL-PALCLAR</t>
  </si>
  <si>
    <t>OTHR11881721</t>
  </si>
  <si>
    <t>397-U1385F-25X-CC-PAL-FORAM</t>
  </si>
  <si>
    <t>WRND11881631</t>
  </si>
  <si>
    <t>397-U1385F-25X-CC-PAL</t>
  </si>
  <si>
    <t>OTHR11881641</t>
  </si>
  <si>
    <t>397-U1385F-25X-CC-PAL-PALVERM</t>
  </si>
  <si>
    <t>OTHR11881681</t>
  </si>
  <si>
    <t>397-U1385F-25X-CC-PAL-PAL</t>
  </si>
  <si>
    <t>OTHR11881661</t>
  </si>
  <si>
    <t>397-U1385F-25X-CC-PAL-PALFLOR</t>
  </si>
  <si>
    <t>OTHR11881701</t>
  </si>
  <si>
    <t>397-U1385F-25X-CC-PAL-PALABRA</t>
  </si>
  <si>
    <t>TPCK11884911</t>
  </si>
  <si>
    <t>397-U1385F-26X-1-W 70/70-NANNO</t>
  </si>
  <si>
    <t>TPCK11884921</t>
  </si>
  <si>
    <t>397-U1385F-26X-2-W 73/73-NANNO</t>
  </si>
  <si>
    <t>TPCK11884931</t>
  </si>
  <si>
    <t>397-U1385F-26X-3-W 77/77-NANNO</t>
  </si>
  <si>
    <t>CYL11884981</t>
  </si>
  <si>
    <t>397-U1385F-26X-3-W 116/118-31160</t>
  </si>
  <si>
    <t>SS11884991</t>
  </si>
  <si>
    <t>397-U1385F-26X-4-A 14/14-SED</t>
  </si>
  <si>
    <t>TPCK11884941</t>
  </si>
  <si>
    <t>397-U1385F-26X-4-W 80/80-NANNO</t>
  </si>
  <si>
    <t>TPCK11884951</t>
  </si>
  <si>
    <t>397-U1385F-26X-5-W 76/76-NANNO</t>
  </si>
  <si>
    <t>SS11885001</t>
  </si>
  <si>
    <t>397-U1385F-26X-6-A 46/46-SED</t>
  </si>
  <si>
    <t>TPCK11884961</t>
  </si>
  <si>
    <t>397-U1385F-26X-6-W 74/74-NANNO</t>
  </si>
  <si>
    <t>CYL11882041</t>
  </si>
  <si>
    <t>397-U1385F-26X-7-HS</t>
  </si>
  <si>
    <t>TPCK11884971</t>
  </si>
  <si>
    <t>397-U1385F-26X-7-W 33/33-NANNO</t>
  </si>
  <si>
    <t>OTHR11882131</t>
  </si>
  <si>
    <t>397-U1385F-26X-CC-PAL-NANNO</t>
  </si>
  <si>
    <t>OTHR11882071</t>
  </si>
  <si>
    <t>397-U1385F-26X-CC-PAL-PALPERA</t>
  </si>
  <si>
    <t>OTHR11882061</t>
  </si>
  <si>
    <t>397-U1385F-26X-CC-PAL-PALVERM</t>
  </si>
  <si>
    <t>OTHR11882141</t>
  </si>
  <si>
    <t>397-U1385F-26X-CC-PAL-FORAM</t>
  </si>
  <si>
    <t>WRND11882051</t>
  </si>
  <si>
    <t>397-U1385F-26X-CC-PAL</t>
  </si>
  <si>
    <t>OTHR11882081</t>
  </si>
  <si>
    <t>397-U1385F-26X-CC-PAL-PALFLOR</t>
  </si>
  <si>
    <t>OTHR11882111</t>
  </si>
  <si>
    <t>397-U1385F-26X-CC-PAL-PALZARI</t>
  </si>
  <si>
    <t>OTHR11882121</t>
  </si>
  <si>
    <t>397-U1385F-26X-CC-PAL-PALABRA</t>
  </si>
  <si>
    <t>OTHR11882091</t>
  </si>
  <si>
    <t>397-U1385F-26X-CC-PAL-PALCLAR</t>
  </si>
  <si>
    <t>OTHR11882101</t>
  </si>
  <si>
    <t>397-U1385F-26X-CC-PAL-PAL</t>
  </si>
  <si>
    <t>TPCK11885011</t>
  </si>
  <si>
    <t>397-U1385F-28X-1-W 75/75-NANNO</t>
  </si>
  <si>
    <t>SS11885091</t>
  </si>
  <si>
    <t>397-U1385F-28X-2-A 20/20-SED</t>
  </si>
  <si>
    <t>TPCK11885021</t>
  </si>
  <si>
    <t>397-U1385F-28X-2-W 91/91-NANNO</t>
  </si>
  <si>
    <t>TPCK11885031</t>
  </si>
  <si>
    <t>397-U1385F-28X-3-W 63/63-NANNO</t>
  </si>
  <si>
    <t>SS11885101</t>
  </si>
  <si>
    <t>397-U1385F-28X-4-A 60/60-SED</t>
  </si>
  <si>
    <t>TPCK11885041</t>
  </si>
  <si>
    <t>397-U1385F-28X-4-W 78/78-NANNO</t>
  </si>
  <si>
    <t>TPCK11885051</t>
  </si>
  <si>
    <t>397-U1385F-28X-5-W 78/78-NANNO</t>
  </si>
  <si>
    <t>CYL11885081</t>
  </si>
  <si>
    <t>397-U1385F-28X-6-W 31/33-31161</t>
  </si>
  <si>
    <t>TPCK11885061</t>
  </si>
  <si>
    <t>397-U1385F-28X-6-W 71/71-NANNO</t>
  </si>
  <si>
    <t>CYL11882681</t>
  </si>
  <si>
    <t>397-U1385F-28X-7-HS</t>
  </si>
  <si>
    <t>TPCK11885071</t>
  </si>
  <si>
    <t>397-U1385F-28X-7-W 25/25-NANNO</t>
  </si>
  <si>
    <t>OTHR11882761</t>
  </si>
  <si>
    <t>397-U1385F-28X-CC-PAL-PALABRA</t>
  </si>
  <si>
    <t>OTHR11882741</t>
  </si>
  <si>
    <t>397-U1385F-28X-CC-PAL-PAL</t>
  </si>
  <si>
    <t>OTHR11882771</t>
  </si>
  <si>
    <t>397-U1385F-28X-CC-PAL-NANNO</t>
  </si>
  <si>
    <t>OTHR11882711</t>
  </si>
  <si>
    <t>397-U1385F-28X-CC-PAL-PALPERA</t>
  </si>
  <si>
    <t>OTHR11882781</t>
  </si>
  <si>
    <t>397-U1385F-28X-CC-PAL-FORAM</t>
  </si>
  <si>
    <t>OTHR11882731</t>
  </si>
  <si>
    <t>397-U1385F-28X-CC-PAL-PALCLAR</t>
  </si>
  <si>
    <t>WRND11882691</t>
  </si>
  <si>
    <t>397-U1385F-28X-CC-PAL</t>
  </si>
  <si>
    <t>OTHR11882721</t>
  </si>
  <si>
    <t>397-U1385F-28X-CC-PAL-PALFLOR</t>
  </si>
  <si>
    <t>OTHR11882751</t>
  </si>
  <si>
    <t>397-U1385F-28X-CC-PAL-PALZARI</t>
  </si>
  <si>
    <t>OTHR11882701</t>
  </si>
  <si>
    <t>397-U1385F-28X-CC-PAL-PALVERM</t>
  </si>
  <si>
    <t>TPCK11885141</t>
  </si>
  <si>
    <t>397-U1385F-29X-1-W 73/73-NANNO</t>
  </si>
  <si>
    <t>TPCK11885151</t>
  </si>
  <si>
    <t>397-U1385F-29X-2-W 74/74-NANNO</t>
  </si>
  <si>
    <t>TPCK11885161</t>
  </si>
  <si>
    <t>397-U1385F-29X-3-W 75/75-NANNO</t>
  </si>
  <si>
    <t>CYL11885131</t>
  </si>
  <si>
    <t>397-U1385F-29X-4-W 13/15-31162</t>
  </si>
  <si>
    <t>SS11885111</t>
  </si>
  <si>
    <t>397-U1385F-29X-4-A 30/30-SED</t>
  </si>
  <si>
    <t>TPCK11885171</t>
  </si>
  <si>
    <t>397-U1385F-29X-4-W 75/75-NANNO</t>
  </si>
  <si>
    <t>TPCK11885181</t>
  </si>
  <si>
    <t>397-U1385F-29X-5-W 75/75-NANNO</t>
  </si>
  <si>
    <t>TPCK11885191</t>
  </si>
  <si>
    <t>397-U1385F-29X-6-W 74/74-NANNO</t>
  </si>
  <si>
    <t>SS11885121</t>
  </si>
  <si>
    <t>397-U1385F-29X-6-A 137/137-SED</t>
  </si>
  <si>
    <t>CYL11883071</t>
  </si>
  <si>
    <t>397-U1385F-29X-7-HS</t>
  </si>
  <si>
    <t>TPCK11885201</t>
  </si>
  <si>
    <t>397-U1385F-29X-7-W 22/22-NANNO</t>
  </si>
  <si>
    <t>OTHR11883171</t>
  </si>
  <si>
    <t>397-U1385F-29X-CC-PAL-FORAM</t>
  </si>
  <si>
    <t>OTHR11883131</t>
  </si>
  <si>
    <t>397-U1385F-29X-CC-PAL-PAL</t>
  </si>
  <si>
    <t>OTHR11883091</t>
  </si>
  <si>
    <t>397-U1385F-29X-CC-PAL-PALVERM</t>
  </si>
  <si>
    <t>OTHR11883111</t>
  </si>
  <si>
    <t>397-U1385F-29X-CC-PAL-PALFLOR</t>
  </si>
  <si>
    <t>OTHR11883141</t>
  </si>
  <si>
    <t>397-U1385F-29X-CC-PAL-PALZARI</t>
  </si>
  <si>
    <t>OTHR11883101</t>
  </si>
  <si>
    <t>397-U1385F-29X-CC-PAL-PALPERA</t>
  </si>
  <si>
    <t>OTHR11883121</t>
  </si>
  <si>
    <t>397-U1385F-29X-CC-PAL-PALCLAR</t>
  </si>
  <si>
    <t>OTHR11883151</t>
  </si>
  <si>
    <t>397-U1385F-29X-CC-PAL-PALABRA</t>
  </si>
  <si>
    <t>OTHR11883161</t>
  </si>
  <si>
    <t>397-U1385F-29X-CC-PAL-NANNO</t>
  </si>
  <si>
    <t>WRND11883081</t>
  </si>
  <si>
    <t>397-U1385F-29X-CC-PAL</t>
  </si>
  <si>
    <t>TPCK11885211</t>
  </si>
  <si>
    <t>397-U1385F-30X-1-W 75/75-NANNO</t>
  </si>
  <si>
    <t>TPCK11885251</t>
  </si>
  <si>
    <t>397-U1385F-30X-2-W 74/74-NANNO</t>
  </si>
  <si>
    <t>SS11885231</t>
  </si>
  <si>
    <t>397-U1385F-30X-2-A 80/80-SED</t>
  </si>
  <si>
    <t>TPCK11885261</t>
  </si>
  <si>
    <t>397-U1385F-30X-3-W 75/75-NANNO</t>
  </si>
  <si>
    <t>TPCK11885271</t>
  </si>
  <si>
    <t>397-U1385F-30X-4-W 75/75-NANNO</t>
  </si>
  <si>
    <t>CYL11885311</t>
  </si>
  <si>
    <t>397-U1385F-30X-4-W 76/78-31163</t>
  </si>
  <si>
    <t>SS11885241</t>
  </si>
  <si>
    <t>397-U1385F-30X-4-A 94/94-SED</t>
  </si>
  <si>
    <t>TPCK11885281</t>
  </si>
  <si>
    <t>397-U1385F-30X-5-W 75/75-NANNO</t>
  </si>
  <si>
    <t>TPCK11885291</t>
  </si>
  <si>
    <t>397-U1385F-30X-6-W 75/75-NANNO</t>
  </si>
  <si>
    <t>CYL11883601</t>
  </si>
  <si>
    <t>397-U1385F-30X-7-HS</t>
  </si>
  <si>
    <t>TPCK11885301</t>
  </si>
  <si>
    <t>397-U1385F-30X-7-W 30/30-NANNO</t>
  </si>
  <si>
    <t>OTHR11883671</t>
  </si>
  <si>
    <t>397-U1385F-30X-CC-PAL-PALZARI</t>
  </si>
  <si>
    <t>OTHR11883691</t>
  </si>
  <si>
    <t>397-U1385F-30X-CC-PAL-NANNO</t>
  </si>
  <si>
    <t>OTHR11883631</t>
  </si>
  <si>
    <t>397-U1385F-30X-CC-PAL-PALPERA</t>
  </si>
  <si>
    <t>OTHR11883681</t>
  </si>
  <si>
    <t>397-U1385F-30X-CC-PAL-PALABRA</t>
  </si>
  <si>
    <t>WRND11883611</t>
  </si>
  <si>
    <t>397-U1385F-30X-CC-PAL</t>
  </si>
  <si>
    <t>OTHR11883661</t>
  </si>
  <si>
    <t>397-U1385F-30X-CC-PAL-PAL</t>
  </si>
  <si>
    <t>OTHR11883651</t>
  </si>
  <si>
    <t>397-U1385F-30X-CC-PAL-PALCLAR</t>
  </si>
  <si>
    <t>OTHR11883621</t>
  </si>
  <si>
    <t>397-U1385F-30X-CC-PAL-PALVERM</t>
  </si>
  <si>
    <t>OTHR11883641</t>
  </si>
  <si>
    <t>397-U1385F-30X-CC-PAL-PALFLOR</t>
  </si>
  <si>
    <t>OTHR11883701</t>
  </si>
  <si>
    <t>397-U1385F-30X-CC-PAL-FORAM</t>
  </si>
  <si>
    <t>TPCK11885321</t>
  </si>
  <si>
    <t>397-U1385F-31X-1-W 75/75-NANNO</t>
  </si>
  <si>
    <t>SS11885331</t>
  </si>
  <si>
    <t>397-U1385F-31X-1-A 82/82-SED</t>
  </si>
  <si>
    <t>TPCK11885671</t>
  </si>
  <si>
    <t>397-U1385F-31X-2-W 75/75-NANNO</t>
  </si>
  <si>
    <t>TPCK11885681</t>
  </si>
  <si>
    <t>397-U1385F-31X-3-W 75/75-NANNO</t>
  </si>
  <si>
    <t>SS11885341</t>
  </si>
  <si>
    <t>397-U1385F-31X-3-A 119/119-SED</t>
  </si>
  <si>
    <t>CYL11885731</t>
  </si>
  <si>
    <t>397-U1385F-31X-4-W 33/35-31164</t>
  </si>
  <si>
    <t>TPCK11885691</t>
  </si>
  <si>
    <t>397-U1385F-31X-4-W 78/78-NANNO</t>
  </si>
  <si>
    <t>TPCK11885701</t>
  </si>
  <si>
    <t>397-U1385F-31X-5-W 75/75-NANNO</t>
  </si>
  <si>
    <t>TPCK11885711</t>
  </si>
  <si>
    <t>397-U1385F-31X-6-W 75/75-NANNO</t>
  </si>
  <si>
    <t>CYL11883971</t>
  </si>
  <si>
    <t>397-U1385F-31X-7-HS</t>
  </si>
  <si>
    <t>TPCK11885721</t>
  </si>
  <si>
    <t>397-U1385F-31X-7-W 43/43-NANNO</t>
  </si>
  <si>
    <t>OTHR11884021</t>
  </si>
  <si>
    <t>397-U1385F-31X-CC-PAL-PALCLAR</t>
  </si>
  <si>
    <t>WRND11883981</t>
  </si>
  <si>
    <t>397-U1385F-31X-CC-PAL</t>
  </si>
  <si>
    <t>OTHR11883991</t>
  </si>
  <si>
    <t>397-U1385F-31X-CC-PAL-PALVERM</t>
  </si>
  <si>
    <t>OTHR11884071</t>
  </si>
  <si>
    <t>397-U1385F-31X-CC-PAL-FORAM</t>
  </si>
  <si>
    <t>OTHR11884001</t>
  </si>
  <si>
    <t>397-U1385F-31X-CC-PAL-PALPERA</t>
  </si>
  <si>
    <t>OTHR11884041</t>
  </si>
  <si>
    <t>397-U1385F-31X-CC-PAL-PALZARI</t>
  </si>
  <si>
    <t>OTHR11884051</t>
  </si>
  <si>
    <t>397-U1385F-31X-CC-PAL-PALABRA</t>
  </si>
  <si>
    <t>OTHR11884031</t>
  </si>
  <si>
    <t>397-U1385F-31X-CC-PAL-PAL</t>
  </si>
  <si>
    <t>OTHR11884061</t>
  </si>
  <si>
    <t>397-U1385F-31X-CC-PAL-NANNO</t>
  </si>
  <si>
    <t>OTHR11884011</t>
  </si>
  <si>
    <t>397-U1385F-31X-CC-PAL-PALFLOR</t>
  </si>
  <si>
    <t>TPCK11885841</t>
  </si>
  <si>
    <t>397-U1385F-32X-1-W 75/75-NANNO</t>
  </si>
  <si>
    <t>TPCK11886571</t>
  </si>
  <si>
    <t>397-U1385F-32X-2-W 75/75-NANNO</t>
  </si>
  <si>
    <t>SS11886621</t>
  </si>
  <si>
    <t>397-U1385F-32X-2-A 139/139-SED</t>
  </si>
  <si>
    <t>TPCK11886581</t>
  </si>
  <si>
    <t>397-U1385F-32X-3-W 75/75-NANNO</t>
  </si>
  <si>
    <t>TPCK11886591</t>
  </si>
  <si>
    <t>397-U1385F-32X-4-W 75/75-NANNO</t>
  </si>
  <si>
    <t>CYL11886641</t>
  </si>
  <si>
    <t>397-U1385F-32X-4-W 101/103-31165</t>
  </si>
  <si>
    <t>SS11886631</t>
  </si>
  <si>
    <t>397-U1385F-32X-4-A 126/126-SED</t>
  </si>
  <si>
    <t>TPCK11886601</t>
  </si>
  <si>
    <t>397-U1385F-32X-5-W 75/75-NANNO</t>
  </si>
  <si>
    <t>CYL11884491</t>
  </si>
  <si>
    <t>397-U1385F-32X-6-HS</t>
  </si>
  <si>
    <t>TPCK11886611</t>
  </si>
  <si>
    <t>397-U1385F-32X-6-W 40/40-NANNO</t>
  </si>
  <si>
    <t>OTHR11884591</t>
  </si>
  <si>
    <t>397-U1385F-32X-CC-PAL-FORAM</t>
  </si>
  <si>
    <t>OTHR11884571</t>
  </si>
  <si>
    <t>397-U1385F-32X-CC-PAL-PALABRA</t>
  </si>
  <si>
    <t>WRND11884501</t>
  </si>
  <si>
    <t>397-U1385F-32X-CC-PAL</t>
  </si>
  <si>
    <t>OTHR11884561</t>
  </si>
  <si>
    <t>397-U1385F-32X-CC-PAL-PALZARI</t>
  </si>
  <si>
    <t>OTHR11884521</t>
  </si>
  <si>
    <t>397-U1385F-32X-CC-PAL-PALPERA</t>
  </si>
  <si>
    <t>OTHR11884541</t>
  </si>
  <si>
    <t>397-U1385F-32X-CC-PAL-PALCLAR</t>
  </si>
  <si>
    <t>OTHR11884581</t>
  </si>
  <si>
    <t>397-U1385F-32X-CC-PAL-NANNO</t>
  </si>
  <si>
    <t>OTHR11884511</t>
  </si>
  <si>
    <t>397-U1385F-32X-CC-PAL-PALVERM</t>
  </si>
  <si>
    <t>OTHR11884551</t>
  </si>
  <si>
    <t>397-U1385F-32X-CC-PAL-PAL</t>
  </si>
  <si>
    <t>OTHR11884531</t>
  </si>
  <si>
    <t>397-U1385F-32X-CC-PAL-PALFLOR</t>
  </si>
  <si>
    <t>SS11887391</t>
  </si>
  <si>
    <t>397-U1385F-33X-1-A 39/39-SED</t>
  </si>
  <si>
    <t>TPCK11887071</t>
  </si>
  <si>
    <t>397-U1385F-33X-1-W 75/75-NANNO</t>
  </si>
  <si>
    <t>CYL11884801</t>
  </si>
  <si>
    <t>397-U1385F-33X-2-HS</t>
  </si>
  <si>
    <t>CYL11887381</t>
  </si>
  <si>
    <t>397-U1385F-33X-2-W 46/48-31166</t>
  </si>
  <si>
    <t>TPCK11887171</t>
  </si>
  <si>
    <t>397-U1385F-33X-2-W 75/75-NANNO</t>
  </si>
  <si>
    <t>OTHR11884901</t>
  </si>
  <si>
    <t>397-U1385F-33X-CC-PAL-FORAM</t>
  </si>
  <si>
    <t>WRND11884811</t>
  </si>
  <si>
    <t>397-U1385F-33X-CC-PAL</t>
  </si>
  <si>
    <t>OTHR11884881</t>
  </si>
  <si>
    <t>397-U1385F-33X-CC-PAL-PALABRA</t>
  </si>
  <si>
    <t>OTHR11884851</t>
  </si>
  <si>
    <t>397-U1385F-33X-CC-PAL-PALCLAR</t>
  </si>
  <si>
    <t>OTHR11884861</t>
  </si>
  <si>
    <t>397-U1385F-33X-CC-PAL-PAL</t>
  </si>
  <si>
    <t>OTHR11884821</t>
  </si>
  <si>
    <t>397-U1385F-33X-CC-PAL-PALVERM</t>
  </si>
  <si>
    <t>OTHR11884891</t>
  </si>
  <si>
    <t>397-U1385F-33X-CC-PAL-NANNO</t>
  </si>
  <si>
    <t>OTHR11884841</t>
  </si>
  <si>
    <t>397-U1385F-33X-CC-PAL-PALFLOR</t>
  </si>
  <si>
    <t>OTHR11884871</t>
  </si>
  <si>
    <t>397-U1385F-33X-CC-PAL-PALZARI</t>
  </si>
  <si>
    <t>OTHR11884831</t>
  </si>
  <si>
    <t>397-U1385F-33X-CC-PAL-PALPERA</t>
  </si>
  <si>
    <t>G</t>
  </si>
  <si>
    <t>H</t>
  </si>
  <si>
    <t>PAL-MUDLINE</t>
  </si>
  <si>
    <t>OTHR11885661</t>
  </si>
  <si>
    <t>397-U1385G-1H-1-PAL-MUDLINE</t>
  </si>
  <si>
    <t>MITS</t>
  </si>
  <si>
    <t>96226IODP</t>
  </si>
  <si>
    <t>CYL11888951</t>
  </si>
  <si>
    <t>397-U1385G-1H-1-W 51/52-MITS</t>
  </si>
  <si>
    <t>TPCK11888641</t>
  </si>
  <si>
    <t>397-U1385G-1H-1-W 55/55-NANNO</t>
  </si>
  <si>
    <t>CARB</t>
  </si>
  <si>
    <t>CYL11888241</t>
  </si>
  <si>
    <t>397-U1385G-1H-1-W 80/81-CARB</t>
  </si>
  <si>
    <t>XRD</t>
  </si>
  <si>
    <t>CYL11888231</t>
  </si>
  <si>
    <t>397-U1385G-1H-1-W 80/81-XRD</t>
  </si>
  <si>
    <t>SS11888941</t>
  </si>
  <si>
    <t>397-U1385G-1H-1-A 80/80-SED</t>
  </si>
  <si>
    <t>CYL11888961</t>
  </si>
  <si>
    <t>397-U1385G-1H-1-W 84/85-MITS</t>
  </si>
  <si>
    <t>LIQ</t>
  </si>
  <si>
    <t>IWS</t>
  </si>
  <si>
    <t>LIQ11885741</t>
  </si>
  <si>
    <t>JR_LIU</t>
  </si>
  <si>
    <t>shipboard untreated</t>
  </si>
  <si>
    <t>397-U1385G-1H-1-IW(97-102)-IWS</t>
  </si>
  <si>
    <t>ICP</t>
  </si>
  <si>
    <t>IWICP</t>
  </si>
  <si>
    <t>LIQ11885761</t>
  </si>
  <si>
    <t>10uL HNO3</t>
  </si>
  <si>
    <t>397-U1385G-1H-1-IW(97-102)-IWICP</t>
  </si>
  <si>
    <t>CAKE</t>
  </si>
  <si>
    <t>WU</t>
  </si>
  <si>
    <t>95353IODP</t>
  </si>
  <si>
    <t>SCWU</t>
  </si>
  <si>
    <t>CAKE11885791</t>
  </si>
  <si>
    <t>397-U1385G-1H-1-IW(97-102)-SCWU</t>
  </si>
  <si>
    <t>IWALK</t>
  </si>
  <si>
    <t>LIQ11885751</t>
  </si>
  <si>
    <t>alkalinity residue</t>
  </si>
  <si>
    <t>397-U1385G-1H-1-IW(97-102)-IWALK</t>
  </si>
  <si>
    <t>YOBO</t>
  </si>
  <si>
    <t>96010IODP</t>
  </si>
  <si>
    <t>IWYOBO</t>
  </si>
  <si>
    <t>LIQ11885781</t>
  </si>
  <si>
    <t>30ul optima HNO3</t>
  </si>
  <si>
    <t>397-U1385G-1H-1-IW(97-102)-IWYOBO</t>
  </si>
  <si>
    <t>IW</t>
  </si>
  <si>
    <t>IW(97-102)</t>
  </si>
  <si>
    <t>WRND11885461</t>
  </si>
  <si>
    <t>397-U1385G-1H-1-IW(97-102)</t>
  </si>
  <si>
    <t>IWWU</t>
  </si>
  <si>
    <t>LIQ11885771</t>
  </si>
  <si>
    <t>30 ul TM HCl</t>
  </si>
  <si>
    <t>397-U1385G-1H-1-IW(97-102)-IWWU</t>
  </si>
  <si>
    <t>HAYG</t>
  </si>
  <si>
    <t>95295IODP</t>
  </si>
  <si>
    <t>SCHAYG</t>
  </si>
  <si>
    <t>CAKE11885801</t>
  </si>
  <si>
    <t>flush with N2</t>
  </si>
  <si>
    <t>397-U1385G-1H-1-IW(97-102)-SCHAYG</t>
  </si>
  <si>
    <t>BRAD</t>
  </si>
  <si>
    <t>95829IODP</t>
  </si>
  <si>
    <t>IWBRAD</t>
  </si>
  <si>
    <t>LIQ11885831</t>
  </si>
  <si>
    <t>10 ul HgCl2</t>
  </si>
  <si>
    <t>397-U1385G-1H-1-IW(97-102)-IWBRAD</t>
  </si>
  <si>
    <t>SCMITS</t>
  </si>
  <si>
    <t>CAKE11885811</t>
  </si>
  <si>
    <t>397-U1385G-1H-1-IW(97-102)-SCMITS</t>
  </si>
  <si>
    <t>SC</t>
  </si>
  <si>
    <t>CAKE11885821</t>
  </si>
  <si>
    <t>repository</t>
  </si>
  <si>
    <t>397-U1385G-1H-1-IW(97-102)-SC</t>
  </si>
  <si>
    <t>CYL11885451</t>
  </si>
  <si>
    <t>397-U1385G-1H-2-HS</t>
  </si>
  <si>
    <t>CYL11888971</t>
  </si>
  <si>
    <t>397-U1385G-1H-2-W 16/17-MITS</t>
  </si>
  <si>
    <t>CYL11888981</t>
  </si>
  <si>
    <t>397-U1385G-1H-2-W 33/34-MITS</t>
  </si>
  <si>
    <t>TPCK11888651</t>
  </si>
  <si>
    <t>397-U1385G-1H-2-W 40/40-NANNO</t>
  </si>
  <si>
    <t>CYL11888251</t>
  </si>
  <si>
    <t>397-U1385G-1H-2-W 44/46-31167</t>
  </si>
  <si>
    <t>CYL11888991</t>
  </si>
  <si>
    <t>397-U1385G-1H-2-W 50/51-MITS</t>
  </si>
  <si>
    <t>CUBE</t>
  </si>
  <si>
    <t>PMAG</t>
  </si>
  <si>
    <t>XUAN</t>
  </si>
  <si>
    <t>95810IODP</t>
  </si>
  <si>
    <t>CUBE11888211</t>
  </si>
  <si>
    <t>397-U1385G-1H-2-W 51/53-PMAG</t>
  </si>
  <si>
    <t>CYL11889001</t>
  </si>
  <si>
    <t>397-U1385G-1H-CC-W 5/6-MITS</t>
  </si>
  <si>
    <t>OTHR11885531</t>
  </si>
  <si>
    <t>397-U1385G-1H-CC-PAL-PALZARI</t>
  </si>
  <si>
    <t>OTHR11885501</t>
  </si>
  <si>
    <t>397-U1385G-1H-CC-PAL-PALFLOR</t>
  </si>
  <si>
    <t>WRND11885471</t>
  </si>
  <si>
    <t>397-U1385G-1H-CC-PAL</t>
  </si>
  <si>
    <t>OTHR11885491</t>
  </si>
  <si>
    <t>397-U1385G-1H-CC-PAL-PALPERA</t>
  </si>
  <si>
    <t>OTHR11885551</t>
  </si>
  <si>
    <t>397-U1385G-1H-CC-PAL-FORAM</t>
  </si>
  <si>
    <t>OTHR11885481</t>
  </si>
  <si>
    <t>397-U1385G-1H-CC-PAL-PALVERM</t>
  </si>
  <si>
    <t>HUAN</t>
  </si>
  <si>
    <t>98758IODP</t>
  </si>
  <si>
    <t>PALHUAN</t>
  </si>
  <si>
    <t>OTHR11885521</t>
  </si>
  <si>
    <t>397-U1385G-1H-CC-PAL-PALHUAN</t>
  </si>
  <si>
    <t>OTHR11885511</t>
  </si>
  <si>
    <t>397-U1385G-1H-CC-PAL-PALCLAR</t>
  </si>
  <si>
    <t>OTHR11885541</t>
  </si>
  <si>
    <t>397-U1385G-1H-CC-PAL-PALABRA</t>
  </si>
  <si>
    <t>CYL11890341</t>
  </si>
  <si>
    <t>397-U1385G-2H-1-W 90/91-MITS</t>
  </si>
  <si>
    <t>SS11889681</t>
  </si>
  <si>
    <t>397-U1385G-2H-1-A 100/100-SED</t>
  </si>
  <si>
    <t>CYL11890321</t>
  </si>
  <si>
    <t>397-U1385G-2H-1-W 100/101-CARB</t>
  </si>
  <si>
    <t>CYL11890311</t>
  </si>
  <si>
    <t>397-U1385G-2H-1-W 100/101-XRD</t>
  </si>
  <si>
    <t>CYL11890351</t>
  </si>
  <si>
    <t>397-U1385G-2H-1-W 107/108-MITS</t>
  </si>
  <si>
    <t>CYL11890361</t>
  </si>
  <si>
    <t>397-U1385G-2H-1-W 124/125-MITS</t>
  </si>
  <si>
    <t>TPCK11889701</t>
  </si>
  <si>
    <t>397-U1385G-2H-1-W 130/130-NANNO</t>
  </si>
  <si>
    <t>CYL11890371</t>
  </si>
  <si>
    <t>397-U1385G-2H-1-W 141/142-MITS</t>
  </si>
  <si>
    <t>LIQ11886361</t>
  </si>
  <si>
    <t>397-U1385G-2H-1-IW(145-150)-IWBRAD</t>
  </si>
  <si>
    <t>CAKE11886341</t>
  </si>
  <si>
    <t>397-U1385G-2H-1-IW(145-150)-SCMITS</t>
  </si>
  <si>
    <t>CAKE11886331</t>
  </si>
  <si>
    <t>397-U1385G-2H-1-IW(145-150)-SCHAYG</t>
  </si>
  <si>
    <t>IW(145-150)</t>
  </si>
  <si>
    <t>WRND11886121</t>
  </si>
  <si>
    <t>397-U1385G-2H-1-IW(145-150)</t>
  </si>
  <si>
    <t>LIQ11886291</t>
  </si>
  <si>
    <t>397-U1385G-2H-1-IW(145-150)-IWICP</t>
  </si>
  <si>
    <t>LIQ11886311</t>
  </si>
  <si>
    <t>397-U1385G-2H-1-IW(145-150)-IWYOBO</t>
  </si>
  <si>
    <t>LIQ11886281</t>
  </si>
  <si>
    <t>397-U1385G-2H-1-IW(145-150)-IWALK</t>
  </si>
  <si>
    <t>CAKE11886351</t>
  </si>
  <si>
    <t>397-U1385G-2H-1-IW(145-150)-SC</t>
  </si>
  <si>
    <t>LIQ11886301</t>
  </si>
  <si>
    <t>397-U1385G-2H-1-IW(145-150)-IWWU</t>
  </si>
  <si>
    <t>CAKE11886321</t>
  </si>
  <si>
    <t>397-U1385G-2H-1-IW(145-150)-SCWU</t>
  </si>
  <si>
    <t>LIQ11886271</t>
  </si>
  <si>
    <t>397-U1385G-2H-1-IW(145-150)-IWS</t>
  </si>
  <si>
    <t>CYL11890381</t>
  </si>
  <si>
    <t>397-U1385G-2H-2-W 8/9-MITS</t>
  </si>
  <si>
    <t>CYL11890391</t>
  </si>
  <si>
    <t>397-U1385G-2H-2-W 24/25-MITS</t>
  </si>
  <si>
    <t>CYL11890401</t>
  </si>
  <si>
    <t>397-U1385G-2H-2-W 58/59-MITS</t>
  </si>
  <si>
    <t>TPCK11889711</t>
  </si>
  <si>
    <t>397-U1385G-2H-2-W 75/75-NANNO</t>
  </si>
  <si>
    <t>CYL11890411</t>
  </si>
  <si>
    <t>397-U1385G-2H-2-W 92/93-MITS</t>
  </si>
  <si>
    <t>WRND11886131</t>
  </si>
  <si>
    <t>397-U1385G-2H-2-IW(145-150)</t>
  </si>
  <si>
    <t>LIQ11886411</t>
  </si>
  <si>
    <t>397-U1385G-2H-2-IW(145-150)-IWYOBO</t>
  </si>
  <si>
    <t>CAKE11886421</t>
  </si>
  <si>
    <t>397-U1385G-2H-2-IW(145-150)-SCWU</t>
  </si>
  <si>
    <t>LIQ11886401</t>
  </si>
  <si>
    <t>397-U1385G-2H-2-IW(145-150)-IWWU</t>
  </si>
  <si>
    <t>LIQ11886461</t>
  </si>
  <si>
    <t>397-U1385G-2H-2-IW(145-150)-IWBRAD</t>
  </si>
  <si>
    <t>LIQ11886381</t>
  </si>
  <si>
    <t>397-U1385G-2H-2-IW(145-150)-IWALK</t>
  </si>
  <si>
    <t>LIQ11886391</t>
  </si>
  <si>
    <t>397-U1385G-2H-2-IW(145-150)-IWICP</t>
  </si>
  <si>
    <t>LIQ11886371</t>
  </si>
  <si>
    <t>397-U1385G-2H-2-IW(145-150)-IWS</t>
  </si>
  <si>
    <t>CAKE11886441</t>
  </si>
  <si>
    <t>397-U1385G-2H-2-IW(145-150)-SCMITS</t>
  </si>
  <si>
    <t>CAKE11886451</t>
  </si>
  <si>
    <t>397-U1385G-2H-2-IW(145-150)-SC</t>
  </si>
  <si>
    <t>CAKE11886431</t>
  </si>
  <si>
    <t>397-U1385G-2H-2-IW(145-150)-SCHAYG</t>
  </si>
  <si>
    <t>TPCK11889721</t>
  </si>
  <si>
    <t>397-U1385G-2H-3-W 75/75-NANNO</t>
  </si>
  <si>
    <t>LIQ11886501</t>
  </si>
  <si>
    <t>397-U1385G-2H-3-IW(144-149)-IWWU</t>
  </si>
  <si>
    <t>LIQ11886471</t>
  </si>
  <si>
    <t>397-U1385G-2H-3-IW(144-149)-IWS</t>
  </si>
  <si>
    <t>IW(144-149)</t>
  </si>
  <si>
    <t>WRND11886141</t>
  </si>
  <si>
    <t>397-U1385G-2H-3-IW(144-149)</t>
  </si>
  <si>
    <t>CAKE11886521</t>
  </si>
  <si>
    <t>397-U1385G-2H-3-IW(144-149)-SCWU</t>
  </si>
  <si>
    <t>CAKE11886531</t>
  </si>
  <si>
    <t>397-U1385G-2H-3-IW(144-149)-SCHAYG</t>
  </si>
  <si>
    <t>CAKE11886551</t>
  </si>
  <si>
    <t>397-U1385G-2H-3-IW(144-149)-SC</t>
  </si>
  <si>
    <t>LIQ11886491</t>
  </si>
  <si>
    <t>397-U1385G-2H-3-IW(144-149)-IWICP</t>
  </si>
  <si>
    <t>CAKE11886541</t>
  </si>
  <si>
    <t>397-U1385G-2H-3-IW(144-149)-SCMITS</t>
  </si>
  <si>
    <t>LIQ11886561</t>
  </si>
  <si>
    <t>397-U1385G-2H-3-IW(144-149)-IWBRAD</t>
  </si>
  <si>
    <t>LIQ11886511</t>
  </si>
  <si>
    <t>397-U1385G-2H-3-IW(144-149)-IWYOBO</t>
  </si>
  <si>
    <t>LIQ11886481</t>
  </si>
  <si>
    <t>397-U1385G-2H-3-IW(144-149)-IWALK</t>
  </si>
  <si>
    <t>CYL11889691</t>
  </si>
  <si>
    <t>397-U1385G-2H-4-W 38/40-31168</t>
  </si>
  <si>
    <t>TPCK11889731</t>
  </si>
  <si>
    <t>397-U1385G-2H-4-W 75/75-NANNO</t>
  </si>
  <si>
    <t>LIQ11886671</t>
  </si>
  <si>
    <t>397-U1385G-2H-4-IW(145-150)-IWALK</t>
  </si>
  <si>
    <t>LIQ11886681</t>
  </si>
  <si>
    <t>397-U1385G-2H-4-IW(145-150)-IWICP</t>
  </si>
  <si>
    <t>LIQ11886701</t>
  </si>
  <si>
    <t>397-U1385G-2H-4-IW(145-150)-IWYOBO</t>
  </si>
  <si>
    <t>WRND11886151</t>
  </si>
  <si>
    <t>397-U1385G-2H-4-IW(145-150)</t>
  </si>
  <si>
    <t>LIQ11886751</t>
  </si>
  <si>
    <t>397-U1385G-2H-4-IW(145-150)-IWBRAD</t>
  </si>
  <si>
    <t>CAKE11886741</t>
  </si>
  <si>
    <t>397-U1385G-2H-4-IW(145-150)-SC</t>
  </si>
  <si>
    <t>LIQ11886661</t>
  </si>
  <si>
    <t>397-U1385G-2H-4-IW(145-150)-IWS</t>
  </si>
  <si>
    <t>CAKE11886721</t>
  </si>
  <si>
    <t>397-U1385G-2H-4-IW(145-150)-SCHAYG</t>
  </si>
  <si>
    <t>LIQ11886691</t>
  </si>
  <si>
    <t>397-U1385G-2H-4-IW(145-150)-IWWU</t>
  </si>
  <si>
    <t>CAKE11886711</t>
  </si>
  <si>
    <t>397-U1385G-2H-4-IW(145-150)-SCWU</t>
  </si>
  <si>
    <t>CAKE11886731</t>
  </si>
  <si>
    <t>397-U1385G-2H-4-IW(145-150)-SCMITS</t>
  </si>
  <si>
    <t>TPCK11889741</t>
  </si>
  <si>
    <t>397-U1385G-2H-5-W 75/75-NANNO</t>
  </si>
  <si>
    <t>CUBE11889641</t>
  </si>
  <si>
    <t>397-U1385G-2H-5-W 92/94-PMAG</t>
  </si>
  <si>
    <t>LIQ11887191</t>
  </si>
  <si>
    <t>397-U1385G-2H-5-IW(145-150)-IWALK</t>
  </si>
  <si>
    <t>CAKE11887251</t>
  </si>
  <si>
    <t>397-U1385G-2H-5-IW(145-150)-SCMITS</t>
  </si>
  <si>
    <t>WRND11886161</t>
  </si>
  <si>
    <t>397-U1385G-2H-5-IW(145-150)</t>
  </si>
  <si>
    <t>CAKE11887261</t>
  </si>
  <si>
    <t>397-U1385G-2H-5-IW(145-150)-SC</t>
  </si>
  <si>
    <t>LIQ11887211</t>
  </si>
  <si>
    <t>397-U1385G-2H-5-IW(145-150)-IWWU</t>
  </si>
  <si>
    <t>LIQ11887181</t>
  </si>
  <si>
    <t>397-U1385G-2H-5-IW(145-150)-IWS</t>
  </si>
  <si>
    <t>LIQ11887221</t>
  </si>
  <si>
    <t>397-U1385G-2H-5-IW(145-150)-IWYOBO</t>
  </si>
  <si>
    <t>LIQ11887271</t>
  </si>
  <si>
    <t>397-U1385G-2H-5-IW(145-150)-IWBRAD</t>
  </si>
  <si>
    <t>LIQ11887201</t>
  </si>
  <si>
    <t>397-U1385G-2H-5-IW(145-150)-IWICP</t>
  </si>
  <si>
    <t>CAKE11887231</t>
  </si>
  <si>
    <t>397-U1385G-2H-5-IW(145-150)-SCWU</t>
  </si>
  <si>
    <t>CAKE11887241</t>
  </si>
  <si>
    <t>397-U1385G-2H-5-IW(145-150)-SCHAYG</t>
  </si>
  <si>
    <t>TPCK11889751</t>
  </si>
  <si>
    <t>397-U1385G-2H-6-W 75/75-NANNO</t>
  </si>
  <si>
    <t>CYL11890331</t>
  </si>
  <si>
    <t>397-U1385G-2H-6-W 100/101-CARB</t>
  </si>
  <si>
    <t>SS11889661</t>
  </si>
  <si>
    <t>397-U1385G-2H-6-A 100/100-SED</t>
  </si>
  <si>
    <t>IW(146-151)</t>
  </si>
  <si>
    <t>WRND11886171</t>
  </si>
  <si>
    <t>397-U1385G-2H-6-IW(146-151)</t>
  </si>
  <si>
    <t>LIQ11887291</t>
  </si>
  <si>
    <t>397-U1385G-2H-6-IW(146-151)-IWALK</t>
  </si>
  <si>
    <t>CAKE11887341</t>
  </si>
  <si>
    <t>397-U1385G-2H-6-IW(146-151)-SCHAYG</t>
  </si>
  <si>
    <t>CAKE11887351</t>
  </si>
  <si>
    <t>397-U1385G-2H-6-IW(146-151)-SCMITS</t>
  </si>
  <si>
    <t>LIQ11887371</t>
  </si>
  <si>
    <t>397-U1385G-2H-6-IW(146-151)-IWBRAD</t>
  </si>
  <si>
    <t>LIQ11887311</t>
  </si>
  <si>
    <t>397-U1385G-2H-6-IW(146-151)-IWWU</t>
  </si>
  <si>
    <t>CAKE11887331</t>
  </si>
  <si>
    <t>397-U1385G-2H-6-IW(146-151)-SCWU</t>
  </si>
  <si>
    <t>LIQ11887321</t>
  </si>
  <si>
    <t>397-U1385G-2H-6-IW(146-151)-IWYOBO</t>
  </si>
  <si>
    <t>CAKE11887361</t>
  </si>
  <si>
    <t>397-U1385G-2H-6-IW(146-151)-SC</t>
  </si>
  <si>
    <t>LIQ11887301</t>
  </si>
  <si>
    <t>397-U1385G-2H-6-IW(146-151)-IWICP</t>
  </si>
  <si>
    <t>LIQ11887281</t>
  </si>
  <si>
    <t>397-U1385G-2H-6-IW(146-151)-IWS</t>
  </si>
  <si>
    <t>CYL11886111</t>
  </si>
  <si>
    <t>397-U1385G-2H-7-HS</t>
  </si>
  <si>
    <t>TPCK11889761</t>
  </si>
  <si>
    <t>397-U1385G-2H-7-W 50/50-NANNO</t>
  </si>
  <si>
    <t>OTHR11886201</t>
  </si>
  <si>
    <t>397-U1385G-2H-CC-PAL-PALPERA</t>
  </si>
  <si>
    <t>OTHR11886261</t>
  </si>
  <si>
    <t>397-U1385G-2H-CC-PAL-FORAM</t>
  </si>
  <si>
    <t>OTHR11886191</t>
  </si>
  <si>
    <t>397-U1385G-2H-CC-PAL-PALVERM</t>
  </si>
  <si>
    <t>OTHR11886211</t>
  </si>
  <si>
    <t>397-U1385G-2H-CC-PAL-PALFLOR</t>
  </si>
  <si>
    <t>WRND11886181</t>
  </si>
  <si>
    <t>397-U1385G-2H-CC-PAL</t>
  </si>
  <si>
    <t>OTHR11886241</t>
  </si>
  <si>
    <t>397-U1385G-2H-CC-PAL-PALZARI</t>
  </si>
  <si>
    <t>OTHR11886231</t>
  </si>
  <si>
    <t>397-U1385G-2H-CC-PAL-PALHUAN</t>
  </si>
  <si>
    <t>OTHR11886221</t>
  </si>
  <si>
    <t>397-U1385G-2H-CC-PAL-PALCLAR</t>
  </si>
  <si>
    <t>OTHR11886251</t>
  </si>
  <si>
    <t>397-U1385G-2H-CC-PAL-PALABRA</t>
  </si>
  <si>
    <t>TPCK11891301</t>
  </si>
  <si>
    <t>397-U1385G-3H-1-W 75/75-NANNO</t>
  </si>
  <si>
    <t>CAKE11887451</t>
  </si>
  <si>
    <t>397-U1385G-3H-1-IW(145-150)-SCWU</t>
  </si>
  <si>
    <t>LIQ11887441</t>
  </si>
  <si>
    <t>397-U1385G-3H-1-IW(145-150)-IWYOBO</t>
  </si>
  <si>
    <t>CAKE11887461</t>
  </si>
  <si>
    <t>397-U1385G-3H-1-IW(145-150)-SCHAYG</t>
  </si>
  <si>
    <t>LIQ11887411</t>
  </si>
  <si>
    <t>397-U1385G-3H-1-IW(145-150)-IWALK</t>
  </si>
  <si>
    <t>CAKE11887481</t>
  </si>
  <si>
    <t>397-U1385G-3H-1-IW(145-150)-SC</t>
  </si>
  <si>
    <t>LIQ11887491</t>
  </si>
  <si>
    <t>397-U1385G-3H-1-IW(145-150)-IWBRAD</t>
  </si>
  <si>
    <t>CAKE11887471</t>
  </si>
  <si>
    <t>397-U1385G-3H-1-IW(145-150)-SCMITS</t>
  </si>
  <si>
    <t>LIQ11887421</t>
  </si>
  <si>
    <t>397-U1385G-3H-1-IW(145-150)-IWICP</t>
  </si>
  <si>
    <t>WRND11887011</t>
  </si>
  <si>
    <t>397-U1385G-3H-1-IW(145-150)</t>
  </si>
  <si>
    <t>LIQ11887401</t>
  </si>
  <si>
    <t>397-U1385G-3H-1-IW(145-150)-IWS</t>
  </si>
  <si>
    <t>LIQ11887431</t>
  </si>
  <si>
    <t>397-U1385G-3H-1-IW(145-150)-IWWU</t>
  </si>
  <si>
    <t>TPCK11891311</t>
  </si>
  <si>
    <t>397-U1385G-3H-2-W 75/75-NANNO</t>
  </si>
  <si>
    <t>CYL11890821</t>
  </si>
  <si>
    <t>397-U1385G-3H-2-W 112/113-XRD</t>
  </si>
  <si>
    <t>SS11890791</t>
  </si>
  <si>
    <t>397-U1385G-3H-2-A 112/112-SED</t>
  </si>
  <si>
    <t>CYL11890841</t>
  </si>
  <si>
    <t>397-U1385G-3H-2-W 112/113-CARB</t>
  </si>
  <si>
    <t>LIQ11887601</t>
  </si>
  <si>
    <t>397-U1385G-3H-2-IW(145-150)-IWBRAD</t>
  </si>
  <si>
    <t>LIQ11887521</t>
  </si>
  <si>
    <t>397-U1385G-3H-2-IW(145-150)-IWALK</t>
  </si>
  <si>
    <t>LIQ11887531</t>
  </si>
  <si>
    <t>397-U1385G-3H-2-IW(145-150)-IWICP</t>
  </si>
  <si>
    <t>CAKE11887591</t>
  </si>
  <si>
    <t>397-U1385G-3H-2-IW(145-150)-SC</t>
  </si>
  <si>
    <t>LIQ11887551</t>
  </si>
  <si>
    <t>397-U1385G-3H-2-IW(145-150)-IWYOBO</t>
  </si>
  <si>
    <t>CAKE11887581</t>
  </si>
  <si>
    <t>397-U1385G-3H-2-IW(145-150)-SCMITS</t>
  </si>
  <si>
    <t>WRND11887021</t>
  </si>
  <si>
    <t>397-U1385G-3H-2-IW(145-150)</t>
  </si>
  <si>
    <t>LIQ11887541</t>
  </si>
  <si>
    <t>397-U1385G-3H-2-IW(145-150)-IWWU</t>
  </si>
  <si>
    <t>CAKE11887561</t>
  </si>
  <si>
    <t>397-U1385G-3H-2-IW(145-150)-SCWU</t>
  </si>
  <si>
    <t>LIQ11887511</t>
  </si>
  <si>
    <t>397-U1385G-3H-2-IW(145-150)-IWS</t>
  </si>
  <si>
    <t>CAKE11887571</t>
  </si>
  <si>
    <t>397-U1385G-3H-2-IW(145-150)-SCHAYG</t>
  </si>
  <si>
    <t>CYL11891201</t>
  </si>
  <si>
    <t>397-U1385G-3H-3-W 28/30-31169</t>
  </si>
  <si>
    <t>TPCK11891321</t>
  </si>
  <si>
    <t>397-U1385G-3H-3-W 75/75-NANNO</t>
  </si>
  <si>
    <t>CAKE11887681</t>
  </si>
  <si>
    <t>397-U1385G-3H-3-IW(145-150)-SCMITS</t>
  </si>
  <si>
    <t>LIQ11887641</t>
  </si>
  <si>
    <t>397-U1385G-3H-3-IW(145-150)-IWWU</t>
  </si>
  <si>
    <t>LIQ11887701</t>
  </si>
  <si>
    <t>397-U1385G-3H-3-IW(145-150)-IWBRAD</t>
  </si>
  <si>
    <t>LIQ11887631</t>
  </si>
  <si>
    <t>397-U1385G-3H-3-IW(145-150)-IWICP</t>
  </si>
  <si>
    <t>CAKE11887661</t>
  </si>
  <si>
    <t>397-U1385G-3H-3-IW(145-150)-SCWU</t>
  </si>
  <si>
    <t>LIQ11887651</t>
  </si>
  <si>
    <t>397-U1385G-3H-3-IW(145-150)-IWYOBO</t>
  </si>
  <si>
    <t>WRND11887031</t>
  </si>
  <si>
    <t>397-U1385G-3H-3-IW(145-150)</t>
  </si>
  <si>
    <t>LIQ11887621</t>
  </si>
  <si>
    <t>397-U1385G-3H-3-IW(145-150)-IWALK</t>
  </si>
  <si>
    <t>CAKE11887691</t>
  </si>
  <si>
    <t>397-U1385G-3H-3-IW(145-150)-SC</t>
  </si>
  <si>
    <t>CAKE11887671</t>
  </si>
  <si>
    <t>397-U1385G-3H-3-IW(145-150)-SCHAYG</t>
  </si>
  <si>
    <t>LIQ11887611</t>
  </si>
  <si>
    <t>397-U1385G-3H-3-IW(145-150)-IWS</t>
  </si>
  <si>
    <t>TPCK11891331</t>
  </si>
  <si>
    <t>397-U1385G-3H-4-W 68/68-NANNO</t>
  </si>
  <si>
    <t>CUBE11890691</t>
  </si>
  <si>
    <t>397-U1385G-3H-4-W 75/77-PMAG</t>
  </si>
  <si>
    <t>LIQ11887741</t>
  </si>
  <si>
    <t>397-U1385G-3H-4-IW(144-149)-IWWU</t>
  </si>
  <si>
    <t>CAKE11887781</t>
  </si>
  <si>
    <t>397-U1385G-3H-4-IW(144-149)-SCMITS</t>
  </si>
  <si>
    <t>LIQ11887731</t>
  </si>
  <si>
    <t>397-U1385G-3H-4-IW(144-149)-IWICP</t>
  </si>
  <si>
    <t>CAKE11887791</t>
  </si>
  <si>
    <t>397-U1385G-3H-4-IW(144-149)-SC</t>
  </si>
  <si>
    <t>LIQ11887801</t>
  </si>
  <si>
    <t>397-U1385G-3H-4-IW(144-149)-IWBRAD</t>
  </si>
  <si>
    <t>LIQ11887721</t>
  </si>
  <si>
    <t>397-U1385G-3H-4-IW(144-149)-IWALK</t>
  </si>
  <si>
    <t>CAKE11887761</t>
  </si>
  <si>
    <t>397-U1385G-3H-4-IW(144-149)-SCWU</t>
  </si>
  <si>
    <t>LIQ11887711</t>
  </si>
  <si>
    <t>397-U1385G-3H-4-IW(144-149)-IWS</t>
  </si>
  <si>
    <t>WRND11887051</t>
  </si>
  <si>
    <t>397-U1385G-3H-4-IW(144-149)</t>
  </si>
  <si>
    <t>LIQ11887751</t>
  </si>
  <si>
    <t>397-U1385G-3H-4-IW(144-149)-IWYOBO</t>
  </si>
  <si>
    <t>CAKE11887771</t>
  </si>
  <si>
    <t>397-U1385G-3H-4-IW(144-149)-SCHAYG</t>
  </si>
  <si>
    <t>TPCK11891341</t>
  </si>
  <si>
    <t>397-U1385G-3H-5-W 75/75-NANNO</t>
  </si>
  <si>
    <t>CYL11890901</t>
  </si>
  <si>
    <t>397-U1385G-3H-5-W 83/84-CARB</t>
  </si>
  <si>
    <t>SS11890801</t>
  </si>
  <si>
    <t>397-U1385G-3H-5-A 83/83-SED</t>
  </si>
  <si>
    <t>SS11891371</t>
  </si>
  <si>
    <t>397-U1385G-3H-5-A 100/100-SED</t>
  </si>
  <si>
    <t>CAKE11888741</t>
  </si>
  <si>
    <t>397-U1385G-3H-5-IW(145-150)-SC</t>
  </si>
  <si>
    <t>LIQ11888751</t>
  </si>
  <si>
    <t>397-U1385G-3H-5-IW(145-150)-IWBRAD</t>
  </si>
  <si>
    <t>CAKE11888731</t>
  </si>
  <si>
    <t>397-U1385G-3H-5-IW(145-150)-SCHAYG</t>
  </si>
  <si>
    <t>LIQ11888691</t>
  </si>
  <si>
    <t>397-U1385G-3H-5-IW(145-150)-IWICP</t>
  </si>
  <si>
    <t>LIQ11888671</t>
  </si>
  <si>
    <t>397-U1385G-3H-5-IW(145-150)-IWS</t>
  </si>
  <si>
    <t>LIQ11888681</t>
  </si>
  <si>
    <t>397-U1385G-3H-5-IW(145-150)-IWALK</t>
  </si>
  <si>
    <t>LIQ11888711</t>
  </si>
  <si>
    <t>397-U1385G-3H-5-IW(145-150)-IWYOBO</t>
  </si>
  <si>
    <t>WRND11887041</t>
  </si>
  <si>
    <t>397-U1385G-3H-5-IW(145-150)</t>
  </si>
  <si>
    <t>LIQ11888701</t>
  </si>
  <si>
    <t>397-U1385G-3H-5-IW(145-150)-IWWU</t>
  </si>
  <si>
    <t>CAKE11888721</t>
  </si>
  <si>
    <t>397-U1385G-3H-5-IW(145-150)-SCWU</t>
  </si>
  <si>
    <t>TPCK11891351</t>
  </si>
  <si>
    <t>397-U1385G-3H-6-W 75/75-NANNO</t>
  </si>
  <si>
    <t>LIQ11888761</t>
  </si>
  <si>
    <t>397-U1385G-3H-6-IW(147-152)-IWS</t>
  </si>
  <si>
    <t>LIQ11888771</t>
  </si>
  <si>
    <t>397-U1385G-3H-6-IW(147-152)-IWALK</t>
  </si>
  <si>
    <t>CAKE11888831</t>
  </si>
  <si>
    <t>397-U1385G-3H-6-IW(147-152)-SC</t>
  </si>
  <si>
    <t>LIQ11888791</t>
  </si>
  <si>
    <t>397-U1385G-3H-6-IW(147-152)-IWWU</t>
  </si>
  <si>
    <t>LIQ11888801</t>
  </si>
  <si>
    <t>397-U1385G-3H-6-IW(147-152)-IWYOBO</t>
  </si>
  <si>
    <t>IW(147-152)</t>
  </si>
  <si>
    <t>WRND11887061</t>
  </si>
  <si>
    <t>397-U1385G-3H-6-IW(147-152)</t>
  </si>
  <si>
    <t>LIQ11888781</t>
  </si>
  <si>
    <t>397-U1385G-3H-6-IW(147-152)-IWICP</t>
  </si>
  <si>
    <t>CAKE11888811</t>
  </si>
  <si>
    <t>397-U1385G-3H-6-IW(147-152)-SCWU</t>
  </si>
  <si>
    <t>LIQ11888841</t>
  </si>
  <si>
    <t>397-U1385G-3H-6-IW(147-152)-IWBRAD</t>
  </si>
  <si>
    <t>CAKE11888821</t>
  </si>
  <si>
    <t>397-U1385G-3H-6-IW(147-152)-SCHAYG</t>
  </si>
  <si>
    <t>CYL11887001</t>
  </si>
  <si>
    <t>397-U1385G-3H-7-HS</t>
  </si>
  <si>
    <t>TPCK11891361</t>
  </si>
  <si>
    <t>397-U1385G-3H-7-W 40/40-NANNO</t>
  </si>
  <si>
    <t>OTHR11887121</t>
  </si>
  <si>
    <t>397-U1385G-3H-CC-PAL-PALCLAR</t>
  </si>
  <si>
    <t>OTHR11887101</t>
  </si>
  <si>
    <t>397-U1385G-3H-CC-PAL-PALPERA</t>
  </si>
  <si>
    <t>OTHR11887141</t>
  </si>
  <si>
    <t>397-U1385G-3H-CC-PAL-PALZARI</t>
  </si>
  <si>
    <t>OTHR11887111</t>
  </si>
  <si>
    <t>397-U1385G-3H-CC-PAL-PALFLOR</t>
  </si>
  <si>
    <t>OTHR11887131</t>
  </si>
  <si>
    <t>397-U1385G-3H-CC-PAL-PALHUAN</t>
  </si>
  <si>
    <t>OTHR11887151</t>
  </si>
  <si>
    <t>397-U1385G-3H-CC-PAL-PALABRA</t>
  </si>
  <si>
    <t>WRND11887081</t>
  </si>
  <si>
    <t>397-U1385G-3H-CC-PAL</t>
  </si>
  <si>
    <t>OTHR11887091</t>
  </si>
  <si>
    <t>397-U1385G-3H-CC-PAL-PALVERM</t>
  </si>
  <si>
    <t>OTHR11887161</t>
  </si>
  <si>
    <t>397-U1385G-3H-CC-PAL-FORAM</t>
  </si>
  <si>
    <t>TPCK11891911</t>
  </si>
  <si>
    <t>397-U1385G-4H-1-W 75/75-NANNO</t>
  </si>
  <si>
    <t>LIQ11888891</t>
  </si>
  <si>
    <t>397-U1385G-4H-1-IW(144-149)-IWYOBO</t>
  </si>
  <si>
    <t>LIQ11888871</t>
  </si>
  <si>
    <t>397-U1385G-4H-1-IW(144-149)-IWICP</t>
  </si>
  <si>
    <t>CAKE11888901</t>
  </si>
  <si>
    <t>397-U1385G-4H-1-IW(144-149)-SCWU</t>
  </si>
  <si>
    <t>LIQ11888851</t>
  </si>
  <si>
    <t>397-U1385G-4H-1-IW(144-149)-IWS</t>
  </si>
  <si>
    <t>CAKE11888921</t>
  </si>
  <si>
    <t>397-U1385G-4H-1-IW(144-149)-SC</t>
  </si>
  <si>
    <t>LIQ11888881</t>
  </si>
  <si>
    <t>397-U1385G-4H-1-IW(144-149)-IWWU</t>
  </si>
  <si>
    <t>WRND11888051</t>
  </si>
  <si>
    <t>397-U1385G-4H-1-IW(144-149)</t>
  </si>
  <si>
    <t>LIQ11888861</t>
  </si>
  <si>
    <t>397-U1385G-4H-1-IW(144-149)-IWALK</t>
  </si>
  <si>
    <t>CAKE11888911</t>
  </si>
  <si>
    <t>397-U1385G-4H-1-IW(144-149)-SCHAYG</t>
  </si>
  <si>
    <t>LIQ11888931</t>
  </si>
  <si>
    <t>397-U1385G-4H-1-IW(144-149)-IWBRAD</t>
  </si>
  <si>
    <t>CYL11891501</t>
  </si>
  <si>
    <t>397-U1385G-4H-2-W 50/51-XRD</t>
  </si>
  <si>
    <t>SS11891881</t>
  </si>
  <si>
    <t>397-U1385G-4H-2-A 50/50-SED</t>
  </si>
  <si>
    <t>CYL11891511</t>
  </si>
  <si>
    <t>397-U1385G-4H-2-W 50/51-CARB</t>
  </si>
  <si>
    <t>TPCK11891921</t>
  </si>
  <si>
    <t>397-U1385G-4H-2-W 75/75-NANNO</t>
  </si>
  <si>
    <t>LIQ11889041</t>
  </si>
  <si>
    <t>397-U1385G-4H-2-IW(145-150)-IWWU</t>
  </si>
  <si>
    <t>LIQ11889011</t>
  </si>
  <si>
    <t>397-U1385G-4H-2-IW(145-150)-IWS</t>
  </si>
  <si>
    <t>LIQ11889031</t>
  </si>
  <si>
    <t>397-U1385G-4H-2-IW(145-150)-IWICP</t>
  </si>
  <si>
    <t>CAKE11889081</t>
  </si>
  <si>
    <t>397-U1385G-4H-2-IW(145-150)-SC</t>
  </si>
  <si>
    <t>LIQ11889051</t>
  </si>
  <si>
    <t>397-U1385G-4H-2-IW(145-150)-IWYOBO</t>
  </si>
  <si>
    <t>WRND11888061</t>
  </si>
  <si>
    <t>397-U1385G-4H-2-IW(145-150)</t>
  </si>
  <si>
    <t>CAKE11889071</t>
  </si>
  <si>
    <t>397-U1385G-4H-2-IW(145-150)-SCHAYG</t>
  </si>
  <si>
    <t>CAKE11889061</t>
  </si>
  <si>
    <t>397-U1385G-4H-2-IW(145-150)-SCWU</t>
  </si>
  <si>
    <t>LIQ11889021</t>
  </si>
  <si>
    <t>397-U1385G-4H-2-IW(145-150)-IWALK</t>
  </si>
  <si>
    <t>LIQ11889091</t>
  </si>
  <si>
    <t>397-U1385G-4H-2-IW(145-150)-IWBRAD</t>
  </si>
  <si>
    <t>TPCK11891931</t>
  </si>
  <si>
    <t>397-U1385G-4H-3-W 75/75-NANNO</t>
  </si>
  <si>
    <t>LIQ11889131</t>
  </si>
  <si>
    <t>397-U1385G-4H-3-IW(144-149)-IWWU</t>
  </si>
  <si>
    <t>CAKE11889161</t>
  </si>
  <si>
    <t>397-U1385G-4H-3-IW(144-149)-SCHAYG</t>
  </si>
  <si>
    <t>LIQ11889101</t>
  </si>
  <si>
    <t>397-U1385G-4H-3-IW(144-149)-IWS</t>
  </si>
  <si>
    <t>CAKE11889151</t>
  </si>
  <si>
    <t>397-U1385G-4H-3-IW(144-149)-SCWU</t>
  </si>
  <si>
    <t>LIQ11889121</t>
  </si>
  <si>
    <t>397-U1385G-4H-3-IW(144-149)-IWICP</t>
  </si>
  <si>
    <t>LIQ11889181</t>
  </si>
  <si>
    <t>397-U1385G-4H-3-IW(144-149)-IWBRAD</t>
  </si>
  <si>
    <t>WRND11888071</t>
  </si>
  <si>
    <t>397-U1385G-4H-3-IW(144-149)</t>
  </si>
  <si>
    <t>CAKE11889171</t>
  </si>
  <si>
    <t>397-U1385G-4H-3-IW(144-149)-SC</t>
  </si>
  <si>
    <t>LIQ11889111</t>
  </si>
  <si>
    <t>397-U1385G-4H-3-IW(144-149)-IWALK</t>
  </si>
  <si>
    <t>LIQ11889141</t>
  </si>
  <si>
    <t>397-U1385G-4H-3-IW(144-149)-IWYOBO</t>
  </si>
  <si>
    <t>CYL11891381</t>
  </si>
  <si>
    <t>397-U1385G-4H-4-W 44/46-31177</t>
  </si>
  <si>
    <t>CUBE11891391</t>
  </si>
  <si>
    <t>397-U1385G-4H-4-W 65/67-PMAG</t>
  </si>
  <si>
    <t>TPCK11891941</t>
  </si>
  <si>
    <t>397-U1385G-4H-4-W 75/75-NANNO</t>
  </si>
  <si>
    <t>CAKE11889251</t>
  </si>
  <si>
    <t>397-U1385G-4H-4-IW(144-149)-SCHAYG</t>
  </si>
  <si>
    <t>LIQ11889201</t>
  </si>
  <si>
    <t>397-U1385G-4H-4-IW(144-149)-IWALK</t>
  </si>
  <si>
    <t>WRND11888081</t>
  </si>
  <si>
    <t>397-U1385G-4H-4-IW(144-149)</t>
  </si>
  <si>
    <t>LIQ11889211</t>
  </si>
  <si>
    <t>397-U1385G-4H-4-IW(144-149)-IWICP</t>
  </si>
  <si>
    <t>LIQ11889271</t>
  </si>
  <si>
    <t>397-U1385G-4H-4-IW(144-149)-IWBRAD</t>
  </si>
  <si>
    <t>LIQ11889231</t>
  </si>
  <si>
    <t>397-U1385G-4H-4-IW(144-149)-IWYOBO</t>
  </si>
  <si>
    <t>LIQ11889221</t>
  </si>
  <si>
    <t>397-U1385G-4H-4-IW(144-149)-IWWU</t>
  </si>
  <si>
    <t>CAKE11889241</t>
  </si>
  <si>
    <t>397-U1385G-4H-4-IW(144-149)-SCWU</t>
  </si>
  <si>
    <t>LIQ11889191</t>
  </si>
  <si>
    <t>397-U1385G-4H-4-IW(144-149)-IWS</t>
  </si>
  <si>
    <t>CAKE11889261</t>
  </si>
  <si>
    <t>397-U1385G-4H-4-IW(144-149)-SC</t>
  </si>
  <si>
    <t>TPCK11891951</t>
  </si>
  <si>
    <t>397-U1385G-4H-5-W 74/74-NANNO</t>
  </si>
  <si>
    <t>SS11891891</t>
  </si>
  <si>
    <t>397-U1385G-4H-5-A 90/90-SED</t>
  </si>
  <si>
    <t>CYL11891521</t>
  </si>
  <si>
    <t>397-U1385G-4H-5-W 90/91-CARB</t>
  </si>
  <si>
    <t>LIQ11889801</t>
  </si>
  <si>
    <t>397-U1385G-4H-5-IW(145-150)-IWWU</t>
  </si>
  <si>
    <t>LIQ11889851</t>
  </si>
  <si>
    <t>397-U1385G-4H-5-IW(145-150)-IWBRAD</t>
  </si>
  <si>
    <t>CAKE11889841</t>
  </si>
  <si>
    <t>397-U1385G-4H-5-IW(145-150)-SC</t>
  </si>
  <si>
    <t>LIQ11889811</t>
  </si>
  <si>
    <t>397-U1385G-4H-5-IW(145-150)-IWYOBO</t>
  </si>
  <si>
    <t>LIQ11889781</t>
  </si>
  <si>
    <t>397-U1385G-4H-5-IW(145-150)-IWALK</t>
  </si>
  <si>
    <t>LIQ11889791</t>
  </si>
  <si>
    <t>397-U1385G-4H-5-IW(145-150)-IWICP</t>
  </si>
  <si>
    <t>WRND11888091</t>
  </si>
  <si>
    <t>397-U1385G-4H-5-IW(145-150)</t>
  </si>
  <si>
    <t>CAKE11889821</t>
  </si>
  <si>
    <t>397-U1385G-4H-5-IW(145-150)-SCWU</t>
  </si>
  <si>
    <t>LIQ11889771</t>
  </si>
  <si>
    <t>397-U1385G-4H-5-IW(145-150)-IWS</t>
  </si>
  <si>
    <t>CAKE11889831</t>
  </si>
  <si>
    <t>397-U1385G-4H-5-IW(145-150)-SCHAYG</t>
  </si>
  <si>
    <t>TPCK11891961</t>
  </si>
  <si>
    <t>397-U1385G-4H-6-W 71/71-NANNO</t>
  </si>
  <si>
    <t>LIQ11889881</t>
  </si>
  <si>
    <t>397-U1385G-4H-6-IW(129-134)-IWICP</t>
  </si>
  <si>
    <t>LIQ11889941</t>
  </si>
  <si>
    <t>397-U1385G-4H-6-IW(129-134)-IWBRAD</t>
  </si>
  <si>
    <t>IW(129-134)</t>
  </si>
  <si>
    <t>WRND11888101</t>
  </si>
  <si>
    <t>397-U1385G-4H-6-IW(129-134)</t>
  </si>
  <si>
    <t>LIQ11889861</t>
  </si>
  <si>
    <t>397-U1385G-4H-6-IW(129-134)-IWS</t>
  </si>
  <si>
    <t>CAKE11889931</t>
  </si>
  <si>
    <t>397-U1385G-4H-6-IW(129-134)-SC</t>
  </si>
  <si>
    <t>LIQ11889901</t>
  </si>
  <si>
    <t>397-U1385G-4H-6-IW(129-134)-IWYOBO</t>
  </si>
  <si>
    <t>LIQ11889891</t>
  </si>
  <si>
    <t>397-U1385G-4H-6-IW(129-134)-IWWU</t>
  </si>
  <si>
    <t>CAKE11889911</t>
  </si>
  <si>
    <t>397-U1385G-4H-6-IW(129-134)-SCWU</t>
  </si>
  <si>
    <t>CAKE11889921</t>
  </si>
  <si>
    <t>397-U1385G-4H-6-IW(129-134)-SCHAYG</t>
  </si>
  <si>
    <t>LIQ11889871</t>
  </si>
  <si>
    <t>397-U1385G-4H-6-IW(129-134)-IWALK</t>
  </si>
  <si>
    <t>CYL11888111</t>
  </si>
  <si>
    <t>397-U1385G-4H-7-HS</t>
  </si>
  <si>
    <t>TPCK11891971</t>
  </si>
  <si>
    <t>397-U1385G-4H-7-W 37/37-NANNO</t>
  </si>
  <si>
    <t>OTHR11888181</t>
  </si>
  <si>
    <t>397-U1385G-4H-CC-PAL-PALZARI</t>
  </si>
  <si>
    <t>OTHR11888191</t>
  </si>
  <si>
    <t>397-U1385G-4H-CC-PAL-PALABRA</t>
  </si>
  <si>
    <t>WRND11888121</t>
  </si>
  <si>
    <t>397-U1385G-4H-CC-PAL</t>
  </si>
  <si>
    <t>OTHR11888161</t>
  </si>
  <si>
    <t>397-U1385G-4H-CC-PAL-PALCLAR</t>
  </si>
  <si>
    <t>OTHR11888131</t>
  </si>
  <si>
    <t>397-U1385G-4H-CC-PAL-PALVERM</t>
  </si>
  <si>
    <t>OTHR11888151</t>
  </si>
  <si>
    <t>397-U1385G-4H-CC-PAL-PALFLOR</t>
  </si>
  <si>
    <t>OTHR11888171</t>
  </si>
  <si>
    <t>397-U1385G-4H-CC-PAL-PALHUAN</t>
  </si>
  <si>
    <t>OTHR11888141</t>
  </si>
  <si>
    <t>397-U1385G-4H-CC-PAL-PALPERA</t>
  </si>
  <si>
    <t>OTHR11888201</t>
  </si>
  <si>
    <t>397-U1385G-4H-CC-PAL-FORAM</t>
  </si>
  <si>
    <t>TPCK11892561</t>
  </si>
  <si>
    <t>397-U1385G-5H-1-W 76/76-NANNO</t>
  </si>
  <si>
    <t>SS11891991</t>
  </si>
  <si>
    <t>397-U1385G-5H-2-A 35/35-SED</t>
  </si>
  <si>
    <t>CYL11892091</t>
  </si>
  <si>
    <t>397-U1385G-5H-2-W 35/36-XRD</t>
  </si>
  <si>
    <t>CYL11892101</t>
  </si>
  <si>
    <t>397-U1385G-5H-2-W 35/36-CARB</t>
  </si>
  <si>
    <t>TPCK11892571</t>
  </si>
  <si>
    <t>397-U1385G-5H-2-W 75/75-NANNO</t>
  </si>
  <si>
    <t>LIQ11890461</t>
  </si>
  <si>
    <t>397-U1385G-5H-2-IW(145-150)-IWYOBO</t>
  </si>
  <si>
    <t>LIQ11890421</t>
  </si>
  <si>
    <t>397-U1385G-5H-2-IW(145-150)-IWS</t>
  </si>
  <si>
    <t>LIQ11890501</t>
  </si>
  <si>
    <t>397-U1385G-5H-2-IW(145-150)-IWBRAD</t>
  </si>
  <si>
    <t>CAKE11890471</t>
  </si>
  <si>
    <t>397-U1385G-5H-2-IW(145-150)-SCWU</t>
  </si>
  <si>
    <t>LIQ11890441</t>
  </si>
  <si>
    <t>397-U1385G-5H-2-IW(145-150)-IWICP</t>
  </si>
  <si>
    <t>CAKE11890491</t>
  </si>
  <si>
    <t>397-U1385G-5H-2-IW(145-150)-SC</t>
  </si>
  <si>
    <t>LIQ11890431</t>
  </si>
  <si>
    <t>397-U1385G-5H-2-IW(145-150)-IWALK</t>
  </si>
  <si>
    <t>LIQ11890451</t>
  </si>
  <si>
    <t>397-U1385G-5H-2-IW(145-150)-IWWU</t>
  </si>
  <si>
    <t>CAKE11890481</t>
  </si>
  <si>
    <t>397-U1385G-5H-2-IW(145-150)-SCHAYG</t>
  </si>
  <si>
    <t>WRND11888511</t>
  </si>
  <si>
    <t>397-U1385G-5H-2-IW(145-150)</t>
  </si>
  <si>
    <t>TPCK11892581</t>
  </si>
  <si>
    <t>397-U1385G-5H-3-W 75/75-NANNO</t>
  </si>
  <si>
    <t>CYL11892011</t>
  </si>
  <si>
    <t>397-U1385G-5H-4-W 29/31-31176</t>
  </si>
  <si>
    <t>CUBE11891981</t>
  </si>
  <si>
    <t>397-U1385G-5H-4-W 59/61-PMAG</t>
  </si>
  <si>
    <t>TPCK11892591</t>
  </si>
  <si>
    <t>397-U1385G-5H-4-W 73/73-NANNO</t>
  </si>
  <si>
    <t>SS11892001</t>
  </si>
  <si>
    <t>397-U1385G-5H-4-A 100/100-SED</t>
  </si>
  <si>
    <t>CYL11892111</t>
  </si>
  <si>
    <t>397-U1385G-5H-4-W 100/101-CARB</t>
  </si>
  <si>
    <t>TPCK11892601</t>
  </si>
  <si>
    <t>397-U1385G-5H-5-W 77/77-NANNO</t>
  </si>
  <si>
    <t>TPCK11892611</t>
  </si>
  <si>
    <t>397-U1385G-5H-6-W 78/78-NANNO</t>
  </si>
  <si>
    <t>LIQ11890531</t>
  </si>
  <si>
    <t>397-U1385G-5H-6-IW(137-142)-IWICP</t>
  </si>
  <si>
    <t>IW(137-142)</t>
  </si>
  <si>
    <t>WRND11888521</t>
  </si>
  <si>
    <t>397-U1385G-5H-6-IW(137-142)</t>
  </si>
  <si>
    <t>LIQ11890511</t>
  </si>
  <si>
    <t>397-U1385G-5H-6-IW(137-142)-IWS</t>
  </si>
  <si>
    <t>LIQ11890551</t>
  </si>
  <si>
    <t>397-U1385G-5H-6-IW(137-142)-IWYOBO</t>
  </si>
  <si>
    <t>CAKE11890581</t>
  </si>
  <si>
    <t>397-U1385G-5H-6-IW(137-142)-SC</t>
  </si>
  <si>
    <t>LIQ11890521</t>
  </si>
  <si>
    <t>397-U1385G-5H-6-IW(137-142)-IWALK</t>
  </si>
  <si>
    <t>LIQ11890591</t>
  </si>
  <si>
    <t>397-U1385G-5H-6-IW(137-142)-IWBRAD</t>
  </si>
  <si>
    <t>CAKE11890571</t>
  </si>
  <si>
    <t>397-U1385G-5H-6-IW(137-142)-SCHAYG</t>
  </si>
  <si>
    <t>LIQ11890541</t>
  </si>
  <si>
    <t>397-U1385G-5H-6-IW(137-142)-IWWU</t>
  </si>
  <si>
    <t>CAKE11890561</t>
  </si>
  <si>
    <t>397-U1385G-5H-6-IW(137-142)-SCWU</t>
  </si>
  <si>
    <t>CYL11888531</t>
  </si>
  <si>
    <t>397-U1385G-5H-7-HS</t>
  </si>
  <si>
    <t>TPCK11892621</t>
  </si>
  <si>
    <t>397-U1385G-5H-7-W 37/37-NANNO</t>
  </si>
  <si>
    <t>OTHR11888591</t>
  </si>
  <si>
    <t>397-U1385G-5H-CC-PAL-PALHUAN</t>
  </si>
  <si>
    <t>OTHR11888581</t>
  </si>
  <si>
    <t>397-U1385G-5H-CC-PAL-PALCLAR</t>
  </si>
  <si>
    <t>OTHR11888611</t>
  </si>
  <si>
    <t>397-U1385G-5H-CC-PAL-PALABRA</t>
  </si>
  <si>
    <t>OTHR11888551</t>
  </si>
  <si>
    <t>397-U1385G-5H-CC-PAL-PALVERM</t>
  </si>
  <si>
    <t>OTHR11888631</t>
  </si>
  <si>
    <t>397-U1385G-5H-CC-PAL-FORAM</t>
  </si>
  <si>
    <t>WRND11888541</t>
  </si>
  <si>
    <t>397-U1385G-5H-CC-PAL</t>
  </si>
  <si>
    <t>OTHR11888571</t>
  </si>
  <si>
    <t>397-U1385G-5H-CC-PAL-PALFLOR</t>
  </si>
  <si>
    <t>OTHR11888601</t>
  </si>
  <si>
    <t>397-U1385G-5H-CC-PAL-PALZARI</t>
  </si>
  <si>
    <t>OTHR11888561</t>
  </si>
  <si>
    <t>397-U1385G-5H-CC-PAL-PALPERA</t>
  </si>
  <si>
    <t>TPCK11892631</t>
  </si>
  <si>
    <t>397-U1385G-6H-1-W 58/58-NANNO</t>
  </si>
  <si>
    <t>TPCK11892641</t>
  </si>
  <si>
    <t>397-U1385G-6H-1-W 77/77-NANNO</t>
  </si>
  <si>
    <t>TPCK11892651</t>
  </si>
  <si>
    <t>397-U1385G-6H-1-W 124/124-NANNO</t>
  </si>
  <si>
    <t>TPCK11892661</t>
  </si>
  <si>
    <t>397-U1385G-6H-2-W 77/77-NANNO</t>
  </si>
  <si>
    <t>CAKE11890671</t>
  </si>
  <si>
    <t>397-U1385G-6H-2-IW(145-150)-SC</t>
  </si>
  <si>
    <t>LIQ11890621</t>
  </si>
  <si>
    <t>397-U1385G-6H-2-IW(145-150)-IWICP</t>
  </si>
  <si>
    <t>LIQ11890681</t>
  </si>
  <si>
    <t>397-U1385G-6H-2-IW(145-150)-IWBRAD</t>
  </si>
  <si>
    <t>LIQ11890641</t>
  </si>
  <si>
    <t>397-U1385G-6H-2-IW(145-150)-IWYOBO</t>
  </si>
  <si>
    <t>WRND11889521</t>
  </si>
  <si>
    <t>397-U1385G-6H-2-IW(145-150)</t>
  </si>
  <si>
    <t>CAKE11890661</t>
  </si>
  <si>
    <t>397-U1385G-6H-2-IW(145-150)-SCHAYG</t>
  </si>
  <si>
    <t>CAKE11890651</t>
  </si>
  <si>
    <t>397-U1385G-6H-2-IW(145-150)-SCWU</t>
  </si>
  <si>
    <t>LIQ11890631</t>
  </si>
  <si>
    <t>397-U1385G-6H-2-IW(145-150)-IWWU</t>
  </si>
  <si>
    <t>LIQ11890601</t>
  </si>
  <si>
    <t>397-U1385G-6H-2-IW(145-150)-IWS</t>
  </si>
  <si>
    <t>LIQ11890611</t>
  </si>
  <si>
    <t>397-U1385G-6H-2-IW(145-150)-IWALK</t>
  </si>
  <si>
    <t>TPCK11892671</t>
  </si>
  <si>
    <t>397-U1385G-6H-3-W 75/75-NANNO</t>
  </si>
  <si>
    <t>CUBE11893101</t>
  </si>
  <si>
    <t>397-U1385G-6H-4-W 40/42-PMAG</t>
  </si>
  <si>
    <t>CYL11893121</t>
  </si>
  <si>
    <t>397-U1385G-6H-4-W 70/71-CARB</t>
  </si>
  <si>
    <t>SS11893811</t>
  </si>
  <si>
    <t>397-U1385G-6H-4-A 70/70-SED</t>
  </si>
  <si>
    <t>CYL11893111</t>
  </si>
  <si>
    <t>397-U1385G-6H-4-W 70/71-XRD</t>
  </si>
  <si>
    <t>TPCK11892681</t>
  </si>
  <si>
    <t>397-U1385G-6H-4-W 79/79-NANNO</t>
  </si>
  <si>
    <t>CYL11893231</t>
  </si>
  <si>
    <t>397-U1385G-6H-5-W 58/60-31175</t>
  </si>
  <si>
    <t>TPCK11892691</t>
  </si>
  <si>
    <t>397-U1385G-6H-5-W 76/76-NANNO</t>
  </si>
  <si>
    <t>TPCK11892701</t>
  </si>
  <si>
    <t>397-U1385G-6H-6-W 43/43-NANNO</t>
  </si>
  <si>
    <t>CYL11893131</t>
  </si>
  <si>
    <t>397-U1385G-6H-6-W 63/64-CARB</t>
  </si>
  <si>
    <t>SS11893821</t>
  </si>
  <si>
    <t>397-U1385G-6H-6-A 63/63-sed</t>
  </si>
  <si>
    <t>TPCK11892711</t>
  </si>
  <si>
    <t>397-U1385G-6H-6-W 113/113-NANNO</t>
  </si>
  <si>
    <t>LIQ11890711</t>
  </si>
  <si>
    <t>397-U1385G-6H-6-IW(146-151)-IWALK</t>
  </si>
  <si>
    <t>LIQ11890731</t>
  </si>
  <si>
    <t>397-U1385G-6H-6-IW(146-151)-IWWU</t>
  </si>
  <si>
    <t>CAKE11890761</t>
  </si>
  <si>
    <t>397-U1385G-6H-6-IW(146-151)-SCHAYG</t>
  </si>
  <si>
    <t>LIQ11890781</t>
  </si>
  <si>
    <t>397-U1385G-6H-6-IW(146-151)-IWBRAD</t>
  </si>
  <si>
    <t>LIQ11890741</t>
  </si>
  <si>
    <t>397-U1385G-6H-6-IW(146-151)-IWYOBO</t>
  </si>
  <si>
    <t>CAKE11890751</t>
  </si>
  <si>
    <t>397-U1385G-6H-6-IW(146-151)-SCWU</t>
  </si>
  <si>
    <t>LIQ11890701</t>
  </si>
  <si>
    <t>397-U1385G-6H-6-IW(146-151)-IWS</t>
  </si>
  <si>
    <t>WRND11889531</t>
  </si>
  <si>
    <t>397-U1385G-6H-6-IW(146-151)</t>
  </si>
  <si>
    <t>LIQ11890721</t>
  </si>
  <si>
    <t>397-U1385G-6H-6-IW(146-151)-IWICP</t>
  </si>
  <si>
    <t>CAKE11890771</t>
  </si>
  <si>
    <t>397-U1385G-6H-6-IW(146-151)-SC</t>
  </si>
  <si>
    <t>CYL11889541</t>
  </si>
  <si>
    <t>397-U1385G-6H-7-HS</t>
  </si>
  <si>
    <t>TPCK11892721</t>
  </si>
  <si>
    <t>397-U1385G-6H-7-W 9/9-NANNO</t>
  </si>
  <si>
    <t>TPCK11892731</t>
  </si>
  <si>
    <t>397-U1385G-6H-7-W 46/46-NANNO</t>
  </si>
  <si>
    <t>TPCK11893601</t>
  </si>
  <si>
    <t>397-U1385G-7H-1-W 28/28-NANNO</t>
  </si>
  <si>
    <t>WRND11889551</t>
  </si>
  <si>
    <t>397-U1385G-6H-CC-PAL</t>
  </si>
  <si>
    <t>OTHR11889581</t>
  </si>
  <si>
    <t>397-U1385G-6H-CC-PAL-PALFLOR</t>
  </si>
  <si>
    <t>OTHR11889571</t>
  </si>
  <si>
    <t>397-U1385G-6H-CC-PAL-PALPERA</t>
  </si>
  <si>
    <t>OTHR11889631</t>
  </si>
  <si>
    <t>397-U1385G-6H-CC-PAL-FORAM</t>
  </si>
  <si>
    <t>OTHR11889601</t>
  </si>
  <si>
    <t>397-U1385G-6H-CC-PAL-PALHUAN</t>
  </si>
  <si>
    <t>OTHR11889621</t>
  </si>
  <si>
    <t>397-U1385G-6H-CC-PAL-PALABRA</t>
  </si>
  <si>
    <t>OTHR11889611</t>
  </si>
  <si>
    <t>397-U1385G-6H-CC-PAL-PALZARI</t>
  </si>
  <si>
    <t>OTHR11889561</t>
  </si>
  <si>
    <t>397-U1385G-6H-CC-PAL-PALVERM</t>
  </si>
  <si>
    <t>OTHR11889591</t>
  </si>
  <si>
    <t>397-U1385G-6H-CC-PAL-PALCLAR</t>
  </si>
  <si>
    <t>TPCK11893611</t>
  </si>
  <si>
    <t>397-U1385G-7H-1-W 86/86-NANNO</t>
  </si>
  <si>
    <t>TPCK11893621</t>
  </si>
  <si>
    <t>397-U1385G-7H-1-W 117/117-NANNO</t>
  </si>
  <si>
    <t>TPCK11893631</t>
  </si>
  <si>
    <t>397-U1385G-7H-2-W 22/22-NANNO</t>
  </si>
  <si>
    <t>CYL11893951</t>
  </si>
  <si>
    <t>397-U1385G-7H-2-W 76/77-CARB</t>
  </si>
  <si>
    <t>CYL11893941</t>
  </si>
  <si>
    <t>397-U1385G-7H-2-W 76/77-XRD</t>
  </si>
  <si>
    <t>SS11894061</t>
  </si>
  <si>
    <t>397-U1385G-7H-2-A 76/76-SED</t>
  </si>
  <si>
    <t>TPCK11893641</t>
  </si>
  <si>
    <t>397-U1385G-7H-2-W 85/85-NANNO</t>
  </si>
  <si>
    <t>TPCK11893651</t>
  </si>
  <si>
    <t>397-U1385G-7H-2-W 130/130-NANNO</t>
  </si>
  <si>
    <t>TPCK11893661</t>
  </si>
  <si>
    <t>397-U1385G-7H-3-W 30/30-NANNO</t>
  </si>
  <si>
    <t>TPCK11893671</t>
  </si>
  <si>
    <t>397-U1385G-7H-3-W 80/80-NANNO</t>
  </si>
  <si>
    <t>TPCK11893681</t>
  </si>
  <si>
    <t>397-U1385G-7H-3-W 124/124-NANNO</t>
  </si>
  <si>
    <t>TPCK11893691</t>
  </si>
  <si>
    <t>397-U1385G-7H-4-W 26/26-NANNO</t>
  </si>
  <si>
    <t>TPCK11893701</t>
  </si>
  <si>
    <t>397-U1385G-7H-4-W 64/64-NANNO</t>
  </si>
  <si>
    <t>CYL11893961</t>
  </si>
  <si>
    <t>397-U1385G-7H-4-W 71/71-CARB</t>
  </si>
  <si>
    <t>SS11894071</t>
  </si>
  <si>
    <t>397-U1385G-7H-4-A 71/71-SED</t>
  </si>
  <si>
    <t>CUBE11893931</t>
  </si>
  <si>
    <t>397-U1385G-7H-4-W 84/86-PMAG</t>
  </si>
  <si>
    <t>TPCK11893711</t>
  </si>
  <si>
    <t>397-U1385G-7H-4-W 92/92-NANNO</t>
  </si>
  <si>
    <t>TPCK11893721</t>
  </si>
  <si>
    <t>397-U1385G-7H-4-W 120/120-NANNO</t>
  </si>
  <si>
    <t>TPCK11893731</t>
  </si>
  <si>
    <t>397-U1385G-7H-5-W 34/34-NANNO</t>
  </si>
  <si>
    <t>TPCK11893741</t>
  </si>
  <si>
    <t>397-U1385G-7H-5-W 78/78-NANNO</t>
  </si>
  <si>
    <t>CYL11893921</t>
  </si>
  <si>
    <t>397-U1385G-7H-5-W 86/88-31174</t>
  </si>
  <si>
    <t>TPCK11893751</t>
  </si>
  <si>
    <t>397-U1385G-7H-5-W 118/118-NANNO</t>
  </si>
  <si>
    <t>TPCK11893761</t>
  </si>
  <si>
    <t>397-U1385G-7H-6-W 25/25-NANNO</t>
  </si>
  <si>
    <t>TPCK11893771</t>
  </si>
  <si>
    <t>397-U1385G-7H-6-W 80/80-NANNO</t>
  </si>
  <si>
    <t>TPCK11893781</t>
  </si>
  <si>
    <t>397-U1385G-7H-6-W 120/120-NANNO</t>
  </si>
  <si>
    <t>LIQ11891231</t>
  </si>
  <si>
    <t>397-U1385G-7H-6-IW(146-151)-IWICP</t>
  </si>
  <si>
    <t>LIQ11891251</t>
  </si>
  <si>
    <t>397-U1385G-7H-6-IW(146-151)-IWYOBO</t>
  </si>
  <si>
    <t>LIQ11891291</t>
  </si>
  <si>
    <t>397-U1385G-7H-6-IW(146-151)-IWBRAD</t>
  </si>
  <si>
    <t>LIQ11891221</t>
  </si>
  <si>
    <t>397-U1385G-7H-6-IW(146-151)-IWALK</t>
  </si>
  <si>
    <t>LIQ11891211</t>
  </si>
  <si>
    <t>397-U1385G-7H-6-IW(146-151)-IWS</t>
  </si>
  <si>
    <t>LIQ11891241</t>
  </si>
  <si>
    <t>397-U1385G-7H-6-IW(146-151)-IWWU</t>
  </si>
  <si>
    <t>CAKE11891271</t>
  </si>
  <si>
    <t>397-U1385G-7H-6-IW(146-151)-SCHAYG</t>
  </si>
  <si>
    <t>CAKE11891261</t>
  </si>
  <si>
    <t>397-U1385G-7H-6-IW(146-151)-SCWU</t>
  </si>
  <si>
    <t>WRND11890201</t>
  </si>
  <si>
    <t>397-U1385G-7H-6-IW(146-151)</t>
  </si>
  <si>
    <t>CAKE11891281</t>
  </si>
  <si>
    <t>397-U1385G-7H-6-IW(146-151)-SC</t>
  </si>
  <si>
    <t>CYL11890211</t>
  </si>
  <si>
    <t>397-U1385G-7H-7-HS</t>
  </si>
  <si>
    <t>TPCK11893791</t>
  </si>
  <si>
    <t>397-U1385G-7H-7-W 10/10-NANNO</t>
  </si>
  <si>
    <t>TPCK11893801</t>
  </si>
  <si>
    <t>397-U1385G-7H-7-W 47/47-NANNO</t>
  </si>
  <si>
    <t>OTHR11890231</t>
  </si>
  <si>
    <t>397-U1385G-7H-CC-PAL-PALVERM</t>
  </si>
  <si>
    <t>OTHR11890251</t>
  </si>
  <si>
    <t>397-U1385G-7H-CC-PAL-PALFLOR</t>
  </si>
  <si>
    <t>OTHR11890291</t>
  </si>
  <si>
    <t>397-U1385G-7H-CC-PAL-PALABRA</t>
  </si>
  <si>
    <t>OTHR11890301</t>
  </si>
  <si>
    <t>397-U1385G-7H-CC-PAL-FORAM</t>
  </si>
  <si>
    <t>OTHR11890261</t>
  </si>
  <si>
    <t>397-U1385G-7H-CC-PAL-PALCLAR</t>
  </si>
  <si>
    <t>OTHR11890271</t>
  </si>
  <si>
    <t>397-U1385G-7H-CC-PAL-PALHUAN</t>
  </si>
  <si>
    <t>OTHR11890281</t>
  </si>
  <si>
    <t>397-U1385G-7H-CC-PAL-PALZARI</t>
  </si>
  <si>
    <t>WRND11890221</t>
  </si>
  <si>
    <t>397-U1385G-7H-CC-PAL</t>
  </si>
  <si>
    <t>OTHR11890241</t>
  </si>
  <si>
    <t>397-U1385G-7H-CC-PAL-PALPERA</t>
  </si>
  <si>
    <t>TPCK11894091</t>
  </si>
  <si>
    <t>397-U1385G-8H-1-W 77/77-NANNO</t>
  </si>
  <si>
    <t>TPCK11894101</t>
  </si>
  <si>
    <t>397-U1385G-8H-2-W 78/78-NANNO</t>
  </si>
  <si>
    <t>CUBE11894451</t>
  </si>
  <si>
    <t>397-U1385G-8H-3-W 33/35-PMAG</t>
  </si>
  <si>
    <t>SS11894491</t>
  </si>
  <si>
    <t>397-U1385G-8H-3-A 42/42-SED</t>
  </si>
  <si>
    <t>CYL11894461</t>
  </si>
  <si>
    <t>397-U1385G-8H-3-W 42/43-CARB</t>
  </si>
  <si>
    <t>TPCK11894111</t>
  </si>
  <si>
    <t>397-U1385G-8H-3-W 79/79-NANNO</t>
  </si>
  <si>
    <t>TPCK11894121</t>
  </si>
  <si>
    <t>397-U1385G-8H-4-W 74/74-NANNO</t>
  </si>
  <si>
    <t>CYL11894161</t>
  </si>
  <si>
    <t>397-U1385G-8H-5-W 49/51-31173</t>
  </si>
  <si>
    <t>TPCK11894131</t>
  </si>
  <si>
    <t>397-U1385G-8H-5-W 76/76-NANNO</t>
  </si>
  <si>
    <t>CYL11894481</t>
  </si>
  <si>
    <t>397-U1385G-8H-6-W 67/68-XRD</t>
  </si>
  <si>
    <t>SS11894501</t>
  </si>
  <si>
    <t>397-U1385G-8H-6-A 67/67-SED</t>
  </si>
  <si>
    <t>CYL11894471</t>
  </si>
  <si>
    <t>397-U1385G-8H-6-W 67/68-CARB</t>
  </si>
  <si>
    <t>TPCK11894141</t>
  </si>
  <si>
    <t>397-U1385G-8H-6-W 72/72-NANNO</t>
  </si>
  <si>
    <t>LIQ11891421</t>
  </si>
  <si>
    <t>397-U1385G-8H-6-IW(133-138)-IWICP</t>
  </si>
  <si>
    <t>CAKE11891451</t>
  </si>
  <si>
    <t>397-U1385G-8H-6-IW(133-138)-SCWU</t>
  </si>
  <si>
    <t>LIQ11891441</t>
  </si>
  <si>
    <t>397-U1385G-8H-6-IW(133-138)-IWYOBO</t>
  </si>
  <si>
    <t>LIQ11891401</t>
  </si>
  <si>
    <t>397-U1385G-8H-6-IW(133-138)-IWS</t>
  </si>
  <si>
    <t>LIQ11891411</t>
  </si>
  <si>
    <t>397-U1385G-8H-6-IW(133-138)-IWALK</t>
  </si>
  <si>
    <t>LIQ11891481</t>
  </si>
  <si>
    <t>397-U1385G-8H-6-IW(133-138)-IWBRAD</t>
  </si>
  <si>
    <t>CAKE11891471</t>
  </si>
  <si>
    <t>397-U1385G-8H-6-IW(133-138)-SC</t>
  </si>
  <si>
    <t>IW(133-138)</t>
  </si>
  <si>
    <t>WRND11891091</t>
  </si>
  <si>
    <t>397-U1385G-8H-6-IW(133-138)</t>
  </si>
  <si>
    <t>LIQ11891431</t>
  </si>
  <si>
    <t>397-U1385G-8H-6-IW(133-138)-IWWU</t>
  </si>
  <si>
    <t>CAKE11891461</t>
  </si>
  <si>
    <t>397-U1385G-8H-6-IW(133-138)-SCHAYG</t>
  </si>
  <si>
    <t>CYL11891101</t>
  </si>
  <si>
    <t>397-U1385G-8H-7-HS</t>
  </si>
  <si>
    <t>TPCK11894151</t>
  </si>
  <si>
    <t>397-U1385G-8H-7-W 26/26-NANNO</t>
  </si>
  <si>
    <t>OTHR11891131</t>
  </si>
  <si>
    <t>397-U1385G-8H-CC-PAL-PALPERA</t>
  </si>
  <si>
    <t>OTHR11891171</t>
  </si>
  <si>
    <t>397-U1385G-8H-CC-PAL-PALZARI</t>
  </si>
  <si>
    <t>OTHR11891161</t>
  </si>
  <si>
    <t>397-U1385G-8H-CC-PAL-PALHUAN</t>
  </si>
  <si>
    <t>WRND11891111</t>
  </si>
  <si>
    <t>397-U1385G-8H-CC-PAL</t>
  </si>
  <si>
    <t>OTHR11891151</t>
  </si>
  <si>
    <t>397-U1385G-8H-CC-PAL-PALCLAR</t>
  </si>
  <si>
    <t>OTHR11891121</t>
  </si>
  <si>
    <t>397-U1385G-8H-CC-PAL-PALVERM</t>
  </si>
  <si>
    <t>OTHR11891141</t>
  </si>
  <si>
    <t>397-U1385G-8H-CC-PAL-PALFLOR</t>
  </si>
  <si>
    <t>OTHR11891181</t>
  </si>
  <si>
    <t>397-U1385G-8H-CC-PAL-PALABRA</t>
  </si>
  <si>
    <t>OTHR11891191</t>
  </si>
  <si>
    <t>397-U1385G-8H-CC-PAL-FORAM</t>
  </si>
  <si>
    <t>TPCK11894811</t>
  </si>
  <si>
    <t>397-U1385G-9H-1-W 80/80-NANNO</t>
  </si>
  <si>
    <t>TPCK11894821</t>
  </si>
  <si>
    <t>397-U1385G-9H-2-W 82/82-NANNO</t>
  </si>
  <si>
    <t>CYL11894891</t>
  </si>
  <si>
    <t>397-U1385G-9H-3-W 36/38-31172</t>
  </si>
  <si>
    <t>CUBE11894881</t>
  </si>
  <si>
    <t>397-U1385G-9H-3-W 42/44-PMAG</t>
  </si>
  <si>
    <t>CYL11894611</t>
  </si>
  <si>
    <t>397-U1385G-9H-3-W 60/61-XRD</t>
  </si>
  <si>
    <t>SS11894991</t>
  </si>
  <si>
    <t>397-U1385G-9H-3-A 60/60-SED</t>
  </si>
  <si>
    <t>CYL11894621</t>
  </si>
  <si>
    <t>397-U1385G-9H-3-W 60/61-CARB</t>
  </si>
  <si>
    <t>TPCK11894831</t>
  </si>
  <si>
    <t>397-U1385G-9H-3-W 75/75-NANNO</t>
  </si>
  <si>
    <t>TPCK11894841</t>
  </si>
  <si>
    <t>397-U1385G-9H-4-W 78/78-NANNO</t>
  </si>
  <si>
    <t>SS11895001</t>
  </si>
  <si>
    <t>397-U1385G-9H-5-A 70/70-SED</t>
  </si>
  <si>
    <t>CYL11894631</t>
  </si>
  <si>
    <t>397-U1385G-9H-5-W 70/71-CARB</t>
  </si>
  <si>
    <t>TPCK11894851</t>
  </si>
  <si>
    <t>397-U1385G-9H-5-W 77/77-NANNO</t>
  </si>
  <si>
    <t>TPCK11894861</t>
  </si>
  <si>
    <t>397-U1385G-9H-6-W 73/73-NANNO</t>
  </si>
  <si>
    <t>LIQ11892501</t>
  </si>
  <si>
    <t>397-U1385G-9H-6-IW(134-139)-IWWU</t>
  </si>
  <si>
    <t>LIQ11892481</t>
  </si>
  <si>
    <t>397-U1385G-9H-6-IW(134-139)-IWALK</t>
  </si>
  <si>
    <t>LIQ11892471</t>
  </si>
  <si>
    <t>397-U1385G-9H-6-IW(134-139)-IWS</t>
  </si>
  <si>
    <t>LIQ11892551</t>
  </si>
  <si>
    <t>397-U1385G-9H-6-IW(134-139)-IWBRAD</t>
  </si>
  <si>
    <t>LIQ11892491</t>
  </si>
  <si>
    <t>397-U1385G-9H-6-IW(134-139)-IWICP</t>
  </si>
  <si>
    <t>CAKE11892521</t>
  </si>
  <si>
    <t>397-U1385G-9H-6-IW(134-139)-SCWU</t>
  </si>
  <si>
    <t>CAKE11892541</t>
  </si>
  <si>
    <t>397-U1385G-9H-6-IW(134-139)-SC</t>
  </si>
  <si>
    <t>IW(134-139)</t>
  </si>
  <si>
    <t>WRND11891771</t>
  </si>
  <si>
    <t>397-U1385G-9H-6-IW(134-139)</t>
  </si>
  <si>
    <t>CAKE11892531</t>
  </si>
  <si>
    <t>397-U1385G-9H-6-IW(134-139)-SCHAYG</t>
  </si>
  <si>
    <t>LIQ11892511</t>
  </si>
  <si>
    <t>397-U1385G-9H-6-IW(134-139)-IWYOBO</t>
  </si>
  <si>
    <t>CYL11891781</t>
  </si>
  <si>
    <t>397-U1385G-9H-7-HS</t>
  </si>
  <si>
    <t>TPCK11894871</t>
  </si>
  <si>
    <t>397-U1385G-9H-7-W 26/26-NANNO</t>
  </si>
  <si>
    <t>OTHR11891861</t>
  </si>
  <si>
    <t>397-U1385G-9H-CC-PAL-PALABRA</t>
  </si>
  <si>
    <t>OTHR11891821</t>
  </si>
  <si>
    <t>397-U1385G-9H-CC-PAL-PALFLOR</t>
  </si>
  <si>
    <t>OTHR11891801</t>
  </si>
  <si>
    <t>397-U1385G-9H-CC-PAL-PALVERM</t>
  </si>
  <si>
    <t>OTHR11891871</t>
  </si>
  <si>
    <t>397-U1385G-9H-CC-PAL-FORAM</t>
  </si>
  <si>
    <t>OTHR11891811</t>
  </si>
  <si>
    <t>397-U1385G-9H-CC-PAL-PALPERA</t>
  </si>
  <si>
    <t>OTHR11891831</t>
  </si>
  <si>
    <t>397-U1385G-9H-CC-PAL-PALCLAR</t>
  </si>
  <si>
    <t>OTHR11891841</t>
  </si>
  <si>
    <t>397-U1385G-9H-CC-PAL-PALHUAN</t>
  </si>
  <si>
    <t>OTHR11891851</t>
  </si>
  <si>
    <t>397-U1385G-9H-CC-PAL-PALZARI</t>
  </si>
  <si>
    <t>WRND11891791</t>
  </si>
  <si>
    <t>397-U1385G-9H-CC-PAL</t>
  </si>
  <si>
    <t>TPCK11895291</t>
  </si>
  <si>
    <t>397-U1385G-10H-1-W 83/83-NANNO</t>
  </si>
  <si>
    <t>CYL11895371</t>
  </si>
  <si>
    <t>397-U1385G-10H-2-W 39/41-31171</t>
  </si>
  <si>
    <t>TPCK11895301</t>
  </si>
  <si>
    <t>397-U1385G-10H-2-W 76/76-NANNO</t>
  </si>
  <si>
    <t>CUBE11895361</t>
  </si>
  <si>
    <t>397-U1385G-10H-3-W 58/60-PMAG</t>
  </si>
  <si>
    <t>CYL11895681</t>
  </si>
  <si>
    <t>397-U1385G-10H-3-W 72/73-CARB</t>
  </si>
  <si>
    <t>SS11895641</t>
  </si>
  <si>
    <t>397-U1385G-10H-3-A 72/72-SED</t>
  </si>
  <si>
    <t>TPCK11895311</t>
  </si>
  <si>
    <t>397-U1385G-10H-3-W 81/81-NANNO</t>
  </si>
  <si>
    <t>TPCK11895321</t>
  </si>
  <si>
    <t>397-U1385G-10H-4-W 88/88-NANNO</t>
  </si>
  <si>
    <t>TPCK11895331</t>
  </si>
  <si>
    <t>397-U1385G-10H-5-W 85/85-NANNO</t>
  </si>
  <si>
    <t>TPCK11895341</t>
  </si>
  <si>
    <t>397-U1385G-10H-6-W 99/99-NANNO</t>
  </si>
  <si>
    <t>CYL11895671</t>
  </si>
  <si>
    <t>397-U1385G-10H-6-W 120/121-XRD</t>
  </si>
  <si>
    <t>CYL11895661</t>
  </si>
  <si>
    <t>397-U1385G-10H-6-W 120/121-CARB</t>
  </si>
  <si>
    <t>SS11895651</t>
  </si>
  <si>
    <t>397-U1385G-10H-6-A 120/120-SED</t>
  </si>
  <si>
    <t>LIQ11893141</t>
  </si>
  <si>
    <t>397-U1385G-10H-6-IW(149-154)-IWS</t>
  </si>
  <si>
    <t>LIQ11893151</t>
  </si>
  <si>
    <t>397-U1385G-10H-6-IW(149-154)-IWALK</t>
  </si>
  <si>
    <t>CAKE11893191</t>
  </si>
  <si>
    <t>397-U1385G-10H-6-IW(149-154)-SCWU</t>
  </si>
  <si>
    <t>CAKE11893201</t>
  </si>
  <si>
    <t>397-U1385G-10H-6-IW(149-154)-SCHAYG</t>
  </si>
  <si>
    <t>LIQ11893221</t>
  </si>
  <si>
    <t>397-U1385G-10H-6-IW(149-154)-IWBRAD</t>
  </si>
  <si>
    <t>IW(149-154)</t>
  </si>
  <si>
    <t>WRND11892361</t>
  </si>
  <si>
    <t>397-U1385G-10H-6-IW(149-154)</t>
  </si>
  <si>
    <t>LIQ11893171</t>
  </si>
  <si>
    <t>397-U1385G-10H-6-IW(149-154)-IWWU</t>
  </si>
  <si>
    <t>CAKE11893211</t>
  </si>
  <si>
    <t>397-U1385G-10H-6-IW(149-154)-SC</t>
  </si>
  <si>
    <t>LIQ11893181</t>
  </si>
  <si>
    <t>397-U1385G-10H-6-IW(149-154)-IWYOBO</t>
  </si>
  <si>
    <t>LIQ11893161</t>
  </si>
  <si>
    <t>397-U1385G-10H-6-IW(149-154)-IWICP</t>
  </si>
  <si>
    <t>CYL11892371</t>
  </si>
  <si>
    <t>397-U1385G-10H-7-HS</t>
  </si>
  <si>
    <t>TPCK11895351</t>
  </si>
  <si>
    <t>397-U1385G-10H-7-W 17/17-NANNO</t>
  </si>
  <si>
    <t>OTHR11892401</t>
  </si>
  <si>
    <t>397-U1385G-10H-CC-PAL-PALPERA</t>
  </si>
  <si>
    <t>OTHR11892461</t>
  </si>
  <si>
    <t>397-U1385G-10H-CC-PAL-FORAM</t>
  </si>
  <si>
    <t>OTHR11892441</t>
  </si>
  <si>
    <t>397-U1385G-10H-CC-PAL-PALZARI</t>
  </si>
  <si>
    <t>OTHR11892391</t>
  </si>
  <si>
    <t>397-U1385G-10H-CC-PAL-PALVERM</t>
  </si>
  <si>
    <t>WRND11892381</t>
  </si>
  <si>
    <t>397-U1385G-10H-CC-PAL</t>
  </si>
  <si>
    <t>OTHR11892431</t>
  </si>
  <si>
    <t>397-U1385G-10H-CC-PAL-PALHUAN</t>
  </si>
  <si>
    <t>OTHR11892411</t>
  </si>
  <si>
    <t>397-U1385G-10H-CC-PAL-PALFLOR</t>
  </si>
  <si>
    <t>OTHR11892421</t>
  </si>
  <si>
    <t>397-U1385G-10H-CC-PAL-PALCLAR</t>
  </si>
  <si>
    <t>OTHR11892451</t>
  </si>
  <si>
    <t>397-U1385G-10H-CC-PAL-PALABRA</t>
  </si>
  <si>
    <t>TPCK11896051</t>
  </si>
  <si>
    <t>397-U1385G-11H-1-W 76/76-NANNO</t>
  </si>
  <si>
    <t>SS11896651</t>
  </si>
  <si>
    <t>397-U1385G-11H-1-A 95/95-SED</t>
  </si>
  <si>
    <t>TPCK11896061</t>
  </si>
  <si>
    <t>397-U1385G-11H-2-W 75/75-NANNO</t>
  </si>
  <si>
    <t>CYL11896131</t>
  </si>
  <si>
    <t>397-U1385G-11H-2-W 95/96-XRD</t>
  </si>
  <si>
    <t>CYL11896141</t>
  </si>
  <si>
    <t>397-U1385G-11H-2-W 95/96-CARB</t>
  </si>
  <si>
    <t>TPCK11896071</t>
  </si>
  <si>
    <t>397-U1385G-11H-3-W 77/77-NANNO</t>
  </si>
  <si>
    <t>CYL11896121</t>
  </si>
  <si>
    <t>397-U1385G-11H-3-W 90/92-31170</t>
  </si>
  <si>
    <t>CUBE11896161</t>
  </si>
  <si>
    <t>397-U1385G-11H-3-W 102/104-PMAG</t>
  </si>
  <si>
    <t>TPCK11896081</t>
  </si>
  <si>
    <t>397-U1385G-11H-4-W 80/80-NANNO</t>
  </si>
  <si>
    <t>SS11896661</t>
  </si>
  <si>
    <t>397-U1385G-11H-5-A 74/74-SED</t>
  </si>
  <si>
    <t>CYL11896151</t>
  </si>
  <si>
    <t>397-U1385G-11H-5-W 74/75-CARB</t>
  </si>
  <si>
    <t>TPCK11896091</t>
  </si>
  <si>
    <t>397-U1385G-11H-5-W 79/79-NANNO</t>
  </si>
  <si>
    <t>TPCK11896101</t>
  </si>
  <si>
    <t>397-U1385G-11H-6-W 77/77-NANNO</t>
  </si>
  <si>
    <t>CAKE11893901</t>
  </si>
  <si>
    <t>397-U1385G-11H-6-IW(138-143)-SC</t>
  </si>
  <si>
    <t>LIQ11893871</t>
  </si>
  <si>
    <t>397-U1385G-11H-6-IW(138-143)-IWYOBO</t>
  </si>
  <si>
    <t>LIQ11893841</t>
  </si>
  <si>
    <t>397-U1385G-11H-6-IW(138-143)-IWALK</t>
  </si>
  <si>
    <t>CAKE11893891</t>
  </si>
  <si>
    <t>397-U1385G-11H-6-IW(138-143)-SCHAYG</t>
  </si>
  <si>
    <t>LIQ11893831</t>
  </si>
  <si>
    <t>397-U1385G-11H-6-IW(138-143)-IWS</t>
  </si>
  <si>
    <t>IW(138-143)</t>
  </si>
  <si>
    <t>WRND11892991</t>
  </si>
  <si>
    <t>397-U1385G-11H-6-IW(138-143)</t>
  </si>
  <si>
    <t>LIQ11893851</t>
  </si>
  <si>
    <t>397-U1385G-11H-6-IW(138-143)-IWICP</t>
  </si>
  <si>
    <t>LIQ11893911</t>
  </si>
  <si>
    <t>397-U1385G-11H-6-IW(138-143)-IWBRAD</t>
  </si>
  <si>
    <t>LIQ11893861</t>
  </si>
  <si>
    <t>397-U1385G-11H-6-IW(138-143)-IWWU</t>
  </si>
  <si>
    <t>CAKE11893881</t>
  </si>
  <si>
    <t>397-U1385G-11H-6-IW(138-143)-SCWU</t>
  </si>
  <si>
    <t>CYL11893001</t>
  </si>
  <si>
    <t>397-U1385G-11H-7-HS</t>
  </si>
  <si>
    <t>TPCK11896111</t>
  </si>
  <si>
    <t>397-U1385G-11H-7-W 34/34-NANNO</t>
  </si>
  <si>
    <t>OTHR11893031</t>
  </si>
  <si>
    <t>397-U1385G-11H-CC-PAL-PALPERA</t>
  </si>
  <si>
    <t>WRND11893011</t>
  </si>
  <si>
    <t>397-U1385G-11H-CC-PAL</t>
  </si>
  <si>
    <t>OTHR11893061</t>
  </si>
  <si>
    <t>397-U1385G-11H-CC-PAL-PAL</t>
  </si>
  <si>
    <t>OTHR11893091</t>
  </si>
  <si>
    <t>397-U1385G-11H-CC-PAL-FORAM</t>
  </si>
  <si>
    <t>OTHR11893021</t>
  </si>
  <si>
    <t>397-U1385G-11H-CC-PAL-PALVERM</t>
  </si>
  <si>
    <t>OTHR11893081</t>
  </si>
  <si>
    <t>397-U1385G-11H-CC-PAL-PALABRA</t>
  </si>
  <si>
    <t>OTHR11893071</t>
  </si>
  <si>
    <t>397-U1385G-11H-CC-PAL-PALZARI</t>
  </si>
  <si>
    <t>OTHR11893051</t>
  </si>
  <si>
    <t>397-U1385G-11H-CC-PAL-PALCLAR</t>
  </si>
  <si>
    <t>OTHR11893041</t>
  </si>
  <si>
    <t>397-U1385G-11H-CC-PAL-PALFLOR</t>
  </si>
  <si>
    <t>TPCK11896171</t>
  </si>
  <si>
    <t>397-U1385G-12H-1-W 70/70-NANNO</t>
  </si>
  <si>
    <t>TPCK11896181</t>
  </si>
  <si>
    <t>397-U1385G-12H-2-W 76/76-NANNO</t>
  </si>
  <si>
    <t>CYL11896531</t>
  </si>
  <si>
    <t>397-U1385G-12H-3-W 50/51-CARB</t>
  </si>
  <si>
    <t>SS11896671</t>
  </si>
  <si>
    <t>397-U1385G-12H-3-A 50/50-SED</t>
  </si>
  <si>
    <t>TPCK11896191</t>
  </si>
  <si>
    <t>397-U1385G-12H-3-W 74/74-NANNO</t>
  </si>
  <si>
    <t>CUBE11896251</t>
  </si>
  <si>
    <t>397-U1385G-12H-3-W 86/88-PMAG</t>
  </si>
  <si>
    <t>CYL11896261</t>
  </si>
  <si>
    <t>397-U1385G-12H-4-W 16/18-31178</t>
  </si>
  <si>
    <t>TPCK11896201</t>
  </si>
  <si>
    <t>397-U1385G-12H-4-W 78/78-NANNO</t>
  </si>
  <si>
    <t>TPCK11896211</t>
  </si>
  <si>
    <t>397-U1385G-12H-5-W 73/73-NANNO</t>
  </si>
  <si>
    <t>SS11910391</t>
  </si>
  <si>
    <t>397-U1385G-12H-6-A 10/10-SED</t>
  </si>
  <si>
    <t>CYL11896551</t>
  </si>
  <si>
    <t>397-U1385G-12H-6-W 22/23-XRD</t>
  </si>
  <si>
    <t>SS11896681</t>
  </si>
  <si>
    <t>397-U1385G-12H-6-A 22/22-SED</t>
  </si>
  <si>
    <t>CYL11896541</t>
  </si>
  <si>
    <t>397-U1385G-12H-6-W 22/23-CARB</t>
  </si>
  <si>
    <t>SS11910401</t>
  </si>
  <si>
    <t>397-U1385G-12H-6-A 50/50-SED</t>
  </si>
  <si>
    <t>TPCK11896221</t>
  </si>
  <si>
    <t>397-U1385G-12H-6-W 71/71-NANNO</t>
  </si>
  <si>
    <t>CAKE11894031</t>
  </si>
  <si>
    <t>397-U1385G-12H-6-IW(148-153)-SCHAYG</t>
  </si>
  <si>
    <t>CAKE11894041</t>
  </si>
  <si>
    <t>397-U1385G-12H-6-IW(148-153)-SC</t>
  </si>
  <si>
    <t>LIQ11894001</t>
  </si>
  <si>
    <t>397-U1385G-12H-6-IW(148-153)-IWWU</t>
  </si>
  <si>
    <t>LIQ11894011</t>
  </si>
  <si>
    <t>397-U1385G-12H-6-IW(148-153)-IWYOBO</t>
  </si>
  <si>
    <t>LIQ11893991</t>
  </si>
  <si>
    <t>397-U1385G-12H-6-IW(148-153)-IWICP</t>
  </si>
  <si>
    <t>LIQ11894051</t>
  </si>
  <si>
    <t>397-U1385G-12H-6-IW(148-153)-IWBRAD</t>
  </si>
  <si>
    <t>IW(148-153)</t>
  </si>
  <si>
    <t>WRND11893491</t>
  </si>
  <si>
    <t>397-U1385G-12H-6-IW(148-153)</t>
  </si>
  <si>
    <t>LIQ11893981</t>
  </si>
  <si>
    <t>397-U1385G-12H-6-IW(148-153)-IWALK</t>
  </si>
  <si>
    <t>CAKE11894021</t>
  </si>
  <si>
    <t>397-U1385G-12H-6-IW(148-153)-SCWU</t>
  </si>
  <si>
    <t>LIQ11893971</t>
  </si>
  <si>
    <t>397-U1385G-12H-6-IW(148-153)-IWS</t>
  </si>
  <si>
    <t>CYL11893501</t>
  </si>
  <si>
    <t>397-U1385G-12H-7-HS</t>
  </si>
  <si>
    <t>TPCK11896231</t>
  </si>
  <si>
    <t>397-U1385G-12H-7-W 40/40-NANNO</t>
  </si>
  <si>
    <t>OTHR11893571</t>
  </si>
  <si>
    <t>397-U1385G-12H-CC-PAL-PALZARI</t>
  </si>
  <si>
    <t>OTHR11893581</t>
  </si>
  <si>
    <t>397-U1385G-12H-CC-PAL-PALABRA</t>
  </si>
  <si>
    <t>OTHR11893521</t>
  </si>
  <si>
    <t>397-U1385G-12H-CC-PAL-PALVERM</t>
  </si>
  <si>
    <t>OTHR11893591</t>
  </si>
  <si>
    <t>397-U1385G-12H-CC-PAL-FORAM</t>
  </si>
  <si>
    <t>OTHR11893541</t>
  </si>
  <si>
    <t>397-U1385G-12H-CC-PAL-PALFLOR</t>
  </si>
  <si>
    <t>OTHR11893551</t>
  </si>
  <si>
    <t>397-U1385G-12H-CC-PAL-PALCLAR</t>
  </si>
  <si>
    <t>WRND11893511</t>
  </si>
  <si>
    <t>397-U1385G-12H-CC-PAL</t>
  </si>
  <si>
    <t>OTHR11893561</t>
  </si>
  <si>
    <t>397-U1385G-12H-CC-PAL-PAL</t>
  </si>
  <si>
    <t>OTHR11893531</t>
  </si>
  <si>
    <t>397-U1385G-12H-CC-PAL-PALPERA</t>
  </si>
  <si>
    <t>SS11897081</t>
  </si>
  <si>
    <t>397-U1385G-13X-2-A 110/110-SED</t>
  </si>
  <si>
    <t>CYL11897101</t>
  </si>
  <si>
    <t>397-U1385G-13X-3-W 57/58-CARB</t>
  </si>
  <si>
    <t>CUBE11897471</t>
  </si>
  <si>
    <t>397-U1385G-13X-3-W 69/71-PMAG</t>
  </si>
  <si>
    <t>CYL11897061</t>
  </si>
  <si>
    <t>397-U1385G-13X-5-W 50/51-CARB</t>
  </si>
  <si>
    <t>SS11897091</t>
  </si>
  <si>
    <t>397-U1385G-13X-5-A 50/50-SED</t>
  </si>
  <si>
    <t>CYL11897071</t>
  </si>
  <si>
    <t>397-U1385G-13X-5-W 50/51-XRD</t>
  </si>
  <si>
    <t>LIQ11894541</t>
  </si>
  <si>
    <t>397-U1385G-13X-6-IW(143-148)-IWWU</t>
  </si>
  <si>
    <t>IW(143-148)</t>
  </si>
  <si>
    <t>WRND11894441</t>
  </si>
  <si>
    <t>397-U1385G-13X-6-IW(143-148)</t>
  </si>
  <si>
    <t>LIQ11894521</t>
  </si>
  <si>
    <t>397-U1385G-13X-6-IW(143-148)-IWALK</t>
  </si>
  <si>
    <t>LIQ11894531</t>
  </si>
  <si>
    <t>397-U1385G-13X-6-IW(143-148)-IWICP</t>
  </si>
  <si>
    <t>CAKE11894571</t>
  </si>
  <si>
    <t>397-U1385G-13X-6-IW(143-148)-SCHAYG</t>
  </si>
  <si>
    <t>CAKE11894561</t>
  </si>
  <si>
    <t>397-U1385G-13X-6-IW(143-148)-SCWU</t>
  </si>
  <si>
    <t>LIQ11894591</t>
  </si>
  <si>
    <t>397-U1385G-13X-6-IW(143-148)-IWBRAD</t>
  </si>
  <si>
    <t>LIQ11894551</t>
  </si>
  <si>
    <t>397-U1385G-13X-6-IW(143-148)-IWYOBO</t>
  </si>
  <si>
    <t>LIQ11894511</t>
  </si>
  <si>
    <t>397-U1385G-13X-6-IW(143-148)-IWS</t>
  </si>
  <si>
    <t>CAKE11894581</t>
  </si>
  <si>
    <t>397-U1385G-13X-6-IW(143-148)-SC</t>
  </si>
  <si>
    <t>CYL11894431</t>
  </si>
  <si>
    <t>397-U1385G-13X-7-HS</t>
  </si>
  <si>
    <t>SS11897851</t>
  </si>
  <si>
    <t>397-U1385G-14X-3-A 61/61-SED</t>
  </si>
  <si>
    <t>CYL11897861</t>
  </si>
  <si>
    <t>397-U1385G-14X-3-W 61/62-XRD</t>
  </si>
  <si>
    <t>CYL11897871</t>
  </si>
  <si>
    <t>397-U1385G-14X-3-W 61/62-CARB</t>
  </si>
  <si>
    <t>CUBE11897751</t>
  </si>
  <si>
    <t>397-U1385G-14X-3-W 102/104-PMAG</t>
  </si>
  <si>
    <t>LIQ11894921</t>
  </si>
  <si>
    <t>397-U1385G-14X-3-IW(144-149)-IWICP</t>
  </si>
  <si>
    <t>LIQ11894981</t>
  </si>
  <si>
    <t>397-U1385G-14X-3-IW(144-149)-IWBRAD</t>
  </si>
  <si>
    <t>WRND11894801</t>
  </si>
  <si>
    <t>397-U1385G-14X-3-IW(144-149)</t>
  </si>
  <si>
    <t>LIQ11894901</t>
  </si>
  <si>
    <t>397-U1385G-14X-3-IW(144-149)-IWS</t>
  </si>
  <si>
    <t>CAKE11894971</t>
  </si>
  <si>
    <t>397-U1385G-14X-3-IW(144-149)-SC</t>
  </si>
  <si>
    <t>LIQ11894911</t>
  </si>
  <si>
    <t>397-U1385G-14X-3-IW(144-149)-IWALK</t>
  </si>
  <si>
    <t>LIQ11894941</t>
  </si>
  <si>
    <t>397-U1385G-14X-3-IW(144-149)-IWYOBO</t>
  </si>
  <si>
    <t>CAKE11894951</t>
  </si>
  <si>
    <t>397-U1385G-14X-3-IW(144-149)-SCWU</t>
  </si>
  <si>
    <t>CAKE11894961</t>
  </si>
  <si>
    <t>397-U1385G-14X-3-IW(144-149)-SCHAYG</t>
  </si>
  <si>
    <t>LIQ11894931</t>
  </si>
  <si>
    <t>397-U1385G-14X-3-IW(144-149)-IWWU</t>
  </si>
  <si>
    <t>CYL11894791</t>
  </si>
  <si>
    <t>397-U1385G-14X-4-HS</t>
  </si>
  <si>
    <t>CYL11897881</t>
  </si>
  <si>
    <t>397-U1385G-14X-4-W 100/101-CARB</t>
  </si>
  <si>
    <t>SS11898621</t>
  </si>
  <si>
    <t>397-U1385G-15X-2-A 30/30-SED</t>
  </si>
  <si>
    <t>CYL11898601</t>
  </si>
  <si>
    <t>397-U1385G-15X-2-W 30/31-CARB</t>
  </si>
  <si>
    <t>CYL11898591</t>
  </si>
  <si>
    <t>397-U1385G-15X-2-W 30/31-XRD</t>
  </si>
  <si>
    <t>CUBE11898311</t>
  </si>
  <si>
    <t>397-U1385G-15X-4-W 74/76-PMAG</t>
  </si>
  <si>
    <t>CYL11898611</t>
  </si>
  <si>
    <t>397-U1385G-15X-5-W 105/106-CARB</t>
  </si>
  <si>
    <t>LIQ11895731</t>
  </si>
  <si>
    <t>397-U1385G-15X-6-IW(143-148)-IWYOBO</t>
  </si>
  <si>
    <t>WRND11895261</t>
  </si>
  <si>
    <t>397-U1385G-15X-6-IW(143-148)</t>
  </si>
  <si>
    <t>LIQ11895771</t>
  </si>
  <si>
    <t>397-U1385G-15X-6-IW(143-148)-IWBRAD</t>
  </si>
  <si>
    <t>CAKE11895761</t>
  </si>
  <si>
    <t>397-U1385G-15X-6-IW(143-148)-SC</t>
  </si>
  <si>
    <t>LIQ11895711</t>
  </si>
  <si>
    <t>397-U1385G-15X-6-IW(143-148)-IWICP</t>
  </si>
  <si>
    <t>LIQ11895691</t>
  </si>
  <si>
    <t>397-U1385G-15X-6-IW(143-148)-IWS</t>
  </si>
  <si>
    <t>LIQ11895721</t>
  </si>
  <si>
    <t>397-U1385G-15X-6-IW(143-148)-IWWU</t>
  </si>
  <si>
    <t>CAKE11895751</t>
  </si>
  <si>
    <t>397-U1385G-15X-6-IW(143-148)-SCHAYG</t>
  </si>
  <si>
    <t>CAKE11895741</t>
  </si>
  <si>
    <t>397-U1385G-15X-6-IW(143-148)-SCWU</t>
  </si>
  <si>
    <t>LIQ11895701</t>
  </si>
  <si>
    <t>397-U1385G-15X-6-IW(143-148)-IWALK</t>
  </si>
  <si>
    <t>CYL11895271</t>
  </si>
  <si>
    <t>397-U1385G-15X-7-HS</t>
  </si>
  <si>
    <t>CYL11898651</t>
  </si>
  <si>
    <t>397-U1385G-16X-1-W 70/71-XRD</t>
  </si>
  <si>
    <t>SS11898681</t>
  </si>
  <si>
    <t>397-U1385G-16X-1-A 70/70-SED</t>
  </si>
  <si>
    <t>CYL11898661</t>
  </si>
  <si>
    <t>397-U1385G-16X-1-W 70/71-CARB</t>
  </si>
  <si>
    <t>CUBE11898631</t>
  </si>
  <si>
    <t>397-U1385G-16X-4-W 61/63-PMAG</t>
  </si>
  <si>
    <t>CYL11898671</t>
  </si>
  <si>
    <t>397-U1385G-16X-6-W 104/105-CARB</t>
  </si>
  <si>
    <t>CAKE11896621</t>
  </si>
  <si>
    <t>397-U1385G-16X-6-IW(144-149)-SCHAYG</t>
  </si>
  <si>
    <t>CAKE11896611</t>
  </si>
  <si>
    <t>397-U1385G-16X-6-IW(144-149)-SCWU</t>
  </si>
  <si>
    <t>LIQ11896601</t>
  </si>
  <si>
    <t>397-U1385G-16X-6-IW(144-149)-IWYOBO</t>
  </si>
  <si>
    <t>CAKE11896631</t>
  </si>
  <si>
    <t>397-U1385G-16X-6-IW(144-149)-SC</t>
  </si>
  <si>
    <t>LIQ11896581</t>
  </si>
  <si>
    <t>397-U1385G-16X-6-IW(144-149)-IWICP</t>
  </si>
  <si>
    <t>LIQ11896561</t>
  </si>
  <si>
    <t>397-U1385G-16X-6-IW(144-149)-IWS</t>
  </si>
  <si>
    <t>LIQ11896641</t>
  </si>
  <si>
    <t>397-U1385G-16X-6-IW(144-149)-IWBRAD</t>
  </si>
  <si>
    <t>LIQ11896571</t>
  </si>
  <si>
    <t>397-U1385G-16X-6-IW(144-149)-IWALK</t>
  </si>
  <si>
    <t>WRND11895621</t>
  </si>
  <si>
    <t>397-U1385G-16X-6-IW(144-149)</t>
  </si>
  <si>
    <t>LIQ11896591</t>
  </si>
  <si>
    <t>397-U1385G-16X-6-IW(144-149)-IWWU</t>
  </si>
  <si>
    <t>CYL11895631</t>
  </si>
  <si>
    <t>397-U1385G-16X-7-HS</t>
  </si>
  <si>
    <t>CYL11899311</t>
  </si>
  <si>
    <t>397-U1385G-17X-2-W 80/81-CARB</t>
  </si>
  <si>
    <t>CUBE11899251</t>
  </si>
  <si>
    <t>397-U1385G-17X-4-W 74/76-PMAG</t>
  </si>
  <si>
    <t>CYL11899301</t>
  </si>
  <si>
    <t>397-U1385G-17X-5-W 145/146-CARB</t>
  </si>
  <si>
    <t>SS11899261</t>
  </si>
  <si>
    <t>397-U1385G-17X-5-A 145/145-SED</t>
  </si>
  <si>
    <t>CYL11899291</t>
  </si>
  <si>
    <t>397-U1385G-17X-5-W 145/146-XRD</t>
  </si>
  <si>
    <t>CAKE11897021</t>
  </si>
  <si>
    <t>397-U1385G-17X-6-IW(139-144)-SCHAYG</t>
  </si>
  <si>
    <t>LIQ11896971</t>
  </si>
  <si>
    <t>397-U1385G-17X-6-IW(139-144)-IWALK</t>
  </si>
  <si>
    <t>LIQ11897001</t>
  </si>
  <si>
    <t>397-U1385G-17X-6-IW(139-144)-IWYOBO</t>
  </si>
  <si>
    <t>CAKE11897031</t>
  </si>
  <si>
    <t>397-U1385G-17X-6-IW(139-144)-SC</t>
  </si>
  <si>
    <t>LIQ11896961</t>
  </si>
  <si>
    <t>397-U1385G-17X-6-IW(139-144)-IWS</t>
  </si>
  <si>
    <t>LIQ11896991</t>
  </si>
  <si>
    <t>397-U1385G-17X-6-IW(139-144)-IWWU</t>
  </si>
  <si>
    <t>CAKE11897011</t>
  </si>
  <si>
    <t>397-U1385G-17X-6-IW(139-144)-SCWU</t>
  </si>
  <si>
    <t>LIQ11896981</t>
  </si>
  <si>
    <t>397-U1385G-17X-6-IW(139-144)-IWICP</t>
  </si>
  <si>
    <t>IW(139-144)</t>
  </si>
  <si>
    <t>WRND11896031</t>
  </si>
  <si>
    <t>397-U1385G-17X-6-IW(139-144)</t>
  </si>
  <si>
    <t>LIQ11897041</t>
  </si>
  <si>
    <t>397-U1385G-17X-6-IW(139-144)-IWBRAD</t>
  </si>
  <si>
    <t>CYL11896041</t>
  </si>
  <si>
    <t>397-U1385G-17X-7-HS</t>
  </si>
  <si>
    <t>CYL11899871</t>
  </si>
  <si>
    <t>397-U1385G-18X-1-W 100/101-CARB</t>
  </si>
  <si>
    <t>CYL11899861</t>
  </si>
  <si>
    <t>397-U1385G-18X-1-W 100/101-XRD</t>
  </si>
  <si>
    <t>SS11899591</t>
  </si>
  <si>
    <t>397-U1385G-18X-1-A 100/100-SED</t>
  </si>
  <si>
    <t>CUBE11899581</t>
  </si>
  <si>
    <t>397-U1385G-18X-4-W 74/76-PMAG</t>
  </si>
  <si>
    <t>CYL11899881</t>
  </si>
  <si>
    <t>397-U1385G-18X-6-W 120/121-CARB</t>
  </si>
  <si>
    <t>LIQ11897121</t>
  </si>
  <si>
    <t>397-U1385G-18X-6-IW(143-148)-IWALK</t>
  </si>
  <si>
    <t>LIQ11897151</t>
  </si>
  <si>
    <t>397-U1385G-18X-6-IW(143-148)-IWYOBO</t>
  </si>
  <si>
    <t>LIQ11897191</t>
  </si>
  <si>
    <t>397-U1385G-18X-6-IW(143-148)-IWBRAD</t>
  </si>
  <si>
    <t>LIQ11897111</t>
  </si>
  <si>
    <t>397-U1385G-18X-6-IW(143-148)-IWS</t>
  </si>
  <si>
    <t>LIQ11897141</t>
  </si>
  <si>
    <t>397-U1385G-18X-6-IW(143-148)-IWWU</t>
  </si>
  <si>
    <t>LIQ11897131</t>
  </si>
  <si>
    <t>397-U1385G-18X-6-IW(143-148)-IWICP</t>
  </si>
  <si>
    <t>WRND11896511</t>
  </si>
  <si>
    <t>397-U1385G-18X-6-IW(143-148)</t>
  </si>
  <si>
    <t>CAKE11897181</t>
  </si>
  <si>
    <t>397-U1385G-18X-6-IW(143-148)-SC</t>
  </si>
  <si>
    <t>CAKE11897171</t>
  </si>
  <si>
    <t>397-U1385G-18X-6-IW(143-148)-SCHAYG</t>
  </si>
  <si>
    <t>CAKE11897161</t>
  </si>
  <si>
    <t>397-U1385G-18X-6-IW(143-148)-SCWU</t>
  </si>
  <si>
    <t>CYL11896521</t>
  </si>
  <si>
    <t>397-U1385G-18X-7-HS</t>
  </si>
  <si>
    <t>CYL11900191</t>
  </si>
  <si>
    <t>397-U1385G-19X-1-W 60/61-CARB</t>
  </si>
  <si>
    <t>CUBE11900161</t>
  </si>
  <si>
    <t>397-U1385G-19X-4-W 74/76-PMAG</t>
  </si>
  <si>
    <t>CYL11900181</t>
  </si>
  <si>
    <t>397-U1385G-19X-6-W 90/91-CARB</t>
  </si>
  <si>
    <t>SS11900201</t>
  </si>
  <si>
    <t>397-U1385G-19X-6-A 90/90-SED</t>
  </si>
  <si>
    <t>CYL11900171</t>
  </si>
  <si>
    <t>397-U1385G-19X-6-W 90/91-XRD</t>
  </si>
  <si>
    <t>IW(128-133)</t>
  </si>
  <si>
    <t>WRND11896951</t>
  </si>
  <si>
    <t>397-U1385G-19X-6-IW(128-133)</t>
  </si>
  <si>
    <t>CAKE11897831</t>
  </si>
  <si>
    <t>397-U1385G-19X-6-IW(128-133)-SC</t>
  </si>
  <si>
    <t>LIQ11897761</t>
  </si>
  <si>
    <t>397-U1385G-19X-6-IW(128-133)-IWS</t>
  </si>
  <si>
    <t>LIQ11897801</t>
  </si>
  <si>
    <t>397-U1385G-19X-6-IW(128-133)-IWYOBO</t>
  </si>
  <si>
    <t>LIQ11897781</t>
  </si>
  <si>
    <t>397-U1385G-19X-6-IW(128-133)-IWICP</t>
  </si>
  <si>
    <t>CAKE11897811</t>
  </si>
  <si>
    <t>397-U1385G-19X-6-IW(128-133)-SCWU</t>
  </si>
  <si>
    <t>LIQ11897771</t>
  </si>
  <si>
    <t>397-U1385G-19X-6-IW(128-133)-IWALK</t>
  </si>
  <si>
    <t>CAKE11897821</t>
  </si>
  <si>
    <t>397-U1385G-19X-6-IW(128-133)-SCHAYG</t>
  </si>
  <si>
    <t>LIQ11897791</t>
  </si>
  <si>
    <t>397-U1385G-19X-6-IW(128-133)-IWWU</t>
  </si>
  <si>
    <t>LIQ11897841</t>
  </si>
  <si>
    <t>397-U1385G-19X-6-IW(128-133)-IWBRAD</t>
  </si>
  <si>
    <t>CYL11896941</t>
  </si>
  <si>
    <t>397-U1385G-19X-7-HS</t>
  </si>
  <si>
    <t>CYL11900831</t>
  </si>
  <si>
    <t>397-U1385G-20X-2-W 60/61-CARB</t>
  </si>
  <si>
    <t>CYL11900821</t>
  </si>
  <si>
    <t>397-U1385G-20X-2-W 60/61-XRD</t>
  </si>
  <si>
    <t>SS11900771</t>
  </si>
  <si>
    <t>397-U1385G-20X-2-A 60/60-SED</t>
  </si>
  <si>
    <t>CUBE11900761</t>
  </si>
  <si>
    <t>397-U1385G-20X-4-W 71/73-PMAG</t>
  </si>
  <si>
    <t>CUBE11900801</t>
  </si>
  <si>
    <t>397-U1385G-20X-5-W 97/99-PMAG</t>
  </si>
  <si>
    <t>TPCK11900781</t>
  </si>
  <si>
    <t>DARK, Unprocessed sample to FLOR, slide to CLAR</t>
  </si>
  <si>
    <t>397-U1385G-20X-5-W 115/115-NANNO</t>
  </si>
  <si>
    <t>TPCK11900791</t>
  </si>
  <si>
    <t>LIGHT, Unprocessed sample to FLOR, slide to CLAR</t>
  </si>
  <si>
    <t>397-U1385G-20X-5-W 120/120-NANNO</t>
  </si>
  <si>
    <t>CYL11900841</t>
  </si>
  <si>
    <t>397-U1385G-20X-5-W 125/126-CARB</t>
  </si>
  <si>
    <t>CUBE11900811</t>
  </si>
  <si>
    <t>397-U1385G-20X-5-W 137/139-PMAG</t>
  </si>
  <si>
    <t>WRND11897461</t>
  </si>
  <si>
    <t>397-U1385G-20X-6-IW(134-139)</t>
  </si>
  <si>
    <t>LIQ11897941</t>
  </si>
  <si>
    <t>397-U1385G-20X-6-IW(134-139)-IWYOBO</t>
  </si>
  <si>
    <t>CAKE11897951</t>
  </si>
  <si>
    <t>397-U1385G-20X-6-IW(134-139)-SCWU</t>
  </si>
  <si>
    <t>LIQ11897981</t>
  </si>
  <si>
    <t>397-U1385G-20X-6-IW(134-139)-IWBRAD</t>
  </si>
  <si>
    <t>LIQ11897931</t>
  </si>
  <si>
    <t>397-U1385G-20X-6-IW(134-139)-IWWU</t>
  </si>
  <si>
    <t>LIQ11897911</t>
  </si>
  <si>
    <t>397-U1385G-20X-6-IW(134-139)-IWALK</t>
  </si>
  <si>
    <t>CAKE11897961</t>
  </si>
  <si>
    <t>397-U1385G-20X-6-IW(134-139)-SCHAYG</t>
  </si>
  <si>
    <t>LIQ11897921</t>
  </si>
  <si>
    <t>397-U1385G-20X-6-IW(134-139)-IWICP</t>
  </si>
  <si>
    <t>CAKE11897971</t>
  </si>
  <si>
    <t>397-U1385G-20X-6-IW(134-139)-SC</t>
  </si>
  <si>
    <t>LIQ11897901</t>
  </si>
  <si>
    <t>397-U1385G-20X-6-IW(134-139)-IWS</t>
  </si>
  <si>
    <t>CYL11897451</t>
  </si>
  <si>
    <t>397-U1385G-20X-7-HS</t>
  </si>
  <si>
    <t>CYL11901401</t>
  </si>
  <si>
    <t>397-U1385G-21X-2-W 80/81-CARB</t>
  </si>
  <si>
    <t>CYL11901391</t>
  </si>
  <si>
    <t>397-U1385G-21X-2-W 80/81-XRD</t>
  </si>
  <si>
    <t>SS11901421</t>
  </si>
  <si>
    <t>397-U1385G-21X-2-A 80/80-SED</t>
  </si>
  <si>
    <t>CUBE11901381</t>
  </si>
  <si>
    <t>397-U1385G-21X-3-W 63/65-PMAG</t>
  </si>
  <si>
    <t>CYL11901411</t>
  </si>
  <si>
    <t>397-U1385G-21X-5-W 58/59-CARB</t>
  </si>
  <si>
    <t>LIQ11898011</t>
  </si>
  <si>
    <t>397-U1385G-21X-6-IW(139-144)-IWICP</t>
  </si>
  <si>
    <t>LIQ11898021</t>
  </si>
  <si>
    <t>397-U1385G-21X-6-IW(139-144)-IWWU</t>
  </si>
  <si>
    <t>LIQ11898031</t>
  </si>
  <si>
    <t>397-U1385G-21X-6-IW(139-144)-IWYOBO</t>
  </si>
  <si>
    <t>LIQ11898071</t>
  </si>
  <si>
    <t>397-U1385G-21X-6-IW(139-144)-IWBRAD</t>
  </si>
  <si>
    <t>CAKE11898041</t>
  </si>
  <si>
    <t>397-U1385G-21X-6-IW(139-144)-SCWU</t>
  </si>
  <si>
    <t>WRND11897741</t>
  </si>
  <si>
    <t>397-U1385G-21X-6-IW(139-144)</t>
  </si>
  <si>
    <t>CAKE11898061</t>
  </si>
  <si>
    <t>397-U1385G-21X-6-IW(139-144)-SC</t>
  </si>
  <si>
    <t>CAKE11898051</t>
  </si>
  <si>
    <t>397-U1385G-21X-6-IW(139-144)-SCHAYG</t>
  </si>
  <si>
    <t>LIQ11897991</t>
  </si>
  <si>
    <t>397-U1385G-21X-6-IW(139-144)-IWS</t>
  </si>
  <si>
    <t>LIQ11898001</t>
  </si>
  <si>
    <t>397-U1385G-21X-6-IW(139-144)-IWALK</t>
  </si>
  <si>
    <t>CYL11897731</t>
  </si>
  <si>
    <t>397-U1385G-21X-7-HS</t>
  </si>
  <si>
    <t>SS11902001</t>
  </si>
  <si>
    <t>397-U1385G-22X-1-A 70/70-SED</t>
  </si>
  <si>
    <t>CYL11901971</t>
  </si>
  <si>
    <t>397-U1385G-22X-1-W 70/71-XRD</t>
  </si>
  <si>
    <t>CYL11901981</t>
  </si>
  <si>
    <t>397-U1385G-22X-1-W 70/71-CARB</t>
  </si>
  <si>
    <t>CYL11901991</t>
  </si>
  <si>
    <t>397-U1385G-22X-3-W 85/86-CARB</t>
  </si>
  <si>
    <t>CUBE11902101</t>
  </si>
  <si>
    <t>397-U1385G-22X-4-W 81/83-PMAG</t>
  </si>
  <si>
    <t>LIQ11898691</t>
  </si>
  <si>
    <t>397-U1385G-22X-5-IW(145-150)-IWS</t>
  </si>
  <si>
    <t>LIQ11898771</t>
  </si>
  <si>
    <t>397-U1385G-22X-5-IW(145-150)-IWBRAD</t>
  </si>
  <si>
    <t>LIQ11898721</t>
  </si>
  <si>
    <t>397-U1385G-22X-5-IW(145-150)-IWWU</t>
  </si>
  <si>
    <t>LIQ11898711</t>
  </si>
  <si>
    <t>397-U1385G-22X-5-IW(145-150)-IWICP</t>
  </si>
  <si>
    <t>CAKE11898751</t>
  </si>
  <si>
    <t>397-U1385G-22X-5-IW(145-150)-SCHAYG</t>
  </si>
  <si>
    <t>LIQ11898701</t>
  </si>
  <si>
    <t>397-U1385G-22X-5-IW(145-150)-IWALK</t>
  </si>
  <si>
    <t>CAKE11898741</t>
  </si>
  <si>
    <t>397-U1385G-22X-5-IW(145-150)-SCWU</t>
  </si>
  <si>
    <t>WRND11898301</t>
  </si>
  <si>
    <t>397-U1385G-22X-5-IW(145-150)</t>
  </si>
  <si>
    <t>LIQ11898731</t>
  </si>
  <si>
    <t>397-U1385G-22X-5-IW(145-150)-IWYOBO</t>
  </si>
  <si>
    <t>CAKE11898761</t>
  </si>
  <si>
    <t>397-U1385G-22X-5-IW(145-150)-SC</t>
  </si>
  <si>
    <t>CYL11898291</t>
  </si>
  <si>
    <t>397-U1385G-22X-6-HS</t>
  </si>
  <si>
    <t>CYL11902501</t>
  </si>
  <si>
    <t>397-U1385G-23X-3-W 41/42-XRD</t>
  </si>
  <si>
    <t>SS11902491</t>
  </si>
  <si>
    <t>397-U1385G-23X-3-A 41/41-SED</t>
  </si>
  <si>
    <t>CYL11902511</t>
  </si>
  <si>
    <t>397-U1385G-23X-3-W 41/42-CARB</t>
  </si>
  <si>
    <t>CUBE11902471</t>
  </si>
  <si>
    <t>397-U1385G-23X-4-W 59/61-PMAG</t>
  </si>
  <si>
    <t>CYL11902521</t>
  </si>
  <si>
    <t>397-U1385G-23X-4-W 104/105-CARB</t>
  </si>
  <si>
    <t>LIQ11899151</t>
  </si>
  <si>
    <t>397-U1385G-23X-6-IW(117-122)-IWBRAD</t>
  </si>
  <si>
    <t>LIQ11899111</t>
  </si>
  <si>
    <t>397-U1385G-23X-6-IW(117-122)-IWYOBO</t>
  </si>
  <si>
    <t>CAKE11899141</t>
  </si>
  <si>
    <t>397-U1385G-23X-6-IW(117-122)-SC</t>
  </si>
  <si>
    <t>LIQ11899101</t>
  </si>
  <si>
    <t>397-U1385G-23X-6-IW(117-122)-IWWU</t>
  </si>
  <si>
    <t>LIQ11899081</t>
  </si>
  <si>
    <t>397-U1385G-23X-6-IW(117-122)-IWALK</t>
  </si>
  <si>
    <t>IW(117-122)</t>
  </si>
  <si>
    <t>WRND11898581</t>
  </si>
  <si>
    <t>397-U1385G-23X-6-IW(117-122)</t>
  </si>
  <si>
    <t>LIQ11899071</t>
  </si>
  <si>
    <t>397-U1385G-23X-6-IW(117-122)-IWS</t>
  </si>
  <si>
    <t>LIQ11899091</t>
  </si>
  <si>
    <t>397-U1385G-23X-6-IW(117-122)-IWICP</t>
  </si>
  <si>
    <t>CAKE11899131</t>
  </si>
  <si>
    <t>397-U1385G-23X-6-IW(117-122)-SCHAYG</t>
  </si>
  <si>
    <t>CAKE11899121</t>
  </si>
  <si>
    <t>397-U1385G-23X-6-IW(117-122)-SCWU</t>
  </si>
  <si>
    <t>CYL11898571</t>
  </si>
  <si>
    <t>397-U1385G-23X-7-HS</t>
  </si>
  <si>
    <t>CYL11906211</t>
  </si>
  <si>
    <t>397-U1385G-24X-2-W 41/42-CARB</t>
  </si>
  <si>
    <t>CYL11902851</t>
  </si>
  <si>
    <t>397-U1385G-24X-4-W 91/92-CARB</t>
  </si>
  <si>
    <t>SS11902811</t>
  </si>
  <si>
    <t>397-U1385G-24X-4-A 91/91-SED</t>
  </si>
  <si>
    <t>CYL11902841</t>
  </si>
  <si>
    <t>397-U1385G-24X-4-W 91/92-XRD</t>
  </si>
  <si>
    <t>CUBE11902821</t>
  </si>
  <si>
    <t>397-U1385G-24X-5-W 52/54-PMAG</t>
  </si>
  <si>
    <t>CYL11902861</t>
  </si>
  <si>
    <t>397-U1385G-24X-6-W 15/16-CARB</t>
  </si>
  <si>
    <t>IW(90-95)</t>
  </si>
  <si>
    <t>WRND11899061</t>
  </si>
  <si>
    <t>397-U1385G-24X-7-IW(90-95)</t>
  </si>
  <si>
    <t>LIQ11899191</t>
  </si>
  <si>
    <t>397-U1385G-24X-7-IW(90-95)-IWWU</t>
  </si>
  <si>
    <t>CAKE11899211</t>
  </si>
  <si>
    <t>397-U1385G-24X-7-IW(90-95)-SCWU</t>
  </si>
  <si>
    <t>LIQ11899181</t>
  </si>
  <si>
    <t>397-U1385G-24X-7-IW(90-95)-IWICP</t>
  </si>
  <si>
    <t>LIQ11899171</t>
  </si>
  <si>
    <t>397-U1385G-24X-7-IW(90-95)-IWALK</t>
  </si>
  <si>
    <t>LIQ11899201</t>
  </si>
  <si>
    <t>397-U1385G-24X-7-IW(90-95)-IWYOBO</t>
  </si>
  <si>
    <t>CAKE11899221</t>
  </si>
  <si>
    <t>397-U1385G-24X-7-IW(90-95)-SCHAYG</t>
  </si>
  <si>
    <t>LIQ11899241</t>
  </si>
  <si>
    <t>397-U1385G-24X-7-IW(90-95)-IWBRAD</t>
  </si>
  <si>
    <t>LIQ11899161</t>
  </si>
  <si>
    <t>397-U1385G-24X-7-IW(90-95)-IWS</t>
  </si>
  <si>
    <t>CAKE11899231</t>
  </si>
  <si>
    <t>397-U1385G-24X-7-IW(90-95)-SC</t>
  </si>
  <si>
    <t>CYL11899051</t>
  </si>
  <si>
    <t>397-U1385G-24X-8-HS</t>
  </si>
  <si>
    <t>CYL11903321</t>
  </si>
  <si>
    <t>397-U1385G-25X-1-W 32/33-CARB</t>
  </si>
  <si>
    <t>CUBE11903371</t>
  </si>
  <si>
    <t>397-U1385G-25X-4-W 68/70-PMAG</t>
  </si>
  <si>
    <t>SS11903361</t>
  </si>
  <si>
    <t>397-U1385G-25X-6-A 84/84-SED</t>
  </si>
  <si>
    <t>CYL11903341</t>
  </si>
  <si>
    <t>397-U1385G-25X-6-W 84/85-XRD</t>
  </si>
  <si>
    <t>CYL11903331</t>
  </si>
  <si>
    <t>397-U1385G-25X-6-W 84/85-CARB</t>
  </si>
  <si>
    <t>IW(124-129)</t>
  </si>
  <si>
    <t>WRND11899561</t>
  </si>
  <si>
    <t>397-U1385G-25X-6-IW(124-129)</t>
  </si>
  <si>
    <t>CAKE11900301</t>
  </si>
  <si>
    <t>397-U1385G-25X-6-IW(124-129)-SC</t>
  </si>
  <si>
    <t>LIQ11900231</t>
  </si>
  <si>
    <t>397-U1385G-25X-6-IW(124-129)-IWS</t>
  </si>
  <si>
    <t>LIQ11900271</t>
  </si>
  <si>
    <t>397-U1385G-25X-6-IW(124-129)-IWYOBO</t>
  </si>
  <si>
    <t>CAKE11900281</t>
  </si>
  <si>
    <t>397-U1385G-25X-6-IW(124-129)-SCWU</t>
  </si>
  <si>
    <t>LIQ11900241</t>
  </si>
  <si>
    <t>397-U1385G-25X-6-IW(124-129)-IWALK</t>
  </si>
  <si>
    <t>LIQ11900311</t>
  </si>
  <si>
    <t>397-U1385G-25X-6-IW(124-129)-IWBRAD</t>
  </si>
  <si>
    <t>CAKE11900291</t>
  </si>
  <si>
    <t>397-U1385G-25X-6-IW(124-129)-SCHAYG</t>
  </si>
  <si>
    <t>LIQ11900251</t>
  </si>
  <si>
    <t>397-U1385G-25X-6-IW(124-129)-IWICP</t>
  </si>
  <si>
    <t>LIQ11900261</t>
  </si>
  <si>
    <t>397-U1385G-25X-6-IW(124-129)-IWWU</t>
  </si>
  <si>
    <t>CYL11899571</t>
  </si>
  <si>
    <t>397-U1385G-25X-7-HS</t>
  </si>
  <si>
    <t>CUBE11903681</t>
  </si>
  <si>
    <t>397-U1385G-26X-3-W 72/74-PMAG</t>
  </si>
  <si>
    <t>CYL11903651</t>
  </si>
  <si>
    <t>397-U1385G-26X-3-W 107/108-CARB</t>
  </si>
  <si>
    <t>LIQ11900351</t>
  </si>
  <si>
    <t>397-U1385G-26X-6-IW(123-128)-IWWU</t>
  </si>
  <si>
    <t>CAKE11900391</t>
  </si>
  <si>
    <t>397-U1385G-26X-6-IW(123-128)-SC</t>
  </si>
  <si>
    <t>LIQ11900401</t>
  </si>
  <si>
    <t>397-U1385G-26X-6-IW(123-128)-IWBRAD</t>
  </si>
  <si>
    <t>CAKE11900381</t>
  </si>
  <si>
    <t>397-U1385G-26X-6-IW(123-128)-SCHAYG</t>
  </si>
  <si>
    <t>CAKE11900371</t>
  </si>
  <si>
    <t>397-U1385G-26X-6-IW(123-128)-SCWU</t>
  </si>
  <si>
    <t>LIQ11900341</t>
  </si>
  <si>
    <t>397-U1385G-26X-6-IW(123-128)-IWICP</t>
  </si>
  <si>
    <t>LIQ11900331</t>
  </si>
  <si>
    <t>397-U1385G-26X-6-IW(123-128)-IWALK</t>
  </si>
  <si>
    <t>LIQ11900361</t>
  </si>
  <si>
    <t>397-U1385G-26X-6-IW(123-128)-IWYOBO</t>
  </si>
  <si>
    <t>IW(123-128)</t>
  </si>
  <si>
    <t>WRND11899841</t>
  </si>
  <si>
    <t>397-U1385G-26X-6-IW(123-128)</t>
  </si>
  <si>
    <t>LIQ11900321</t>
  </si>
  <si>
    <t>397-U1385G-26X-6-IW(123-128)-IWS</t>
  </si>
  <si>
    <t>CYL11899851</t>
  </si>
  <si>
    <t>397-U1385G-26X-7-HS</t>
  </si>
  <si>
    <t>CYL11903661</t>
  </si>
  <si>
    <t>397-U1385G-26X-7-W 6/7-CARB</t>
  </si>
  <si>
    <t>CYL11903671</t>
  </si>
  <si>
    <t>397-U1385G-26X-7-W 6/7-XRD</t>
  </si>
  <si>
    <t>SS11903641</t>
  </si>
  <si>
    <t>397-U1385G-26X-7-A 6/6-SED</t>
  </si>
  <si>
    <t>CYL11904161</t>
  </si>
  <si>
    <t>397-U1385G-27X-2-W 50/51-CARB</t>
  </si>
  <si>
    <t>CUBE11904281</t>
  </si>
  <si>
    <t>397-U1385G-27X-3-W 25/27-PMAG</t>
  </si>
  <si>
    <t>CYL11904181</t>
  </si>
  <si>
    <t>397-U1385G-27X-6-W 75/76-XRD</t>
  </si>
  <si>
    <t>SS11904151</t>
  </si>
  <si>
    <t>397-U1385G-27X-6-A 75/75-SED</t>
  </si>
  <si>
    <t>CYL11904171</t>
  </si>
  <si>
    <t>397-U1385G-27X-6-W 75/76-CARB</t>
  </si>
  <si>
    <t>LIQ11900491</t>
  </si>
  <si>
    <t>397-U1385G-27X-6-IW(127-137)-IWBRAD</t>
  </si>
  <si>
    <t>IW(127-137)</t>
  </si>
  <si>
    <t>WRND11900141</t>
  </si>
  <si>
    <t>397-U1385G-27X-6-IW(127-137)</t>
  </si>
  <si>
    <t>LIQ11900421</t>
  </si>
  <si>
    <t>397-U1385G-27X-6-IW(127-137)-IWALK</t>
  </si>
  <si>
    <t>LIQ11900441</t>
  </si>
  <si>
    <t>397-U1385G-27X-6-IW(127-137)-IWWU</t>
  </si>
  <si>
    <t>LIQ11900411</t>
  </si>
  <si>
    <t>397-U1385G-27X-6-IW(127-137)-IWS</t>
  </si>
  <si>
    <t>CAKE11900471</t>
  </si>
  <si>
    <t>397-U1385G-27X-6-IW(127-137)-SCHAYG</t>
  </si>
  <si>
    <t>LIQ11900451</t>
  </si>
  <si>
    <t>397-U1385G-27X-6-IW(127-137)-IWYOBO</t>
  </si>
  <si>
    <t>CAKE11900481</t>
  </si>
  <si>
    <t>397-U1385G-27X-6-IW(127-137)-SC</t>
  </si>
  <si>
    <t>CAKE11900461</t>
  </si>
  <si>
    <t>397-U1385G-27X-6-IW(127-137)-SCWU</t>
  </si>
  <si>
    <t>LIQ11900431</t>
  </si>
  <si>
    <t>397-U1385G-27X-6-IW(127-137)-IWICP</t>
  </si>
  <si>
    <t>CYL11900151</t>
  </si>
  <si>
    <t>397-U1385G-27X-7-HS</t>
  </si>
  <si>
    <t>CYL11904681</t>
  </si>
  <si>
    <t>397-U1385G-28X-2-CARB</t>
  </si>
  <si>
    <t>CYL11904671</t>
  </si>
  <si>
    <t>397-U1385G-28X-2-XRD</t>
  </si>
  <si>
    <t>SS11904661</t>
  </si>
  <si>
    <t>397-U1385G-28X-2-A 66/66-SED</t>
  </si>
  <si>
    <t>CUBE11904701</t>
  </si>
  <si>
    <t>397-U1385G-28X-3-W 90/92-PMAG</t>
  </si>
  <si>
    <t>CYL11904691</t>
  </si>
  <si>
    <t>397-U1385G-28X-6-W 32/33-CARB</t>
  </si>
  <si>
    <t>LIQ11901511</t>
  </si>
  <si>
    <t>397-U1385G-28X-6-IW(130-140)-IWBRAD</t>
  </si>
  <si>
    <t>LIQ11901451</t>
  </si>
  <si>
    <t>397-U1385G-28X-6-IW(130-140)-IWICP</t>
  </si>
  <si>
    <t>CAKE11901481</t>
  </si>
  <si>
    <t>397-U1385G-28X-6-IW(130-140)-SCWU</t>
  </si>
  <si>
    <t>LIQ11901461</t>
  </si>
  <si>
    <t>397-U1385G-28X-6-IW(130-140)-IWWU</t>
  </si>
  <si>
    <t>LIQ11901471</t>
  </si>
  <si>
    <t>397-U1385G-28X-6-IW(130-140)-IWYOBO</t>
  </si>
  <si>
    <t>LIQ11901441</t>
  </si>
  <si>
    <t>397-U1385G-28X-6-IW(130-140)-IWALK</t>
  </si>
  <si>
    <t>CAKE11901501</t>
  </si>
  <si>
    <t>397-U1385G-28X-6-IW(130-140)-SC</t>
  </si>
  <si>
    <t>LIQ11901431</t>
  </si>
  <si>
    <t>397-U1385G-28X-6-IW(130-140)-IWS</t>
  </si>
  <si>
    <t>CAKE11901491</t>
  </si>
  <si>
    <t>397-U1385G-28X-6-IW(130-140)-SCHAYG</t>
  </si>
  <si>
    <t>IW(130-140)</t>
  </si>
  <si>
    <t>WRND11900741</t>
  </si>
  <si>
    <t>397-U1385G-28X-6-IW(130-140)</t>
  </si>
  <si>
    <t>CYL11900751</t>
  </si>
  <si>
    <t>397-U1385G-28X-7-HS</t>
  </si>
  <si>
    <t>CYL11904741</t>
  </si>
  <si>
    <t>397-U1385G-29X-2-W 41/42-CARB</t>
  </si>
  <si>
    <t>CYL11904761</t>
  </si>
  <si>
    <t>397-U1385G-29X-3-W 90/91-XRD</t>
  </si>
  <si>
    <t>SS11904731</t>
  </si>
  <si>
    <t>397-U1385G-29X-3-A 90/90-SED</t>
  </si>
  <si>
    <t>CYL11904751</t>
  </si>
  <si>
    <t>397-U1385G-29X-3-W 90/91-CARB</t>
  </si>
  <si>
    <t>CUBE11904721</t>
  </si>
  <si>
    <t>397-U1385G-29X-5-W 90/92-PMAG</t>
  </si>
  <si>
    <t>CAKE11901581</t>
  </si>
  <si>
    <t>397-U1385G-29X-6-IW(129-139)-SCHAYG</t>
  </si>
  <si>
    <t>LIQ11901521</t>
  </si>
  <si>
    <t>397-U1385G-29X-6-IW(129-139)-IWS</t>
  </si>
  <si>
    <t>CAKE11901591</t>
  </si>
  <si>
    <t>397-U1385G-29X-6-IW(129-139)-SC</t>
  </si>
  <si>
    <t>LIQ11901531</t>
  </si>
  <si>
    <t>397-U1385G-29X-6-IW(129-139)-IWALK</t>
  </si>
  <si>
    <t>IW(129-139)</t>
  </si>
  <si>
    <t>WRND11901091</t>
  </si>
  <si>
    <t>397-U1385G-29X-6-IW(129-139)</t>
  </si>
  <si>
    <t>LIQ11901561</t>
  </si>
  <si>
    <t>397-U1385G-29X-6-IW(129-139)-IWYOBO</t>
  </si>
  <si>
    <t>LIQ11901601</t>
  </si>
  <si>
    <t>397-U1385G-29X-6-IW(129-139)-IWBRAD</t>
  </si>
  <si>
    <t>CAKE11901571</t>
  </si>
  <si>
    <t>397-U1385G-29X-6-IW(129-139)-SCWU</t>
  </si>
  <si>
    <t>LIQ11901541</t>
  </si>
  <si>
    <t>397-U1385G-29X-6-IW(129-139)-IWICP</t>
  </si>
  <si>
    <t>LIQ11901551</t>
  </si>
  <si>
    <t>397-U1385G-29X-6-IW(129-139)-IWWU</t>
  </si>
  <si>
    <t>CYL11901101</t>
  </si>
  <si>
    <t>397-U1385G-29X-7-HS</t>
  </si>
  <si>
    <t>CYL11905141</t>
  </si>
  <si>
    <t>397-U1385G-30X-2-W 46/47-XRD</t>
  </si>
  <si>
    <t>CYL11905151</t>
  </si>
  <si>
    <t>397-U1385G-30X-2-W 46/47-CARB</t>
  </si>
  <si>
    <t>SS11905511</t>
  </si>
  <si>
    <t>397-U1385G-30X-2-A 46/46-SED</t>
  </si>
  <si>
    <t>CUBE11905131</t>
  </si>
  <si>
    <t>397-U1385G-30X-4-W 42/44-PMAG</t>
  </si>
  <si>
    <t>CYL11905161</t>
  </si>
  <si>
    <t>397-U1385G-30X-5-W 72/73-CARB</t>
  </si>
  <si>
    <t>CAKE11901681</t>
  </si>
  <si>
    <t>397-U1385G-30X-6-IW(130-140)-SC</t>
  </si>
  <si>
    <t>LIQ11901611</t>
  </si>
  <si>
    <t>397-U1385G-30X-6-IW(130-140)-IWS</t>
  </si>
  <si>
    <t>LIQ11901641</t>
  </si>
  <si>
    <t>397-U1385G-30X-6-IW(130-140)-IWWU</t>
  </si>
  <si>
    <t>CAKE11901661</t>
  </si>
  <si>
    <t>397-U1385G-30X-6-IW(130-140)-SCWU</t>
  </si>
  <si>
    <t>LIQ11901631</t>
  </si>
  <si>
    <t>397-U1385G-30X-6-IW(130-140)-IWICP</t>
  </si>
  <si>
    <t>WRND11901361</t>
  </si>
  <si>
    <t>397-U1385G-30X-6-IW(130-140)</t>
  </si>
  <si>
    <t>LIQ11901651</t>
  </si>
  <si>
    <t>397-U1385G-30X-6-IW(130-140)-IWYOBO</t>
  </si>
  <si>
    <t>LIQ11901691</t>
  </si>
  <si>
    <t>397-U1385G-30X-6-IW(130-140)-IWBRAD</t>
  </si>
  <si>
    <t>CAKE11901671</t>
  </si>
  <si>
    <t>397-U1385G-30X-6-IW(130-140)-SCHAYG</t>
  </si>
  <si>
    <t>LIQ11901621</t>
  </si>
  <si>
    <t>397-U1385G-30X-6-IW(130-140)-IWALK</t>
  </si>
  <si>
    <t>CYL11901371</t>
  </si>
  <si>
    <t>397-U1385G-30X-7-HS</t>
  </si>
  <si>
    <t>carb</t>
  </si>
  <si>
    <t>CYL11905551</t>
  </si>
  <si>
    <t>397-U1385G-31X-2-W 95/96-carb</t>
  </si>
  <si>
    <t>CUBE11905561</t>
  </si>
  <si>
    <t>397-U1385G-31X-2-W 123/125-PMAG</t>
  </si>
  <si>
    <t>CYL11905531</t>
  </si>
  <si>
    <t>397-U1385G-31X-3-W 40/41-XRD</t>
  </si>
  <si>
    <t>CYL11905541</t>
  </si>
  <si>
    <t>397-U1385G-31X-3-W 40/41-carb</t>
  </si>
  <si>
    <t>SS11905521</t>
  </si>
  <si>
    <t>397-U1385G-31X-3-A 40/40-SED</t>
  </si>
  <si>
    <t>WRND11901951</t>
  </si>
  <si>
    <t>397-U1385G-31X-6-IW(130-140)</t>
  </si>
  <si>
    <t>LIQ11902091</t>
  </si>
  <si>
    <t>397-U1385G-31X-6-IW(130-140)-IWBRAD</t>
  </si>
  <si>
    <t>LIQ11902051</t>
  </si>
  <si>
    <t>397-U1385G-31X-6-IW(130-140)-IWYOBO</t>
  </si>
  <si>
    <t>LIQ11902011</t>
  </si>
  <si>
    <t>397-U1385G-31X-6-IW(130-140)-IWS</t>
  </si>
  <si>
    <t>LIQ11902041</t>
  </si>
  <si>
    <t>397-U1385G-31X-6-IW(130-140)-IWWU</t>
  </si>
  <si>
    <t>CAKE11902061</t>
  </si>
  <si>
    <t>397-U1385G-31X-6-IW(130-140)-SCWU</t>
  </si>
  <si>
    <t>LIQ11902021</t>
  </si>
  <si>
    <t>397-U1385G-31X-6-IW(130-140)-IWALK</t>
  </si>
  <si>
    <t>LIQ11902031</t>
  </si>
  <si>
    <t>397-U1385G-31X-6-IW(130-140)-IWICP</t>
  </si>
  <si>
    <t>CAKE11902081</t>
  </si>
  <si>
    <t>397-U1385G-31X-6-IW(130-140)-SC</t>
  </si>
  <si>
    <t>CAKE11902071</t>
  </si>
  <si>
    <t>397-U1385G-31X-6-IW(130-140)-SCHAYG</t>
  </si>
  <si>
    <t>CYL11901961</t>
  </si>
  <si>
    <t>397-U1385G-31X-7-HS</t>
  </si>
  <si>
    <t>CYL11905921</t>
  </si>
  <si>
    <t>397-U1385G-32X-1-W 107/108-XRD</t>
  </si>
  <si>
    <t>SS11905911</t>
  </si>
  <si>
    <t>397-U1385G-32X-1-A 107/107-SED</t>
  </si>
  <si>
    <t>CYL11905931</t>
  </si>
  <si>
    <t>397-U1385G-32X-1-W 107/108-CARB</t>
  </si>
  <si>
    <t>CUBE11905901</t>
  </si>
  <si>
    <t>397-U1385G-32X-3-W 112/114-PMAG</t>
  </si>
  <si>
    <t>LIQ11902411</t>
  </si>
  <si>
    <t>397-U1385G-32X-6-IW(131-141)-IWWU</t>
  </si>
  <si>
    <t>CAKE11902441</t>
  </si>
  <si>
    <t>397-U1385G-32X-6-IW(131-141)-SCHAYG</t>
  </si>
  <si>
    <t>LIQ11902381</t>
  </si>
  <si>
    <t>397-U1385G-32X-6-IW(131-141)-IWS</t>
  </si>
  <si>
    <t>LIQ11902391</t>
  </si>
  <si>
    <t>397-U1385G-32X-6-IW(131-141)-IWALK</t>
  </si>
  <si>
    <t>IW(131-141)</t>
  </si>
  <si>
    <t>WRND11902361</t>
  </si>
  <si>
    <t>397-U1385G-32X-6-IW(131-141)</t>
  </si>
  <si>
    <t>LIQ11902421</t>
  </si>
  <si>
    <t>397-U1385G-32X-6-IW(131-141)-IWYOBO</t>
  </si>
  <si>
    <t>LIQ11902401</t>
  </si>
  <si>
    <t>397-U1385G-32X-6-IW(131-141)-IWICP</t>
  </si>
  <si>
    <t>LIQ11902461</t>
  </si>
  <si>
    <t>397-U1385G-32X-6-IW(131-141)-IWBRAD</t>
  </si>
  <si>
    <t>CAKE11902431</t>
  </si>
  <si>
    <t>397-U1385G-32X-6-IW(131-141)-SCWU</t>
  </si>
  <si>
    <t>CAKE11902451</t>
  </si>
  <si>
    <t>397-U1385G-32X-6-IW(131-141)-SC</t>
  </si>
  <si>
    <t>CYL11902371</t>
  </si>
  <si>
    <t>397-U1385G-32X-7-HS</t>
  </si>
  <si>
    <t>CYL11905941</t>
  </si>
  <si>
    <t>397-U1385G-32X-7-W 14/15-CARB</t>
  </si>
  <si>
    <t>SS11906201</t>
  </si>
  <si>
    <t>397-U1385G-33X-3-A 24/24-SED</t>
  </si>
  <si>
    <t>CYL11906231</t>
  </si>
  <si>
    <t>397-U1385G-33X-3-W 24/25-XRD</t>
  </si>
  <si>
    <t>CYL11906221</t>
  </si>
  <si>
    <t>397-U1385G-33X-3-W 24/25-CARB</t>
  </si>
  <si>
    <t>CUBE11906241</t>
  </si>
  <si>
    <t>397-U1385G-33X-3-W 82/84-PMAG</t>
  </si>
  <si>
    <t>LIQ11902951</t>
  </si>
  <si>
    <t>397-U1385G-33X-6-IW(133-143)-IWBRAD</t>
  </si>
  <si>
    <t>CAKE11902941</t>
  </si>
  <si>
    <t>397-U1385G-33X-6-IW(133-143)-SC</t>
  </si>
  <si>
    <t>LIQ11902881</t>
  </si>
  <si>
    <t>397-U1385G-33X-6-IW(133-143)-IWALK</t>
  </si>
  <si>
    <t>IW(133-143)</t>
  </si>
  <si>
    <t>WRND11902791</t>
  </si>
  <si>
    <t>397-U1385G-33X-6-IW(133-143)</t>
  </si>
  <si>
    <t>CAKE11902931</t>
  </si>
  <si>
    <t>397-U1385G-33X-6-IW(133-143)-SCHAYG</t>
  </si>
  <si>
    <t>LIQ11902891</t>
  </si>
  <si>
    <t>397-U1385G-33X-6-IW(133-143)-IWICP</t>
  </si>
  <si>
    <t>LIQ11902901</t>
  </si>
  <si>
    <t>397-U1385G-33X-6-IW(133-143)-IWWU</t>
  </si>
  <si>
    <t>CAKE11902921</t>
  </si>
  <si>
    <t>397-U1385G-33X-6-IW(133-143)-SCWU</t>
  </si>
  <si>
    <t>LIQ11902871</t>
  </si>
  <si>
    <t>397-U1385G-33X-6-IW(133-143)-IWS</t>
  </si>
  <si>
    <t>LIQ11902911</t>
  </si>
  <si>
    <t>397-U1385G-33X-6-IW(133-143)-IWYOBO</t>
  </si>
  <si>
    <t>CYL11902801</t>
  </si>
  <si>
    <t>397-U1385G-33X-7-HS</t>
  </si>
  <si>
    <t>SS11906371</t>
  </si>
  <si>
    <t>397-U1385G-34X-1-A 69/69-SED</t>
  </si>
  <si>
    <t>CYL11906351</t>
  </si>
  <si>
    <t>397-U1385G-34X-2-W 65/66-CARB</t>
  </si>
  <si>
    <t>SS11906381</t>
  </si>
  <si>
    <t>397-U1385G-34X-2-A 65/65-SED</t>
  </si>
  <si>
    <t>CYL11906341</t>
  </si>
  <si>
    <t>397-U1385G-34X-2-W 65/66-XRD</t>
  </si>
  <si>
    <t>CUBE11906401</t>
  </si>
  <si>
    <t>397-U1385G-34X-5-W 65/67-PMAG</t>
  </si>
  <si>
    <t>CYL11906361</t>
  </si>
  <si>
    <t>397-U1385G-34X-6-W 65/66-CARB</t>
  </si>
  <si>
    <t>LIQ11903231</t>
  </si>
  <si>
    <t>397-U1385G-34X-6-IW(123-133)-IWS</t>
  </si>
  <si>
    <t>CAKE11903301</t>
  </si>
  <si>
    <t>397-U1385G-34X-6-IW(123-133)-SC</t>
  </si>
  <si>
    <t>CAKE11903281</t>
  </si>
  <si>
    <t>397-U1385G-34X-6-IW(123-133)-SCWU</t>
  </si>
  <si>
    <t>LIQ11903311</t>
  </si>
  <si>
    <t>397-U1385G-34X-6-IW(123-133)-IWBRAD</t>
  </si>
  <si>
    <t>CAKE11903291</t>
  </si>
  <si>
    <t>397-U1385G-34X-6-IW(123-133)-SCHAYG</t>
  </si>
  <si>
    <t>LIQ11903241</t>
  </si>
  <si>
    <t>397-U1385G-34X-6-IW(123-133)-IWALK</t>
  </si>
  <si>
    <t>LIQ11903261</t>
  </si>
  <si>
    <t>397-U1385G-34X-6-IW(123-133)-IWWU</t>
  </si>
  <si>
    <t>IW(123-133)</t>
  </si>
  <si>
    <t>WRND11903211</t>
  </si>
  <si>
    <t>397-U1385G-34X-6-IW(123-133)</t>
  </si>
  <si>
    <t>LIQ11903251</t>
  </si>
  <si>
    <t>397-U1385G-34X-6-IW(123-133)-IWICP</t>
  </si>
  <si>
    <t>LIQ11903271</t>
  </si>
  <si>
    <t>397-U1385G-34X-6-IW(123-133)-IWYOBO</t>
  </si>
  <si>
    <t>CYL11903221</t>
  </si>
  <si>
    <t>397-U1385G-34X-7-HS</t>
  </si>
  <si>
    <t>CYL11906831</t>
  </si>
  <si>
    <t>397-U1385G-35X-2-W 85/86-XRD</t>
  </si>
  <si>
    <t>CYL11906841</t>
  </si>
  <si>
    <t>397-U1385G-35X-2-W 85/86-CARB</t>
  </si>
  <si>
    <t>SS11906861</t>
  </si>
  <si>
    <t>397-U1385G-35X-2-A 85/85-SED</t>
  </si>
  <si>
    <t>CUBE11906821</t>
  </si>
  <si>
    <t>397-U1385G-35X-4-W 74/76-PMAG</t>
  </si>
  <si>
    <t>CYL11906851</t>
  </si>
  <si>
    <t>397-U1385G-35X-4-W 81/82-CARB</t>
  </si>
  <si>
    <t>LIQ11903701</t>
  </si>
  <si>
    <t>397-U1385G-35X-6-IW(133-143)-IWALK</t>
  </si>
  <si>
    <t>CAKE11903761</t>
  </si>
  <si>
    <t>397-U1385G-35X-6-IW(133-143)-SC</t>
  </si>
  <si>
    <t>WRND11903621</t>
  </si>
  <si>
    <t>397-U1385G-35X-6-IW(133-143)</t>
  </si>
  <si>
    <t>LIQ11903691</t>
  </si>
  <si>
    <t>397-U1385G-35X-6-IW(133-143)-IWS</t>
  </si>
  <si>
    <t>LIQ11903731</t>
  </si>
  <si>
    <t>397-U1385G-35X-6-IW(133-143)-IWYOBO</t>
  </si>
  <si>
    <t>CAKE11903741</t>
  </si>
  <si>
    <t>397-U1385G-35X-6-IW(133-143)-SCWU</t>
  </si>
  <si>
    <t>LIQ11903771</t>
  </si>
  <si>
    <t>397-U1385G-35X-6-IW(133-143)-IWBRAD</t>
  </si>
  <si>
    <t>LIQ11903711</t>
  </si>
  <si>
    <t>397-U1385G-35X-6-IW(133-143)-IWICP</t>
  </si>
  <si>
    <t>CAKE11903751</t>
  </si>
  <si>
    <t>397-U1385G-35X-6-IW(133-143)-SCHAYG</t>
  </si>
  <si>
    <t>LIQ11903721</t>
  </si>
  <si>
    <t>397-U1385G-35X-6-IW(133-143)-IWWU</t>
  </si>
  <si>
    <t>CYL11903631</t>
  </si>
  <si>
    <t>397-U1385G-35X-7-HS</t>
  </si>
  <si>
    <t>TPCK11907081</t>
  </si>
  <si>
    <t>397-U1385G-36X-1-W 75/75-NANNO</t>
  </si>
  <si>
    <t>CYL11906991</t>
  </si>
  <si>
    <t>397-U1385G-36X-2-W 40/41-CARB</t>
  </si>
  <si>
    <t>TPCK11907091</t>
  </si>
  <si>
    <t>397-U1385G-36X-2-W 76/76-NANNO</t>
  </si>
  <si>
    <t>TPCK11907101</t>
  </si>
  <si>
    <t>397-U1385G-36X-3-W 75/75-NANNO</t>
  </si>
  <si>
    <t>TPCK11907111</t>
  </si>
  <si>
    <t>397-U1385G-36X-4-W 75/75-NANNO</t>
  </si>
  <si>
    <t>CUBE11906961</t>
  </si>
  <si>
    <t>397-U1385G-36X-5-W 57/59-PMAG</t>
  </si>
  <si>
    <t>TPCK11907121</t>
  </si>
  <si>
    <t>397-U1385G-36X-5-W 75/75-NANNO</t>
  </si>
  <si>
    <t>CYL11907001</t>
  </si>
  <si>
    <t>397-U1385G-36X-5-W 80/81-CARB</t>
  </si>
  <si>
    <t>CYL11907011</t>
  </si>
  <si>
    <t>397-U1385G-36X-5-W 80/81-XRD</t>
  </si>
  <si>
    <t>SS11906971</t>
  </si>
  <si>
    <t>397-U1385G-36X-5-A 80/80-SED</t>
  </si>
  <si>
    <t>TPCK11907131</t>
  </si>
  <si>
    <t>397-U1385G-36X-6-W 75/75-NANNO</t>
  </si>
  <si>
    <t>LIQ11904191</t>
  </si>
  <si>
    <t>397-U1385G-36X-6-IW(134-144)-IWS</t>
  </si>
  <si>
    <t>LIQ11904201</t>
  </si>
  <si>
    <t>397-U1385G-36X-6-IW(134-144)-IWALK</t>
  </si>
  <si>
    <t>LIQ11904271</t>
  </si>
  <si>
    <t>397-U1385G-36X-6-IW(134-144)-IWBRAD</t>
  </si>
  <si>
    <t>CAKE11904241</t>
  </si>
  <si>
    <t>397-U1385G-36X-6-IW(134-144)-SCWU</t>
  </si>
  <si>
    <t>LIQ11904211</t>
  </si>
  <si>
    <t>397-U1385G-36X-6-IW(134-144)-IWICP</t>
  </si>
  <si>
    <t>CAKE11904261</t>
  </si>
  <si>
    <t>397-U1385G-36X-6-IW(134-144)-SC</t>
  </si>
  <si>
    <t>LIQ11904221</t>
  </si>
  <si>
    <t>397-U1385G-36X-6-IW(134-144)-IWWU</t>
  </si>
  <si>
    <t>IW(134-144)</t>
  </si>
  <si>
    <t>WRND11904031</t>
  </si>
  <si>
    <t>397-U1385G-36X-6-IW(134-144)</t>
  </si>
  <si>
    <t>CAKE11904251</t>
  </si>
  <si>
    <t>397-U1385G-36X-6-IW(134-144)-SCHAYG</t>
  </si>
  <si>
    <t>LIQ11904231</t>
  </si>
  <si>
    <t>397-U1385G-36X-6-IW(134-144)-IWYOBO</t>
  </si>
  <si>
    <t>CYL11904041</t>
  </si>
  <si>
    <t>397-U1385G-36X-7-HS</t>
  </si>
  <si>
    <t>CYL11906981</t>
  </si>
  <si>
    <t>397-U1385G-36X-7-W 16/18-31179</t>
  </si>
  <si>
    <t>TPCK11907141</t>
  </si>
  <si>
    <t>397-U1385G-36X-7-W 30/30-NANNO</t>
  </si>
  <si>
    <t>WRND11904051</t>
  </si>
  <si>
    <t>397-U1385G-36X-CC-PAL</t>
  </si>
  <si>
    <t>OTHR11904121</t>
  </si>
  <si>
    <t>397-U1385G-36X-CC-PAL-PALABRA</t>
  </si>
  <si>
    <t>OTHR11904101</t>
  </si>
  <si>
    <t>397-U1385G-36X-CC-PAL-PAL</t>
  </si>
  <si>
    <t>OTHR11904141</t>
  </si>
  <si>
    <t>397-U1385G-36X-CC-PAL-FORAM</t>
  </si>
  <si>
    <t>OTHR11904131</t>
  </si>
  <si>
    <t>397-U1385G-36X-CC-PAL-NANNO</t>
  </si>
  <si>
    <t>OTHR11904081</t>
  </si>
  <si>
    <t>397-U1385G-36X-CC-PAL-PALFLOR</t>
  </si>
  <si>
    <t>OTHR11904071</t>
  </si>
  <si>
    <t>397-U1385G-36X-CC-PAL-PALPERA</t>
  </si>
  <si>
    <t>OTHR11904091</t>
  </si>
  <si>
    <t>397-U1385G-36X-CC-PAL-PALCLAR</t>
  </si>
  <si>
    <t>OTHR11904061</t>
  </si>
  <si>
    <t>397-U1385G-36X-CC-PAL-PALVERM</t>
  </si>
  <si>
    <t>OTHR11904111</t>
  </si>
  <si>
    <t>397-U1385G-36X-CC-PAL-PALZARI</t>
  </si>
  <si>
    <t>TPCK11907151</t>
  </si>
  <si>
    <t>397-U1385G-37X-1-W 75/75-NANNO</t>
  </si>
  <si>
    <t>TPCK11907161</t>
  </si>
  <si>
    <t>397-U1385G-37X-2-W 80/80-NANNO</t>
  </si>
  <si>
    <t>CYL11907071</t>
  </si>
  <si>
    <t>397-U1385G-37X-3-W 27/29-31180</t>
  </si>
  <si>
    <t>TPCK11907171</t>
  </si>
  <si>
    <t>397-U1385G-37X-3-W 80/80-NANNO</t>
  </si>
  <si>
    <t>CYL11907051</t>
  </si>
  <si>
    <t>397-U1385G-37X-3-W 90/91-CARB</t>
  </si>
  <si>
    <t>CUBE11907021</t>
  </si>
  <si>
    <t>397-U1385G-37X-4-W 38/40-PMAG</t>
  </si>
  <si>
    <t>TPCK11907181</t>
  </si>
  <si>
    <t>397-U1385G-37X-4-W 75/75-NANNO</t>
  </si>
  <si>
    <t>TPCK11907191</t>
  </si>
  <si>
    <t>397-U1385G-37X-5-W 76/76-NANNO</t>
  </si>
  <si>
    <t>CYL11907041</t>
  </si>
  <si>
    <t>397-U1385G-37X-5-W 102/103-CARB</t>
  </si>
  <si>
    <t>CYL11907031</t>
  </si>
  <si>
    <t>397-U1385G-37X-5-W 102/103-XRD</t>
  </si>
  <si>
    <t>SS11907061</t>
  </si>
  <si>
    <t>397-U1385G-37X-5-A 103/103-SED</t>
  </si>
  <si>
    <t>TPCK11907201</t>
  </si>
  <si>
    <t>397-U1385G-37X-6-W 80/80-NANNO</t>
  </si>
  <si>
    <t>CAKE11905241</t>
  </si>
  <si>
    <t>397-U1385G-37X-6-IW(108-118)-SCHAYG</t>
  </si>
  <si>
    <t>LIQ11905181</t>
  </si>
  <si>
    <t>397-U1385G-37X-6-IW(108-118)-IWS</t>
  </si>
  <si>
    <t>LIQ11905191</t>
  </si>
  <si>
    <t>397-U1385G-37X-6-IW(108-118)-IWALK</t>
  </si>
  <si>
    <t>CAKE11905231</t>
  </si>
  <si>
    <t>397-U1385G-37X-6-IW(108-118)-SCWU</t>
  </si>
  <si>
    <t>IW(108-118)</t>
  </si>
  <si>
    <t>WRND11904541</t>
  </si>
  <si>
    <t>397-U1385G-37X-6-IW(108-118)</t>
  </si>
  <si>
    <t>LIQ11905261</t>
  </si>
  <si>
    <t>397-U1385G-37X-6-IW(108-118)-IWBRAD</t>
  </si>
  <si>
    <t>CAKE11905251</t>
  </si>
  <si>
    <t>397-U1385G-37X-6-IW(108-118)-SC</t>
  </si>
  <si>
    <t>LIQ11905211</t>
  </si>
  <si>
    <t>397-U1385G-37X-6-IW(108-118)-IWWU</t>
  </si>
  <si>
    <t>LIQ11905201</t>
  </si>
  <si>
    <t>397-U1385G-37X-6-IW(108-118)-IWICP</t>
  </si>
  <si>
    <t>LIQ11905221</t>
  </si>
  <si>
    <t>397-U1385G-37X-6-IW(108-118)-IWYOBO</t>
  </si>
  <si>
    <t>CYL11904551</t>
  </si>
  <si>
    <t>397-U1385G-37X-7-HS</t>
  </si>
  <si>
    <t>TPCK11907211</t>
  </si>
  <si>
    <t>397-U1385G-37X-7-W 30/30-NANNO</t>
  </si>
  <si>
    <t>OTHR11904601</t>
  </si>
  <si>
    <t>397-U1385G-37X-CC-PAL-PALCLAR</t>
  </si>
  <si>
    <t>OTHR11904611</t>
  </si>
  <si>
    <t>397-U1385G-37X-CC-PAL-PAL</t>
  </si>
  <si>
    <t>OTHR11904651</t>
  </si>
  <si>
    <t>397-U1385G-37X-CC-PAL-FORAM</t>
  </si>
  <si>
    <t>OTHR11904631</t>
  </si>
  <si>
    <t>397-U1385G-37X-CC-PAL-PALABRA</t>
  </si>
  <si>
    <t>OTHR11904641</t>
  </si>
  <si>
    <t>397-U1385G-37X-CC-PAL-NANNO</t>
  </si>
  <si>
    <t>OTHR11904581</t>
  </si>
  <si>
    <t>397-U1385G-37X-CC-PAL-PALPERA</t>
  </si>
  <si>
    <t>OTHR11904571</t>
  </si>
  <si>
    <t>397-U1385G-37X-CC-PAL-PALVERM</t>
  </si>
  <si>
    <t>OTHR11904621</t>
  </si>
  <si>
    <t>397-U1385G-37X-CC-PAL-PALZARI</t>
  </si>
  <si>
    <t>WRND11904561</t>
  </si>
  <si>
    <t>397-U1385G-37X-CC-PAL</t>
  </si>
  <si>
    <t>OTHR11904591</t>
  </si>
  <si>
    <t>397-U1385G-37X-CC-PAL-PALFLOR</t>
  </si>
  <si>
    <t>CYL11907251</t>
  </si>
  <si>
    <t>397-U1385G-38X-1-W 19/20-CARB</t>
  </si>
  <si>
    <t>TPCK11907221</t>
  </si>
  <si>
    <t>397-U1385G-38X-1-W 75/75-NANNO</t>
  </si>
  <si>
    <t>CYL11907241</t>
  </si>
  <si>
    <t>397-U1385G-38X-1-W 116/117-CARB</t>
  </si>
  <si>
    <t>SS11907261</t>
  </si>
  <si>
    <t>397-U1385G-38X-1-A 116/116-SED</t>
  </si>
  <si>
    <t>CYL11907231</t>
  </si>
  <si>
    <t>397-U1385G-38X-1-W 116/117-XRD</t>
  </si>
  <si>
    <t>TPCK11907271</t>
  </si>
  <si>
    <t>397-U1385G-38X-2-W 75/75-NANNO</t>
  </si>
  <si>
    <t>TPCK11907281</t>
  </si>
  <si>
    <t>397-U1385G-38X-3-W 77/77-NANNO</t>
  </si>
  <si>
    <t>CUBE11907331</t>
  </si>
  <si>
    <t>397-U1385G-38X-4-W 52/54-PMAG</t>
  </si>
  <si>
    <t>TPCK11907291</t>
  </si>
  <si>
    <t>397-U1385G-38X-4-W 75/75-NANNO</t>
  </si>
  <si>
    <t>TPCK11907301</t>
  </si>
  <si>
    <t>397-U1385G-38X-5-W 75/75-NANNO</t>
  </si>
  <si>
    <t>TPCK11907311</t>
  </si>
  <si>
    <t>397-U1385G-38X-6-W 75/75-NANNO</t>
  </si>
  <si>
    <t>CAKE11905861</t>
  </si>
  <si>
    <t>397-U1385G-38X-6-IW(136-146)-SCWU</t>
  </si>
  <si>
    <t>IW(136-146)</t>
  </si>
  <si>
    <t>WRND11905011</t>
  </si>
  <si>
    <t>397-U1385G-38X-6-IW(136-146)</t>
  </si>
  <si>
    <t>LIQ11905821</t>
  </si>
  <si>
    <t>397-U1385G-38X-6-IW(136-146)-IWALK</t>
  </si>
  <si>
    <t>LIQ11905891</t>
  </si>
  <si>
    <t>397-U1385G-38X-6-IW(136-146)-IWBRAD</t>
  </si>
  <si>
    <t>LIQ11905811</t>
  </si>
  <si>
    <t>397-U1385G-38X-6-IW(136-146)-IWS</t>
  </si>
  <si>
    <t>LIQ11905851</t>
  </si>
  <si>
    <t>397-U1385G-38X-6-IW(136-146)-IWYOBO</t>
  </si>
  <si>
    <t>LIQ11905831</t>
  </si>
  <si>
    <t>397-U1385G-38X-6-IW(136-146)-IWICP</t>
  </si>
  <si>
    <t>CAKE11905881</t>
  </si>
  <si>
    <t>397-U1385G-38X-6-IW(136-146)-SC</t>
  </si>
  <si>
    <t>LIQ11905841</t>
  </si>
  <si>
    <t>397-U1385G-38X-6-IW(136-146)-IWWU</t>
  </si>
  <si>
    <t>CAKE11905871</t>
  </si>
  <si>
    <t>397-U1385G-38X-6-IW(136-146)-SCHAYG</t>
  </si>
  <si>
    <t>CYL11905021</t>
  </si>
  <si>
    <t>397-U1385G-38X-7-HS</t>
  </si>
  <si>
    <t>TPCK11907321</t>
  </si>
  <si>
    <t>397-U1385G-38X-7-W 30/30-NANNO</t>
  </si>
  <si>
    <t>OTHR11905111</t>
  </si>
  <si>
    <t>397-U1385G-38X-CC-PAL-NANNO</t>
  </si>
  <si>
    <t>OTHR11905101</t>
  </si>
  <si>
    <t>397-U1385G-38X-CC-PAL-PALABRA</t>
  </si>
  <si>
    <t>OTHR11905081</t>
  </si>
  <si>
    <t>397-U1385G-38X-CC-PAL-PAL</t>
  </si>
  <si>
    <t>OTHR11905091</t>
  </si>
  <si>
    <t>397-U1385G-38X-CC-PAL-PALZARI</t>
  </si>
  <si>
    <t>OTHR11905061</t>
  </si>
  <si>
    <t>397-U1385G-38X-CC-PAL-PALFLOR</t>
  </si>
  <si>
    <t>WRND11905031</t>
  </si>
  <si>
    <t>397-U1385G-38X-CC-PAL</t>
  </si>
  <si>
    <t>OTHR11905071</t>
  </si>
  <si>
    <t>397-U1385G-38X-CC-PAL-PALCLAR</t>
  </si>
  <si>
    <t>OTHR11905041</t>
  </si>
  <si>
    <t>397-U1385G-38X-CC-PAL-PALVERM</t>
  </si>
  <si>
    <t>OTHR11905121</t>
  </si>
  <si>
    <t>397-U1385G-38X-CC-PAL-FORAM</t>
  </si>
  <si>
    <t>OTHR11905051</t>
  </si>
  <si>
    <t>397-U1385G-38X-CC-PAL-PALPERA</t>
  </si>
  <si>
    <t>CYL11907341</t>
  </si>
  <si>
    <t>397-U1385G-39X-4-W 44/45-CARB</t>
  </si>
  <si>
    <t>CUBE11907401</t>
  </si>
  <si>
    <t>397-U1385G-39X-4-W 52/54-PMAG</t>
  </si>
  <si>
    <t>CYL11907351</t>
  </si>
  <si>
    <t>397-U1385G-39X-4-W 100/101-CARB</t>
  </si>
  <si>
    <t>SS11907391</t>
  </si>
  <si>
    <t>397-U1385G-39X-4-W 100/100-SED</t>
  </si>
  <si>
    <t>CYL11907381</t>
  </si>
  <si>
    <t>397-U1385G-39X-4-W 100/101-XRD</t>
  </si>
  <si>
    <t>LIQ11906281</t>
  </si>
  <si>
    <t>397-U1385G-39X-5-IW(140-150)-IWWU</t>
  </si>
  <si>
    <t>CAKE11906301</t>
  </si>
  <si>
    <t>397-U1385G-39X-5-IW(140-150)-SCWU</t>
  </si>
  <si>
    <t>CAKE11906321</t>
  </si>
  <si>
    <t>397-U1385G-39X-5-IW(140-150)-SC</t>
  </si>
  <si>
    <t>LIQ11906291</t>
  </si>
  <si>
    <t>397-U1385G-39X-5-IW(140-150)-IWYOBO</t>
  </si>
  <si>
    <t>LIQ11906271</t>
  </si>
  <si>
    <t>397-U1385G-39X-5-IW(140-150)-IWICP</t>
  </si>
  <si>
    <t>LIQ11906251</t>
  </si>
  <si>
    <t>397-U1385G-39X-5-IW(140-150)-IWS</t>
  </si>
  <si>
    <t>LIQ11906261</t>
  </si>
  <si>
    <t>397-U1385G-39X-5-IW(140-150)-IWALK</t>
  </si>
  <si>
    <t>LIQ11906331</t>
  </si>
  <si>
    <t>397-U1385G-39X-5-IW(140-150)-IWBRAD</t>
  </si>
  <si>
    <t>IW(140-150)</t>
  </si>
  <si>
    <t>WRND11905501</t>
  </si>
  <si>
    <t>397-U1385G-39X-5-IW(140-150)</t>
  </si>
  <si>
    <t>CAKE11906311</t>
  </si>
  <si>
    <t>397-U1385G-39X-5-IW(140-150)-SCHAYG</t>
  </si>
  <si>
    <t>CYL11905491</t>
  </si>
  <si>
    <t>397-U1385G-39X-6-HS</t>
  </si>
  <si>
    <t>CYL11907621</t>
  </si>
  <si>
    <t>397-U1385G-40X-1-W 131/132-CARB</t>
  </si>
  <si>
    <t>CUBE11907421</t>
  </si>
  <si>
    <t>397-U1385G-40X-4-W 58/60-PMAG</t>
  </si>
  <si>
    <t>CYL11907631</t>
  </si>
  <si>
    <t>397-U1385G-40X-5-W 119/120-CARB</t>
  </si>
  <si>
    <t>CYL11907641</t>
  </si>
  <si>
    <t>397-U1385G-40X-5-W 119/120-XRD</t>
  </si>
  <si>
    <t>SS11907651</t>
  </si>
  <si>
    <t>397-U1385G-40X-5-A 120/120-SED</t>
  </si>
  <si>
    <t>LIQ11906411</t>
  </si>
  <si>
    <t>397-U1385G-40X-5-IW(141-151)-IWS</t>
  </si>
  <si>
    <t>LIQ11906451</t>
  </si>
  <si>
    <t>397-U1385G-40X-5-IW(141-151)-IWYOBO</t>
  </si>
  <si>
    <t>CAKE11906481</t>
  </si>
  <si>
    <t>397-U1385G-40X-5-IW(141-151)-SC</t>
  </si>
  <si>
    <t>LIQ11906491</t>
  </si>
  <si>
    <t>397-U1385G-40X-5-IW(141-151)-IWBRAD</t>
  </si>
  <si>
    <t>CAKE11906461</t>
  </si>
  <si>
    <t>397-U1385G-40X-5-IW(141-151)-SCWU</t>
  </si>
  <si>
    <t>CAKE11906471</t>
  </si>
  <si>
    <t>397-U1385G-40X-5-IW(141-151)-SCHAYG</t>
  </si>
  <si>
    <t>LIQ11906421</t>
  </si>
  <si>
    <t>397-U1385G-40X-5-IW(141-151)-IWALK</t>
  </si>
  <si>
    <t>LIQ11906441</t>
  </si>
  <si>
    <t>397-U1385G-40X-5-IW(141-151)-IWWU</t>
  </si>
  <si>
    <t>IW(141-151)</t>
  </si>
  <si>
    <t>WRND11905801</t>
  </si>
  <si>
    <t>397-U1385G-40X-5-IW(141-151)</t>
  </si>
  <si>
    <t>LIQ11906431</t>
  </si>
  <si>
    <t>397-U1385G-40X-5-IW(141-151)-IWICP</t>
  </si>
  <si>
    <t>CYL11905791</t>
  </si>
  <si>
    <t>397-U1385G-40X-6-HS</t>
  </si>
  <si>
    <t>CYL11907681</t>
  </si>
  <si>
    <t>397-U1385G-41X-3-W 75/76-CARB</t>
  </si>
  <si>
    <t>CYL11907671</t>
  </si>
  <si>
    <t>397-U1385G-41X-3-W 75/76-XRD</t>
  </si>
  <si>
    <t>SS11907701</t>
  </si>
  <si>
    <t>397-U1385G-41X-3-A 76/76-SED</t>
  </si>
  <si>
    <t>CYL11907691</t>
  </si>
  <si>
    <t>397-U1385G-41X-4-W 44/45-CARB</t>
  </si>
  <si>
    <t>CUBE11907721</t>
  </si>
  <si>
    <t>397-U1385G-41X-4-W 71/73-PMAG</t>
  </si>
  <si>
    <t>LIQ11906501</t>
  </si>
  <si>
    <t>397-U1385G-41X-5-IW(140-150)-IWS</t>
  </si>
  <si>
    <t>WRND11906191</t>
  </si>
  <si>
    <t>397-U1385G-41X-5-IW(140-150)</t>
  </si>
  <si>
    <t>CAKE11906571</t>
  </si>
  <si>
    <t>397-U1385G-41X-5-IW(140-150)-SC</t>
  </si>
  <si>
    <t>LIQ11906521</t>
  </si>
  <si>
    <t>397-U1385G-41X-5-IW(140-150)-IWICP</t>
  </si>
  <si>
    <t>CAKE11906561</t>
  </si>
  <si>
    <t>397-U1385G-41X-5-IW(140-150)-SCHAYG</t>
  </si>
  <si>
    <t>LIQ11906581</t>
  </si>
  <si>
    <t>397-U1385G-41X-5-IW(140-150)-IWBRAD</t>
  </si>
  <si>
    <t>LIQ11906531</t>
  </si>
  <si>
    <t>397-U1385G-41X-5-IW(140-150)-IWWU</t>
  </si>
  <si>
    <t>LIQ11906511</t>
  </si>
  <si>
    <t>397-U1385G-41X-5-IW(140-150)-IWALK</t>
  </si>
  <si>
    <t>CAKE11906551</t>
  </si>
  <si>
    <t>397-U1385G-41X-5-IW(140-150)-SCWU</t>
  </si>
  <si>
    <t>LIQ11906541</t>
  </si>
  <si>
    <t>397-U1385G-41X-5-IW(140-150)-IWYOBO</t>
  </si>
  <si>
    <t>CYL11906181</t>
  </si>
  <si>
    <t>397-U1385G-41X-6-HS</t>
  </si>
  <si>
    <t>SS11907981</t>
  </si>
  <si>
    <t>397-U1385G-42X-1-A 48/48-SED</t>
  </si>
  <si>
    <t>CYL11907991</t>
  </si>
  <si>
    <t>397-U1385G-42X-1-W 48/49-XRD</t>
  </si>
  <si>
    <t>CYL11908001</t>
  </si>
  <si>
    <t>397-U1385G-42X-1-W 48/49-CARB</t>
  </si>
  <si>
    <t>CYL11908011</t>
  </si>
  <si>
    <t>397-U1385G-42X-3-W 21/22-CARB</t>
  </si>
  <si>
    <t>CUBE11907971</t>
  </si>
  <si>
    <t>397-U1385G-42X-4-W 90/92-PMAG</t>
  </si>
  <si>
    <t>LIQ11906911</t>
  </si>
  <si>
    <t>397-U1385G-42X-5-IW(133-143)-IWYOBO</t>
  </si>
  <si>
    <t>LIQ11906951</t>
  </si>
  <si>
    <t>397-U1385G-42X-5-IW(133-143)-IWBRAD</t>
  </si>
  <si>
    <t>WRND11906801</t>
  </si>
  <si>
    <t>397-U1385G-42X-5-IW(133-143)</t>
  </si>
  <si>
    <t>LIQ11906891</t>
  </si>
  <si>
    <t>397-U1385G-42X-5-IW(133-143)-IWICP</t>
  </si>
  <si>
    <t>LIQ11906901</t>
  </si>
  <si>
    <t>397-U1385G-42X-5-IW(133-143)-IWWU</t>
  </si>
  <si>
    <t>CAKE11906931</t>
  </si>
  <si>
    <t>397-U1385G-42X-5-IW(133-143)-SCHAYG</t>
  </si>
  <si>
    <t>CAKE11906941</t>
  </si>
  <si>
    <t>397-U1385G-42X-5-IW(133-143)-SC</t>
  </si>
  <si>
    <t>CAKE11906921</t>
  </si>
  <si>
    <t>397-U1385G-42X-5-IW(133-143)-SCWU</t>
  </si>
  <si>
    <t>LIQ11906871</t>
  </si>
  <si>
    <t>397-U1385G-42X-5-IW(133-143)-IWS</t>
  </si>
  <si>
    <t>LIQ11906881</t>
  </si>
  <si>
    <t>397-U1385G-42X-5-IW(133-143)-IWALK</t>
  </si>
  <si>
    <t>CYL11906811</t>
  </si>
  <si>
    <t>397-U1385G-42X-6-HS</t>
  </si>
  <si>
    <t>SS11911161</t>
  </si>
  <si>
    <t>397-U1385H-11X-6-A 24/24-SED</t>
  </si>
  <si>
    <t>SS11912921</t>
  </si>
  <si>
    <t>397-U1385H-19X-6-A 119/119-SED</t>
  </si>
  <si>
    <t>SS11914981</t>
  </si>
  <si>
    <t>397-U1385H-31X-2-A 102/102-SED</t>
  </si>
  <si>
    <t>I</t>
  </si>
  <si>
    <t>OTHR11915221</t>
  </si>
  <si>
    <t>397-U1385I-1H-1-PAL-MUDLINE</t>
  </si>
  <si>
    <t>CYL11916021</t>
  </si>
  <si>
    <t>397-U1385I-1H-2-W 36/37-MITS</t>
  </si>
  <si>
    <t>CYL11916031</t>
  </si>
  <si>
    <t>397-U1385I-1H-2-W 53/54-MITS</t>
  </si>
  <si>
    <t>CYL11916041</t>
  </si>
  <si>
    <t>397-U1385I-1H-2-W 69/70-MITS</t>
  </si>
  <si>
    <t>CYL11916051</t>
  </si>
  <si>
    <t>397-U1385I-1H-2-W 86/87-MITS</t>
  </si>
  <si>
    <t>CYL11916061</t>
  </si>
  <si>
    <t>397-U1385I-1H-2-W 103/104-MITS</t>
  </si>
  <si>
    <t>RHIZON_BRAD</t>
  </si>
  <si>
    <t>LIQ11915241</t>
  </si>
  <si>
    <t>397-U1385I-1H-3-RHIZON_BRAD</t>
  </si>
  <si>
    <t>LIQ11915251</t>
  </si>
  <si>
    <t>397-U1385I-1H-5-RHIZON_BRAD</t>
  </si>
  <si>
    <t>LIQ11915751</t>
  </si>
  <si>
    <t>397-U1385I-2H-3-RHIZON_BRAD</t>
  </si>
  <si>
    <t>LIQ11915761</t>
  </si>
  <si>
    <t>397-U1385I-2H-5-RHIZON_BRAD</t>
  </si>
  <si>
    <t>LIQ11916331</t>
  </si>
  <si>
    <t>397-U1385I-3H-3-RHIZON_BRAD</t>
  </si>
  <si>
    <t>LIQ11916341</t>
  </si>
  <si>
    <t>397-U1385I-3H-5-RHIZON_BRAD</t>
  </si>
  <si>
    <t>LIQ11916351</t>
  </si>
  <si>
    <t>397-U1385I-4H-3-RHIZON_BRAD</t>
  </si>
  <si>
    <t>LIQ11916361</t>
  </si>
  <si>
    <t>397-U1385I-4H-5-RHIZON_BRAD</t>
  </si>
  <si>
    <t>LIQ11916371</t>
  </si>
  <si>
    <t>397-U1385I-5H-3-RHIZON_BRAD</t>
  </si>
  <si>
    <t>LIQ11916381</t>
  </si>
  <si>
    <t>397-U1385I-5H-5-RHIZON_BRAD</t>
  </si>
  <si>
    <t>LIQ11916881</t>
  </si>
  <si>
    <t>397-U1385I-6H-3-RHIZON_BRAD</t>
  </si>
  <si>
    <t>LIQ11916891</t>
  </si>
  <si>
    <t>397-U1385I-6H-5-RHIZON_BRAD</t>
  </si>
  <si>
    <t>LIQ11916901</t>
  </si>
  <si>
    <t>397-U1385I-7H-3-RHIZON_BRAD</t>
  </si>
  <si>
    <t>LIQ11916911</t>
  </si>
  <si>
    <t>397-U1385I-7H-5-RHIZON_BRAD</t>
  </si>
  <si>
    <t>LIQ11917431</t>
  </si>
  <si>
    <t>397-U1385I-8H-3-RHIZON_BRAD</t>
  </si>
  <si>
    <t>LIQ11917441</t>
  </si>
  <si>
    <t>397-U1385I-8H-5-RHIZON_BRAD</t>
  </si>
  <si>
    <t>LIQ11917701</t>
  </si>
  <si>
    <t>397-U1385I-9H-3-RHIZON_BRAD</t>
  </si>
  <si>
    <t>LIQ11917711</t>
  </si>
  <si>
    <t>397-U1385I-9H-5-RHIZON_BRAD</t>
  </si>
  <si>
    <t>CUBE11918961</t>
  </si>
  <si>
    <t>397-U1385I-10H-3-W 29/31-PMAG</t>
  </si>
  <si>
    <t>CUBE11918971</t>
  </si>
  <si>
    <t>397-U1385I-10H-3-W 69/71-PMAG</t>
  </si>
  <si>
    <t>LIQ11917941</t>
  </si>
  <si>
    <t>397-U1385I-10H-3-RHIZON_BRAD</t>
  </si>
  <si>
    <t>CUBE11918981</t>
  </si>
  <si>
    <t>397-U1385I-10H-3-W 107/109-PMAG</t>
  </si>
  <si>
    <t>CUBE11918991</t>
  </si>
  <si>
    <t>397-U1385I-10H-3-W 139/141-PMAG</t>
  </si>
  <si>
    <t>CUBE11919001</t>
  </si>
  <si>
    <t>397-U1385I-10H-4-W 29/31-PMAG</t>
  </si>
  <si>
    <t>CUBE11919011</t>
  </si>
  <si>
    <t>397-U1385I-10H-4-W 69/71-PMAG</t>
  </si>
  <si>
    <t>CUBE11919021</t>
  </si>
  <si>
    <t>397-U1385I-10H-4-W 119/121-PMAG</t>
  </si>
  <si>
    <t>LIQ11917951</t>
  </si>
  <si>
    <t>397-U1385I-10H-5-RHIZON_BRAD</t>
  </si>
  <si>
    <t>SS11922611</t>
  </si>
  <si>
    <t>397-U1385I-12X-2-A 89/89-SED</t>
  </si>
  <si>
    <t>SS11922621</t>
  </si>
  <si>
    <t>397-U1385I-12X-2-A 142/142-SED</t>
  </si>
  <si>
    <t>J</t>
  </si>
  <si>
    <t>OTHR11919461</t>
  </si>
  <si>
    <t>397-U1385J-1H-1-PAL-MUDLINE</t>
  </si>
  <si>
    <t>SS11928431</t>
  </si>
  <si>
    <t>397-U1385J-13X-2-A 11/11-SED</t>
  </si>
  <si>
    <t>SS11928421</t>
  </si>
  <si>
    <t>397-U1385J-13X-2-A 64/64-SED</t>
  </si>
  <si>
    <t>TPCK11931131</t>
  </si>
  <si>
    <t>397-U1385J-43X-1-W 5/5-NANNO</t>
  </si>
  <si>
    <t>TPCK11931141</t>
  </si>
  <si>
    <t>397-U1385J-43X-1-W 93/93-NANNO</t>
  </si>
  <si>
    <t>TPCK11931151</t>
  </si>
  <si>
    <t>397-U1385J-43X-2-W 75/75-NANNO</t>
  </si>
  <si>
    <t>TPCK11931161</t>
  </si>
  <si>
    <t>397-U1385J-43X-3-W 76/76-NANNO</t>
  </si>
  <si>
    <t>TPCK11931171</t>
  </si>
  <si>
    <t>397-U1385J-43X-4-W 75/75-NANNO</t>
  </si>
  <si>
    <t>TPCK11931181</t>
  </si>
  <si>
    <t>397-U1385J-43X-5-W 74/74-NANNO</t>
  </si>
  <si>
    <t>TPCK11931191</t>
  </si>
  <si>
    <t>397-U1385J-43X-5-W 120/120-NANNO</t>
  </si>
  <si>
    <t>TPCK11931201</t>
  </si>
  <si>
    <t>397-U1385J-43X-CC-W 5/5-NANNO</t>
  </si>
  <si>
    <t>TPCK11931211</t>
  </si>
  <si>
    <t>397-U1385J-43X-CC-W 48/48-NANNO</t>
  </si>
  <si>
    <t>Recovered length (m)</t>
  </si>
  <si>
    <t>Curated length (m)</t>
  </si>
  <si>
    <t>Text ID of section</t>
  </si>
  <si>
    <t>Text ID of archive half</t>
  </si>
  <si>
    <t>Text ID of working half</t>
  </si>
  <si>
    <t>Catwalk samples (no.)</t>
  </si>
  <si>
    <t>Section half samples (no.)</t>
  </si>
  <si>
    <t>SECT11871461</t>
  </si>
  <si>
    <t>SHLF11871481</t>
  </si>
  <si>
    <t>SHLF11871471</t>
  </si>
  <si>
    <t>SECT11871491</t>
  </si>
  <si>
    <t>SHLF11871511</t>
  </si>
  <si>
    <t>SHLF11871501</t>
  </si>
  <si>
    <t>SECT11871521</t>
  </si>
  <si>
    <t>SHLF11871541</t>
  </si>
  <si>
    <t>SHLF11871531</t>
  </si>
  <si>
    <t>SECT11871551</t>
  </si>
  <si>
    <t>SHLF11871571</t>
  </si>
  <si>
    <t>SHLF11871561</t>
  </si>
  <si>
    <t>SECT11871581</t>
  </si>
  <si>
    <t>SHLF11871601</t>
  </si>
  <si>
    <t>SHLF11871591</t>
  </si>
  <si>
    <t>SECT11871611</t>
  </si>
  <si>
    <t>SHLF11871631</t>
  </si>
  <si>
    <t>SHLF11871621</t>
  </si>
  <si>
    <t>SECT11871841</t>
  </si>
  <si>
    <t>SHLF11871861</t>
  </si>
  <si>
    <t>SHLF11871851</t>
  </si>
  <si>
    <t>SECT11871871</t>
  </si>
  <si>
    <t>SHLF11871891</t>
  </si>
  <si>
    <t>SHLF11871881</t>
  </si>
  <si>
    <t>SECT11871901</t>
  </si>
  <si>
    <t>SHLF11871921</t>
  </si>
  <si>
    <t>SHLF11871911</t>
  </si>
  <si>
    <t>SECT11871931</t>
  </si>
  <si>
    <t>SHLF11871951</t>
  </si>
  <si>
    <t>SHLF11871941</t>
  </si>
  <si>
    <t>SECT11871961</t>
  </si>
  <si>
    <t>SHLF11871981</t>
  </si>
  <si>
    <t>SHLF11871971</t>
  </si>
  <si>
    <t>SECT11871991</t>
  </si>
  <si>
    <t>SHLF11872011</t>
  </si>
  <si>
    <t>SHLF11872001</t>
  </si>
  <si>
    <t>SECT11872021</t>
  </si>
  <si>
    <t>SHLF11872041</t>
  </si>
  <si>
    <t>SHLF11872031</t>
  </si>
  <si>
    <t>SECT11872051</t>
  </si>
  <si>
    <t>SHLF11872071</t>
  </si>
  <si>
    <t>SHLF11872061</t>
  </si>
  <si>
    <t>SECT11872201</t>
  </si>
  <si>
    <t>SHLF11872221</t>
  </si>
  <si>
    <t>SHLF11872211</t>
  </si>
  <si>
    <t>SECT11872231</t>
  </si>
  <si>
    <t>SHLF11872251</t>
  </si>
  <si>
    <t>SHLF11872241</t>
  </si>
  <si>
    <t>SECT11872261</t>
  </si>
  <si>
    <t>SHLF11872281</t>
  </si>
  <si>
    <t>SHLF11872271</t>
  </si>
  <si>
    <t>SECT11872291</t>
  </si>
  <si>
    <t>SHLF11872311</t>
  </si>
  <si>
    <t>SHLF11872301</t>
  </si>
  <si>
    <t>SECT11872321</t>
  </si>
  <si>
    <t>SHLF11872341</t>
  </si>
  <si>
    <t>SHLF11872331</t>
  </si>
  <si>
    <t>SECT11872351</t>
  </si>
  <si>
    <t>SHLF11872371</t>
  </si>
  <si>
    <t>SHLF11872361</t>
  </si>
  <si>
    <t>SECT11872381</t>
  </si>
  <si>
    <t>SHLF11872401</t>
  </si>
  <si>
    <t>SHLF11872391</t>
  </si>
  <si>
    <t>SECT11872411</t>
  </si>
  <si>
    <t>SHLF11872431</t>
  </si>
  <si>
    <t>SHLF11872421</t>
  </si>
  <si>
    <t>SECT11872561</t>
  </si>
  <si>
    <t>SHLF11872581</t>
  </si>
  <si>
    <t>SHLF11872571</t>
  </si>
  <si>
    <t>top 20 cm extruded on rig floor, disturbed</t>
  </si>
  <si>
    <t>SECT11872591</t>
  </si>
  <si>
    <t>SHLF11872611</t>
  </si>
  <si>
    <t>SHLF11872601</t>
  </si>
  <si>
    <t>SECT11872621</t>
  </si>
  <si>
    <t>SHLF11872641</t>
  </si>
  <si>
    <t>SHLF11872631</t>
  </si>
  <si>
    <t>SECT11872651</t>
  </si>
  <si>
    <t>SHLF11872671</t>
  </si>
  <si>
    <t>SHLF11872661</t>
  </si>
  <si>
    <t>SECT11872681</t>
  </si>
  <si>
    <t>SHLF11872701</t>
  </si>
  <si>
    <t>SHLF11872691</t>
  </si>
  <si>
    <t>SECT11872711</t>
  </si>
  <si>
    <t>SHLF11872731</t>
  </si>
  <si>
    <t>SHLF11872721</t>
  </si>
  <si>
    <t>SECT11872741</t>
  </si>
  <si>
    <t>SHLF11872761</t>
  </si>
  <si>
    <t>SHLF11872751</t>
  </si>
  <si>
    <t>SECT11872771</t>
  </si>
  <si>
    <t>SHLF11872791</t>
  </si>
  <si>
    <t>SHLF11872781</t>
  </si>
  <si>
    <t>SECT11873021</t>
  </si>
  <si>
    <t>SHLF11873041</t>
  </si>
  <si>
    <t>SHLF11873031</t>
  </si>
  <si>
    <t>SECT11873051</t>
  </si>
  <si>
    <t>SHLF11873071</t>
  </si>
  <si>
    <t>SHLF11873061</t>
  </si>
  <si>
    <t>SECT11873081</t>
  </si>
  <si>
    <t>SHLF11873101</t>
  </si>
  <si>
    <t>SHLF11873091</t>
  </si>
  <si>
    <t>SECT11873111</t>
  </si>
  <si>
    <t>SHLF11873131</t>
  </si>
  <si>
    <t>SHLF11873121</t>
  </si>
  <si>
    <t>SECT11873141</t>
  </si>
  <si>
    <t>SHLF11873161</t>
  </si>
  <si>
    <t>SHLF11873151</t>
  </si>
  <si>
    <t>SECT11873171</t>
  </si>
  <si>
    <t>SHLF11873191</t>
  </si>
  <si>
    <t>SHLF11873181</t>
  </si>
  <si>
    <t>SECT11873201</t>
  </si>
  <si>
    <t>SHLF11873221</t>
  </si>
  <si>
    <t>SHLF11873211</t>
  </si>
  <si>
    <t>SECT11873231</t>
  </si>
  <si>
    <t>SHLF11873251</t>
  </si>
  <si>
    <t>SHLF11873241</t>
  </si>
  <si>
    <t>SECT11873411</t>
  </si>
  <si>
    <t>SHLF11873431</t>
  </si>
  <si>
    <t>SHLF11873421</t>
  </si>
  <si>
    <t>SECT11873441</t>
  </si>
  <si>
    <t>SHLF11873461</t>
  </si>
  <si>
    <t>SHLF11873451</t>
  </si>
  <si>
    <t>SECT11873471</t>
  </si>
  <si>
    <t>SHLF11873491</t>
  </si>
  <si>
    <t>SHLF11873481</t>
  </si>
  <si>
    <t>SECT11873501</t>
  </si>
  <si>
    <t>SHLF11873521</t>
  </si>
  <si>
    <t>SHLF11873511</t>
  </si>
  <si>
    <t>SECT11873531</t>
  </si>
  <si>
    <t>SHLF11873551</t>
  </si>
  <si>
    <t>SHLF11873541</t>
  </si>
  <si>
    <t>SECT11873561</t>
  </si>
  <si>
    <t>SHLF11873581</t>
  </si>
  <si>
    <t>SHLF11873571</t>
  </si>
  <si>
    <t>SECT11873591</t>
  </si>
  <si>
    <t>SHLF11873611</t>
  </si>
  <si>
    <t>SHLF11873601</t>
  </si>
  <si>
    <t>SECT11873621</t>
  </si>
  <si>
    <t>SHLF11873641</t>
  </si>
  <si>
    <t>SHLF11873631</t>
  </si>
  <si>
    <t>SECT11873911</t>
  </si>
  <si>
    <t>SHLF11873931</t>
  </si>
  <si>
    <t>SHLF11873921</t>
  </si>
  <si>
    <t>SECT11873941</t>
  </si>
  <si>
    <t>SHLF11873961</t>
  </si>
  <si>
    <t>SHLF11873951</t>
  </si>
  <si>
    <t>SECT11873971</t>
  </si>
  <si>
    <t>SHLF11873991</t>
  </si>
  <si>
    <t>SHLF11873981</t>
  </si>
  <si>
    <t>SECT11874001</t>
  </si>
  <si>
    <t>SHLF11874021</t>
  </si>
  <si>
    <t>SHLF11874011</t>
  </si>
  <si>
    <t>SECT11874031</t>
  </si>
  <si>
    <t>SHLF11874051</t>
  </si>
  <si>
    <t>SHLF11874041</t>
  </si>
  <si>
    <t>SECT11874061</t>
  </si>
  <si>
    <t>SHLF11874081</t>
  </si>
  <si>
    <t>SHLF11874071</t>
  </si>
  <si>
    <t>SECT11874091</t>
  </si>
  <si>
    <t>SHLF11874111</t>
  </si>
  <si>
    <t>SHLF11874101</t>
  </si>
  <si>
    <t>SECT11874121</t>
  </si>
  <si>
    <t>SHLF11874141</t>
  </si>
  <si>
    <t>SHLF11874131</t>
  </si>
  <si>
    <t>SECT11874301</t>
  </si>
  <si>
    <t>SHLF11874321</t>
  </si>
  <si>
    <t>SHLF11874311</t>
  </si>
  <si>
    <t>SECT11874331</t>
  </si>
  <si>
    <t>SHLF11874351</t>
  </si>
  <si>
    <t>SHLF11874341</t>
  </si>
  <si>
    <t>SECT11874361</t>
  </si>
  <si>
    <t>SHLF11874381</t>
  </si>
  <si>
    <t>SHLF11874371</t>
  </si>
  <si>
    <t>SECT11874391</t>
  </si>
  <si>
    <t>SHLF11874411</t>
  </si>
  <si>
    <t>SHLF11874401</t>
  </si>
  <si>
    <t>SECT11874421</t>
  </si>
  <si>
    <t>SHLF11874441</t>
  </si>
  <si>
    <t>SHLF11874431</t>
  </si>
  <si>
    <t>SECT11874451</t>
  </si>
  <si>
    <t>SHLF11874471</t>
  </si>
  <si>
    <t>SHLF11874461</t>
  </si>
  <si>
    <t>SECT11874481</t>
  </si>
  <si>
    <t>SHLF11874501</t>
  </si>
  <si>
    <t>SHLF11874491</t>
  </si>
  <si>
    <t>SECT11874511</t>
  </si>
  <si>
    <t>SHLF11874531</t>
  </si>
  <si>
    <t>SHLF11874521</t>
  </si>
  <si>
    <t>SECT11874761</t>
  </si>
  <si>
    <t>SHLF11874781</t>
  </si>
  <si>
    <t>SHLF11874771</t>
  </si>
  <si>
    <t>SECT11874791</t>
  </si>
  <si>
    <t>SHLF11874811</t>
  </si>
  <si>
    <t>SHLF11874801</t>
  </si>
  <si>
    <t>SECT11874821</t>
  </si>
  <si>
    <t>SHLF11874841</t>
  </si>
  <si>
    <t>SHLF11874831</t>
  </si>
  <si>
    <t>SECT11874851</t>
  </si>
  <si>
    <t>SHLF11874871</t>
  </si>
  <si>
    <t>SHLF11874861</t>
  </si>
  <si>
    <t>SECT11874881</t>
  </si>
  <si>
    <t>SHLF11874901</t>
  </si>
  <si>
    <t>SHLF11874891</t>
  </si>
  <si>
    <t>SECT11874911</t>
  </si>
  <si>
    <t>SHLF11874931</t>
  </si>
  <si>
    <t>SHLF11874921</t>
  </si>
  <si>
    <t>SECT11874941</t>
  </si>
  <si>
    <t>SHLF11874961</t>
  </si>
  <si>
    <t>SHLF11874951</t>
  </si>
  <si>
    <t>SECT11874971</t>
  </si>
  <si>
    <t>SHLF11874991</t>
  </si>
  <si>
    <t>SHLF11874981</t>
  </si>
  <si>
    <t>SECT11875191</t>
  </si>
  <si>
    <t>SHLF11875211</t>
  </si>
  <si>
    <t>SHLF11875201</t>
  </si>
  <si>
    <t>SECT11875221</t>
  </si>
  <si>
    <t>SHLF11875241</t>
  </si>
  <si>
    <t>SHLF11875231</t>
  </si>
  <si>
    <t>SECT11875251</t>
  </si>
  <si>
    <t>SHLF11875271</t>
  </si>
  <si>
    <t>SHLF11875261</t>
  </si>
  <si>
    <t>SECT11875281</t>
  </si>
  <si>
    <t>SHLF11875301</t>
  </si>
  <si>
    <t>SHLF11875291</t>
  </si>
  <si>
    <t>SECT11875311</t>
  </si>
  <si>
    <t>SHLF11875331</t>
  </si>
  <si>
    <t>SHLF11875321</t>
  </si>
  <si>
    <t>SECT11875341</t>
  </si>
  <si>
    <t>SHLF11875361</t>
  </si>
  <si>
    <t>SHLF11875351</t>
  </si>
  <si>
    <t>SECT11875371</t>
  </si>
  <si>
    <t>SHLF11875391</t>
  </si>
  <si>
    <t>SHLF11875381</t>
  </si>
  <si>
    <t>SECT11875401</t>
  </si>
  <si>
    <t>SHLF11875421</t>
  </si>
  <si>
    <t>SHLF11875411</t>
  </si>
  <si>
    <t>SECT11875561</t>
  </si>
  <si>
    <t>SHLF11875581</t>
  </si>
  <si>
    <t>SHLF11875571</t>
  </si>
  <si>
    <t>SECT11875591</t>
  </si>
  <si>
    <t>SHLF11875611</t>
  </si>
  <si>
    <t>SHLF11875601</t>
  </si>
  <si>
    <t>SECT11875621</t>
  </si>
  <si>
    <t>SHLF11875641</t>
  </si>
  <si>
    <t>SHLF11875631</t>
  </si>
  <si>
    <t>SECT11875651</t>
  </si>
  <si>
    <t>SHLF11875671</t>
  </si>
  <si>
    <t>SHLF11875661</t>
  </si>
  <si>
    <t>SECT11875681</t>
  </si>
  <si>
    <t>SHLF11875701</t>
  </si>
  <si>
    <t>SHLF11875691</t>
  </si>
  <si>
    <t>SECT11875711</t>
  </si>
  <si>
    <t>SHLF11875731</t>
  </si>
  <si>
    <t>SHLF11875721</t>
  </si>
  <si>
    <t>SECT11875741</t>
  </si>
  <si>
    <t>SHLF11875761</t>
  </si>
  <si>
    <t>SHLF11875751</t>
  </si>
  <si>
    <t>SECT11875771</t>
  </si>
  <si>
    <t>SHLF11875791</t>
  </si>
  <si>
    <t>SHLF11875781</t>
  </si>
  <si>
    <t>SECT11876021</t>
  </si>
  <si>
    <t>SHLF11876041</t>
  </si>
  <si>
    <t>SHLF11876031</t>
  </si>
  <si>
    <t>SECT11876051</t>
  </si>
  <si>
    <t>SHLF11876071</t>
  </si>
  <si>
    <t>SHLF11876061</t>
  </si>
  <si>
    <t>SECT11876081</t>
  </si>
  <si>
    <t>SHLF11876101</t>
  </si>
  <si>
    <t>SHLF11876091</t>
  </si>
  <si>
    <t>SECT11876111</t>
  </si>
  <si>
    <t>SHLF11876131</t>
  </si>
  <si>
    <t>SHLF11876121</t>
  </si>
  <si>
    <t>SECT11876141</t>
  </si>
  <si>
    <t>SHLF11876161</t>
  </si>
  <si>
    <t>SHLF11876151</t>
  </si>
  <si>
    <t>SECT11876171</t>
  </si>
  <si>
    <t>SHLF11876191</t>
  </si>
  <si>
    <t>SHLF11876181</t>
  </si>
  <si>
    <t>SECT11876201</t>
  </si>
  <si>
    <t>SHLF11876221</t>
  </si>
  <si>
    <t>SHLF11876211</t>
  </si>
  <si>
    <t>SECT11876231</t>
  </si>
  <si>
    <t>SHLF11876251</t>
  </si>
  <si>
    <t>SHLF11876241</t>
  </si>
  <si>
    <t>SECT11876391</t>
  </si>
  <si>
    <t>SHLF11876411</t>
  </si>
  <si>
    <t>SHLF11876401</t>
  </si>
  <si>
    <t>Top ~40cm disturbed, dropped on drill floor</t>
  </si>
  <si>
    <t>SECT11876421</t>
  </si>
  <si>
    <t>SHLF11876441</t>
  </si>
  <si>
    <t>SHLF11876431</t>
  </si>
  <si>
    <t>SECT11876451</t>
  </si>
  <si>
    <t>SHLF11876471</t>
  </si>
  <si>
    <t>SHLF11876461</t>
  </si>
  <si>
    <t>SECT11876481</t>
  </si>
  <si>
    <t>SHLF11876501</t>
  </si>
  <si>
    <t>SHLF11876491</t>
  </si>
  <si>
    <t>SECT11876511</t>
  </si>
  <si>
    <t>SHLF11876531</t>
  </si>
  <si>
    <t>SHLF11876521</t>
  </si>
  <si>
    <t>SECT11876541</t>
  </si>
  <si>
    <t>SHLF11876561</t>
  </si>
  <si>
    <t>SHLF11876551</t>
  </si>
  <si>
    <t>SECT11876571</t>
  </si>
  <si>
    <t>SHLF11876591</t>
  </si>
  <si>
    <t>SHLF11876581</t>
  </si>
  <si>
    <t>SECT11876601</t>
  </si>
  <si>
    <t>SHLF11876621</t>
  </si>
  <si>
    <t>SHLF11876611</t>
  </si>
  <si>
    <t>SECT11876841</t>
  </si>
  <si>
    <t>SHLF11876861</t>
  </si>
  <si>
    <t>SHLF11876851</t>
  </si>
  <si>
    <t>SECT11876871</t>
  </si>
  <si>
    <t>SHLF11876891</t>
  </si>
  <si>
    <t>SHLF11876881</t>
  </si>
  <si>
    <t>SECT11876901</t>
  </si>
  <si>
    <t>SHLF11876921</t>
  </si>
  <si>
    <t>SHLF11876911</t>
  </si>
  <si>
    <t>SECT11876931</t>
  </si>
  <si>
    <t>SHLF11876951</t>
  </si>
  <si>
    <t>SHLF11876941</t>
  </si>
  <si>
    <t>SECT11876961</t>
  </si>
  <si>
    <t>SHLF11876981</t>
  </si>
  <si>
    <t>SHLF11876971</t>
  </si>
  <si>
    <t>SECT11876991</t>
  </si>
  <si>
    <t>SHLF11877011</t>
  </si>
  <si>
    <t>SHLF11877001</t>
  </si>
  <si>
    <t>SECT11877021</t>
  </si>
  <si>
    <t>SHLF11877041</t>
  </si>
  <si>
    <t>SHLF11877031</t>
  </si>
  <si>
    <t>SECT11877051</t>
  </si>
  <si>
    <t>SHLF11877071</t>
  </si>
  <si>
    <t>SHLF11877061</t>
  </si>
  <si>
    <t>SECT11877241</t>
  </si>
  <si>
    <t>SHLF11877261</t>
  </si>
  <si>
    <t>SHLF11877251</t>
  </si>
  <si>
    <t>SECT11877271</t>
  </si>
  <si>
    <t>SHLF11877291</t>
  </si>
  <si>
    <t>SHLF11877281</t>
  </si>
  <si>
    <t>SECT11877301</t>
  </si>
  <si>
    <t>SHLF11877321</t>
  </si>
  <si>
    <t>SHLF11877311</t>
  </si>
  <si>
    <t>SECT11877331</t>
  </si>
  <si>
    <t>SHLF11877351</t>
  </si>
  <si>
    <t>SHLF11877341</t>
  </si>
  <si>
    <t>SECT11877361</t>
  </si>
  <si>
    <t>SHLF11877381</t>
  </si>
  <si>
    <t>SHLF11877371</t>
  </si>
  <si>
    <t>SECT11877391</t>
  </si>
  <si>
    <t>SHLF11877411</t>
  </si>
  <si>
    <t>SHLF11877401</t>
  </si>
  <si>
    <t>SECT11877421</t>
  </si>
  <si>
    <t>SHLF11877441</t>
  </si>
  <si>
    <t>SHLF11877431</t>
  </si>
  <si>
    <t>SECT11877451</t>
  </si>
  <si>
    <t>SHLF11877471</t>
  </si>
  <si>
    <t>SHLF11877461</t>
  </si>
  <si>
    <t>SECT11877681</t>
  </si>
  <si>
    <t>SHLF11877701</t>
  </si>
  <si>
    <t>SHLF11877691</t>
  </si>
  <si>
    <t>SECT11877711</t>
  </si>
  <si>
    <t>SHLF11877731</t>
  </si>
  <si>
    <t>SHLF11877721</t>
  </si>
  <si>
    <t>SECT11877741</t>
  </si>
  <si>
    <t>SHLF11877761</t>
  </si>
  <si>
    <t>SHLF11877751</t>
  </si>
  <si>
    <t>SECT11877771</t>
  </si>
  <si>
    <t>SHLF11877791</t>
  </si>
  <si>
    <t>SHLF11877781</t>
  </si>
  <si>
    <t>SECT11877801</t>
  </si>
  <si>
    <t>SHLF11877821</t>
  </si>
  <si>
    <t>SHLF11877811</t>
  </si>
  <si>
    <t>SECT11877831</t>
  </si>
  <si>
    <t>SHLF11877851</t>
  </si>
  <si>
    <t>SHLF11877841</t>
  </si>
  <si>
    <t>SECT11877861</t>
  </si>
  <si>
    <t>SHLF11877881</t>
  </si>
  <si>
    <t>SHLF11877871</t>
  </si>
  <si>
    <t>SECT11878091</t>
  </si>
  <si>
    <t>SHLF11878111</t>
  </si>
  <si>
    <t>SHLF11878101</t>
  </si>
  <si>
    <t>SECT11878121</t>
  </si>
  <si>
    <t>SHLF11878141</t>
  </si>
  <si>
    <t>SHLF11878131</t>
  </si>
  <si>
    <t>SECT11878151</t>
  </si>
  <si>
    <t>SHLF11878171</t>
  </si>
  <si>
    <t>SHLF11878161</t>
  </si>
  <si>
    <t>SECT11878181</t>
  </si>
  <si>
    <t>SHLF11878201</t>
  </si>
  <si>
    <t>SHLF11878191</t>
  </si>
  <si>
    <t>SECT11878211</t>
  </si>
  <si>
    <t>SHLF11878231</t>
  </si>
  <si>
    <t>SHLF11878221</t>
  </si>
  <si>
    <t>SECT11878241</t>
  </si>
  <si>
    <t>SHLF11878261</t>
  </si>
  <si>
    <t>SHLF11878251</t>
  </si>
  <si>
    <t>SECT11878271</t>
  </si>
  <si>
    <t>SHLF11878291</t>
  </si>
  <si>
    <t>SHLF11878281</t>
  </si>
  <si>
    <t>SECT11878301</t>
  </si>
  <si>
    <t>SHLF11878321</t>
  </si>
  <si>
    <t>SHLF11878311</t>
  </si>
  <si>
    <t>SECT11878581</t>
  </si>
  <si>
    <t>SHLF11878601</t>
  </si>
  <si>
    <t>SHLF11878591</t>
  </si>
  <si>
    <t>SECT11878611</t>
  </si>
  <si>
    <t>SHLF11878631</t>
  </si>
  <si>
    <t>SHLF11878621</t>
  </si>
  <si>
    <t>SECT11878641</t>
  </si>
  <si>
    <t>SHLF11878661</t>
  </si>
  <si>
    <t>SHLF11878651</t>
  </si>
  <si>
    <t>SECT11878671</t>
  </si>
  <si>
    <t>SHLF11878691</t>
  </si>
  <si>
    <t>SHLF11878681</t>
  </si>
  <si>
    <t>SECT11878701</t>
  </si>
  <si>
    <t>SHLF11878721</t>
  </si>
  <si>
    <t>SHLF11878711</t>
  </si>
  <si>
    <t>SECT11878731</t>
  </si>
  <si>
    <t>SHLF11878751</t>
  </si>
  <si>
    <t>SHLF11878741</t>
  </si>
  <si>
    <t>SECT11878761</t>
  </si>
  <si>
    <t>SHLF11878781</t>
  </si>
  <si>
    <t>SHLF11878771</t>
  </si>
  <si>
    <t>SECT11878791</t>
  </si>
  <si>
    <t>SHLF11878811</t>
  </si>
  <si>
    <t>SHLF11878801</t>
  </si>
  <si>
    <t>SECT11878951</t>
  </si>
  <si>
    <t>SHLF11878971</t>
  </si>
  <si>
    <t>SHLF11878961</t>
  </si>
  <si>
    <t>SECT11878981</t>
  </si>
  <si>
    <t>SHLF11879001</t>
  </si>
  <si>
    <t>SHLF11878991</t>
  </si>
  <si>
    <t>SECT11879011</t>
  </si>
  <si>
    <t>SHLF11879031</t>
  </si>
  <si>
    <t>SHLF11879021</t>
  </si>
  <si>
    <t>SECT11879041</t>
  </si>
  <si>
    <t>SHLF11879061</t>
  </si>
  <si>
    <t>SHLF11879051</t>
  </si>
  <si>
    <t>SECT11879071</t>
  </si>
  <si>
    <t>SHLF11879091</t>
  </si>
  <si>
    <t>SHLF11879081</t>
  </si>
  <si>
    <t>SECT11879101</t>
  </si>
  <si>
    <t>SHLF11879121</t>
  </si>
  <si>
    <t>SHLF11879111</t>
  </si>
  <si>
    <t>SECT11879131</t>
  </si>
  <si>
    <t>SHLF11879151</t>
  </si>
  <si>
    <t>SHLF11879141</t>
  </si>
  <si>
    <t>SECT11879161</t>
  </si>
  <si>
    <t>SHLF11879181</t>
  </si>
  <si>
    <t>SHLF11879171</t>
  </si>
  <si>
    <t>SECT11879441</t>
  </si>
  <si>
    <t>SHLF11879461</t>
  </si>
  <si>
    <t>SHLF11879451</t>
  </si>
  <si>
    <t>SECT11879471</t>
  </si>
  <si>
    <t>SHLF11879491</t>
  </si>
  <si>
    <t>SHLF11879481</t>
  </si>
  <si>
    <t>SECT11879501</t>
  </si>
  <si>
    <t>SHLF11879521</t>
  </si>
  <si>
    <t>SHLF11879511</t>
  </si>
  <si>
    <t>SECT11879531</t>
  </si>
  <si>
    <t>SHLF11879551</t>
  </si>
  <si>
    <t>SHLF11879541</t>
  </si>
  <si>
    <t>SECT11879561</t>
  </si>
  <si>
    <t>SHLF11879581</t>
  </si>
  <si>
    <t>SHLF11879571</t>
  </si>
  <si>
    <t>SECT11879591</t>
  </si>
  <si>
    <t>SHLF11879611</t>
  </si>
  <si>
    <t>SHLF11879601</t>
  </si>
  <si>
    <t>SECT11879621</t>
  </si>
  <si>
    <t>SHLF11879641</t>
  </si>
  <si>
    <t>SHLF11879631</t>
  </si>
  <si>
    <t>SECT11879651</t>
  </si>
  <si>
    <t>SHLF11879671</t>
  </si>
  <si>
    <t>SHLF11879661</t>
  </si>
  <si>
    <t>SECT11879891</t>
  </si>
  <si>
    <t>SHLF11879911</t>
  </si>
  <si>
    <t>SHLF11879901</t>
  </si>
  <si>
    <t>SECT11879921</t>
  </si>
  <si>
    <t>SHLF11879941</t>
  </si>
  <si>
    <t>SHLF11879931</t>
  </si>
  <si>
    <t>SECT11879951</t>
  </si>
  <si>
    <t>SHLF11879971</t>
  </si>
  <si>
    <t>SHLF11879961</t>
  </si>
  <si>
    <t>SECT11879981</t>
  </si>
  <si>
    <t>SHLF11880001</t>
  </si>
  <si>
    <t>SHLF11879991</t>
  </si>
  <si>
    <t>SECT11880011</t>
  </si>
  <si>
    <t>SHLF11880031</t>
  </si>
  <si>
    <t>SHLF11880021</t>
  </si>
  <si>
    <t>SECT11880041</t>
  </si>
  <si>
    <t>SHLF11880061</t>
  </si>
  <si>
    <t>SHLF11880051</t>
  </si>
  <si>
    <t>SECT11880071</t>
  </si>
  <si>
    <t>SHLF11880091</t>
  </si>
  <si>
    <t>SHLF11880081</t>
  </si>
  <si>
    <t>SECT11880101</t>
  </si>
  <si>
    <t>SHLF11880121</t>
  </si>
  <si>
    <t>SHLF11880111</t>
  </si>
  <si>
    <t>SECT11880401</t>
  </si>
  <si>
    <t>SHLF11880421</t>
  </si>
  <si>
    <t>SHLF11880411</t>
  </si>
  <si>
    <t>SECT11880431</t>
  </si>
  <si>
    <t>SHLF11880451</t>
  </si>
  <si>
    <t>SHLF11880441</t>
  </si>
  <si>
    <t>SECT11880461</t>
  </si>
  <si>
    <t>SHLF11880481</t>
  </si>
  <si>
    <t>SHLF11880471</t>
  </si>
  <si>
    <t>SECT11880491</t>
  </si>
  <si>
    <t>SHLF11880511</t>
  </si>
  <si>
    <t>SHLF11880501</t>
  </si>
  <si>
    <t>SECT11880521</t>
  </si>
  <si>
    <t>SHLF11880541</t>
  </si>
  <si>
    <t>SHLF11880531</t>
  </si>
  <si>
    <t>SECT11880551</t>
  </si>
  <si>
    <t>SHLF11880571</t>
  </si>
  <si>
    <t>SHLF11880561</t>
  </si>
  <si>
    <t>SECT11880581</t>
  </si>
  <si>
    <t>SHLF11880601</t>
  </si>
  <si>
    <t>SHLF11880591</t>
  </si>
  <si>
    <t>SECT11880611</t>
  </si>
  <si>
    <t>SHLF11880631</t>
  </si>
  <si>
    <t>SHLF11880621</t>
  </si>
  <si>
    <t>SECT11880871</t>
  </si>
  <si>
    <t>SHLF11880891</t>
  </si>
  <si>
    <t>SHLF11880881</t>
  </si>
  <si>
    <t>SECT11880901</t>
  </si>
  <si>
    <t>SHLF11880921</t>
  </si>
  <si>
    <t>SHLF11880911</t>
  </si>
  <si>
    <t>SECT11880931</t>
  </si>
  <si>
    <t>SHLF11880951</t>
  </si>
  <si>
    <t>SHLF11880941</t>
  </si>
  <si>
    <t>SECT11880961</t>
  </si>
  <si>
    <t>SHLF11880981</t>
  </si>
  <si>
    <t>SHLF11880971</t>
  </si>
  <si>
    <t>SECT11880991</t>
  </si>
  <si>
    <t>SHLF11881011</t>
  </si>
  <si>
    <t>SHLF11881001</t>
  </si>
  <si>
    <t>SECT11881021</t>
  </si>
  <si>
    <t>SHLF11881041</t>
  </si>
  <si>
    <t>SHLF11881031</t>
  </si>
  <si>
    <t>SECT11881051</t>
  </si>
  <si>
    <t>SHLF11881071</t>
  </si>
  <si>
    <t>SHLF11881061</t>
  </si>
  <si>
    <t>SECT11881081</t>
  </si>
  <si>
    <t>SHLF11881101</t>
  </si>
  <si>
    <t>SHLF11881091</t>
  </si>
  <si>
    <t>SECT11881381</t>
  </si>
  <si>
    <t>SHLF11881401</t>
  </si>
  <si>
    <t>SHLF11881391</t>
  </si>
  <si>
    <t>top 5 cm extruded on rig floor, disturbed</t>
  </si>
  <si>
    <t>SECT11881411</t>
  </si>
  <si>
    <t>SHLF11881431</t>
  </si>
  <si>
    <t>SHLF11881421</t>
  </si>
  <si>
    <t>SECT11881441</t>
  </si>
  <si>
    <t>SHLF11881461</t>
  </si>
  <si>
    <t>SHLF11881451</t>
  </si>
  <si>
    <t>SECT11881471</t>
  </si>
  <si>
    <t>SHLF11881491</t>
  </si>
  <si>
    <t>SHLF11881481</t>
  </si>
  <si>
    <t>SECT11881501</t>
  </si>
  <si>
    <t>SHLF11881521</t>
  </si>
  <si>
    <t>SHLF11881511</t>
  </si>
  <si>
    <t>SECT11881531</t>
  </si>
  <si>
    <t>SHLF11881551</t>
  </si>
  <si>
    <t>SHLF11881541</t>
  </si>
  <si>
    <t>SECT11881561</t>
  </si>
  <si>
    <t>SHLF11881581</t>
  </si>
  <si>
    <t>SHLF11881571</t>
  </si>
  <si>
    <t>SECT11881591</t>
  </si>
  <si>
    <t>SHLF11881611</t>
  </si>
  <si>
    <t>SHLF11881601</t>
  </si>
  <si>
    <t>SECT11881801</t>
  </si>
  <si>
    <t>SHLF11881821</t>
  </si>
  <si>
    <t>SHLF11881811</t>
  </si>
  <si>
    <t>SECT11881831</t>
  </si>
  <si>
    <t>SHLF11881851</t>
  </si>
  <si>
    <t>SHLF11881841</t>
  </si>
  <si>
    <t>SECT11881861</t>
  </si>
  <si>
    <t>SHLF11881881</t>
  </si>
  <si>
    <t>SHLF11881871</t>
  </si>
  <si>
    <t>SECT11881891</t>
  </si>
  <si>
    <t>SHLF11881911</t>
  </si>
  <si>
    <t>SHLF11881901</t>
  </si>
  <si>
    <t>SECT11881921</t>
  </si>
  <si>
    <t>SHLF11881941</t>
  </si>
  <si>
    <t>SHLF11881931</t>
  </si>
  <si>
    <t>SECT11881951</t>
  </si>
  <si>
    <t>SHLF11881971</t>
  </si>
  <si>
    <t>SHLF11881961</t>
  </si>
  <si>
    <t>SECT11881981</t>
  </si>
  <si>
    <t>SHLF11882001</t>
  </si>
  <si>
    <t>SHLF11881991</t>
  </si>
  <si>
    <t>SECT11882011</t>
  </si>
  <si>
    <t>SHLF11882031</t>
  </si>
  <si>
    <t>SHLF11882021</t>
  </si>
  <si>
    <t>SECT11882441</t>
  </si>
  <si>
    <t>SHLF11882461</t>
  </si>
  <si>
    <t>SHLF11882451</t>
  </si>
  <si>
    <t>SECT11882471</t>
  </si>
  <si>
    <t>SHLF11882491</t>
  </si>
  <si>
    <t>SHLF11882481</t>
  </si>
  <si>
    <t>SECT11882501</t>
  </si>
  <si>
    <t>SHLF11882521</t>
  </si>
  <si>
    <t>SHLF11882511</t>
  </si>
  <si>
    <t>SECT11882531</t>
  </si>
  <si>
    <t>SHLF11882551</t>
  </si>
  <si>
    <t>SHLF11882541</t>
  </si>
  <si>
    <t>SECT11882561</t>
  </si>
  <si>
    <t>SHLF11882581</t>
  </si>
  <si>
    <t>SHLF11882571</t>
  </si>
  <si>
    <t>SECT11882591</t>
  </si>
  <si>
    <t>SHLF11882611</t>
  </si>
  <si>
    <t>SHLF11882601</t>
  </si>
  <si>
    <t>SECT11882621</t>
  </si>
  <si>
    <t>SHLF11882641</t>
  </si>
  <si>
    <t>SHLF11882631</t>
  </si>
  <si>
    <t>SECT11882651</t>
  </si>
  <si>
    <t>SHLF11882671</t>
  </si>
  <si>
    <t>SHLF11882661</t>
  </si>
  <si>
    <t>SECT11882831</t>
  </si>
  <si>
    <t>SHLF11882851</t>
  </si>
  <si>
    <t>SHLF11882841</t>
  </si>
  <si>
    <t>SECT11882861</t>
  </si>
  <si>
    <t>SHLF11882881</t>
  </si>
  <si>
    <t>SHLF11882871</t>
  </si>
  <si>
    <t>SECT11882891</t>
  </si>
  <si>
    <t>SHLF11882911</t>
  </si>
  <si>
    <t>SHLF11882901</t>
  </si>
  <si>
    <t>SECT11882921</t>
  </si>
  <si>
    <t>SHLF11882941</t>
  </si>
  <si>
    <t>SHLF11882931</t>
  </si>
  <si>
    <t>SECT11882951</t>
  </si>
  <si>
    <t>SHLF11882971</t>
  </si>
  <si>
    <t>SHLF11882961</t>
  </si>
  <si>
    <t>SECT11882981</t>
  </si>
  <si>
    <t>SHLF11883001</t>
  </si>
  <si>
    <t>SHLF11882991</t>
  </si>
  <si>
    <t>SECT11883011</t>
  </si>
  <si>
    <t>SHLF11883031</t>
  </si>
  <si>
    <t>SHLF11883021</t>
  </si>
  <si>
    <t>SECT11883041</t>
  </si>
  <si>
    <t>SHLF11883061</t>
  </si>
  <si>
    <t>SHLF11883051</t>
  </si>
  <si>
    <t>SECT11883361</t>
  </si>
  <si>
    <t>SHLF11883381</t>
  </si>
  <si>
    <t>SHLF11883371</t>
  </si>
  <si>
    <t>SECT11883391</t>
  </si>
  <si>
    <t>SHLF11883411</t>
  </si>
  <si>
    <t>SHLF11883401</t>
  </si>
  <si>
    <t>SECT11883421</t>
  </si>
  <si>
    <t>SHLF11883441</t>
  </si>
  <si>
    <t>SHLF11883431</t>
  </si>
  <si>
    <t>SECT11883451</t>
  </si>
  <si>
    <t>SHLF11883471</t>
  </si>
  <si>
    <t>SHLF11883461</t>
  </si>
  <si>
    <t>SECT11883481</t>
  </si>
  <si>
    <t>SHLF11883501</t>
  </si>
  <si>
    <t>SHLF11883491</t>
  </si>
  <si>
    <t>SECT11883511</t>
  </si>
  <si>
    <t>SHLF11883531</t>
  </si>
  <si>
    <t>SHLF11883521</t>
  </si>
  <si>
    <t>SECT11883541</t>
  </si>
  <si>
    <t>SHLF11883561</t>
  </si>
  <si>
    <t>SHLF11883551</t>
  </si>
  <si>
    <t>SECT11883571</t>
  </si>
  <si>
    <t>SHLF11883591</t>
  </si>
  <si>
    <t>SHLF11883581</t>
  </si>
  <si>
    <t>SECT11883731</t>
  </si>
  <si>
    <t>SHLF11883751</t>
  </si>
  <si>
    <t>SHLF11883741</t>
  </si>
  <si>
    <t>SECT11883761</t>
  </si>
  <si>
    <t>SHLF11883781</t>
  </si>
  <si>
    <t>SHLF11883771</t>
  </si>
  <si>
    <t>SECT11883791</t>
  </si>
  <si>
    <t>SHLF11883811</t>
  </si>
  <si>
    <t>SHLF11883801</t>
  </si>
  <si>
    <t>SECT11883821</t>
  </si>
  <si>
    <t>SHLF11883841</t>
  </si>
  <si>
    <t>SHLF11883831</t>
  </si>
  <si>
    <t>SECT11883851</t>
  </si>
  <si>
    <t>SHLF11883871</t>
  </si>
  <si>
    <t>SHLF11883861</t>
  </si>
  <si>
    <t>SECT11883881</t>
  </si>
  <si>
    <t>SHLF11883901</t>
  </si>
  <si>
    <t>SHLF11883891</t>
  </si>
  <si>
    <t>SECT11883911</t>
  </si>
  <si>
    <t>SHLF11883931</t>
  </si>
  <si>
    <t>SHLF11883921</t>
  </si>
  <si>
    <t>SECT11883941</t>
  </si>
  <si>
    <t>SHLF11883961</t>
  </si>
  <si>
    <t>SHLF11883951</t>
  </si>
  <si>
    <t>SECT11884281</t>
  </si>
  <si>
    <t>SHLF11884301</t>
  </si>
  <si>
    <t>SHLF11884291</t>
  </si>
  <si>
    <t>SECT11884311</t>
  </si>
  <si>
    <t>SHLF11884331</t>
  </si>
  <si>
    <t>SHLF11884321</t>
  </si>
  <si>
    <t>SECT11884341</t>
  </si>
  <si>
    <t>SHLF11884361</t>
  </si>
  <si>
    <t>SHLF11884351</t>
  </si>
  <si>
    <t>SECT11884371</t>
  </si>
  <si>
    <t>SHLF11884391</t>
  </si>
  <si>
    <t>SHLF11884381</t>
  </si>
  <si>
    <t>SECT11884401</t>
  </si>
  <si>
    <t>SHLF11884421</t>
  </si>
  <si>
    <t>SHLF11884411</t>
  </si>
  <si>
    <t>SECT11884431</t>
  </si>
  <si>
    <t>SHLF11884451</t>
  </si>
  <si>
    <t>SHLF11884441</t>
  </si>
  <si>
    <t>SECT11884461</t>
  </si>
  <si>
    <t>SHLF11884481</t>
  </si>
  <si>
    <t>SHLF11884471</t>
  </si>
  <si>
    <t>SECT11884711</t>
  </si>
  <si>
    <t>SHLF11884731</t>
  </si>
  <si>
    <t>SHLF11884721</t>
  </si>
  <si>
    <t>SECT11884741</t>
  </si>
  <si>
    <t>SHLF11884761</t>
  </si>
  <si>
    <t>SHLF11884751</t>
  </si>
  <si>
    <t>SECT11884771</t>
  </si>
  <si>
    <t>SHLF11884791</t>
  </si>
  <si>
    <t>SHLF11884781</t>
  </si>
  <si>
    <t>SECT11885361</t>
  </si>
  <si>
    <t>SHLF11885381</t>
  </si>
  <si>
    <t>SHLF11885371</t>
  </si>
  <si>
    <t>SECT11885391</t>
  </si>
  <si>
    <t>SHLF11885411</t>
  </si>
  <si>
    <t>SHLF11885401</t>
  </si>
  <si>
    <t>SECT11885421</t>
  </si>
  <si>
    <t>SHLF11885441</t>
  </si>
  <si>
    <t>SHLF11885431</t>
  </si>
  <si>
    <t>SECT11885871</t>
  </si>
  <si>
    <t>SHLF11885891</t>
  </si>
  <si>
    <t>SHLF11885881</t>
  </si>
  <si>
    <t>SECT11885901</t>
  </si>
  <si>
    <t>SHLF11885921</t>
  </si>
  <si>
    <t>SHLF11885911</t>
  </si>
  <si>
    <t>SECT11885931</t>
  </si>
  <si>
    <t>SHLF11885951</t>
  </si>
  <si>
    <t>SHLF11885941</t>
  </si>
  <si>
    <t>SECT11885961</t>
  </si>
  <si>
    <t>SHLF11885981</t>
  </si>
  <si>
    <t>SHLF11885971</t>
  </si>
  <si>
    <t>SECT11885991</t>
  </si>
  <si>
    <t>SHLF11886011</t>
  </si>
  <si>
    <t>SHLF11886001</t>
  </si>
  <si>
    <t>SECT11886021</t>
  </si>
  <si>
    <t>SHLF11886041</t>
  </si>
  <si>
    <t>SHLF11886031</t>
  </si>
  <si>
    <t>SECT11886051</t>
  </si>
  <si>
    <t>SHLF11886071</t>
  </si>
  <si>
    <t>SHLF11886061</t>
  </si>
  <si>
    <t>SECT11886081</t>
  </si>
  <si>
    <t>SHLF11886101</t>
  </si>
  <si>
    <t>SHLF11886091</t>
  </si>
  <si>
    <t>SECT11886761</t>
  </si>
  <si>
    <t>SHLF11886781</t>
  </si>
  <si>
    <t>SHLF11886771</t>
  </si>
  <si>
    <t>SECT11886791</t>
  </si>
  <si>
    <t>SHLF11886811</t>
  </si>
  <si>
    <t>SHLF11886801</t>
  </si>
  <si>
    <t>SECT11886821</t>
  </si>
  <si>
    <t>SHLF11886841</t>
  </si>
  <si>
    <t>SHLF11886831</t>
  </si>
  <si>
    <t>SECT11886851</t>
  </si>
  <si>
    <t>SHLF11886871</t>
  </si>
  <si>
    <t>SHLF11886861</t>
  </si>
  <si>
    <t>SECT11886881</t>
  </si>
  <si>
    <t>SHLF11886901</t>
  </si>
  <si>
    <t>SHLF11886891</t>
  </si>
  <si>
    <t>SECT11886911</t>
  </si>
  <si>
    <t>SHLF11886931</t>
  </si>
  <si>
    <t>SHLF11886921</t>
  </si>
  <si>
    <t>SECT11886941</t>
  </si>
  <si>
    <t>SHLF11886961</t>
  </si>
  <si>
    <t>SHLF11886951</t>
  </si>
  <si>
    <t>SECT11886971</t>
  </si>
  <si>
    <t>SHLF11886991</t>
  </si>
  <si>
    <t>SHLF11886981</t>
  </si>
  <si>
    <t>SECT11887811</t>
  </si>
  <si>
    <t>SHLF11887831</t>
  </si>
  <si>
    <t>SHLF11887821</t>
  </si>
  <si>
    <t>SECT11887841</t>
  </si>
  <si>
    <t>SHLF11887861</t>
  </si>
  <si>
    <t>SHLF11887851</t>
  </si>
  <si>
    <t>SECT11887871</t>
  </si>
  <si>
    <t>SHLF11887891</t>
  </si>
  <si>
    <t>SHLF11887881</t>
  </si>
  <si>
    <t>SECT11887901</t>
  </si>
  <si>
    <t>SHLF11887921</t>
  </si>
  <si>
    <t>SHLF11887911</t>
  </si>
  <si>
    <t>SECT11887931</t>
  </si>
  <si>
    <t>SHLF11887951</t>
  </si>
  <si>
    <t>SHLF11887941</t>
  </si>
  <si>
    <t>SECT11887961</t>
  </si>
  <si>
    <t>SHLF11887981</t>
  </si>
  <si>
    <t>SHLF11887971</t>
  </si>
  <si>
    <t>SECT11887991</t>
  </si>
  <si>
    <t>SHLF11888011</t>
  </si>
  <si>
    <t>SHLF11888001</t>
  </si>
  <si>
    <t>SECT11888021</t>
  </si>
  <si>
    <t>SHLF11888041</t>
  </si>
  <si>
    <t>SHLF11888031</t>
  </si>
  <si>
    <t>SECT11888261</t>
  </si>
  <si>
    <t>SHLF11888281</t>
  </si>
  <si>
    <t>SHLF11888271</t>
  </si>
  <si>
    <t>SECT11888291</t>
  </si>
  <si>
    <t>SHLF11888311</t>
  </si>
  <si>
    <t>SHLF11888301</t>
  </si>
  <si>
    <t>SECT11888321</t>
  </si>
  <si>
    <t>SHLF11888341</t>
  </si>
  <si>
    <t>SHLF11888331</t>
  </si>
  <si>
    <t>SECT11888351</t>
  </si>
  <si>
    <t>SHLF11888371</t>
  </si>
  <si>
    <t>SHLF11888361</t>
  </si>
  <si>
    <t>SECT11888381</t>
  </si>
  <si>
    <t>SHLF11888401</t>
  </si>
  <si>
    <t>SHLF11888391</t>
  </si>
  <si>
    <t>SECT11888411</t>
  </si>
  <si>
    <t>SHLF11888431</t>
  </si>
  <si>
    <t>SHLF11888421</t>
  </si>
  <si>
    <t>SECT11888441</t>
  </si>
  <si>
    <t>SHLF11888461</t>
  </si>
  <si>
    <t>SHLF11888451</t>
  </si>
  <si>
    <t>SECT11888471</t>
  </si>
  <si>
    <t>SHLF11888491</t>
  </si>
  <si>
    <t>SHLF11888481</t>
  </si>
  <si>
    <t>SECT11889281</t>
  </si>
  <si>
    <t>SHLF11889301</t>
  </si>
  <si>
    <t>SHLF11889291</t>
  </si>
  <si>
    <t>SECT11889311</t>
  </si>
  <si>
    <t>SHLF11889331</t>
  </si>
  <si>
    <t>SHLF11889321</t>
  </si>
  <si>
    <t>SECT11889341</t>
  </si>
  <si>
    <t>SHLF11889361</t>
  </si>
  <si>
    <t>SHLF11889351</t>
  </si>
  <si>
    <t>SECT11889371</t>
  </si>
  <si>
    <t>SHLF11889391</t>
  </si>
  <si>
    <t>SHLF11889381</t>
  </si>
  <si>
    <t>SECT11889401</t>
  </si>
  <si>
    <t>SHLF11889421</t>
  </si>
  <si>
    <t>SHLF11889411</t>
  </si>
  <si>
    <t>SECT11889431</t>
  </si>
  <si>
    <t>SHLF11889451</t>
  </si>
  <si>
    <t>SHLF11889441</t>
  </si>
  <si>
    <t>SECT11889461</t>
  </si>
  <si>
    <t>SHLF11889481</t>
  </si>
  <si>
    <t>SHLF11889471</t>
  </si>
  <si>
    <t>SECT11889491</t>
  </si>
  <si>
    <t>SHLF11889511</t>
  </si>
  <si>
    <t>SHLF11889501</t>
  </si>
  <si>
    <t>SECT11889961</t>
  </si>
  <si>
    <t>SHLF11889981</t>
  </si>
  <si>
    <t>SHLF11889971</t>
  </si>
  <si>
    <t>SECT11889991</t>
  </si>
  <si>
    <t>SHLF11890011</t>
  </si>
  <si>
    <t>SHLF11890001</t>
  </si>
  <si>
    <t>SECT11890021</t>
  </si>
  <si>
    <t>SHLF11890041</t>
  </si>
  <si>
    <t>SHLF11890031</t>
  </si>
  <si>
    <t>SECT11890051</t>
  </si>
  <si>
    <t>SHLF11890071</t>
  </si>
  <si>
    <t>SHLF11890061</t>
  </si>
  <si>
    <t>SECT11890081</t>
  </si>
  <si>
    <t>SHLF11890101</t>
  </si>
  <si>
    <t>SHLF11890091</t>
  </si>
  <si>
    <t>SECT11890111</t>
  </si>
  <si>
    <t>SHLF11890131</t>
  </si>
  <si>
    <t>SHLF11890121</t>
  </si>
  <si>
    <t>SECT11890141</t>
  </si>
  <si>
    <t>SHLF11890161</t>
  </si>
  <si>
    <t>SHLF11890151</t>
  </si>
  <si>
    <t>SECT11890171</t>
  </si>
  <si>
    <t>SHLF11890191</t>
  </si>
  <si>
    <t>SHLF11890181</t>
  </si>
  <si>
    <t>SECT11890831</t>
  </si>
  <si>
    <t>SHLF11890861</t>
  </si>
  <si>
    <t>SHLF11890851</t>
  </si>
  <si>
    <t>SECT11890871</t>
  </si>
  <si>
    <t>SHLF11890891</t>
  </si>
  <si>
    <t>SHLF11890881</t>
  </si>
  <si>
    <t>SECT11890911</t>
  </si>
  <si>
    <t>SHLF11890931</t>
  </si>
  <si>
    <t>SHLF11890921</t>
  </si>
  <si>
    <t>SECT11890941</t>
  </si>
  <si>
    <t>SHLF11890961</t>
  </si>
  <si>
    <t>SHLF11890951</t>
  </si>
  <si>
    <t>SECT11890971</t>
  </si>
  <si>
    <t>SHLF11890991</t>
  </si>
  <si>
    <t>SHLF11890981</t>
  </si>
  <si>
    <t>SECT11891001</t>
  </si>
  <si>
    <t>SHLF11891021</t>
  </si>
  <si>
    <t>SHLF11891011</t>
  </si>
  <si>
    <t>SECT11891031</t>
  </si>
  <si>
    <t>SHLF11891051</t>
  </si>
  <si>
    <t>SHLF11891041</t>
  </si>
  <si>
    <t>SECT11891061</t>
  </si>
  <si>
    <t>SHLF11891081</t>
  </si>
  <si>
    <t>SHLF11891071</t>
  </si>
  <si>
    <t>SECT11891531</t>
  </si>
  <si>
    <t>SHLF11891551</t>
  </si>
  <si>
    <t>SHLF11891541</t>
  </si>
  <si>
    <t>SECT11891561</t>
  </si>
  <si>
    <t>SHLF11891581</t>
  </si>
  <si>
    <t>SHLF11891571</t>
  </si>
  <si>
    <t>SECT11891591</t>
  </si>
  <si>
    <t>SHLF11891611</t>
  </si>
  <si>
    <t>SHLF11891601</t>
  </si>
  <si>
    <t>SECT11891621</t>
  </si>
  <si>
    <t>SHLF11891641</t>
  </si>
  <si>
    <t>SHLF11891631</t>
  </si>
  <si>
    <t>SECT11891651</t>
  </si>
  <si>
    <t>SHLF11891671</t>
  </si>
  <si>
    <t>SHLF11891661</t>
  </si>
  <si>
    <t>SECT11891681</t>
  </si>
  <si>
    <t>SHLF11891701</t>
  </si>
  <si>
    <t>SHLF11891691</t>
  </si>
  <si>
    <t>SECT11891711</t>
  </si>
  <si>
    <t>SHLF11891731</t>
  </si>
  <si>
    <t>SHLF11891721</t>
  </si>
  <si>
    <t>SECT11891741</t>
  </si>
  <si>
    <t>SHLF11891761</t>
  </si>
  <si>
    <t>SHLF11891751</t>
  </si>
  <si>
    <t>SECT11892121</t>
  </si>
  <si>
    <t>SHLF11892141</t>
  </si>
  <si>
    <t>SHLF11892131</t>
  </si>
  <si>
    <t>SECT11892151</t>
  </si>
  <si>
    <t>SHLF11892171</t>
  </si>
  <si>
    <t>SHLF11892161</t>
  </si>
  <si>
    <t>SECT11892181</t>
  </si>
  <si>
    <t>SHLF11892201</t>
  </si>
  <si>
    <t>SHLF11892191</t>
  </si>
  <si>
    <t>SECT11892211</t>
  </si>
  <si>
    <t>SHLF11892231</t>
  </si>
  <si>
    <t>SHLF11892221</t>
  </si>
  <si>
    <t>SECT11892241</t>
  </si>
  <si>
    <t>SHLF11892261</t>
  </si>
  <si>
    <t>SHLF11892251</t>
  </si>
  <si>
    <t>SECT11892271</t>
  </si>
  <si>
    <t>SHLF11892291</t>
  </si>
  <si>
    <t>SHLF11892281</t>
  </si>
  <si>
    <t>SECT11892301</t>
  </si>
  <si>
    <t>SHLF11892321</t>
  </si>
  <si>
    <t>SHLF11892311</t>
  </si>
  <si>
    <t>SECT11892331</t>
  </si>
  <si>
    <t>SHLF11892351</t>
  </si>
  <si>
    <t>SHLF11892341</t>
  </si>
  <si>
    <t>SECT11892751</t>
  </si>
  <si>
    <t>SHLF11892771</t>
  </si>
  <si>
    <t>SHLF11892761</t>
  </si>
  <si>
    <t>SECT11892781</t>
  </si>
  <si>
    <t>SHLF11892801</t>
  </si>
  <si>
    <t>SHLF11892791</t>
  </si>
  <si>
    <t>SECT11892811</t>
  </si>
  <si>
    <t>SHLF11892831</t>
  </si>
  <si>
    <t>SHLF11892821</t>
  </si>
  <si>
    <t>SECT11892841</t>
  </si>
  <si>
    <t>SHLF11892861</t>
  </si>
  <si>
    <t>SHLF11892851</t>
  </si>
  <si>
    <t>SECT11892871</t>
  </si>
  <si>
    <t>SHLF11892891</t>
  </si>
  <si>
    <t>SHLF11892881</t>
  </si>
  <si>
    <t>SECT11892901</t>
  </si>
  <si>
    <t>SHLF11892921</t>
  </si>
  <si>
    <t>SHLF11892911</t>
  </si>
  <si>
    <t>SECT11892931</t>
  </si>
  <si>
    <t>SHLF11892951</t>
  </si>
  <si>
    <t>SHLF11892941</t>
  </si>
  <si>
    <t>SECT11892961</t>
  </si>
  <si>
    <t>SHLF11892981</t>
  </si>
  <si>
    <t>SHLF11892971</t>
  </si>
  <si>
    <t>SECT11893251</t>
  </si>
  <si>
    <t>SHLF11893271</t>
  </si>
  <si>
    <t>SHLF11893261</t>
  </si>
  <si>
    <t>SECT11893281</t>
  </si>
  <si>
    <t>SHLF11893301</t>
  </si>
  <si>
    <t>SHLF11893291</t>
  </si>
  <si>
    <t>SECT11893311</t>
  </si>
  <si>
    <t>SHLF11893331</t>
  </si>
  <si>
    <t>SHLF11893321</t>
  </si>
  <si>
    <t>SECT11893341</t>
  </si>
  <si>
    <t>SHLF11893361</t>
  </si>
  <si>
    <t>SHLF11893351</t>
  </si>
  <si>
    <t>SECT11893371</t>
  </si>
  <si>
    <t>SHLF11893391</t>
  </si>
  <si>
    <t>SHLF11893381</t>
  </si>
  <si>
    <t>SECT11893401</t>
  </si>
  <si>
    <t>SHLF11893421</t>
  </si>
  <si>
    <t>SHLF11893411</t>
  </si>
  <si>
    <t>SECT11893431</t>
  </si>
  <si>
    <t>SHLF11893451</t>
  </si>
  <si>
    <t>SHLF11893441</t>
  </si>
  <si>
    <t>SECT11893461</t>
  </si>
  <si>
    <t>SHLF11893481</t>
  </si>
  <si>
    <t>SHLF11893471</t>
  </si>
  <si>
    <t>SECT11894171</t>
  </si>
  <si>
    <t>SHLF11894191</t>
  </si>
  <si>
    <t>SHLF11894181</t>
  </si>
  <si>
    <t>top 15 cm extruded on rig floor, disturbed</t>
  </si>
  <si>
    <t>SECT11894201</t>
  </si>
  <si>
    <t>SHLF11894221</t>
  </si>
  <si>
    <t>SHLF11894211</t>
  </si>
  <si>
    <t>SECT11894231</t>
  </si>
  <si>
    <t>SHLF11894251</t>
  </si>
  <si>
    <t>SHLF11894241</t>
  </si>
  <si>
    <t>SECT11894261</t>
  </si>
  <si>
    <t>SHLF11894281</t>
  </si>
  <si>
    <t>SHLF11894271</t>
  </si>
  <si>
    <t>SECT11894291</t>
  </si>
  <si>
    <t>SHLF11894311</t>
  </si>
  <si>
    <t>SHLF11894301</t>
  </si>
  <si>
    <t>SECT11894321</t>
  </si>
  <si>
    <t>SHLF11894341</t>
  </si>
  <si>
    <t>SHLF11894331</t>
  </si>
  <si>
    <t>SECT11894351</t>
  </si>
  <si>
    <t>SHLF11894371</t>
  </si>
  <si>
    <t>SHLF11894361</t>
  </si>
  <si>
    <t>SECT11894381</t>
  </si>
  <si>
    <t>SHLF11894401</t>
  </si>
  <si>
    <t>SHLF11894391</t>
  </si>
  <si>
    <t>SECT11894641</t>
  </si>
  <si>
    <t>SHLF11894661</t>
  </si>
  <si>
    <t>SHLF11894651</t>
  </si>
  <si>
    <t>SECT11894671</t>
  </si>
  <si>
    <t>SHLF11894691</t>
  </si>
  <si>
    <t>SHLF11894681</t>
  </si>
  <si>
    <t>SECT11894701</t>
  </si>
  <si>
    <t>SHLF11894721</t>
  </si>
  <si>
    <t>SHLF11894711</t>
  </si>
  <si>
    <t>SECT11894731</t>
  </si>
  <si>
    <t>SHLF11894751</t>
  </si>
  <si>
    <t>SHLF11894741</t>
  </si>
  <si>
    <t>SECT11894761</t>
  </si>
  <si>
    <t>SHLF11894781</t>
  </si>
  <si>
    <t>SHLF11894771</t>
  </si>
  <si>
    <t>SECT11895021</t>
  </si>
  <si>
    <t>SHLF11895041</t>
  </si>
  <si>
    <t>SHLF11895031</t>
  </si>
  <si>
    <t>top 40 cm extruded on rig floor, disturbed</t>
  </si>
  <si>
    <t>SECT11895051</t>
  </si>
  <si>
    <t>SHLF11895071</t>
  </si>
  <si>
    <t>SHLF11895061</t>
  </si>
  <si>
    <t>SECT11895081</t>
  </si>
  <si>
    <t>SHLF11895101</t>
  </si>
  <si>
    <t>SHLF11895091</t>
  </si>
  <si>
    <t>SECT11895111</t>
  </si>
  <si>
    <t>SHLF11895131</t>
  </si>
  <si>
    <t>SHLF11895121</t>
  </si>
  <si>
    <t>SECT11895141</t>
  </si>
  <si>
    <t>SHLF11895161</t>
  </si>
  <si>
    <t>SHLF11895151</t>
  </si>
  <si>
    <t>SECT11895171</t>
  </si>
  <si>
    <t>SHLF11895191</t>
  </si>
  <si>
    <t>SHLF11895181</t>
  </si>
  <si>
    <t>SECT11895201</t>
  </si>
  <si>
    <t>SHLF11895221</t>
  </si>
  <si>
    <t>SHLF11895211</t>
  </si>
  <si>
    <t>SECT11895231</t>
  </si>
  <si>
    <t>SHLF11895251</t>
  </si>
  <si>
    <t>SHLF11895241</t>
  </si>
  <si>
    <t>SECT11895381</t>
  </si>
  <si>
    <t>SHLF11895401</t>
  </si>
  <si>
    <t>SHLF11895391</t>
  </si>
  <si>
    <t>SECT11895411</t>
  </si>
  <si>
    <t>SHLF11895431</t>
  </si>
  <si>
    <t>SHLF11895421</t>
  </si>
  <si>
    <t>SECT11895441</t>
  </si>
  <si>
    <t>SHLF11895461</t>
  </si>
  <si>
    <t>SHLF11895451</t>
  </si>
  <si>
    <t>SECT11895471</t>
  </si>
  <si>
    <t>SHLF11895491</t>
  </si>
  <si>
    <t>SHLF11895481</t>
  </si>
  <si>
    <t>SECT11895501</t>
  </si>
  <si>
    <t>SHLF11895521</t>
  </si>
  <si>
    <t>SHLF11895511</t>
  </si>
  <si>
    <t>SECT11895531</t>
  </si>
  <si>
    <t>SHLF11895551</t>
  </si>
  <si>
    <t>SHLF11895541</t>
  </si>
  <si>
    <t>SECT11895561</t>
  </si>
  <si>
    <t>SHLF11895581</t>
  </si>
  <si>
    <t>SHLF11895571</t>
  </si>
  <si>
    <t>SECT11895591</t>
  </si>
  <si>
    <t>SHLF11895611</t>
  </si>
  <si>
    <t>SHLF11895601</t>
  </si>
  <si>
    <t>SECT11895791</t>
  </si>
  <si>
    <t>SHLF11895811</t>
  </si>
  <si>
    <t>SHLF11895801</t>
  </si>
  <si>
    <t>SECT11895821</t>
  </si>
  <si>
    <t>SHLF11895841</t>
  </si>
  <si>
    <t>SHLF11895831</t>
  </si>
  <si>
    <t>SECT11895851</t>
  </si>
  <si>
    <t>SHLF11895871</t>
  </si>
  <si>
    <t>SHLF11895861</t>
  </si>
  <si>
    <t>SECT11895881</t>
  </si>
  <si>
    <t>SHLF11895901</t>
  </si>
  <si>
    <t>SHLF11895891</t>
  </si>
  <si>
    <t>SECT11895911</t>
  </si>
  <si>
    <t>SHLF11895931</t>
  </si>
  <si>
    <t>SHLF11895921</t>
  </si>
  <si>
    <t>SECT11895941</t>
  </si>
  <si>
    <t>SHLF11895961</t>
  </si>
  <si>
    <t>SHLF11895951</t>
  </si>
  <si>
    <t>SECT11895971</t>
  </si>
  <si>
    <t>SHLF11895991</t>
  </si>
  <si>
    <t>SHLF11895981</t>
  </si>
  <si>
    <t>SECT11896001</t>
  </si>
  <si>
    <t>SHLF11896021</t>
  </si>
  <si>
    <t>SHLF11896011</t>
  </si>
  <si>
    <t>SECT11896271</t>
  </si>
  <si>
    <t>SHLF11896291</t>
  </si>
  <si>
    <t>SHLF11896281</t>
  </si>
  <si>
    <t>SECT11896301</t>
  </si>
  <si>
    <t>SHLF11896321</t>
  </si>
  <si>
    <t>SHLF11896311</t>
  </si>
  <si>
    <t>SECT11896331</t>
  </si>
  <si>
    <t>SHLF11896351</t>
  </si>
  <si>
    <t>SHLF11896341</t>
  </si>
  <si>
    <t>SECT11896361</t>
  </si>
  <si>
    <t>SHLF11896381</t>
  </si>
  <si>
    <t>SHLF11896371</t>
  </si>
  <si>
    <t>SECT11896391</t>
  </si>
  <si>
    <t>SHLF11896411</t>
  </si>
  <si>
    <t>SHLF11896401</t>
  </si>
  <si>
    <t>SECT11896421</t>
  </si>
  <si>
    <t>SHLF11896441</t>
  </si>
  <si>
    <t>SHLF11896431</t>
  </si>
  <si>
    <t>SECT11896451</t>
  </si>
  <si>
    <t>SHLF11896471</t>
  </si>
  <si>
    <t>SHLF11896461</t>
  </si>
  <si>
    <t>SECT11896481</t>
  </si>
  <si>
    <t>SHLF11896501</t>
  </si>
  <si>
    <t>SHLF11896491</t>
  </si>
  <si>
    <t>SECT11896701</t>
  </si>
  <si>
    <t>SHLF11896721</t>
  </si>
  <si>
    <t>SHLF11896711</t>
  </si>
  <si>
    <t>Top 10 cm extruded on to drill floor, disturbed</t>
  </si>
  <si>
    <t>SECT11896731</t>
  </si>
  <si>
    <t>SHLF11896751</t>
  </si>
  <si>
    <t>SHLF11896741</t>
  </si>
  <si>
    <t>SECT11896761</t>
  </si>
  <si>
    <t>SHLF11896781</t>
  </si>
  <si>
    <t>SHLF11896771</t>
  </si>
  <si>
    <t>SECT11896791</t>
  </si>
  <si>
    <t>SHLF11896811</t>
  </si>
  <si>
    <t>SHLF11896801</t>
  </si>
  <si>
    <t>SECT11896821</t>
  </si>
  <si>
    <t>SHLF11896841</t>
  </si>
  <si>
    <t>SHLF11896831</t>
  </si>
  <si>
    <t>SECT11896851</t>
  </si>
  <si>
    <t>SHLF11896871</t>
  </si>
  <si>
    <t>SHLF11896861</t>
  </si>
  <si>
    <t>SECT11896881</t>
  </si>
  <si>
    <t>SHLF11896901</t>
  </si>
  <si>
    <t>SHLF11896891</t>
  </si>
  <si>
    <t>SECT11896911</t>
  </si>
  <si>
    <t>SHLF11896931</t>
  </si>
  <si>
    <t>SHLF11896921</t>
  </si>
  <si>
    <t>SECT11897211</t>
  </si>
  <si>
    <t>SHLF11897231</t>
  </si>
  <si>
    <t>SHLF11897221</t>
  </si>
  <si>
    <t>SECT11897241</t>
  </si>
  <si>
    <t>SHLF11897261</t>
  </si>
  <si>
    <t>SHLF11897251</t>
  </si>
  <si>
    <t>SECT11897271</t>
  </si>
  <si>
    <t>SHLF11897291</t>
  </si>
  <si>
    <t>SHLF11897281</t>
  </si>
  <si>
    <t>SECT11897301</t>
  </si>
  <si>
    <t>SHLF11897321</t>
  </si>
  <si>
    <t>SHLF11897311</t>
  </si>
  <si>
    <t>SECT11897331</t>
  </si>
  <si>
    <t>SHLF11897351</t>
  </si>
  <si>
    <t>SHLF11897341</t>
  </si>
  <si>
    <t>SECT11897361</t>
  </si>
  <si>
    <t>SHLF11897381</t>
  </si>
  <si>
    <t>SHLF11897371</t>
  </si>
  <si>
    <t>SECT11897391</t>
  </si>
  <si>
    <t>SHLF11897411</t>
  </si>
  <si>
    <t>SHLF11897401</t>
  </si>
  <si>
    <t>SECT11897421</t>
  </si>
  <si>
    <t>SHLF11897441</t>
  </si>
  <si>
    <t>SHLF11897431</t>
  </si>
  <si>
    <t>SECT11897491</t>
  </si>
  <si>
    <t>SHLF11897511</t>
  </si>
  <si>
    <t>SHLF11897501</t>
  </si>
  <si>
    <t>Top 15 cm extruded on to drill floor, disturbed</t>
  </si>
  <si>
    <t>SECT11897521</t>
  </si>
  <si>
    <t>SHLF11897541</t>
  </si>
  <si>
    <t>SHLF11897531</t>
  </si>
  <si>
    <t>SECT11897551</t>
  </si>
  <si>
    <t>SHLF11897571</t>
  </si>
  <si>
    <t>SHLF11897561</t>
  </si>
  <si>
    <t>SECT11897581</t>
  </si>
  <si>
    <t>SHLF11897601</t>
  </si>
  <si>
    <t>SHLF11897591</t>
  </si>
  <si>
    <t>SECT11897611</t>
  </si>
  <si>
    <t>SHLF11897631</t>
  </si>
  <si>
    <t>SHLF11897621</t>
  </si>
  <si>
    <t>SECT11897641</t>
  </si>
  <si>
    <t>SHLF11897661</t>
  </si>
  <si>
    <t>SHLF11897651</t>
  </si>
  <si>
    <t>SECT11897671</t>
  </si>
  <si>
    <t>SHLF11897691</t>
  </si>
  <si>
    <t>SHLF11897681</t>
  </si>
  <si>
    <t>SECT11897701</t>
  </si>
  <si>
    <t>SHLF11897721</t>
  </si>
  <si>
    <t>SHLF11897711</t>
  </si>
  <si>
    <t>SECT11898081</t>
  </si>
  <si>
    <t>SHLF11898101</t>
  </si>
  <si>
    <t>SHLF11898091</t>
  </si>
  <si>
    <t>SECT11898111</t>
  </si>
  <si>
    <t>SHLF11898131</t>
  </si>
  <si>
    <t>SHLF11898121</t>
  </si>
  <si>
    <t>SECT11898141</t>
  </si>
  <si>
    <t>SHLF11898161</t>
  </si>
  <si>
    <t>SHLF11898151</t>
  </si>
  <si>
    <t>SECT11898171</t>
  </si>
  <si>
    <t>SHLF11898191</t>
  </si>
  <si>
    <t>SHLF11898181</t>
  </si>
  <si>
    <t>SECT11898201</t>
  </si>
  <si>
    <t>SHLF11898221</t>
  </si>
  <si>
    <t>SHLF11898211</t>
  </si>
  <si>
    <t>SECT11898231</t>
  </si>
  <si>
    <t>SHLF11898251</t>
  </si>
  <si>
    <t>SHLF11898241</t>
  </si>
  <si>
    <t>SECT11898261</t>
  </si>
  <si>
    <t>SHLF11898281</t>
  </si>
  <si>
    <t>SHLF11898271</t>
  </si>
  <si>
    <t>SECT11898331</t>
  </si>
  <si>
    <t>SHLF11898351</t>
  </si>
  <si>
    <t>SHLF11898341</t>
  </si>
  <si>
    <t>SECT11898361</t>
  </si>
  <si>
    <t>SHLF11898381</t>
  </si>
  <si>
    <t>SHLF11898371</t>
  </si>
  <si>
    <t>SECT11898391</t>
  </si>
  <si>
    <t>SHLF11898411</t>
  </si>
  <si>
    <t>SHLF11898401</t>
  </si>
  <si>
    <t>SECT11898421</t>
  </si>
  <si>
    <t>SHLF11898441</t>
  </si>
  <si>
    <t>SHLF11898431</t>
  </si>
  <si>
    <t>SECT11898451</t>
  </si>
  <si>
    <t>SHLF11898471</t>
  </si>
  <si>
    <t>SHLF11898461</t>
  </si>
  <si>
    <t>SECT11898481</t>
  </si>
  <si>
    <t>SHLF11898501</t>
  </si>
  <si>
    <t>SHLF11898491</t>
  </si>
  <si>
    <t>SECT11898511</t>
  </si>
  <si>
    <t>SHLF11898531</t>
  </si>
  <si>
    <t>SHLF11898521</t>
  </si>
  <si>
    <t>SECT11898541</t>
  </si>
  <si>
    <t>SHLF11898561</t>
  </si>
  <si>
    <t>SHLF11898551</t>
  </si>
  <si>
    <t>SECT11898781</t>
  </si>
  <si>
    <t>SHLF11898801</t>
  </si>
  <si>
    <t>SHLF11898791</t>
  </si>
  <si>
    <t>Piece extruded from core barrel on drill floor</t>
  </si>
  <si>
    <t>SECT11898811</t>
  </si>
  <si>
    <t>SHLF11898831</t>
  </si>
  <si>
    <t>SHLF11898821</t>
  </si>
  <si>
    <t>SECT11898841</t>
  </si>
  <si>
    <t>SHLF11898861</t>
  </si>
  <si>
    <t>SHLF11898851</t>
  </si>
  <si>
    <t>SECT11898871</t>
  </si>
  <si>
    <t>SHLF11898891</t>
  </si>
  <si>
    <t>SHLF11898881</t>
  </si>
  <si>
    <t>SECT11898901</t>
  </si>
  <si>
    <t>SHLF11898921</t>
  </si>
  <si>
    <t>SHLF11898911</t>
  </si>
  <si>
    <t>SECT11898931</t>
  </si>
  <si>
    <t>SHLF11898951</t>
  </si>
  <si>
    <t>SHLF11898941</t>
  </si>
  <si>
    <t>SECT11898961</t>
  </si>
  <si>
    <t>SHLF11898981</t>
  </si>
  <si>
    <t>SHLF11898971</t>
  </si>
  <si>
    <t>SECT11898991</t>
  </si>
  <si>
    <t>SHLF11899011</t>
  </si>
  <si>
    <t>SHLF11899001</t>
  </si>
  <si>
    <t>SECT11899021</t>
  </si>
  <si>
    <t>SHLF11899041</t>
  </si>
  <si>
    <t>SHLF11899031</t>
  </si>
  <si>
    <t>SECT11899321</t>
  </si>
  <si>
    <t>SHLF11899341</t>
  </si>
  <si>
    <t>SHLF11899331</t>
  </si>
  <si>
    <t>SECT11899351</t>
  </si>
  <si>
    <t>SHLF11899371</t>
  </si>
  <si>
    <t>SHLF11899361</t>
  </si>
  <si>
    <t>SECT11899381</t>
  </si>
  <si>
    <t>SHLF11899401</t>
  </si>
  <si>
    <t>SHLF11899391</t>
  </si>
  <si>
    <t>SECT11899411</t>
  </si>
  <si>
    <t>SHLF11899431</t>
  </si>
  <si>
    <t>SHLF11899421</t>
  </si>
  <si>
    <t>SECT11899441</t>
  </si>
  <si>
    <t>SHLF11899461</t>
  </si>
  <si>
    <t>SHLF11899451</t>
  </si>
  <si>
    <t>SECT11899471</t>
  </si>
  <si>
    <t>SHLF11899491</t>
  </si>
  <si>
    <t>SHLF11899481</t>
  </si>
  <si>
    <t>SECT11899501</t>
  </si>
  <si>
    <t>SHLF11899521</t>
  </si>
  <si>
    <t>SHLF11899511</t>
  </si>
  <si>
    <t>SECT11899531</t>
  </si>
  <si>
    <t>SHLF11899551</t>
  </si>
  <si>
    <t>SHLF11899541</t>
  </si>
  <si>
    <t>SECT11899601</t>
  </si>
  <si>
    <t>SHLF11899621</t>
  </si>
  <si>
    <t>SHLF11899611</t>
  </si>
  <si>
    <t>SECT11899631</t>
  </si>
  <si>
    <t>SHLF11899651</t>
  </si>
  <si>
    <t>SHLF11899641</t>
  </si>
  <si>
    <t>SECT11899661</t>
  </si>
  <si>
    <t>SHLF11899681</t>
  </si>
  <si>
    <t>SHLF11899671</t>
  </si>
  <si>
    <t>SECT11899691</t>
  </si>
  <si>
    <t>SHLF11899711</t>
  </si>
  <si>
    <t>SHLF11899701</t>
  </si>
  <si>
    <t>SECT11899721</t>
  </si>
  <si>
    <t>SHLF11899741</t>
  </si>
  <si>
    <t>SHLF11899731</t>
  </si>
  <si>
    <t>SECT11899751</t>
  </si>
  <si>
    <t>SHLF11899771</t>
  </si>
  <si>
    <t>SHLF11899761</t>
  </si>
  <si>
    <t>SECT11899781</t>
  </si>
  <si>
    <t>SHLF11899801</t>
  </si>
  <si>
    <t>SHLF11899791</t>
  </si>
  <si>
    <t>SECT11899811</t>
  </si>
  <si>
    <t>SHLF11899831</t>
  </si>
  <si>
    <t>SHLF11899821</t>
  </si>
  <si>
    <t>SECT11899901</t>
  </si>
  <si>
    <t>SHLF11899921</t>
  </si>
  <si>
    <t>SHLF11899911</t>
  </si>
  <si>
    <t>SECT11899931</t>
  </si>
  <si>
    <t>SHLF11899951</t>
  </si>
  <si>
    <t>SHLF11899941</t>
  </si>
  <si>
    <t>SECT11899961</t>
  </si>
  <si>
    <t>SHLF11899981</t>
  </si>
  <si>
    <t>SHLF11899971</t>
  </si>
  <si>
    <t>SECT11899991</t>
  </si>
  <si>
    <t>SHLF11900011</t>
  </si>
  <si>
    <t>SHLF11900001</t>
  </si>
  <si>
    <t>SECT11900021</t>
  </si>
  <si>
    <t>SHLF11900041</t>
  </si>
  <si>
    <t>SHLF11900031</t>
  </si>
  <si>
    <t>SECT11900051</t>
  </si>
  <si>
    <t>SHLF11900071</t>
  </si>
  <si>
    <t>SHLF11900061</t>
  </si>
  <si>
    <t>SECT11900081</t>
  </si>
  <si>
    <t>SHLF11900101</t>
  </si>
  <si>
    <t>SHLF11900091</t>
  </si>
  <si>
    <t>SECT11900111</t>
  </si>
  <si>
    <t>SHLF11900131</t>
  </si>
  <si>
    <t>SHLF11900121</t>
  </si>
  <si>
    <t>SECT11900501</t>
  </si>
  <si>
    <t>SHLF11900521</t>
  </si>
  <si>
    <t>SHLF11900511</t>
  </si>
  <si>
    <t>SECT11900531</t>
  </si>
  <si>
    <t>SHLF11900551</t>
  </si>
  <si>
    <t>SHLF11900541</t>
  </si>
  <si>
    <t>SECT11900561</t>
  </si>
  <si>
    <t>SHLF11900581</t>
  </si>
  <si>
    <t>SHLF11900571</t>
  </si>
  <si>
    <t>SECT11900591</t>
  </si>
  <si>
    <t>SHLF11900611</t>
  </si>
  <si>
    <t>SHLF11900601</t>
  </si>
  <si>
    <t>SECT11900621</t>
  </si>
  <si>
    <t>SHLF11900641</t>
  </si>
  <si>
    <t>SHLF11900631</t>
  </si>
  <si>
    <t>SECT11900651</t>
  </si>
  <si>
    <t>SHLF11900671</t>
  </si>
  <si>
    <t>SHLF11900661</t>
  </si>
  <si>
    <t>SECT11900681</t>
  </si>
  <si>
    <t>SHLF11900701</t>
  </si>
  <si>
    <t>SHLF11900691</t>
  </si>
  <si>
    <t>SECT11900711</t>
  </si>
  <si>
    <t>SHLF11900731</t>
  </si>
  <si>
    <t>SHLF11900721</t>
  </si>
  <si>
    <t>SECT11900851</t>
  </si>
  <si>
    <t>SHLF11900871</t>
  </si>
  <si>
    <t>SHLF11900861</t>
  </si>
  <si>
    <t>SECT11900881</t>
  </si>
  <si>
    <t>SHLF11900901</t>
  </si>
  <si>
    <t>SHLF11900891</t>
  </si>
  <si>
    <t>SECT11900911</t>
  </si>
  <si>
    <t>SHLF11900931</t>
  </si>
  <si>
    <t>SHLF11900921</t>
  </si>
  <si>
    <t>SECT11900941</t>
  </si>
  <si>
    <t>SHLF11900961</t>
  </si>
  <si>
    <t>SHLF11900951</t>
  </si>
  <si>
    <t>SECT11900971</t>
  </si>
  <si>
    <t>SHLF11900991</t>
  </si>
  <si>
    <t>SHLF11900981</t>
  </si>
  <si>
    <t>SECT11901001</t>
  </si>
  <si>
    <t>SHLF11901021</t>
  </si>
  <si>
    <t>SHLF11901011</t>
  </si>
  <si>
    <t>SECT11901031</t>
  </si>
  <si>
    <t>SHLF11901051</t>
  </si>
  <si>
    <t>SHLF11901041</t>
  </si>
  <si>
    <t>SECT11901061</t>
  </si>
  <si>
    <t>SHLF11901081</t>
  </si>
  <si>
    <t>SHLF11901071</t>
  </si>
  <si>
    <t>SECT11901121</t>
  </si>
  <si>
    <t>SHLF11901141</t>
  </si>
  <si>
    <t>SHLF11901131</t>
  </si>
  <si>
    <t>SECT11901151</t>
  </si>
  <si>
    <t>SHLF11901171</t>
  </si>
  <si>
    <t>SHLF11901161</t>
  </si>
  <si>
    <t>SECT11901181</t>
  </si>
  <si>
    <t>SHLF11901201</t>
  </si>
  <si>
    <t>SHLF11901191</t>
  </si>
  <si>
    <t>SECT11901211</t>
  </si>
  <si>
    <t>SHLF11901231</t>
  </si>
  <si>
    <t>SHLF11901221</t>
  </si>
  <si>
    <t>SECT11901241</t>
  </si>
  <si>
    <t>SHLF11901261</t>
  </si>
  <si>
    <t>SHLF11901251</t>
  </si>
  <si>
    <t>SECT11901271</t>
  </si>
  <si>
    <t>SHLF11901291</t>
  </si>
  <si>
    <t>SHLF11901281</t>
  </si>
  <si>
    <t>SECT11901301</t>
  </si>
  <si>
    <t>SHLF11901321</t>
  </si>
  <si>
    <t>SHLF11901311</t>
  </si>
  <si>
    <t>SECT11901331</t>
  </si>
  <si>
    <t>SHLF11901351</t>
  </si>
  <si>
    <t>SHLF11901341</t>
  </si>
  <si>
    <t>SECT11901711</t>
  </si>
  <si>
    <t>SHLF11901731</t>
  </si>
  <si>
    <t>SHLF11901721</t>
  </si>
  <si>
    <t>SECT11901741</t>
  </si>
  <si>
    <t>SHLF11901761</t>
  </si>
  <si>
    <t>SHLF11901751</t>
  </si>
  <si>
    <t>SECT11901771</t>
  </si>
  <si>
    <t>SHLF11901791</t>
  </si>
  <si>
    <t>SHLF11901781</t>
  </si>
  <si>
    <t>SECT11901801</t>
  </si>
  <si>
    <t>SHLF11901821</t>
  </si>
  <si>
    <t>SHLF11901811</t>
  </si>
  <si>
    <t>SECT11901831</t>
  </si>
  <si>
    <t>SHLF11901851</t>
  </si>
  <si>
    <t>SHLF11901841</t>
  </si>
  <si>
    <t>SECT11901861</t>
  </si>
  <si>
    <t>SHLF11901881</t>
  </si>
  <si>
    <t>SHLF11901871</t>
  </si>
  <si>
    <t>SECT11901891</t>
  </si>
  <si>
    <t>SHLF11901911</t>
  </si>
  <si>
    <t>SHLF11901901</t>
  </si>
  <si>
    <t>SECT11901921</t>
  </si>
  <si>
    <t>SHLF11901941</t>
  </si>
  <si>
    <t>SHLF11901931</t>
  </si>
  <si>
    <t>SECT11902121</t>
  </si>
  <si>
    <t>SHLF11902141</t>
  </si>
  <si>
    <t>SHLF11902131</t>
  </si>
  <si>
    <t>top 30 cm extruded on rig floor, disturbed</t>
  </si>
  <si>
    <t>SECT11902151</t>
  </si>
  <si>
    <t>SHLF11902171</t>
  </si>
  <si>
    <t>SHLF11902161</t>
  </si>
  <si>
    <t>SECT11902181</t>
  </si>
  <si>
    <t>SHLF11902201</t>
  </si>
  <si>
    <t>SHLF11902191</t>
  </si>
  <si>
    <t>SECT11902211</t>
  </si>
  <si>
    <t>SHLF11902231</t>
  </si>
  <si>
    <t>SHLF11902221</t>
  </si>
  <si>
    <t>SECT11902241</t>
  </si>
  <si>
    <t>SHLF11902261</t>
  </si>
  <si>
    <t>SHLF11902251</t>
  </si>
  <si>
    <t>SECT11902271</t>
  </si>
  <si>
    <t>SHLF11902291</t>
  </si>
  <si>
    <t>SHLF11902281</t>
  </si>
  <si>
    <t>SECT11902301</t>
  </si>
  <si>
    <t>SHLF11902321</t>
  </si>
  <si>
    <t>SHLF11902311</t>
  </si>
  <si>
    <t>SECT11902331</t>
  </si>
  <si>
    <t>SHLF11902351</t>
  </si>
  <si>
    <t>SHLF11902341</t>
  </si>
  <si>
    <t>SECT11902551</t>
  </si>
  <si>
    <t>SHLF11902571</t>
  </si>
  <si>
    <t>SHLF11902561</t>
  </si>
  <si>
    <t>SECT11902581</t>
  </si>
  <si>
    <t>SHLF11902601</t>
  </si>
  <si>
    <t>SHLF11902591</t>
  </si>
  <si>
    <t>SECT11902611</t>
  </si>
  <si>
    <t>SHLF11902631</t>
  </si>
  <si>
    <t>SHLF11902621</t>
  </si>
  <si>
    <t>SECT11902641</t>
  </si>
  <si>
    <t>SHLF11902661</t>
  </si>
  <si>
    <t>SHLF11902651</t>
  </si>
  <si>
    <t>SECT11902671</t>
  </si>
  <si>
    <t>SHLF11902691</t>
  </si>
  <si>
    <t>SHLF11902681</t>
  </si>
  <si>
    <t>SECT11902701</t>
  </si>
  <si>
    <t>SHLF11902721</t>
  </si>
  <si>
    <t>SHLF11902711</t>
  </si>
  <si>
    <t>SECT11902731</t>
  </si>
  <si>
    <t>SHLF11902751</t>
  </si>
  <si>
    <t>SHLF11902741</t>
  </si>
  <si>
    <t>SECT11902761</t>
  </si>
  <si>
    <t>SHLF11902781</t>
  </si>
  <si>
    <t>SHLF11902771</t>
  </si>
  <si>
    <t>SECT11902971</t>
  </si>
  <si>
    <t>SHLF11902991</t>
  </si>
  <si>
    <t>SHLF11902981</t>
  </si>
  <si>
    <t>SECT11903001</t>
  </si>
  <si>
    <t>SHLF11903021</t>
  </si>
  <si>
    <t>SHLF11903011</t>
  </si>
  <si>
    <t>SECT11903031</t>
  </si>
  <si>
    <t>SHLF11903051</t>
  </si>
  <si>
    <t>SHLF11903041</t>
  </si>
  <si>
    <t>SECT11903061</t>
  </si>
  <si>
    <t>SHLF11903081</t>
  </si>
  <si>
    <t>SHLF11903071</t>
  </si>
  <si>
    <t>SECT11903091</t>
  </si>
  <si>
    <t>SHLF11903111</t>
  </si>
  <si>
    <t>SHLF11903101</t>
  </si>
  <si>
    <t>SECT11903121</t>
  </si>
  <si>
    <t>SHLF11903141</t>
  </si>
  <si>
    <t>SHLF11903131</t>
  </si>
  <si>
    <t>SECT11903151</t>
  </si>
  <si>
    <t>SHLF11903171</t>
  </si>
  <si>
    <t>SHLF11903161</t>
  </si>
  <si>
    <t>SECT11903181</t>
  </si>
  <si>
    <t>SHLF11903201</t>
  </si>
  <si>
    <t>SHLF11903191</t>
  </si>
  <si>
    <t>SECT11903381</t>
  </si>
  <si>
    <t>SHLF11903401</t>
  </si>
  <si>
    <t>SHLF11903391</t>
  </si>
  <si>
    <t>top 70 cm extruded on rig floor, disturbed</t>
  </si>
  <si>
    <t>SECT11903411</t>
  </si>
  <si>
    <t>SHLF11903431</t>
  </si>
  <si>
    <t>SHLF11903421</t>
  </si>
  <si>
    <t>SECT11903441</t>
  </si>
  <si>
    <t>SHLF11903461</t>
  </si>
  <si>
    <t>SHLF11903451</t>
  </si>
  <si>
    <t>SECT11903471</t>
  </si>
  <si>
    <t>SHLF11903491</t>
  </si>
  <si>
    <t>SHLF11903481</t>
  </si>
  <si>
    <t>SECT11903501</t>
  </si>
  <si>
    <t>SHLF11903521</t>
  </si>
  <si>
    <t>SHLF11903511</t>
  </si>
  <si>
    <t>SECT11903531</t>
  </si>
  <si>
    <t>SHLF11903551</t>
  </si>
  <si>
    <t>SHLF11903541</t>
  </si>
  <si>
    <t>SECT11903561</t>
  </si>
  <si>
    <t>SHLF11903581</t>
  </si>
  <si>
    <t>SHLF11903571</t>
  </si>
  <si>
    <t>SECT11903591</t>
  </si>
  <si>
    <t>SHLF11903611</t>
  </si>
  <si>
    <t>SHLF11903601</t>
  </si>
  <si>
    <t>SECT11903791</t>
  </si>
  <si>
    <t>SHLF11903811</t>
  </si>
  <si>
    <t>SHLF11903801</t>
  </si>
  <si>
    <t>SECT11903821</t>
  </si>
  <si>
    <t>SHLF11903841</t>
  </si>
  <si>
    <t>SHLF11903831</t>
  </si>
  <si>
    <t>SECT11903851</t>
  </si>
  <si>
    <t>SHLF11903871</t>
  </si>
  <si>
    <t>SHLF11903861</t>
  </si>
  <si>
    <t>SECT11903881</t>
  </si>
  <si>
    <t>SHLF11903901</t>
  </si>
  <si>
    <t>SHLF11903891</t>
  </si>
  <si>
    <t>SECT11903911</t>
  </si>
  <si>
    <t>SHLF11903931</t>
  </si>
  <si>
    <t>SHLF11903921</t>
  </si>
  <si>
    <t>SECT11903941</t>
  </si>
  <si>
    <t>SHLF11903961</t>
  </si>
  <si>
    <t>SHLF11903951</t>
  </si>
  <si>
    <t>SECT11903971</t>
  </si>
  <si>
    <t>SHLF11903991</t>
  </si>
  <si>
    <t>SHLF11903981</t>
  </si>
  <si>
    <t>SECT11904001</t>
  </si>
  <si>
    <t>SHLF11904021</t>
  </si>
  <si>
    <t>SHLF11904011</t>
  </si>
  <si>
    <t>SECT11904301</t>
  </si>
  <si>
    <t>SHLF11904321</t>
  </si>
  <si>
    <t>SHLF11904311</t>
  </si>
  <si>
    <t>SECT11904331</t>
  </si>
  <si>
    <t>SHLF11904351</t>
  </si>
  <si>
    <t>SHLF11904341</t>
  </si>
  <si>
    <t>SECT11904361</t>
  </si>
  <si>
    <t>SHLF11904381</t>
  </si>
  <si>
    <t>SHLF11904371</t>
  </si>
  <si>
    <t>SECT11904391</t>
  </si>
  <si>
    <t>SHLF11904411</t>
  </si>
  <si>
    <t>SHLF11904401</t>
  </si>
  <si>
    <t>SECT11904421</t>
  </si>
  <si>
    <t>SHLF11904441</t>
  </si>
  <si>
    <t>SHLF11904431</t>
  </si>
  <si>
    <t>SECT11904451</t>
  </si>
  <si>
    <t>SHLF11904471</t>
  </si>
  <si>
    <t>SHLF11904461</t>
  </si>
  <si>
    <t>SECT11904481</t>
  </si>
  <si>
    <t>SHLF11904501</t>
  </si>
  <si>
    <t>SHLF11904491</t>
  </si>
  <si>
    <t>SECT11904511</t>
  </si>
  <si>
    <t>SHLF11904531</t>
  </si>
  <si>
    <t>SHLF11904521</t>
  </si>
  <si>
    <t>SECT11904771</t>
  </si>
  <si>
    <t>SHLF11904791</t>
  </si>
  <si>
    <t>SHLF11904781</t>
  </si>
  <si>
    <t>SECT11904801</t>
  </si>
  <si>
    <t>SHLF11904821</t>
  </si>
  <si>
    <t>SHLF11904811</t>
  </si>
  <si>
    <t>SECT11904831</t>
  </si>
  <si>
    <t>SHLF11904851</t>
  </si>
  <si>
    <t>SHLF11904841</t>
  </si>
  <si>
    <t>SECT11904861</t>
  </si>
  <si>
    <t>SHLF11904881</t>
  </si>
  <si>
    <t>SHLF11904871</t>
  </si>
  <si>
    <t>SECT11904891</t>
  </si>
  <si>
    <t>SHLF11904911</t>
  </si>
  <si>
    <t>SHLF11904901</t>
  </si>
  <si>
    <t>SECT11904921</t>
  </si>
  <si>
    <t>SHLF11904941</t>
  </si>
  <si>
    <t>SHLF11904931</t>
  </si>
  <si>
    <t>SECT11904951</t>
  </si>
  <si>
    <t>SHLF11904971</t>
  </si>
  <si>
    <t>SHLF11904961</t>
  </si>
  <si>
    <t>SECT11904981</t>
  </si>
  <si>
    <t>SHLF11905001</t>
  </si>
  <si>
    <t>SHLF11904991</t>
  </si>
  <si>
    <t>SECT11905281</t>
  </si>
  <si>
    <t>SHLF11905301</t>
  </si>
  <si>
    <t>SHLF11905291</t>
  </si>
  <si>
    <t>SECT11905311</t>
  </si>
  <si>
    <t>SHLF11905331</t>
  </si>
  <si>
    <t>SHLF11905321</t>
  </si>
  <si>
    <t>SECT11905341</t>
  </si>
  <si>
    <t>SHLF11905361</t>
  </si>
  <si>
    <t>SHLF11905351</t>
  </si>
  <si>
    <t>SECT11905371</t>
  </si>
  <si>
    <t>SHLF11905391</t>
  </si>
  <si>
    <t>SHLF11905381</t>
  </si>
  <si>
    <t>SECT11905401</t>
  </si>
  <si>
    <t>SHLF11905421</t>
  </si>
  <si>
    <t>SHLF11905411</t>
  </si>
  <si>
    <t>SECT11905431</t>
  </si>
  <si>
    <t>SHLF11905451</t>
  </si>
  <si>
    <t>SHLF11905441</t>
  </si>
  <si>
    <t>SECT11905461</t>
  </si>
  <si>
    <t>SHLF11905481</t>
  </si>
  <si>
    <t>SHLF11905471</t>
  </si>
  <si>
    <t>SECT11905581</t>
  </si>
  <si>
    <t>SHLF11905601</t>
  </si>
  <si>
    <t>SHLF11905591</t>
  </si>
  <si>
    <t>SECT11905611</t>
  </si>
  <si>
    <t>SHLF11905631</t>
  </si>
  <si>
    <t>SHLF11905621</t>
  </si>
  <si>
    <t>SECT11905641</t>
  </si>
  <si>
    <t>SHLF11905661</t>
  </si>
  <si>
    <t>SHLF11905651</t>
  </si>
  <si>
    <t>SECT11905671</t>
  </si>
  <si>
    <t>SHLF11905691</t>
  </si>
  <si>
    <t>SHLF11905681</t>
  </si>
  <si>
    <t>SECT11905701</t>
  </si>
  <si>
    <t>SHLF11905721</t>
  </si>
  <si>
    <t>SHLF11905711</t>
  </si>
  <si>
    <t>SECT11905731</t>
  </si>
  <si>
    <t>SHLF11905751</t>
  </si>
  <si>
    <t>SHLF11905741</t>
  </si>
  <si>
    <t>SECT11905761</t>
  </si>
  <si>
    <t>SHLF11905781</t>
  </si>
  <si>
    <t>SHLF11905771</t>
  </si>
  <si>
    <t>SECT11905971</t>
  </si>
  <si>
    <t>SHLF11905991</t>
  </si>
  <si>
    <t>SHLF11905981</t>
  </si>
  <si>
    <t>SECT11906001</t>
  </si>
  <si>
    <t>SHLF11906021</t>
  </si>
  <si>
    <t>SHLF11906011</t>
  </si>
  <si>
    <t>SECT11906031</t>
  </si>
  <si>
    <t>SHLF11906051</t>
  </si>
  <si>
    <t>SHLF11906041</t>
  </si>
  <si>
    <t>SECT11906061</t>
  </si>
  <si>
    <t>SHLF11906081</t>
  </si>
  <si>
    <t>SHLF11906071</t>
  </si>
  <si>
    <t>SECT11906091</t>
  </si>
  <si>
    <t>SHLF11906111</t>
  </si>
  <si>
    <t>SHLF11906101</t>
  </si>
  <si>
    <t>SECT11906121</t>
  </si>
  <si>
    <t>SHLF11906141</t>
  </si>
  <si>
    <t>SHLF11906131</t>
  </si>
  <si>
    <t>SECT11906151</t>
  </si>
  <si>
    <t>SHLF11906171</t>
  </si>
  <si>
    <t>SHLF11906161</t>
  </si>
  <si>
    <t>SECT11906591</t>
  </si>
  <si>
    <t>SHLF11906611</t>
  </si>
  <si>
    <t>SHLF11906601</t>
  </si>
  <si>
    <t>SECT11906621</t>
  </si>
  <si>
    <t>SHLF11906641</t>
  </si>
  <si>
    <t>SHLF11906631</t>
  </si>
  <si>
    <t>SECT11906651</t>
  </si>
  <si>
    <t>SHLF11906671</t>
  </si>
  <si>
    <t>SHLF11906661</t>
  </si>
  <si>
    <t>SECT11906681</t>
  </si>
  <si>
    <t>SHLF11906701</t>
  </si>
  <si>
    <t>SHLF11906691</t>
  </si>
  <si>
    <t>SECT11906711</t>
  </si>
  <si>
    <t>SHLF11906731</t>
  </si>
  <si>
    <t>SHLF11906721</t>
  </si>
  <si>
    <t>SECT11906741</t>
  </si>
  <si>
    <t>SHLF11906761</t>
  </si>
  <si>
    <t>SHLF11906751</t>
  </si>
  <si>
    <t>SECT11906771</t>
  </si>
  <si>
    <t>SHLF11906791</t>
  </si>
  <si>
    <t>SHLF11906781</t>
  </si>
  <si>
    <t>SECT11907441</t>
  </si>
  <si>
    <t>SHLF11907461</t>
  </si>
  <si>
    <t>SHLF11907451</t>
  </si>
  <si>
    <t>SECT11907471</t>
  </si>
  <si>
    <t>SHLF11907491</t>
  </si>
  <si>
    <t>SHLF11907481</t>
  </si>
  <si>
    <t>SECT11907501</t>
  </si>
  <si>
    <t>SHLF11907521</t>
  </si>
  <si>
    <t>SHLF11907511</t>
  </si>
  <si>
    <t>SECT11907531</t>
  </si>
  <si>
    <t>SHLF11907551</t>
  </si>
  <si>
    <t>SHLF11907541</t>
  </si>
  <si>
    <t>SECT11907561</t>
  </si>
  <si>
    <t>SHLF11907581</t>
  </si>
  <si>
    <t>SHLF11907571</t>
  </si>
  <si>
    <t>SECT11907591</t>
  </si>
  <si>
    <t>SHLF11907611</t>
  </si>
  <si>
    <t>SHLF11907601</t>
  </si>
  <si>
    <t>SECT11907731</t>
  </si>
  <si>
    <t>SHLF11907751</t>
  </si>
  <si>
    <t>SHLF11907741</t>
  </si>
  <si>
    <t>SECT11907761</t>
  </si>
  <si>
    <t>SHLF11907781</t>
  </si>
  <si>
    <t>SHLF11907771</t>
  </si>
  <si>
    <t>SECT11907791</t>
  </si>
  <si>
    <t>SHLF11907811</t>
  </si>
  <si>
    <t>SHLF11907801</t>
  </si>
  <si>
    <t>SECT11907821</t>
  </si>
  <si>
    <t>SHLF11907841</t>
  </si>
  <si>
    <t>SHLF11907831</t>
  </si>
  <si>
    <t>SECT11907851</t>
  </si>
  <si>
    <t>SHLF11907871</t>
  </si>
  <si>
    <t>SHLF11907861</t>
  </si>
  <si>
    <t>SECT11907881</t>
  </si>
  <si>
    <t>SHLF11907901</t>
  </si>
  <si>
    <t>SHLF11907891</t>
  </si>
  <si>
    <t>SECT11907911</t>
  </si>
  <si>
    <t>SHLF11907931</t>
  </si>
  <si>
    <t>SHLF11907921</t>
  </si>
  <si>
    <t>SECT11907941</t>
  </si>
  <si>
    <t>SHLF11907961</t>
  </si>
  <si>
    <t>SHLF11907951</t>
  </si>
  <si>
    <t>SECT11908021</t>
  </si>
  <si>
    <t>SHLF11908041</t>
  </si>
  <si>
    <t>SHLF11908031</t>
  </si>
  <si>
    <t>SECT11908051</t>
  </si>
  <si>
    <t>SHLF11908071</t>
  </si>
  <si>
    <t>SHLF11908061</t>
  </si>
  <si>
    <t>SECT11908081</t>
  </si>
  <si>
    <t>SHLF11908101</t>
  </si>
  <si>
    <t>SHLF11908091</t>
  </si>
  <si>
    <t>SECT11908111</t>
  </si>
  <si>
    <t>SHLF11908131</t>
  </si>
  <si>
    <t>SHLF11908121</t>
  </si>
  <si>
    <t>SECT11908141</t>
  </si>
  <si>
    <t>SHLF11908161</t>
  </si>
  <si>
    <t>SHLF11908151</t>
  </si>
  <si>
    <t>SECT11908171</t>
  </si>
  <si>
    <t>SHLF11908191</t>
  </si>
  <si>
    <t>SHLF11908181</t>
  </si>
  <si>
    <t>SECT11908201</t>
  </si>
  <si>
    <t>SHLF11908221</t>
  </si>
  <si>
    <t>SHLF11908211</t>
  </si>
  <si>
    <t>SECT11908231</t>
  </si>
  <si>
    <t>SHLF11908251</t>
  </si>
  <si>
    <t>SHLF11908241</t>
  </si>
  <si>
    <t>SECT11908271</t>
  </si>
  <si>
    <t>SHLF11908291</t>
  </si>
  <si>
    <t>SHLF11908281</t>
  </si>
  <si>
    <t>SECT11908301</t>
  </si>
  <si>
    <t>SHLF11908321</t>
  </si>
  <si>
    <t>SHLF11908311</t>
  </si>
  <si>
    <t>SECT11908331</t>
  </si>
  <si>
    <t>SHLF11908351</t>
  </si>
  <si>
    <t>SHLF11908341</t>
  </si>
  <si>
    <t>SECT11908361</t>
  </si>
  <si>
    <t>SHLF11908381</t>
  </si>
  <si>
    <t>SHLF11908371</t>
  </si>
  <si>
    <t>SECT11908391</t>
  </si>
  <si>
    <t>SHLF11908411</t>
  </si>
  <si>
    <t>SHLF11908401</t>
  </si>
  <si>
    <t>SECT11908421</t>
  </si>
  <si>
    <t>SHLF11908441</t>
  </si>
  <si>
    <t>SHLF11908431</t>
  </si>
  <si>
    <t>SECT11908451</t>
  </si>
  <si>
    <t>SHLF11908471</t>
  </si>
  <si>
    <t>SHLF11908461</t>
  </si>
  <si>
    <t>SECT11908481</t>
  </si>
  <si>
    <t>SHLF11908501</t>
  </si>
  <si>
    <t>SHLF11908491</t>
  </si>
  <si>
    <t>SECT11908521</t>
  </si>
  <si>
    <t>SHLF11908541</t>
  </si>
  <si>
    <t>SHLF11908531</t>
  </si>
  <si>
    <t>SECT11908551</t>
  </si>
  <si>
    <t>SHLF11908571</t>
  </si>
  <si>
    <t>SHLF11908561</t>
  </si>
  <si>
    <t>SECT11908581</t>
  </si>
  <si>
    <t>SHLF11908601</t>
  </si>
  <si>
    <t>SHLF11908591</t>
  </si>
  <si>
    <t>SECT11908621</t>
  </si>
  <si>
    <t>SHLF11908641</t>
  </si>
  <si>
    <t>SHLF11908631</t>
  </si>
  <si>
    <t>SECT11908651</t>
  </si>
  <si>
    <t>SHLF11908671</t>
  </si>
  <si>
    <t>SHLF11908661</t>
  </si>
  <si>
    <t>SECT11908681</t>
  </si>
  <si>
    <t>SHLF11908701</t>
  </si>
  <si>
    <t>SHLF11908691</t>
  </si>
  <si>
    <t>SECT11908711</t>
  </si>
  <si>
    <t>SHLF11908731</t>
  </si>
  <si>
    <t>SHLF11908721</t>
  </si>
  <si>
    <t>SECT11908741</t>
  </si>
  <si>
    <t>SHLF11908761</t>
  </si>
  <si>
    <t>SHLF11908751</t>
  </si>
  <si>
    <t>SECT11908771</t>
  </si>
  <si>
    <t>SHLF11908791</t>
  </si>
  <si>
    <t>SHLF11908781</t>
  </si>
  <si>
    <t>SECT11908801</t>
  </si>
  <si>
    <t>SHLF11908821</t>
  </si>
  <si>
    <t>SHLF11908811</t>
  </si>
  <si>
    <t>SECT11908831</t>
  </si>
  <si>
    <t>SHLF11908851</t>
  </si>
  <si>
    <t>SHLF11908841</t>
  </si>
  <si>
    <t>SECT11908871</t>
  </si>
  <si>
    <t>SHLF11908891</t>
  </si>
  <si>
    <t>SHLF11908881</t>
  </si>
  <si>
    <t>extruded on rig floor, disturbed</t>
  </si>
  <si>
    <t>SECT11908901</t>
  </si>
  <si>
    <t>SHLF11908921</t>
  </si>
  <si>
    <t>SHLF11908911</t>
  </si>
  <si>
    <t>SECT11908931</t>
  </si>
  <si>
    <t>SHLF11908951</t>
  </si>
  <si>
    <t>SHLF11908941</t>
  </si>
  <si>
    <t>SECT11908961</t>
  </si>
  <si>
    <t>SHLF11908981</t>
  </si>
  <si>
    <t>SHLF11908971</t>
  </si>
  <si>
    <t>SECT11908991</t>
  </si>
  <si>
    <t>SHLF11909011</t>
  </si>
  <si>
    <t>SHLF11909001</t>
  </si>
  <si>
    <t>SECT11909021</t>
  </si>
  <si>
    <t>SHLF11909041</t>
  </si>
  <si>
    <t>SHLF11909031</t>
  </si>
  <si>
    <t>SECT11909051</t>
  </si>
  <si>
    <t>SHLF11909071</t>
  </si>
  <si>
    <t>SHLF11909061</t>
  </si>
  <si>
    <t>SECT11909081</t>
  </si>
  <si>
    <t>SHLF11909101</t>
  </si>
  <si>
    <t>SHLF11909091</t>
  </si>
  <si>
    <t>SECT11909111</t>
  </si>
  <si>
    <t>SHLF11909131</t>
  </si>
  <si>
    <t>SHLF11909121</t>
  </si>
  <si>
    <t>SECT11909151</t>
  </si>
  <si>
    <t>SHLF11909171</t>
  </si>
  <si>
    <t>SHLF11909161</t>
  </si>
  <si>
    <t>SECT11909181</t>
  </si>
  <si>
    <t>SHLF11909201</t>
  </si>
  <si>
    <t>SHLF11909191</t>
  </si>
  <si>
    <t>SECT11909211</t>
  </si>
  <si>
    <t>SHLF11909231</t>
  </si>
  <si>
    <t>SHLF11909221</t>
  </si>
  <si>
    <t>SECT11909241</t>
  </si>
  <si>
    <t>SHLF11909261</t>
  </si>
  <si>
    <t>SHLF11909251</t>
  </si>
  <si>
    <t>SECT11909271</t>
  </si>
  <si>
    <t>SHLF11909291</t>
  </si>
  <si>
    <t>SHLF11909281</t>
  </si>
  <si>
    <t>SECT11909301</t>
  </si>
  <si>
    <t>SHLF11909321</t>
  </si>
  <si>
    <t>SHLF11909311</t>
  </si>
  <si>
    <t>SECT11909331</t>
  </si>
  <si>
    <t>SHLF11909351</t>
  </si>
  <si>
    <t>SHLF11909341</t>
  </si>
  <si>
    <t>SECT11909361</t>
  </si>
  <si>
    <t>SHLF11909381</t>
  </si>
  <si>
    <t>SHLF11909371</t>
  </si>
  <si>
    <t>SECT11909401</t>
  </si>
  <si>
    <t>SHLF11909421</t>
  </si>
  <si>
    <t>SHLF11909411</t>
  </si>
  <si>
    <t>top 10 cm extruded on rig floor, disturbed</t>
  </si>
  <si>
    <t>SECT11909431</t>
  </si>
  <si>
    <t>SHLF11909451</t>
  </si>
  <si>
    <t>SHLF11909441</t>
  </si>
  <si>
    <t>SECT11909461</t>
  </si>
  <si>
    <t>SHLF11909481</t>
  </si>
  <si>
    <t>SHLF11909471</t>
  </si>
  <si>
    <t>SECT11909491</t>
  </si>
  <si>
    <t>SHLF11909511</t>
  </si>
  <si>
    <t>SHLF11909501</t>
  </si>
  <si>
    <t>SECT11909521</t>
  </si>
  <si>
    <t>SHLF11909541</t>
  </si>
  <si>
    <t>SHLF11909531</t>
  </si>
  <si>
    <t>SECT11909551</t>
  </si>
  <si>
    <t>SHLF11909571</t>
  </si>
  <si>
    <t>SHLF11909561</t>
  </si>
  <si>
    <t>SECT11909581</t>
  </si>
  <si>
    <t>SHLF11909601</t>
  </si>
  <si>
    <t>SHLF11909591</t>
  </si>
  <si>
    <t>SECT11909611</t>
  </si>
  <si>
    <t>SHLF11909631</t>
  </si>
  <si>
    <t>SHLF11909621</t>
  </si>
  <si>
    <t>SECT11909651</t>
  </si>
  <si>
    <t>SHLF11909671</t>
  </si>
  <si>
    <t>SHLF11909661</t>
  </si>
  <si>
    <t>SECT11909681</t>
  </si>
  <si>
    <t>SHLF11909701</t>
  </si>
  <si>
    <t>SHLF11909691</t>
  </si>
  <si>
    <t>SECT11909711</t>
  </si>
  <si>
    <t>SHLF11909731</t>
  </si>
  <si>
    <t>SHLF11909721</t>
  </si>
  <si>
    <t>SECT11909741</t>
  </si>
  <si>
    <t>SHLF11909761</t>
  </si>
  <si>
    <t>SHLF11909751</t>
  </si>
  <si>
    <t>SECT11909771</t>
  </si>
  <si>
    <t>SHLF11909791</t>
  </si>
  <si>
    <t>SHLF11909781</t>
  </si>
  <si>
    <t>SECT11909801</t>
  </si>
  <si>
    <t>SHLF11909821</t>
  </si>
  <si>
    <t>SHLF11909811</t>
  </si>
  <si>
    <t>SECT11909831</t>
  </si>
  <si>
    <t>SHLF11909851</t>
  </si>
  <si>
    <t>SHLF11909841</t>
  </si>
  <si>
    <t>SECT11909861</t>
  </si>
  <si>
    <t>SHLF11909881</t>
  </si>
  <si>
    <t>SHLF11909871</t>
  </si>
  <si>
    <t>SECT11909901</t>
  </si>
  <si>
    <t>SHLF11909921</t>
  </si>
  <si>
    <t>SHLF11909911</t>
  </si>
  <si>
    <t>SECT11909931</t>
  </si>
  <si>
    <t>SHLF11909951</t>
  </si>
  <si>
    <t>SHLF11909941</t>
  </si>
  <si>
    <t>SECT11909961</t>
  </si>
  <si>
    <t>SHLF11909981</t>
  </si>
  <si>
    <t>SHLF11909971</t>
  </si>
  <si>
    <t>SECT11909991</t>
  </si>
  <si>
    <t>SHLF11910011</t>
  </si>
  <si>
    <t>SHLF11910001</t>
  </si>
  <si>
    <t>SECT11910021</t>
  </si>
  <si>
    <t>SHLF11910041</t>
  </si>
  <si>
    <t>SHLF11910031</t>
  </si>
  <si>
    <t>SECT11910051</t>
  </si>
  <si>
    <t>SHLF11910071</t>
  </si>
  <si>
    <t>SHLF11910061</t>
  </si>
  <si>
    <t>SECT11910081</t>
  </si>
  <si>
    <t>SHLF11910101</t>
  </si>
  <si>
    <t>SHLF11910091</t>
  </si>
  <si>
    <t>SECT11910111</t>
  </si>
  <si>
    <t>SHLF11910131</t>
  </si>
  <si>
    <t>SHLF11910121</t>
  </si>
  <si>
    <t>SECT11910151</t>
  </si>
  <si>
    <t>SHLF11910171</t>
  </si>
  <si>
    <t>SHLF11910161</t>
  </si>
  <si>
    <t>SECT11910181</t>
  </si>
  <si>
    <t>SHLF11910201</t>
  </si>
  <si>
    <t>SHLF11910191</t>
  </si>
  <si>
    <t>SECT11910211</t>
  </si>
  <si>
    <t>SHLF11910231</t>
  </si>
  <si>
    <t>SHLF11910221</t>
  </si>
  <si>
    <t>SECT11910241</t>
  </si>
  <si>
    <t>SHLF11910261</t>
  </si>
  <si>
    <t>SHLF11910251</t>
  </si>
  <si>
    <t>SECT11910271</t>
  </si>
  <si>
    <t>SHLF11910291</t>
  </si>
  <si>
    <t>SHLF11910281</t>
  </si>
  <si>
    <t>SECT11910301</t>
  </si>
  <si>
    <t>SHLF11910321</t>
  </si>
  <si>
    <t>SHLF11910311</t>
  </si>
  <si>
    <t>SECT11910331</t>
  </si>
  <si>
    <t>SHLF11910351</t>
  </si>
  <si>
    <t>SHLF11910341</t>
  </si>
  <si>
    <t>SECT11910361</t>
  </si>
  <si>
    <t>SHLF11910381</t>
  </si>
  <si>
    <t>SHLF11910371</t>
  </si>
  <si>
    <t>SECT11910421</t>
  </si>
  <si>
    <t>SHLF11910441</t>
  </si>
  <si>
    <t>SHLF11910431</t>
  </si>
  <si>
    <t>Top 5 cm extruded on to drill floor, disturbed</t>
  </si>
  <si>
    <t>SECT11910451</t>
  </si>
  <si>
    <t>SHLF11910471</t>
  </si>
  <si>
    <t>SHLF11910461</t>
  </si>
  <si>
    <t>SECT11910481</t>
  </si>
  <si>
    <t>SHLF11910501</t>
  </si>
  <si>
    <t>SHLF11910491</t>
  </si>
  <si>
    <t>SECT11910511</t>
  </si>
  <si>
    <t>SHLF11910531</t>
  </si>
  <si>
    <t>SHLF11910521</t>
  </si>
  <si>
    <t>SECT11910541</t>
  </si>
  <si>
    <t>SHLF11910561</t>
  </si>
  <si>
    <t>SHLF11910551</t>
  </si>
  <si>
    <t>SECT11910571</t>
  </si>
  <si>
    <t>SHLF11910591</t>
  </si>
  <si>
    <t>SHLF11910581</t>
  </si>
  <si>
    <t>SECT11910601</t>
  </si>
  <si>
    <t>SHLF11910621</t>
  </si>
  <si>
    <t>SHLF11910611</t>
  </si>
  <si>
    <t>SECT11910631</t>
  </si>
  <si>
    <t>SHLF11910651</t>
  </si>
  <si>
    <t>SHLF11910641</t>
  </si>
  <si>
    <t>SECT11910671</t>
  </si>
  <si>
    <t>SHLF11910691</t>
  </si>
  <si>
    <t>SHLF11910681</t>
  </si>
  <si>
    <t>SECT11910701</t>
  </si>
  <si>
    <t>SHLF11910721</t>
  </si>
  <si>
    <t>SHLF11910711</t>
  </si>
  <si>
    <t>SECT11910731</t>
  </si>
  <si>
    <t>SHLF11910751</t>
  </si>
  <si>
    <t>SHLF11910741</t>
  </si>
  <si>
    <t>SECT11910761</t>
  </si>
  <si>
    <t>SHLF11910781</t>
  </si>
  <si>
    <t>SHLF11910771</t>
  </si>
  <si>
    <t>SECT11910791</t>
  </si>
  <si>
    <t>SHLF11910811</t>
  </si>
  <si>
    <t>SHLF11910801</t>
  </si>
  <si>
    <t>SECT11910821</t>
  </si>
  <si>
    <t>SHLF11910841</t>
  </si>
  <si>
    <t>SHLF11910831</t>
  </si>
  <si>
    <t>SECT11910851</t>
  </si>
  <si>
    <t>SHLF11910871</t>
  </si>
  <si>
    <t>SHLF11910861</t>
  </si>
  <si>
    <t>SECT11910881</t>
  </si>
  <si>
    <t>SHLF11910901</t>
  </si>
  <si>
    <t>SHLF11910891</t>
  </si>
  <si>
    <t>SECT11910921</t>
  </si>
  <si>
    <t>SHLF11910941</t>
  </si>
  <si>
    <t>SHLF11910931</t>
  </si>
  <si>
    <t>SECT11910951</t>
  </si>
  <si>
    <t>SHLF11910971</t>
  </si>
  <si>
    <t>SHLF11910961</t>
  </si>
  <si>
    <t>SECT11910981</t>
  </si>
  <si>
    <t>SHLF11911001</t>
  </si>
  <si>
    <t>SHLF11910991</t>
  </si>
  <si>
    <t>SECT11911011</t>
  </si>
  <si>
    <t>SHLF11911031</t>
  </si>
  <si>
    <t>SHLF11911021</t>
  </si>
  <si>
    <t>SECT11911041</t>
  </si>
  <si>
    <t>SHLF11911061</t>
  </si>
  <si>
    <t>SHLF11911051</t>
  </si>
  <si>
    <t>SECT11911071</t>
  </si>
  <si>
    <t>SHLF11911091</t>
  </si>
  <si>
    <t>SHLF11911081</t>
  </si>
  <si>
    <t>SECT11911101</t>
  </si>
  <si>
    <t>SHLF11911121</t>
  </si>
  <si>
    <t>SHLF11911111</t>
  </si>
  <si>
    <t>SECT11911131</t>
  </si>
  <si>
    <t>SHLF11911151</t>
  </si>
  <si>
    <t>SHLF11911141</t>
  </si>
  <si>
    <t>SECT11911191</t>
  </si>
  <si>
    <t>SHLF11911211</t>
  </si>
  <si>
    <t>SHLF11911201</t>
  </si>
  <si>
    <t>SECT11911221</t>
  </si>
  <si>
    <t>SHLF11911241</t>
  </si>
  <si>
    <t>SHLF11911231</t>
  </si>
  <si>
    <t>SECT11911251</t>
  </si>
  <si>
    <t>SHLF11911271</t>
  </si>
  <si>
    <t>SHLF11911261</t>
  </si>
  <si>
    <t>SECT11911281</t>
  </si>
  <si>
    <t>SHLF11911301</t>
  </si>
  <si>
    <t>SHLF11911291</t>
  </si>
  <si>
    <t>SECT11911311</t>
  </si>
  <si>
    <t>SHLF11911331</t>
  </si>
  <si>
    <t>SHLF11911321</t>
  </si>
  <si>
    <t>SECT11911341</t>
  </si>
  <si>
    <t>SHLF11911361</t>
  </si>
  <si>
    <t>SHLF11911351</t>
  </si>
  <si>
    <t>SECT11911371</t>
  </si>
  <si>
    <t>SHLF11911391</t>
  </si>
  <si>
    <t>SHLF11911381</t>
  </si>
  <si>
    <t>SECT11911401</t>
  </si>
  <si>
    <t>SHLF11911421</t>
  </si>
  <si>
    <t>SHLF11911411</t>
  </si>
  <si>
    <t>SECT11911431</t>
  </si>
  <si>
    <t>SHLF11911451</t>
  </si>
  <si>
    <t>SHLF11911441</t>
  </si>
  <si>
    <t>SECT11911461</t>
  </si>
  <si>
    <t>SHLF11911481</t>
  </si>
  <si>
    <t>SHLF11911471</t>
  </si>
  <si>
    <t>SECT11911491</t>
  </si>
  <si>
    <t>SHLF11911511</t>
  </si>
  <si>
    <t>SHLF11911501</t>
  </si>
  <si>
    <t>SECT11911521</t>
  </si>
  <si>
    <t>SHLF11911541</t>
  </si>
  <si>
    <t>SHLF11911531</t>
  </si>
  <si>
    <t>SECT11911551</t>
  </si>
  <si>
    <t>SHLF11911571</t>
  </si>
  <si>
    <t>SHLF11911561</t>
  </si>
  <si>
    <t>SECT11911581</t>
  </si>
  <si>
    <t>SHLF11911601</t>
  </si>
  <si>
    <t>SHLF11911591</t>
  </si>
  <si>
    <t>SECT11911611</t>
  </si>
  <si>
    <t>SHLF11911631</t>
  </si>
  <si>
    <t>SHLF11911621</t>
  </si>
  <si>
    <t>SECT11911641</t>
  </si>
  <si>
    <t>SHLF11911661</t>
  </si>
  <si>
    <t>SHLF11911651</t>
  </si>
  <si>
    <t>SECT11911681</t>
  </si>
  <si>
    <t>SHLF11911701</t>
  </si>
  <si>
    <t>SHLF11911691</t>
  </si>
  <si>
    <t>SECT11911711</t>
  </si>
  <si>
    <t>SHLF11911731</t>
  </si>
  <si>
    <t>SHLF11911721</t>
  </si>
  <si>
    <t>SECT11911741</t>
  </si>
  <si>
    <t>SHLF11911761</t>
  </si>
  <si>
    <t>SHLF11911751</t>
  </si>
  <si>
    <t>SECT11911771</t>
  </si>
  <si>
    <t>SHLF11911791</t>
  </si>
  <si>
    <t>SHLF11911781</t>
  </si>
  <si>
    <t>SECT11911801</t>
  </si>
  <si>
    <t>SHLF11911821</t>
  </si>
  <si>
    <t>SHLF11911811</t>
  </si>
  <si>
    <t>SECT11911831</t>
  </si>
  <si>
    <t>SHLF11911851</t>
  </si>
  <si>
    <t>SHLF11911841</t>
  </si>
  <si>
    <t>SECT11911861</t>
  </si>
  <si>
    <t>SHLF11911881</t>
  </si>
  <si>
    <t>SHLF11911871</t>
  </si>
  <si>
    <t>SECT11911891</t>
  </si>
  <si>
    <t>SHLF11911911</t>
  </si>
  <si>
    <t>SHLF11911901</t>
  </si>
  <si>
    <t>SECT11911931</t>
  </si>
  <si>
    <t>SHLF11911951</t>
  </si>
  <si>
    <t>SHLF11911941</t>
  </si>
  <si>
    <t>SECT11911961</t>
  </si>
  <si>
    <t>SHLF11911981</t>
  </si>
  <si>
    <t>SHLF11911971</t>
  </si>
  <si>
    <t>SECT11911991</t>
  </si>
  <si>
    <t>SHLF11912011</t>
  </si>
  <si>
    <t>SHLF11912001</t>
  </si>
  <si>
    <t>SECT11912021</t>
  </si>
  <si>
    <t>SHLF11912041</t>
  </si>
  <si>
    <t>SHLF11912031</t>
  </si>
  <si>
    <t>SECT11912051</t>
  </si>
  <si>
    <t>SHLF11912071</t>
  </si>
  <si>
    <t>SHLF11912061</t>
  </si>
  <si>
    <t>SECT11912081</t>
  </si>
  <si>
    <t>SHLF11912101</t>
  </si>
  <si>
    <t>SHLF11912091</t>
  </si>
  <si>
    <t>SECT11912111</t>
  </si>
  <si>
    <t>SHLF11912131</t>
  </si>
  <si>
    <t>SHLF11912121</t>
  </si>
  <si>
    <t>SECT11912141</t>
  </si>
  <si>
    <t>SHLF11912161</t>
  </si>
  <si>
    <t>SHLF11912151</t>
  </si>
  <si>
    <t>SECT11912181</t>
  </si>
  <si>
    <t>SHLF11912201</t>
  </si>
  <si>
    <t>SHLF11912191</t>
  </si>
  <si>
    <t>SECT11912211</t>
  </si>
  <si>
    <t>SHLF11912231</t>
  </si>
  <si>
    <t>SHLF11912221</t>
  </si>
  <si>
    <t>SECT11912241</t>
  </si>
  <si>
    <t>SHLF11912261</t>
  </si>
  <si>
    <t>SHLF11912251</t>
  </si>
  <si>
    <t>SECT11912271</t>
  </si>
  <si>
    <t>SHLF11912291</t>
  </si>
  <si>
    <t>SHLF11912281</t>
  </si>
  <si>
    <t>SECT11912301</t>
  </si>
  <si>
    <t>SHLF11912321</t>
  </si>
  <si>
    <t>SHLF11912311</t>
  </si>
  <si>
    <t>SECT11912331</t>
  </si>
  <si>
    <t>SHLF11912351</t>
  </si>
  <si>
    <t>SHLF11912341</t>
  </si>
  <si>
    <t>SECT11912361</t>
  </si>
  <si>
    <t>SHLF11912381</t>
  </si>
  <si>
    <t>SHLF11912371</t>
  </si>
  <si>
    <t>SECT11912391</t>
  </si>
  <si>
    <t>SHLF11912411</t>
  </si>
  <si>
    <t>SHLF11912401</t>
  </si>
  <si>
    <t>SECT11912441</t>
  </si>
  <si>
    <t>SHLF11912461</t>
  </si>
  <si>
    <t>SHLF11912451</t>
  </si>
  <si>
    <t>SECT11912471</t>
  </si>
  <si>
    <t>SHLF11912491</t>
  </si>
  <si>
    <t>SHLF11912481</t>
  </si>
  <si>
    <t>SECT11912501</t>
  </si>
  <si>
    <t>SHLF11912521</t>
  </si>
  <si>
    <t>SHLF11912511</t>
  </si>
  <si>
    <t>SECT11912531</t>
  </si>
  <si>
    <t>SHLF11912551</t>
  </si>
  <si>
    <t>SHLF11912541</t>
  </si>
  <si>
    <t>SECT11912561</t>
  </si>
  <si>
    <t>SHLF11912581</t>
  </si>
  <si>
    <t>SHLF11912571</t>
  </si>
  <si>
    <t>SECT11912591</t>
  </si>
  <si>
    <t>SHLF11912611</t>
  </si>
  <si>
    <t>SHLF11912601</t>
  </si>
  <si>
    <t>SECT11912621</t>
  </si>
  <si>
    <t>SHLF11912641</t>
  </si>
  <si>
    <t>SHLF11912631</t>
  </si>
  <si>
    <t>SECT11912651</t>
  </si>
  <si>
    <t>SHLF11912671</t>
  </si>
  <si>
    <t>SHLF11912661</t>
  </si>
  <si>
    <t>SECT11912681</t>
  </si>
  <si>
    <t>SHLF11912701</t>
  </si>
  <si>
    <t>SHLF11912691</t>
  </si>
  <si>
    <t>SECT11912711</t>
  </si>
  <si>
    <t>SHLF11912731</t>
  </si>
  <si>
    <t>SHLF11912721</t>
  </si>
  <si>
    <t>SECT11912741</t>
  </si>
  <si>
    <t>SHLF11912761</t>
  </si>
  <si>
    <t>SHLF11912751</t>
  </si>
  <si>
    <t>SECT11912771</t>
  </si>
  <si>
    <t>SHLF11912791</t>
  </si>
  <si>
    <t>SHLF11912781</t>
  </si>
  <si>
    <t>SECT11912801</t>
  </si>
  <si>
    <t>SHLF11912821</t>
  </si>
  <si>
    <t>SHLF11912811</t>
  </si>
  <si>
    <t>SECT11912831</t>
  </si>
  <si>
    <t>SHLF11912851</t>
  </si>
  <si>
    <t>SHLF11912841</t>
  </si>
  <si>
    <t>SECT11912861</t>
  </si>
  <si>
    <t>SHLF11912881</t>
  </si>
  <si>
    <t>SHLF11912871</t>
  </si>
  <si>
    <t>SECT11912891</t>
  </si>
  <si>
    <t>SHLF11912911</t>
  </si>
  <si>
    <t>SHLF11912901</t>
  </si>
  <si>
    <t>SECT11912951</t>
  </si>
  <si>
    <t>SHLF11912971</t>
  </si>
  <si>
    <t>SHLF11912961</t>
  </si>
  <si>
    <t>SECT11912981</t>
  </si>
  <si>
    <t>SHLF11913001</t>
  </si>
  <si>
    <t>SHLF11912991</t>
  </si>
  <si>
    <t>SECT11913011</t>
  </si>
  <si>
    <t>SHLF11913031</t>
  </si>
  <si>
    <t>SHLF11913021</t>
  </si>
  <si>
    <t>SECT11913041</t>
  </si>
  <si>
    <t>SHLF11913061</t>
  </si>
  <si>
    <t>SHLF11913051</t>
  </si>
  <si>
    <t>SECT11913071</t>
  </si>
  <si>
    <t>SHLF11913091</t>
  </si>
  <si>
    <t>SHLF11913081</t>
  </si>
  <si>
    <t>SECT11913101</t>
  </si>
  <si>
    <t>SHLF11913121</t>
  </si>
  <si>
    <t>SHLF11913111</t>
  </si>
  <si>
    <t>SECT11913131</t>
  </si>
  <si>
    <t>SHLF11913151</t>
  </si>
  <si>
    <t>SHLF11913141</t>
  </si>
  <si>
    <t>SECT11913161</t>
  </si>
  <si>
    <t>SHLF11913181</t>
  </si>
  <si>
    <t>SHLF11913171</t>
  </si>
  <si>
    <t>SECT11913191</t>
  </si>
  <si>
    <t>SHLF11913211</t>
  </si>
  <si>
    <t>SHLF11913201</t>
  </si>
  <si>
    <t>SECT11913221</t>
  </si>
  <si>
    <t>SHLF11913241</t>
  </si>
  <si>
    <t>SHLF11913231</t>
  </si>
  <si>
    <t>SECT11913251</t>
  </si>
  <si>
    <t>SHLF11913271</t>
  </si>
  <si>
    <t>SHLF11913261</t>
  </si>
  <si>
    <t>SECT11913301</t>
  </si>
  <si>
    <t>SHLF11913321</t>
  </si>
  <si>
    <t>SHLF11913311</t>
  </si>
  <si>
    <t>SECT11913331</t>
  </si>
  <si>
    <t>SHLF11913351</t>
  </si>
  <si>
    <t>SHLF11913341</t>
  </si>
  <si>
    <t>SECT11913361</t>
  </si>
  <si>
    <t>SHLF11913381</t>
  </si>
  <si>
    <t>SHLF11913371</t>
  </si>
  <si>
    <t>SECT11913391</t>
  </si>
  <si>
    <t>SHLF11913411</t>
  </si>
  <si>
    <t>SHLF11913401</t>
  </si>
  <si>
    <t>SECT11913421</t>
  </si>
  <si>
    <t>SHLF11913441</t>
  </si>
  <si>
    <t>SHLF11913431</t>
  </si>
  <si>
    <t>SECT11913451</t>
  </si>
  <si>
    <t>SHLF11913471</t>
  </si>
  <si>
    <t>SHLF11913461</t>
  </si>
  <si>
    <t>SECT11913481</t>
  </si>
  <si>
    <t>SHLF11913501</t>
  </si>
  <si>
    <t>SHLF11913491</t>
  </si>
  <si>
    <t>SECT11913521</t>
  </si>
  <si>
    <t>SHLF11913541</t>
  </si>
  <si>
    <t>SHLF11913531</t>
  </si>
  <si>
    <t>SECT11913551</t>
  </si>
  <si>
    <t>SHLF11913571</t>
  </si>
  <si>
    <t>SHLF11913561</t>
  </si>
  <si>
    <t>SECT11913581</t>
  </si>
  <si>
    <t>SHLF11913601</t>
  </si>
  <si>
    <t>SHLF11913591</t>
  </si>
  <si>
    <t>SECT11913611</t>
  </si>
  <si>
    <t>SHLF11913631</t>
  </si>
  <si>
    <t>SHLF11913621</t>
  </si>
  <si>
    <t>SECT11913641</t>
  </si>
  <si>
    <t>SHLF11913661</t>
  </si>
  <si>
    <t>SHLF11913651</t>
  </si>
  <si>
    <t>SECT11913671</t>
  </si>
  <si>
    <t>SHLF11913691</t>
  </si>
  <si>
    <t>SHLF11913681</t>
  </si>
  <si>
    <t>SECT11913701</t>
  </si>
  <si>
    <t>SHLF11913721</t>
  </si>
  <si>
    <t>SHLF11913711</t>
  </si>
  <si>
    <t>SECT11913741</t>
  </si>
  <si>
    <t>SHLF11913761</t>
  </si>
  <si>
    <t>SHLF11913751</t>
  </si>
  <si>
    <t>SECT11913771</t>
  </si>
  <si>
    <t>SHLF11913791</t>
  </si>
  <si>
    <t>SHLF11913781</t>
  </si>
  <si>
    <t>SECT11913801</t>
  </si>
  <si>
    <t>SHLF11913821</t>
  </si>
  <si>
    <t>SHLF11913811</t>
  </si>
  <si>
    <t>SECT11913831</t>
  </si>
  <si>
    <t>SHLF11913851</t>
  </si>
  <si>
    <t>SHLF11913841</t>
  </si>
  <si>
    <t>SECT11913861</t>
  </si>
  <si>
    <t>SHLF11913881</t>
  </si>
  <si>
    <t>SHLF11913871</t>
  </si>
  <si>
    <t>SECT11913891</t>
  </si>
  <si>
    <t>SHLF11913911</t>
  </si>
  <si>
    <t>SHLF11913901</t>
  </si>
  <si>
    <t>SECT11913921</t>
  </si>
  <si>
    <t>SHLF11913941</t>
  </si>
  <si>
    <t>SHLF11913931</t>
  </si>
  <si>
    <t>SECT11913951</t>
  </si>
  <si>
    <t>SHLF11913971</t>
  </si>
  <si>
    <t>SHLF11913961</t>
  </si>
  <si>
    <t>SECT11913991</t>
  </si>
  <si>
    <t>SHLF11914011</t>
  </si>
  <si>
    <t>SHLF11914001</t>
  </si>
  <si>
    <t>SECT11914021</t>
  </si>
  <si>
    <t>SHLF11914041</t>
  </si>
  <si>
    <t>SHLF11914031</t>
  </si>
  <si>
    <t>SECT11914051</t>
  </si>
  <si>
    <t>SHLF11914071</t>
  </si>
  <si>
    <t>SHLF11914061</t>
  </si>
  <si>
    <t>SECT11914081</t>
  </si>
  <si>
    <t>SHLF11914101</t>
  </si>
  <si>
    <t>SHLF11914091</t>
  </si>
  <si>
    <t>SECT11914111</t>
  </si>
  <si>
    <t>SHLF11914131</t>
  </si>
  <si>
    <t>SHLF11914121</t>
  </si>
  <si>
    <t>SECT11914141</t>
  </si>
  <si>
    <t>SHLF11914161</t>
  </si>
  <si>
    <t>SHLF11914151</t>
  </si>
  <si>
    <t>SECT11914171</t>
  </si>
  <si>
    <t>SHLF11914191</t>
  </si>
  <si>
    <t>SHLF11914181</t>
  </si>
  <si>
    <t>SECT11914201</t>
  </si>
  <si>
    <t>SHLF11914221</t>
  </si>
  <si>
    <t>SHLF11914211</t>
  </si>
  <si>
    <t>SECT11914241</t>
  </si>
  <si>
    <t>SHLF11914261</t>
  </si>
  <si>
    <t>SHLF11914251</t>
  </si>
  <si>
    <t>SECT11914271</t>
  </si>
  <si>
    <t>SHLF11914291</t>
  </si>
  <si>
    <t>SHLF11914281</t>
  </si>
  <si>
    <t>SECT11914301</t>
  </si>
  <si>
    <t>SHLF11914321</t>
  </si>
  <si>
    <t>SHLF11914311</t>
  </si>
  <si>
    <t>SECT11914331</t>
  </si>
  <si>
    <t>SHLF11914351</t>
  </si>
  <si>
    <t>SHLF11914341</t>
  </si>
  <si>
    <t>SECT11914361</t>
  </si>
  <si>
    <t>SHLF11914381</t>
  </si>
  <si>
    <t>SHLF11914371</t>
  </si>
  <si>
    <t>SECT11914391</t>
  </si>
  <si>
    <t>SHLF11914411</t>
  </si>
  <si>
    <t>SHLF11914401</t>
  </si>
  <si>
    <t>SECT11914421</t>
  </si>
  <si>
    <t>SHLF11914441</t>
  </si>
  <si>
    <t>SHLF11914431</t>
  </si>
  <si>
    <t>SECT11914451</t>
  </si>
  <si>
    <t>SHLF11914471</t>
  </si>
  <si>
    <t>SHLF11914461</t>
  </si>
  <si>
    <t>SECT11914491</t>
  </si>
  <si>
    <t>SHLF11914511</t>
  </si>
  <si>
    <t>SHLF11914501</t>
  </si>
  <si>
    <t>SECT11914521</t>
  </si>
  <si>
    <t>SHLF11914541</t>
  </si>
  <si>
    <t>SHLF11914531</t>
  </si>
  <si>
    <t>SECT11914551</t>
  </si>
  <si>
    <t>SHLF11914571</t>
  </si>
  <si>
    <t>SHLF11914561</t>
  </si>
  <si>
    <t>SECT11914581</t>
  </si>
  <si>
    <t>SHLF11914601</t>
  </si>
  <si>
    <t>SHLF11914591</t>
  </si>
  <si>
    <t>SECT11914611</t>
  </si>
  <si>
    <t>SHLF11914631</t>
  </si>
  <si>
    <t>SHLF11914621</t>
  </si>
  <si>
    <t>SECT11914641</t>
  </si>
  <si>
    <t>SHLF11914661</t>
  </si>
  <si>
    <t>SHLF11914651</t>
  </si>
  <si>
    <t>SECT11914671</t>
  </si>
  <si>
    <t>SHLF11914691</t>
  </si>
  <si>
    <t>SHLF11914681</t>
  </si>
  <si>
    <t>SECT11914701</t>
  </si>
  <si>
    <t>SHLF11914721</t>
  </si>
  <si>
    <t>SHLF11914711</t>
  </si>
  <si>
    <t>SECT11914741</t>
  </si>
  <si>
    <t>SHLF11914761</t>
  </si>
  <si>
    <t>SHLF11914751</t>
  </si>
  <si>
    <t>SECT11914771</t>
  </si>
  <si>
    <t>SHLF11914791</t>
  </si>
  <si>
    <t>SHLF11914781</t>
  </si>
  <si>
    <t>SECT11914801</t>
  </si>
  <si>
    <t>SHLF11914821</t>
  </si>
  <si>
    <t>SHLF11914811</t>
  </si>
  <si>
    <t>SECT11914831</t>
  </si>
  <si>
    <t>SHLF11914851</t>
  </si>
  <si>
    <t>SHLF11914841</t>
  </si>
  <si>
    <t>SECT11914861</t>
  </si>
  <si>
    <t>SHLF11914881</t>
  </si>
  <si>
    <t>SHLF11914871</t>
  </si>
  <si>
    <t>SECT11914891</t>
  </si>
  <si>
    <t>SHLF11914911</t>
  </si>
  <si>
    <t>SHLF11914901</t>
  </si>
  <si>
    <t>SECT11914921</t>
  </si>
  <si>
    <t>SHLF11914941</t>
  </si>
  <si>
    <t>SHLF11914931</t>
  </si>
  <si>
    <t>SECT11914951</t>
  </si>
  <si>
    <t>SHLF11914971</t>
  </si>
  <si>
    <t>SHLF11914961</t>
  </si>
  <si>
    <t>SECT11915011</t>
  </si>
  <si>
    <t>SHLF11915031</t>
  </si>
  <si>
    <t>SHLF11915021</t>
  </si>
  <si>
    <t>SECT11915041</t>
  </si>
  <si>
    <t>SHLF11915061</t>
  </si>
  <si>
    <t>SHLF11915051</t>
  </si>
  <si>
    <t>SECT11915071</t>
  </si>
  <si>
    <t>SHLF11915091</t>
  </si>
  <si>
    <t>SHLF11915081</t>
  </si>
  <si>
    <t>SECT11915101</t>
  </si>
  <si>
    <t>SHLF11915121</t>
  </si>
  <si>
    <t>SHLF11915111</t>
  </si>
  <si>
    <t>SECT11915131</t>
  </si>
  <si>
    <t>SHLF11915151</t>
  </si>
  <si>
    <t>SHLF11915141</t>
  </si>
  <si>
    <t>SECT11915161</t>
  </si>
  <si>
    <t>SHLF11915181</t>
  </si>
  <si>
    <t>SHLF11915171</t>
  </si>
  <si>
    <t>SECT11915191</t>
  </si>
  <si>
    <t>SHLF11915211</t>
  </si>
  <si>
    <t>SHLF11915201</t>
  </si>
  <si>
    <t>SECT11915261</t>
  </si>
  <si>
    <t>SHLF11915281</t>
  </si>
  <si>
    <t>SHLF11915271</t>
  </si>
  <si>
    <t>SECT11915291</t>
  </si>
  <si>
    <t>SHLF11915311</t>
  </si>
  <si>
    <t>SHLF11915301</t>
  </si>
  <si>
    <t>SECT11915321</t>
  </si>
  <si>
    <t>SHLF11915341</t>
  </si>
  <si>
    <t>SHLF11915331</t>
  </si>
  <si>
    <t>SECT11915351</t>
  </si>
  <si>
    <t>SHLF11915371</t>
  </si>
  <si>
    <t>SHLF11915361</t>
  </si>
  <si>
    <t>SECT11915381</t>
  </si>
  <si>
    <t>SHLF11915401</t>
  </si>
  <si>
    <t>SHLF11915391</t>
  </si>
  <si>
    <t>SECT11915411</t>
  </si>
  <si>
    <t>SHLF11915431</t>
  </si>
  <si>
    <t>SHLF11915421</t>
  </si>
  <si>
    <t>SECT11915441</t>
  </si>
  <si>
    <t>SHLF11915461</t>
  </si>
  <si>
    <t>SHLF11915451</t>
  </si>
  <si>
    <t>SECT11915471</t>
  </si>
  <si>
    <t>SHLF11915491</t>
  </si>
  <si>
    <t>SHLF11915481</t>
  </si>
  <si>
    <t>SECT11915511</t>
  </si>
  <si>
    <t>SHLF11915531</t>
  </si>
  <si>
    <t>SHLF11915521</t>
  </si>
  <si>
    <t>SECT11915541</t>
  </si>
  <si>
    <t>SHLF11915561</t>
  </si>
  <si>
    <t>SHLF11915551</t>
  </si>
  <si>
    <t>SECT11915571</t>
  </si>
  <si>
    <t>SHLF11915591</t>
  </si>
  <si>
    <t>SHLF11915581</t>
  </si>
  <si>
    <t>SECT11915601</t>
  </si>
  <si>
    <t>SHLF11915621</t>
  </si>
  <si>
    <t>SHLF11915611</t>
  </si>
  <si>
    <t>SECT11915631</t>
  </si>
  <si>
    <t>SHLF11915651</t>
  </si>
  <si>
    <t>SHLF11915641</t>
  </si>
  <si>
    <t>SECT11915661</t>
  </si>
  <si>
    <t>SHLF11915681</t>
  </si>
  <si>
    <t>SHLF11915671</t>
  </si>
  <si>
    <t>SECT11915691</t>
  </si>
  <si>
    <t>SHLF11915711</t>
  </si>
  <si>
    <t>SHLF11915701</t>
  </si>
  <si>
    <t>SECT11915721</t>
  </si>
  <si>
    <t>SHLF11915741</t>
  </si>
  <si>
    <t>SHLF11915731</t>
  </si>
  <si>
    <t>SECT11915781</t>
  </si>
  <si>
    <t>SHLF11915801</t>
  </si>
  <si>
    <t>SHLF11915791</t>
  </si>
  <si>
    <t>SECT11915811</t>
  </si>
  <si>
    <t>SHLF11915831</t>
  </si>
  <si>
    <t>SHLF11915821</t>
  </si>
  <si>
    <t>SECT11915841</t>
  </si>
  <si>
    <t>SHLF11915861</t>
  </si>
  <si>
    <t>SHLF11915851</t>
  </si>
  <si>
    <t>SECT11915871</t>
  </si>
  <si>
    <t>SHLF11915891</t>
  </si>
  <si>
    <t>SHLF11915881</t>
  </si>
  <si>
    <t>SECT11915901</t>
  </si>
  <si>
    <t>SHLF11915921</t>
  </si>
  <si>
    <t>SHLF11915911</t>
  </si>
  <si>
    <t>SECT11915931</t>
  </si>
  <si>
    <t>SHLF11915951</t>
  </si>
  <si>
    <t>SHLF11915941</t>
  </si>
  <si>
    <t>SECT11915961</t>
  </si>
  <si>
    <t>SHLF11915981</t>
  </si>
  <si>
    <t>SHLF11915971</t>
  </si>
  <si>
    <t>SECT11915991</t>
  </si>
  <si>
    <t>SHLF11916011</t>
  </si>
  <si>
    <t>SHLF11916001</t>
  </si>
  <si>
    <t>SECT11916081</t>
  </si>
  <si>
    <t>SHLF11916101</t>
  </si>
  <si>
    <t>SHLF11916091</t>
  </si>
  <si>
    <t>SECT11916111</t>
  </si>
  <si>
    <t>SHLF11916131</t>
  </si>
  <si>
    <t>SHLF11916121</t>
  </si>
  <si>
    <t>SECT11916141</t>
  </si>
  <si>
    <t>SHLF11916161</t>
  </si>
  <si>
    <t>SHLF11916151</t>
  </si>
  <si>
    <t>SECT11916171</t>
  </si>
  <si>
    <t>SHLF11916191</t>
  </si>
  <si>
    <t>SHLF11916181</t>
  </si>
  <si>
    <t>SECT11916201</t>
  </si>
  <si>
    <t>SHLF11916221</t>
  </si>
  <si>
    <t>SHLF11916211</t>
  </si>
  <si>
    <t>SECT11916231</t>
  </si>
  <si>
    <t>SHLF11916251</t>
  </si>
  <si>
    <t>SHLF11916241</t>
  </si>
  <si>
    <t>SECT11916261</t>
  </si>
  <si>
    <t>SHLF11916281</t>
  </si>
  <si>
    <t>SHLF11916271</t>
  </si>
  <si>
    <t>SECT11916291</t>
  </si>
  <si>
    <t>SHLF11916311</t>
  </si>
  <si>
    <t>SHLF11916301</t>
  </si>
  <si>
    <t>SECT11916391</t>
  </si>
  <si>
    <t>SHLF11916411</t>
  </si>
  <si>
    <t>SHLF11916401</t>
  </si>
  <si>
    <t>SECT11916421</t>
  </si>
  <si>
    <t>SHLF11916441</t>
  </si>
  <si>
    <t>SHLF11916431</t>
  </si>
  <si>
    <t>SECT11916451</t>
  </si>
  <si>
    <t>SHLF11916471</t>
  </si>
  <si>
    <t>SHLF11916461</t>
  </si>
  <si>
    <t>SECT11916481</t>
  </si>
  <si>
    <t>SHLF11916501</t>
  </si>
  <si>
    <t>SHLF11916491</t>
  </si>
  <si>
    <t>SECT11916511</t>
  </si>
  <si>
    <t>SHLF11916531</t>
  </si>
  <si>
    <t>SHLF11916521</t>
  </si>
  <si>
    <t>SECT11916541</t>
  </si>
  <si>
    <t>SHLF11916561</t>
  </si>
  <si>
    <t>SHLF11916551</t>
  </si>
  <si>
    <t>SECT11916571</t>
  </si>
  <si>
    <t>SHLF11916591</t>
  </si>
  <si>
    <t>SHLF11916581</t>
  </si>
  <si>
    <t>SECT11916601</t>
  </si>
  <si>
    <t>SHLF11916621</t>
  </si>
  <si>
    <t>SHLF11916611</t>
  </si>
  <si>
    <t>SECT11916641</t>
  </si>
  <si>
    <t>SHLF11916661</t>
  </si>
  <si>
    <t>SHLF11916651</t>
  </si>
  <si>
    <t>SECT11916671</t>
  </si>
  <si>
    <t>SHLF11916691</t>
  </si>
  <si>
    <t>SHLF11916681</t>
  </si>
  <si>
    <t>SECT11916701</t>
  </si>
  <si>
    <t>SHLF11916721</t>
  </si>
  <si>
    <t>SHLF11916711</t>
  </si>
  <si>
    <t>SECT11916731</t>
  </si>
  <si>
    <t>SHLF11916751</t>
  </si>
  <si>
    <t>SHLF11916741</t>
  </si>
  <si>
    <t>SECT11916761</t>
  </si>
  <si>
    <t>SHLF11916781</t>
  </si>
  <si>
    <t>SHLF11916771</t>
  </si>
  <si>
    <t>SECT11916791</t>
  </si>
  <si>
    <t>SHLF11916811</t>
  </si>
  <si>
    <t>SHLF11916801</t>
  </si>
  <si>
    <t>SECT11916821</t>
  </si>
  <si>
    <t>SHLF11916841</t>
  </si>
  <si>
    <t>SHLF11916831</t>
  </si>
  <si>
    <t>SECT11916851</t>
  </si>
  <si>
    <t>SHLF11916871</t>
  </si>
  <si>
    <t>SHLF11916861</t>
  </si>
  <si>
    <t>SECT11916931</t>
  </si>
  <si>
    <t>SHLF11916951</t>
  </si>
  <si>
    <t>SHLF11916941</t>
  </si>
  <si>
    <t>SECT11916961</t>
  </si>
  <si>
    <t>SHLF11916981</t>
  </si>
  <si>
    <t>SHLF11916971</t>
  </si>
  <si>
    <t>SECT11916991</t>
  </si>
  <si>
    <t>SHLF11917011</t>
  </si>
  <si>
    <t>SHLF11917001</t>
  </si>
  <si>
    <t>SECT11917021</t>
  </si>
  <si>
    <t>SHLF11917041</t>
  </si>
  <si>
    <t>SHLF11917031</t>
  </si>
  <si>
    <t>SECT11917051</t>
  </si>
  <si>
    <t>SHLF11917071</t>
  </si>
  <si>
    <t>SHLF11917061</t>
  </si>
  <si>
    <t>SECT11917081</t>
  </si>
  <si>
    <t>SHLF11917101</t>
  </si>
  <si>
    <t>SHLF11917091</t>
  </si>
  <si>
    <t>SECT11917111</t>
  </si>
  <si>
    <t>SHLF11917131</t>
  </si>
  <si>
    <t>SHLF11917121</t>
  </si>
  <si>
    <t>SECT11917141</t>
  </si>
  <si>
    <t>SHLF11917161</t>
  </si>
  <si>
    <t>SHLF11917151</t>
  </si>
  <si>
    <t>SECT11917191</t>
  </si>
  <si>
    <t>SHLF11917211</t>
  </si>
  <si>
    <t>SHLF11917201</t>
  </si>
  <si>
    <t>SECT11917221</t>
  </si>
  <si>
    <t>SHLF11917241</t>
  </si>
  <si>
    <t>SHLF11917231</t>
  </si>
  <si>
    <t>SECT11917251</t>
  </si>
  <si>
    <t>SHLF11917271</t>
  </si>
  <si>
    <t>SHLF11917261</t>
  </si>
  <si>
    <t>SECT11917281</t>
  </si>
  <si>
    <t>SHLF11917301</t>
  </si>
  <si>
    <t>SHLF11917291</t>
  </si>
  <si>
    <t>SECT11917311</t>
  </si>
  <si>
    <t>SHLF11917331</t>
  </si>
  <si>
    <t>SHLF11917321</t>
  </si>
  <si>
    <t>SECT11917341</t>
  </si>
  <si>
    <t>SHLF11917361</t>
  </si>
  <si>
    <t>SHLF11917351</t>
  </si>
  <si>
    <t>SECT11917371</t>
  </si>
  <si>
    <t>SHLF11917391</t>
  </si>
  <si>
    <t>SHLF11917381</t>
  </si>
  <si>
    <t>SECT11917401</t>
  </si>
  <si>
    <t>SHLF11917421</t>
  </si>
  <si>
    <t>SHLF11917411</t>
  </si>
  <si>
    <t>SECT11917461</t>
  </si>
  <si>
    <t>SHLF11917481</t>
  </si>
  <si>
    <t>SHLF11917471</t>
  </si>
  <si>
    <t>SECT11917491</t>
  </si>
  <si>
    <t>SHLF11917511</t>
  </si>
  <si>
    <t>SHLF11917501</t>
  </si>
  <si>
    <t>SECT11917521</t>
  </si>
  <si>
    <t>SHLF11917541</t>
  </si>
  <si>
    <t>SHLF11917531</t>
  </si>
  <si>
    <t>SECT11917551</t>
  </si>
  <si>
    <t>SHLF11917571</t>
  </si>
  <si>
    <t>SHLF11917561</t>
  </si>
  <si>
    <t>SECT11917581</t>
  </si>
  <si>
    <t>SHLF11917601</t>
  </si>
  <si>
    <t>SHLF11917591</t>
  </si>
  <si>
    <t>SECT11917611</t>
  </si>
  <si>
    <t>SHLF11917631</t>
  </si>
  <si>
    <t>SHLF11917621</t>
  </si>
  <si>
    <t>SECT11917641</t>
  </si>
  <si>
    <t>SHLF11917661</t>
  </si>
  <si>
    <t>SHLF11917651</t>
  </si>
  <si>
    <t>SECT11917671</t>
  </si>
  <si>
    <t>SHLF11917691</t>
  </si>
  <si>
    <t>SHLF11917681</t>
  </si>
  <si>
    <t>SECT11917731</t>
  </si>
  <si>
    <t>SHLF11917751</t>
  </si>
  <si>
    <t>SHLF11917741</t>
  </si>
  <si>
    <t>SECT11917761</t>
  </si>
  <si>
    <t>SHLF11917781</t>
  </si>
  <si>
    <t>SHLF11917771</t>
  </si>
  <si>
    <t>SECT11917791</t>
  </si>
  <si>
    <t>SHLF11917811</t>
  </si>
  <si>
    <t>SHLF11917801</t>
  </si>
  <si>
    <t>SECT11917821</t>
  </si>
  <si>
    <t>SHLF11917841</t>
  </si>
  <si>
    <t>SHLF11917831</t>
  </si>
  <si>
    <t>SECT11917851</t>
  </si>
  <si>
    <t>SHLF11917871</t>
  </si>
  <si>
    <t>SHLF11917861</t>
  </si>
  <si>
    <t>SECT11917881</t>
  </si>
  <si>
    <t>SHLF11917901</t>
  </si>
  <si>
    <t>SHLF11917891</t>
  </si>
  <si>
    <t>SECT11917911</t>
  </si>
  <si>
    <t>SHLF11917931</t>
  </si>
  <si>
    <t>SHLF11917921</t>
  </si>
  <si>
    <t>SECT11917971</t>
  </si>
  <si>
    <t>SHLF11917991</t>
  </si>
  <si>
    <t>SHLF11917981</t>
  </si>
  <si>
    <t>SECT11918001</t>
  </si>
  <si>
    <t>SHLF11918021</t>
  </si>
  <si>
    <t>SHLF11918011</t>
  </si>
  <si>
    <t>SECT11918031</t>
  </si>
  <si>
    <t>SHLF11918051</t>
  </si>
  <si>
    <t>SHLF11918041</t>
  </si>
  <si>
    <t>SECT11918061</t>
  </si>
  <si>
    <t>SHLF11918081</t>
  </si>
  <si>
    <t>SHLF11918071</t>
  </si>
  <si>
    <t>SECT11918091</t>
  </si>
  <si>
    <t>SHLF11918111</t>
  </si>
  <si>
    <t>SHLF11918101</t>
  </si>
  <si>
    <t>SECT11918121</t>
  </si>
  <si>
    <t>SHLF11918141</t>
  </si>
  <si>
    <t>SHLF11918131</t>
  </si>
  <si>
    <t>SECT11918151</t>
  </si>
  <si>
    <t>SHLF11918171</t>
  </si>
  <si>
    <t>SHLF11918161</t>
  </si>
  <si>
    <t>SECT11918181</t>
  </si>
  <si>
    <t>SHLF11918201</t>
  </si>
  <si>
    <t>SHLF11918191</t>
  </si>
  <si>
    <t>SECT11918221</t>
  </si>
  <si>
    <t>SHLF11918241</t>
  </si>
  <si>
    <t>SHLF11918231</t>
  </si>
  <si>
    <t>SECT11918251</t>
  </si>
  <si>
    <t>SHLF11918271</t>
  </si>
  <si>
    <t>SHLF11918261</t>
  </si>
  <si>
    <t>SECT11918281</t>
  </si>
  <si>
    <t>SHLF11918301</t>
  </si>
  <si>
    <t>SHLF11918291</t>
  </si>
  <si>
    <t>SECT11918311</t>
  </si>
  <si>
    <t>SHLF11918331</t>
  </si>
  <si>
    <t>SHLF11918321</t>
  </si>
  <si>
    <t>SECT11918341</t>
  </si>
  <si>
    <t>SHLF11918361</t>
  </si>
  <si>
    <t>SHLF11918351</t>
  </si>
  <si>
    <t>SECT11918371</t>
  </si>
  <si>
    <t>SHLF11918391</t>
  </si>
  <si>
    <t>SHLF11918381</t>
  </si>
  <si>
    <t>SECT11918401</t>
  </si>
  <si>
    <t>SHLF11918421</t>
  </si>
  <si>
    <t>SHLF11918411</t>
  </si>
  <si>
    <t>SECT11918431</t>
  </si>
  <si>
    <t>SHLF11918451</t>
  </si>
  <si>
    <t>SHLF11918441</t>
  </si>
  <si>
    <t>SECT11918721</t>
  </si>
  <si>
    <t>SHLF11918741</t>
  </si>
  <si>
    <t>SHLF11918731</t>
  </si>
  <si>
    <t>SECT11918751</t>
  </si>
  <si>
    <t>SHLF11918771</t>
  </si>
  <si>
    <t>SHLF11918761</t>
  </si>
  <si>
    <t>SECT11918781</t>
  </si>
  <si>
    <t>SHLF11918801</t>
  </si>
  <si>
    <t>SHLF11918791</t>
  </si>
  <si>
    <t>SECT11918811</t>
  </si>
  <si>
    <t>SHLF11918831</t>
  </si>
  <si>
    <t>SHLF11918821</t>
  </si>
  <si>
    <t>SECT11918841</t>
  </si>
  <si>
    <t>SHLF11918861</t>
  </si>
  <si>
    <t>SHLF11918851</t>
  </si>
  <si>
    <t>SECT11918871</t>
  </si>
  <si>
    <t>SHLF11918891</t>
  </si>
  <si>
    <t>SHLF11918881</t>
  </si>
  <si>
    <t>SECT11918901</t>
  </si>
  <si>
    <t>SHLF11918921</t>
  </si>
  <si>
    <t>SHLF11918911</t>
  </si>
  <si>
    <t>SECT11918931</t>
  </si>
  <si>
    <t>SHLF11918951</t>
  </si>
  <si>
    <t>SHLF11918941</t>
  </si>
  <si>
    <t>SECT11919041</t>
  </si>
  <si>
    <t>SHLF11919061</t>
  </si>
  <si>
    <t>SHLF11919051</t>
  </si>
  <si>
    <t>SECT11919071</t>
  </si>
  <si>
    <t>SHLF11919091</t>
  </si>
  <si>
    <t>SHLF11919081</t>
  </si>
  <si>
    <t>SECT11919101</t>
  </si>
  <si>
    <t>SHLF11919121</t>
  </si>
  <si>
    <t>SHLF11919111</t>
  </si>
  <si>
    <t>SECT11919131</t>
  </si>
  <si>
    <t>SHLF11919151</t>
  </si>
  <si>
    <t>SHLF11919141</t>
  </si>
  <si>
    <t>SECT11919161</t>
  </si>
  <si>
    <t>SHLF11919181</t>
  </si>
  <si>
    <t>SHLF11919171</t>
  </si>
  <si>
    <t>SECT11919191</t>
  </si>
  <si>
    <t>SHLF11919211</t>
  </si>
  <si>
    <t>SHLF11919201</t>
  </si>
  <si>
    <t>SECT11919221</t>
  </si>
  <si>
    <t>SHLF11919241</t>
  </si>
  <si>
    <t>SHLF11919231</t>
  </si>
  <si>
    <t>SECT11919251</t>
  </si>
  <si>
    <t>SHLF11919271</t>
  </si>
  <si>
    <t>SHLF11919261</t>
  </si>
  <si>
    <t>SECT11919371</t>
  </si>
  <si>
    <t>SHLF11919391</t>
  </si>
  <si>
    <t>SHLF11919381</t>
  </si>
  <si>
    <t>SECT11919401</t>
  </si>
  <si>
    <t>SHLF11919421</t>
  </si>
  <si>
    <t>SHLF11919411</t>
  </si>
  <si>
    <t>SECT11919431</t>
  </si>
  <si>
    <t>SHLF11919451</t>
  </si>
  <si>
    <t>SHLF11919441</t>
  </si>
  <si>
    <t>SECT11919481</t>
  </si>
  <si>
    <t>SHLF11919501</t>
  </si>
  <si>
    <t>SHLF11919491</t>
  </si>
  <si>
    <t>SECT11919511</t>
  </si>
  <si>
    <t>SHLF11919531</t>
  </si>
  <si>
    <t>SHLF11919521</t>
  </si>
  <si>
    <t>SECT11919541</t>
  </si>
  <si>
    <t>SHLF11919561</t>
  </si>
  <si>
    <t>SHLF11919551</t>
  </si>
  <si>
    <t>SECT11919571</t>
  </si>
  <si>
    <t>SHLF11919591</t>
  </si>
  <si>
    <t>SHLF11919581</t>
  </si>
  <si>
    <t>SECT11919601</t>
  </si>
  <si>
    <t>SHLF11919621</t>
  </si>
  <si>
    <t>SHLF11919611</t>
  </si>
  <si>
    <t>SECT11919631</t>
  </si>
  <si>
    <t>SHLF11919651</t>
  </si>
  <si>
    <t>SHLF11919641</t>
  </si>
  <si>
    <t>SECT11919661</t>
  </si>
  <si>
    <t>SHLF11919681</t>
  </si>
  <si>
    <t>SHLF11919671</t>
  </si>
  <si>
    <t>SECT11919691</t>
  </si>
  <si>
    <t>SHLF11919711</t>
  </si>
  <si>
    <t>SHLF11919701</t>
  </si>
  <si>
    <t>SECT11919731</t>
  </si>
  <si>
    <t>SHLF11919751</t>
  </si>
  <si>
    <t>SHLF11919741</t>
  </si>
  <si>
    <t>SECT11919761</t>
  </si>
  <si>
    <t>SHLF11919781</t>
  </si>
  <si>
    <t>SHLF11919771</t>
  </si>
  <si>
    <t>SECT11919791</t>
  </si>
  <si>
    <t>SHLF11919811</t>
  </si>
  <si>
    <t>SHLF11919801</t>
  </si>
  <si>
    <t>SECT11919821</t>
  </si>
  <si>
    <t>SHLF11919841</t>
  </si>
  <si>
    <t>SHLF11919831</t>
  </si>
  <si>
    <t>SECT11919851</t>
  </si>
  <si>
    <t>SHLF11919871</t>
  </si>
  <si>
    <t>SHLF11919861</t>
  </si>
  <si>
    <t>SECT11919881</t>
  </si>
  <si>
    <t>SHLF11919901</t>
  </si>
  <si>
    <t>SHLF11919891</t>
  </si>
  <si>
    <t>SECT11919911</t>
  </si>
  <si>
    <t>SHLF11919931</t>
  </si>
  <si>
    <t>SHLF11919921</t>
  </si>
  <si>
    <t>SECT11919941</t>
  </si>
  <si>
    <t>SHLF11919961</t>
  </si>
  <si>
    <t>SHLF11919951</t>
  </si>
  <si>
    <t>SECT11920231</t>
  </si>
  <si>
    <t>SHLF11920251</t>
  </si>
  <si>
    <t>SHLF11920241</t>
  </si>
  <si>
    <t>SECT11920261</t>
  </si>
  <si>
    <t>SHLF11920281</t>
  </si>
  <si>
    <t>SHLF11920271</t>
  </si>
  <si>
    <t>SECT11920291</t>
  </si>
  <si>
    <t>SHLF11920311</t>
  </si>
  <si>
    <t>SHLF11920301</t>
  </si>
  <si>
    <t>SECT11920321</t>
  </si>
  <si>
    <t>SHLF11920341</t>
  </si>
  <si>
    <t>SHLF11920331</t>
  </si>
  <si>
    <t>SECT11920351</t>
  </si>
  <si>
    <t>SHLF11920371</t>
  </si>
  <si>
    <t>SHLF11920361</t>
  </si>
  <si>
    <t>SECT11920381</t>
  </si>
  <si>
    <t>SHLF11920401</t>
  </si>
  <si>
    <t>SHLF11920391</t>
  </si>
  <si>
    <t>SECT11920411</t>
  </si>
  <si>
    <t>SHLF11920431</t>
  </si>
  <si>
    <t>SHLF11920421</t>
  </si>
  <si>
    <t>SECT11920441</t>
  </si>
  <si>
    <t>SHLF11920461</t>
  </si>
  <si>
    <t>SHLF11920451</t>
  </si>
  <si>
    <t>SECT11920471</t>
  </si>
  <si>
    <t>SHLF11920491</t>
  </si>
  <si>
    <t>SHLF11920481</t>
  </si>
  <si>
    <t>SECT11920501</t>
  </si>
  <si>
    <t>SHLF11920521</t>
  </si>
  <si>
    <t>SHLF11920511</t>
  </si>
  <si>
    <t>SECT11920531</t>
  </si>
  <si>
    <t>SHLF11920551</t>
  </si>
  <si>
    <t>SHLF11920541</t>
  </si>
  <si>
    <t>SECT11920561</t>
  </si>
  <si>
    <t>SHLF11920581</t>
  </si>
  <si>
    <t>SHLF11920571</t>
  </si>
  <si>
    <t>SECT11920591</t>
  </si>
  <si>
    <t>SHLF11920611</t>
  </si>
  <si>
    <t>SHLF11920601</t>
  </si>
  <si>
    <t>SECT11920621</t>
  </si>
  <si>
    <t>SHLF11920641</t>
  </si>
  <si>
    <t>SHLF11920631</t>
  </si>
  <si>
    <t>SECT11920651</t>
  </si>
  <si>
    <t>SHLF11920671</t>
  </si>
  <si>
    <t>SHLF11920661</t>
  </si>
  <si>
    <t>SECT11920681</t>
  </si>
  <si>
    <t>SHLF11920701</t>
  </si>
  <si>
    <t>SHLF11920691</t>
  </si>
  <si>
    <t>SECT11920721</t>
  </si>
  <si>
    <t>SHLF11920741</t>
  </si>
  <si>
    <t>SHLF11920731</t>
  </si>
  <si>
    <t>SECT11920751</t>
  </si>
  <si>
    <t>SHLF11920771</t>
  </si>
  <si>
    <t>SHLF11920761</t>
  </si>
  <si>
    <t>SECT11920781</t>
  </si>
  <si>
    <t>SHLF11920801</t>
  </si>
  <si>
    <t>SHLF11920791</t>
  </si>
  <si>
    <t>SECT11920811</t>
  </si>
  <si>
    <t>SHLF11920831</t>
  </si>
  <si>
    <t>SHLF11920821</t>
  </si>
  <si>
    <t>SECT11920841</t>
  </si>
  <si>
    <t>SHLF11920861</t>
  </si>
  <si>
    <t>SHLF11920851</t>
  </si>
  <si>
    <t>SECT11920871</t>
  </si>
  <si>
    <t>SHLF11920891</t>
  </si>
  <si>
    <t>SHLF11920881</t>
  </si>
  <si>
    <t>SECT11920901</t>
  </si>
  <si>
    <t>SHLF11920921</t>
  </si>
  <si>
    <t>SHLF11920911</t>
  </si>
  <si>
    <t>SECT11920931</t>
  </si>
  <si>
    <t>SHLF11920951</t>
  </si>
  <si>
    <t>SHLF11920941</t>
  </si>
  <si>
    <t>SECT11920971</t>
  </si>
  <si>
    <t>SHLF11920991</t>
  </si>
  <si>
    <t>SHLF11920981</t>
  </si>
  <si>
    <t>SECT11921001</t>
  </si>
  <si>
    <t>SHLF11921021</t>
  </si>
  <si>
    <t>SHLF11921011</t>
  </si>
  <si>
    <t>SECT11921031</t>
  </si>
  <si>
    <t>SHLF11921051</t>
  </si>
  <si>
    <t>SHLF11921041</t>
  </si>
  <si>
    <t>SECT11921061</t>
  </si>
  <si>
    <t>SHLF11921081</t>
  </si>
  <si>
    <t>SHLF11921071</t>
  </si>
  <si>
    <t>SECT11921091</t>
  </si>
  <si>
    <t>SHLF11921111</t>
  </si>
  <si>
    <t>SHLF11921101</t>
  </si>
  <si>
    <t>SECT11921121</t>
  </si>
  <si>
    <t>SHLF11921141</t>
  </si>
  <si>
    <t>SHLF11921131</t>
  </si>
  <si>
    <t>SECT11921151</t>
  </si>
  <si>
    <t>SHLF11921171</t>
  </si>
  <si>
    <t>SHLF11921161</t>
  </si>
  <si>
    <t>SECT11921181</t>
  </si>
  <si>
    <t>SHLF11921201</t>
  </si>
  <si>
    <t>SHLF11921191</t>
  </si>
  <si>
    <t>SECT11921221</t>
  </si>
  <si>
    <t>SHLF11921241</t>
  </si>
  <si>
    <t>SHLF11921231</t>
  </si>
  <si>
    <t>SECT11921251</t>
  </si>
  <si>
    <t>SHLF11921271</t>
  </si>
  <si>
    <t>SHLF11921261</t>
  </si>
  <si>
    <t>SECT11921281</t>
  </si>
  <si>
    <t>SHLF11921301</t>
  </si>
  <si>
    <t>SHLF11921291</t>
  </si>
  <si>
    <t>SECT11921311</t>
  </si>
  <si>
    <t>SHLF11921331</t>
  </si>
  <si>
    <t>SHLF11921321</t>
  </si>
  <si>
    <t>shattered liner</t>
  </si>
  <si>
    <t>SECT11921341</t>
  </si>
  <si>
    <t>SHLF11921361</t>
  </si>
  <si>
    <t>SHLF11921351</t>
  </si>
  <si>
    <t>shattered liner, full liner</t>
  </si>
  <si>
    <t>SECT11921371</t>
  </si>
  <si>
    <t>SHLF11921391</t>
  </si>
  <si>
    <t>SHLF11921381</t>
  </si>
  <si>
    <t>SECT11921401</t>
  </si>
  <si>
    <t>SHLF11921421</t>
  </si>
  <si>
    <t>SHLF11921411</t>
  </si>
  <si>
    <t>SECT11921431</t>
  </si>
  <si>
    <t>SHLF11921451</t>
  </si>
  <si>
    <t>SHLF11921441</t>
  </si>
  <si>
    <t>SECT11921471</t>
  </si>
  <si>
    <t>SHLF11921491</t>
  </si>
  <si>
    <t>SHLF11921481</t>
  </si>
  <si>
    <t>SECT11921501</t>
  </si>
  <si>
    <t>SHLF11921521</t>
  </si>
  <si>
    <t>SHLF11921511</t>
  </si>
  <si>
    <t>SECT11921531</t>
  </si>
  <si>
    <t>SHLF11921551</t>
  </si>
  <si>
    <t>SHLF11921541</t>
  </si>
  <si>
    <t>SECT11921561</t>
  </si>
  <si>
    <t>SHLF11921581</t>
  </si>
  <si>
    <t>SHLF11921571</t>
  </si>
  <si>
    <t>SECT11921591</t>
  </si>
  <si>
    <t>SHLF11921611</t>
  </si>
  <si>
    <t>SHLF11921601</t>
  </si>
  <si>
    <t>SECT11921621</t>
  </si>
  <si>
    <t>SHLF11921641</t>
  </si>
  <si>
    <t>SHLF11921631</t>
  </si>
  <si>
    <t>SECT11921651</t>
  </si>
  <si>
    <t>SHLF11921671</t>
  </si>
  <si>
    <t>SHLF11921661</t>
  </si>
  <si>
    <t>SECT11921681</t>
  </si>
  <si>
    <t>SHLF11921701</t>
  </si>
  <si>
    <t>SHLF11921691</t>
  </si>
  <si>
    <t>SECT11921721</t>
  </si>
  <si>
    <t>SHLF11921741</t>
  </si>
  <si>
    <t>SHLF11921731</t>
  </si>
  <si>
    <t>SECT11921751</t>
  </si>
  <si>
    <t>SHLF11921771</t>
  </si>
  <si>
    <t>SHLF11921761</t>
  </si>
  <si>
    <t>SECT11921781</t>
  </si>
  <si>
    <t>SHLF11921801</t>
  </si>
  <si>
    <t>SHLF11921791</t>
  </si>
  <si>
    <t>SECT11921811</t>
  </si>
  <si>
    <t>SHLF11921831</t>
  </si>
  <si>
    <t>SHLF11921821</t>
  </si>
  <si>
    <t>SECT11921841</t>
  </si>
  <si>
    <t>SHLF11921861</t>
  </si>
  <si>
    <t>SHLF11921851</t>
  </si>
  <si>
    <t>SECT11921871</t>
  </si>
  <si>
    <t>SHLF11921891</t>
  </si>
  <si>
    <t>SHLF11921881</t>
  </si>
  <si>
    <t>SECT11921901</t>
  </si>
  <si>
    <t>SHLF11921921</t>
  </si>
  <si>
    <t>SHLF11921911</t>
  </si>
  <si>
    <t>SECT11921931</t>
  </si>
  <si>
    <t>SHLF11921951</t>
  </si>
  <si>
    <t>SHLF11921941</t>
  </si>
  <si>
    <t>SECT11921971</t>
  </si>
  <si>
    <t>SHLF11921991</t>
  </si>
  <si>
    <t>SHLF11921981</t>
  </si>
  <si>
    <t>SECT11922001</t>
  </si>
  <si>
    <t>SHLF11922021</t>
  </si>
  <si>
    <t>SHLF11922011</t>
  </si>
  <si>
    <t>SECT11922031</t>
  </si>
  <si>
    <t>SHLF11922051</t>
  </si>
  <si>
    <t>SHLF11922041</t>
  </si>
  <si>
    <t>SECT11922061</t>
  </si>
  <si>
    <t>SHLF11922081</t>
  </si>
  <si>
    <t>SHLF11922071</t>
  </si>
  <si>
    <t>SECT11922091</t>
  </si>
  <si>
    <t>SHLF11922111</t>
  </si>
  <si>
    <t>SHLF11922101</t>
  </si>
  <si>
    <t>SECT11922121</t>
  </si>
  <si>
    <t>SHLF11922141</t>
  </si>
  <si>
    <t>SHLF11922131</t>
  </si>
  <si>
    <t>SECT11922151</t>
  </si>
  <si>
    <t>SHLF11922171</t>
  </si>
  <si>
    <t>SHLF11922161</t>
  </si>
  <si>
    <t>SECT11922181</t>
  </si>
  <si>
    <t>SHLF11922201</t>
  </si>
  <si>
    <t>SHLF11922191</t>
  </si>
  <si>
    <t>SECT11922221</t>
  </si>
  <si>
    <t>SHLF11922241</t>
  </si>
  <si>
    <t>SHLF11922231</t>
  </si>
  <si>
    <t>SECT11922251</t>
  </si>
  <si>
    <t>SHLF11922271</t>
  </si>
  <si>
    <t>SHLF11922261</t>
  </si>
  <si>
    <t>SECT11922281</t>
  </si>
  <si>
    <t>SHLF11922301</t>
  </si>
  <si>
    <t>SHLF11922291</t>
  </si>
  <si>
    <t>SECT11922311</t>
  </si>
  <si>
    <t>SHLF11922331</t>
  </si>
  <si>
    <t>SHLF11922321</t>
  </si>
  <si>
    <t>SECT11922371</t>
  </si>
  <si>
    <t>SHLF11922391</t>
  </si>
  <si>
    <t>SHLF11922381</t>
  </si>
  <si>
    <t>SECT11922401</t>
  </si>
  <si>
    <t>SHLF11922421</t>
  </si>
  <si>
    <t>SHLF11922411</t>
  </si>
  <si>
    <t>SECT11922431</t>
  </si>
  <si>
    <t>SHLF11922451</t>
  </si>
  <si>
    <t>SHLF11922441</t>
  </si>
  <si>
    <t>SECT11922461</t>
  </si>
  <si>
    <t>SHLF11922481</t>
  </si>
  <si>
    <t>SHLF11922471</t>
  </si>
  <si>
    <t>SECT11922491</t>
  </si>
  <si>
    <t>SHLF11922511</t>
  </si>
  <si>
    <t>SHLF11922501</t>
  </si>
  <si>
    <t>SECT11922521</t>
  </si>
  <si>
    <t>SHLF11922541</t>
  </si>
  <si>
    <t>SHLF11922531</t>
  </si>
  <si>
    <t>SECT11922551</t>
  </si>
  <si>
    <t>SHLF11922571</t>
  </si>
  <si>
    <t>SHLF11922561</t>
  </si>
  <si>
    <t>SECT11922581</t>
  </si>
  <si>
    <t>SHLF11922601</t>
  </si>
  <si>
    <t>SHLF11922591</t>
  </si>
  <si>
    <t>SECT11922641</t>
  </si>
  <si>
    <t>SHLF11922661</t>
  </si>
  <si>
    <t>SHLF11922651</t>
  </si>
  <si>
    <t>SECT11922671</t>
  </si>
  <si>
    <t>SHLF11922691</t>
  </si>
  <si>
    <t>SHLF11922681</t>
  </si>
  <si>
    <t>SECT11922701</t>
  </si>
  <si>
    <t>SHLF11922721</t>
  </si>
  <si>
    <t>SHLF11922711</t>
  </si>
  <si>
    <t>SECT11922731</t>
  </si>
  <si>
    <t>SHLF11922751</t>
  </si>
  <si>
    <t>SHLF11922741</t>
  </si>
  <si>
    <t>SECT11922761</t>
  </si>
  <si>
    <t>SHLF11922781</t>
  </si>
  <si>
    <t>SHLF11922771</t>
  </si>
  <si>
    <t>SECT11922791</t>
  </si>
  <si>
    <t>SHLF11922811</t>
  </si>
  <si>
    <t>SHLF11922801</t>
  </si>
  <si>
    <t>SECT11922821</t>
  </si>
  <si>
    <t>SHLF11922841</t>
  </si>
  <si>
    <t>SHLF11922831</t>
  </si>
  <si>
    <t>SECT11922851</t>
  </si>
  <si>
    <t>SHLF11922871</t>
  </si>
  <si>
    <t>SHLF11922861</t>
  </si>
  <si>
    <t>SECT11922891</t>
  </si>
  <si>
    <t>SHLF11922911</t>
  </si>
  <si>
    <t>SHLF11922901</t>
  </si>
  <si>
    <t>SECT11922921</t>
  </si>
  <si>
    <t>SHLF11922941</t>
  </si>
  <si>
    <t>SHLF11922931</t>
  </si>
  <si>
    <t>SECT11922951</t>
  </si>
  <si>
    <t>SHLF11922971</t>
  </si>
  <si>
    <t>SHLF11922961</t>
  </si>
  <si>
    <t>SECT11922981</t>
  </si>
  <si>
    <t>SHLF11923001</t>
  </si>
  <si>
    <t>SHLF11922991</t>
  </si>
  <si>
    <t>SECT11923011</t>
  </si>
  <si>
    <t>SHLF11923031</t>
  </si>
  <si>
    <t>SHLF11923021</t>
  </si>
  <si>
    <t>SECT11923041</t>
  </si>
  <si>
    <t>SHLF11923061</t>
  </si>
  <si>
    <t>SHLF11923051</t>
  </si>
  <si>
    <t>SECT11923071</t>
  </si>
  <si>
    <t>SHLF11923091</t>
  </si>
  <si>
    <t>SHLF11923081</t>
  </si>
  <si>
    <t>SECT11923101</t>
  </si>
  <si>
    <t>SHLF11923121</t>
  </si>
  <si>
    <t>SHLF11923111</t>
  </si>
  <si>
    <t>SECT11923141</t>
  </si>
  <si>
    <t>SHLF11923161</t>
  </si>
  <si>
    <t>SHLF11923151</t>
  </si>
  <si>
    <t>SECT11923171</t>
  </si>
  <si>
    <t>SHLF11923191</t>
  </si>
  <si>
    <t>SHLF11923181</t>
  </si>
  <si>
    <t>SECT11923201</t>
  </si>
  <si>
    <t>SHLF11923221</t>
  </si>
  <si>
    <t>SHLF11923211</t>
  </si>
  <si>
    <t>SECT11923231</t>
  </si>
  <si>
    <t>SHLF11923251</t>
  </si>
  <si>
    <t>SHLF11923241</t>
  </si>
  <si>
    <t>SECT11923261</t>
  </si>
  <si>
    <t>SHLF11923281</t>
  </si>
  <si>
    <t>SHLF11923271</t>
  </si>
  <si>
    <t>SECT11923291</t>
  </si>
  <si>
    <t>SHLF11923311</t>
  </si>
  <si>
    <t>SHLF11923301</t>
  </si>
  <si>
    <t>SECT11923321</t>
  </si>
  <si>
    <t>SHLF11923341</t>
  </si>
  <si>
    <t>SHLF11923331</t>
  </si>
  <si>
    <t>SECT11923351</t>
  </si>
  <si>
    <t>SHLF11923371</t>
  </si>
  <si>
    <t>SHLF11923361</t>
  </si>
  <si>
    <t>SECT11923391</t>
  </si>
  <si>
    <t>SHLF11923411</t>
  </si>
  <si>
    <t>SHLF11923401</t>
  </si>
  <si>
    <t>SECT11923421</t>
  </si>
  <si>
    <t>SHLF11923441</t>
  </si>
  <si>
    <t>SHLF11923431</t>
  </si>
  <si>
    <t>SECT11923451</t>
  </si>
  <si>
    <t>SHLF11923471</t>
  </si>
  <si>
    <t>SHLF11923461</t>
  </si>
  <si>
    <t>SECT11923481</t>
  </si>
  <si>
    <t>SHLF11923501</t>
  </si>
  <si>
    <t>SHLF11923491</t>
  </si>
  <si>
    <t>SECT11923511</t>
  </si>
  <si>
    <t>SHLF11923531</t>
  </si>
  <si>
    <t>SHLF11923521</t>
  </si>
  <si>
    <t>SECT11923541</t>
  </si>
  <si>
    <t>SHLF11923561</t>
  </si>
  <si>
    <t>SHLF11923551</t>
  </si>
  <si>
    <t>SECT11923571</t>
  </si>
  <si>
    <t>SHLF11923591</t>
  </si>
  <si>
    <t>SHLF11923581</t>
  </si>
  <si>
    <t>SECT11923601</t>
  </si>
  <si>
    <t>SHLF11923621</t>
  </si>
  <si>
    <t>SHLF11923611</t>
  </si>
  <si>
    <t>SECT11923641</t>
  </si>
  <si>
    <t>SHLF11923661</t>
  </si>
  <si>
    <t>SHLF11923651</t>
  </si>
  <si>
    <t>SECT11923671</t>
  </si>
  <si>
    <t>SHLF11923691</t>
  </si>
  <si>
    <t>SHLF11923681</t>
  </si>
  <si>
    <t>SECT11923701</t>
  </si>
  <si>
    <t>SHLF11923721</t>
  </si>
  <si>
    <t>SHLF11923711</t>
  </si>
  <si>
    <t>SECT11923731</t>
  </si>
  <si>
    <t>SHLF11923751</t>
  </si>
  <si>
    <t>SHLF11923741</t>
  </si>
  <si>
    <t>SECT11923761</t>
  </si>
  <si>
    <t>SHLF11923781</t>
  </si>
  <si>
    <t>SHLF11923771</t>
  </si>
  <si>
    <t>SECT11923791</t>
  </si>
  <si>
    <t>SHLF11923811</t>
  </si>
  <si>
    <t>SHLF11923801</t>
  </si>
  <si>
    <t>SECT11923821</t>
  </si>
  <si>
    <t>SHLF11923841</t>
  </si>
  <si>
    <t>SHLF11923831</t>
  </si>
  <si>
    <t>SECT11923851</t>
  </si>
  <si>
    <t>SHLF11923871</t>
  </si>
  <si>
    <t>SHLF11923861</t>
  </si>
  <si>
    <t>SECT11923891</t>
  </si>
  <si>
    <t>SHLF11923911</t>
  </si>
  <si>
    <t>SHLF11923901</t>
  </si>
  <si>
    <t>SECT11923921</t>
  </si>
  <si>
    <t>SHLF11923941</t>
  </si>
  <si>
    <t>SHLF11923931</t>
  </si>
  <si>
    <t>SECT11923951</t>
  </si>
  <si>
    <t>SHLF11923971</t>
  </si>
  <si>
    <t>SHLF11923961</t>
  </si>
  <si>
    <t>SECT11923981</t>
  </si>
  <si>
    <t>SHLF11924001</t>
  </si>
  <si>
    <t>SHLF11923991</t>
  </si>
  <si>
    <t>SECT11924011</t>
  </si>
  <si>
    <t>SHLF11924031</t>
  </si>
  <si>
    <t>SHLF11924021</t>
  </si>
  <si>
    <t>SECT11924041</t>
  </si>
  <si>
    <t>SHLF11924061</t>
  </si>
  <si>
    <t>SHLF11924051</t>
  </si>
  <si>
    <t>SECT11924071</t>
  </si>
  <si>
    <t>SHLF11924091</t>
  </si>
  <si>
    <t>SHLF11924081</t>
  </si>
  <si>
    <t>SECT11924101</t>
  </si>
  <si>
    <t>SHLF11924121</t>
  </si>
  <si>
    <t>SHLF11924111</t>
  </si>
  <si>
    <t>SECT11924141</t>
  </si>
  <si>
    <t>SHLF11924161</t>
  </si>
  <si>
    <t>SHLF11924151</t>
  </si>
  <si>
    <t>SECT11924171</t>
  </si>
  <si>
    <t>SHLF11924191</t>
  </si>
  <si>
    <t>SHLF11924181</t>
  </si>
  <si>
    <t>SECT11924201</t>
  </si>
  <si>
    <t>SHLF11924221</t>
  </si>
  <si>
    <t>SHLF11924211</t>
  </si>
  <si>
    <t>SECT11924231</t>
  </si>
  <si>
    <t>SHLF11924251</t>
  </si>
  <si>
    <t>SHLF11924241</t>
  </si>
  <si>
    <t>SECT11924261</t>
  </si>
  <si>
    <t>SHLF11924281</t>
  </si>
  <si>
    <t>SHLF11924271</t>
  </si>
  <si>
    <t>SECT11924291</t>
  </si>
  <si>
    <t>SHLF11924311</t>
  </si>
  <si>
    <t>SHLF11924301</t>
  </si>
  <si>
    <t>SECT11924321</t>
  </si>
  <si>
    <t>SHLF11924341</t>
  </si>
  <si>
    <t>SHLF11924331</t>
  </si>
  <si>
    <t>SECT11924351</t>
  </si>
  <si>
    <t>SHLF11924371</t>
  </si>
  <si>
    <t>SHLF11924361</t>
  </si>
  <si>
    <t>SECT11924391</t>
  </si>
  <si>
    <t>SHLF11924411</t>
  </si>
  <si>
    <t>SHLF11924401</t>
  </si>
  <si>
    <t>SECT11924421</t>
  </si>
  <si>
    <t>SHLF11924441</t>
  </si>
  <si>
    <t>SHLF11924431</t>
  </si>
  <si>
    <t>SECT11924451</t>
  </si>
  <si>
    <t>SHLF11924471</t>
  </si>
  <si>
    <t>SHLF11924461</t>
  </si>
  <si>
    <t>SECT11924481</t>
  </si>
  <si>
    <t>SHLF11924501</t>
  </si>
  <si>
    <t>SHLF11924491</t>
  </si>
  <si>
    <t>SECT11924511</t>
  </si>
  <si>
    <t>SHLF11924531</t>
  </si>
  <si>
    <t>SHLF11924521</t>
  </si>
  <si>
    <t>SECT11924541</t>
  </si>
  <si>
    <t>SHLF11924561</t>
  </si>
  <si>
    <t>SHLF11924551</t>
  </si>
  <si>
    <t>SECT11924571</t>
  </si>
  <si>
    <t>SHLF11924591</t>
  </si>
  <si>
    <t>SHLF11924581</t>
  </si>
  <si>
    <t>SECT11924601</t>
  </si>
  <si>
    <t>SHLF11924621</t>
  </si>
  <si>
    <t>SHLF11924611</t>
  </si>
  <si>
    <t>SECT11924641</t>
  </si>
  <si>
    <t>SHLF11924661</t>
  </si>
  <si>
    <t>SHLF11924651</t>
  </si>
  <si>
    <t>SECT11924671</t>
  </si>
  <si>
    <t>SHLF11924691</t>
  </si>
  <si>
    <t>SHLF11924681</t>
  </si>
  <si>
    <t>SECT11924701</t>
  </si>
  <si>
    <t>SHLF11924721</t>
  </si>
  <si>
    <t>SHLF11924711</t>
  </si>
  <si>
    <t>SECT11924731</t>
  </si>
  <si>
    <t>SHLF11924751</t>
  </si>
  <si>
    <t>SHLF11924741</t>
  </si>
  <si>
    <t>SECT11924761</t>
  </si>
  <si>
    <t>SHLF11924781</t>
  </si>
  <si>
    <t>SHLF11924771</t>
  </si>
  <si>
    <t>SECT11924791</t>
  </si>
  <si>
    <t>SHLF11924811</t>
  </si>
  <si>
    <t>SHLF11924801</t>
  </si>
  <si>
    <t>SECT11924821</t>
  </si>
  <si>
    <t>SHLF11924841</t>
  </si>
  <si>
    <t>SHLF11924831</t>
  </si>
  <si>
    <t>SECT11924851</t>
  </si>
  <si>
    <t>SHLF11924871</t>
  </si>
  <si>
    <t>SHLF11924861</t>
  </si>
  <si>
    <t>SECT11924891</t>
  </si>
  <si>
    <t>SHLF11924911</t>
  </si>
  <si>
    <t>SHLF11924901</t>
  </si>
  <si>
    <t>SECT11924921</t>
  </si>
  <si>
    <t>SHLF11924941</t>
  </si>
  <si>
    <t>SHLF11924931</t>
  </si>
  <si>
    <t>SECT11924951</t>
  </si>
  <si>
    <t>SHLF11924971</t>
  </si>
  <si>
    <t>SHLF11924961</t>
  </si>
  <si>
    <t>SECT11924981</t>
  </si>
  <si>
    <t>SHLF11925001</t>
  </si>
  <si>
    <t>SHLF11924991</t>
  </si>
  <si>
    <t>SECT11925011</t>
  </si>
  <si>
    <t>SHLF11925031</t>
  </si>
  <si>
    <t>SHLF11925021</t>
  </si>
  <si>
    <t>SECT11925041</t>
  </si>
  <si>
    <t>SHLF11925061</t>
  </si>
  <si>
    <t>SHLF11925051</t>
  </si>
  <si>
    <t>SECT11925071</t>
  </si>
  <si>
    <t>SHLF11925091</t>
  </si>
  <si>
    <t>SHLF11925081</t>
  </si>
  <si>
    <t>SECT11925101</t>
  </si>
  <si>
    <t>SHLF11925121</t>
  </si>
  <si>
    <t>SHLF11925111</t>
  </si>
  <si>
    <t>SECT11925141</t>
  </si>
  <si>
    <t>SHLF11925161</t>
  </si>
  <si>
    <t>SHLF11925151</t>
  </si>
  <si>
    <t>SECT11925171</t>
  </si>
  <si>
    <t>SHLF11925191</t>
  </si>
  <si>
    <t>SHLF11925181</t>
  </si>
  <si>
    <t>SECT11925201</t>
  </si>
  <si>
    <t>SHLF11925221</t>
  </si>
  <si>
    <t>SHLF11925211</t>
  </si>
  <si>
    <t>SECT11925231</t>
  </si>
  <si>
    <t>SHLF11925251</t>
  </si>
  <si>
    <t>SHLF11925241</t>
  </si>
  <si>
    <t>SECT11925261</t>
  </si>
  <si>
    <t>SHLF11925281</t>
  </si>
  <si>
    <t>SHLF11925271</t>
  </si>
  <si>
    <t>SECT11925291</t>
  </si>
  <si>
    <t>SHLF11925311</t>
  </si>
  <si>
    <t>SHLF11925301</t>
  </si>
  <si>
    <t>SECT11925321</t>
  </si>
  <si>
    <t>SHLF11925341</t>
  </si>
  <si>
    <t>SHLF11925331</t>
  </si>
  <si>
    <t>SECT11925351</t>
  </si>
  <si>
    <t>SHLF11925371</t>
  </si>
  <si>
    <t>SHLF11925361</t>
  </si>
  <si>
    <t>SECT11925391</t>
  </si>
  <si>
    <t>SHLF11925411</t>
  </si>
  <si>
    <t>SHLF11925401</t>
  </si>
  <si>
    <t>SECT11925421</t>
  </si>
  <si>
    <t>SHLF11925441</t>
  </si>
  <si>
    <t>SHLF11925431</t>
  </si>
  <si>
    <t>SECT11925461</t>
  </si>
  <si>
    <t>SHLF11925481</t>
  </si>
  <si>
    <t>SHLF11925471</t>
  </si>
  <si>
    <t>SECT11925491</t>
  </si>
  <si>
    <t>SHLF11925511</t>
  </si>
  <si>
    <t>SHLF11925501</t>
  </si>
  <si>
    <t>SECT11925521</t>
  </si>
  <si>
    <t>SHLF11925541</t>
  </si>
  <si>
    <t>SHLF11925531</t>
  </si>
  <si>
    <t>SECT11925551</t>
  </si>
  <si>
    <t>SHLF11925571</t>
  </si>
  <si>
    <t>SHLF11925561</t>
  </si>
  <si>
    <t>SECT11925581</t>
  </si>
  <si>
    <t>SHLF11925601</t>
  </si>
  <si>
    <t>SHLF11925591</t>
  </si>
  <si>
    <t>SECT11925611</t>
  </si>
  <si>
    <t>SHLF11925631</t>
  </si>
  <si>
    <t>SHLF11925621</t>
  </si>
  <si>
    <t>SECT11925641</t>
  </si>
  <si>
    <t>SHLF11925661</t>
  </si>
  <si>
    <t>SHLF11925651</t>
  </si>
  <si>
    <t>SECT11925671</t>
  </si>
  <si>
    <t>SHLF11925691</t>
  </si>
  <si>
    <t>SHLF11925681</t>
  </si>
  <si>
    <t>SECT11925711</t>
  </si>
  <si>
    <t>SHLF11925731</t>
  </si>
  <si>
    <t>SHLF11925721</t>
  </si>
  <si>
    <t>SECT11925741</t>
  </si>
  <si>
    <t>SHLF11925761</t>
  </si>
  <si>
    <t>SHLF11925751</t>
  </si>
  <si>
    <t>SECT11925771</t>
  </si>
  <si>
    <t>SHLF11925791</t>
  </si>
  <si>
    <t>SHLF11925781</t>
  </si>
  <si>
    <t>SECT11925801</t>
  </si>
  <si>
    <t>SHLF11925821</t>
  </si>
  <si>
    <t>SHLF11925811</t>
  </si>
  <si>
    <t>SECT11925831</t>
  </si>
  <si>
    <t>SHLF11925851</t>
  </si>
  <si>
    <t>SHLF11925841</t>
  </si>
  <si>
    <t>SECT11925861</t>
  </si>
  <si>
    <t>SHLF11925881</t>
  </si>
  <si>
    <t>SHLF11925871</t>
  </si>
  <si>
    <t>SECT11925891</t>
  </si>
  <si>
    <t>SHLF11925911</t>
  </si>
  <si>
    <t>SHLF11925901</t>
  </si>
  <si>
    <t>SECT11925921</t>
  </si>
  <si>
    <t>SHLF11925941</t>
  </si>
  <si>
    <t>SHLF11925931</t>
  </si>
  <si>
    <t>SECT11925961</t>
  </si>
  <si>
    <t>SHLF11925981</t>
  </si>
  <si>
    <t>SHLF11925971</t>
  </si>
  <si>
    <t>top 5 cm extruded on rig floor, disurbed</t>
  </si>
  <si>
    <t>SECT11925991</t>
  </si>
  <si>
    <t>SHLF11926011</t>
  </si>
  <si>
    <t>SHLF11926001</t>
  </si>
  <si>
    <t>SECT11926021</t>
  </si>
  <si>
    <t>SHLF11926041</t>
  </si>
  <si>
    <t>SHLF11926031</t>
  </si>
  <si>
    <t>SECT11926051</t>
  </si>
  <si>
    <t>SHLF11926071</t>
  </si>
  <si>
    <t>SHLF11926061</t>
  </si>
  <si>
    <t>SECT11926081</t>
  </si>
  <si>
    <t>SHLF11926101</t>
  </si>
  <si>
    <t>SHLF11926091</t>
  </si>
  <si>
    <t>SECT11926111</t>
  </si>
  <si>
    <t>SHLF11926131</t>
  </si>
  <si>
    <t>SHLF11926121</t>
  </si>
  <si>
    <t>SECT11926141</t>
  </si>
  <si>
    <t>SHLF11926161</t>
  </si>
  <si>
    <t>SHLF11926151</t>
  </si>
  <si>
    <t>SECT11926171</t>
  </si>
  <si>
    <t>SHLF11926191</t>
  </si>
  <si>
    <t>SHLF11926181</t>
  </si>
  <si>
    <t>SECT11926221</t>
  </si>
  <si>
    <t>SHLF11926241</t>
  </si>
  <si>
    <t>SHLF11926231</t>
  </si>
  <si>
    <t>SECT11926251</t>
  </si>
  <si>
    <t>SHLF11926271</t>
  </si>
  <si>
    <t>SHLF11926261</t>
  </si>
  <si>
    <t>SECT11926281</t>
  </si>
  <si>
    <t>SHLF11926301</t>
  </si>
  <si>
    <t>SHLF11926291</t>
  </si>
  <si>
    <t>SECT11926311</t>
  </si>
  <si>
    <t>SHLF11926331</t>
  </si>
  <si>
    <t>SHLF11926321</t>
  </si>
  <si>
    <t>SECT11926341</t>
  </si>
  <si>
    <t>SHLF11926361</t>
  </si>
  <si>
    <t>SHLF11926351</t>
  </si>
  <si>
    <t>SECT11926371</t>
  </si>
  <si>
    <t>SHLF11926391</t>
  </si>
  <si>
    <t>SHLF11926381</t>
  </si>
  <si>
    <t>SECT11926401</t>
  </si>
  <si>
    <t>SHLF11926421</t>
  </si>
  <si>
    <t>SHLF11926411</t>
  </si>
  <si>
    <t>SECT11926431</t>
  </si>
  <si>
    <t>SHLF11926451</t>
  </si>
  <si>
    <t>SHLF11926441</t>
  </si>
  <si>
    <t>SECT11926461</t>
  </si>
  <si>
    <t>SHLF11926481</t>
  </si>
  <si>
    <t>SHLF11926471</t>
  </si>
  <si>
    <t>SECT11926491</t>
  </si>
  <si>
    <t>SHLF11926511</t>
  </si>
  <si>
    <t>SHLF11926501</t>
  </si>
  <si>
    <t>SECT11926521</t>
  </si>
  <si>
    <t>SHLF11926541</t>
  </si>
  <si>
    <t>SHLF11926531</t>
  </si>
  <si>
    <t>SECT11926551</t>
  </si>
  <si>
    <t>SHLF11926571</t>
  </si>
  <si>
    <t>SHLF11926561</t>
  </si>
  <si>
    <t>SECT11926581</t>
  </si>
  <si>
    <t>SHLF11926601</t>
  </si>
  <si>
    <t>SHLF11926591</t>
  </si>
  <si>
    <t>SECT11926611</t>
  </si>
  <si>
    <t>SHLF11926631</t>
  </si>
  <si>
    <t>SHLF11926621</t>
  </si>
  <si>
    <t>SECT11926641</t>
  </si>
  <si>
    <t>SHLF11926661</t>
  </si>
  <si>
    <t>SHLF11926651</t>
  </si>
  <si>
    <t>SECT11926671</t>
  </si>
  <si>
    <t>SHLF11926691</t>
  </si>
  <si>
    <t>SHLF11926681</t>
  </si>
  <si>
    <t>SECT11926711</t>
  </si>
  <si>
    <t>SHLF11926731</t>
  </si>
  <si>
    <t>SHLF11926721</t>
  </si>
  <si>
    <t>SECT11926741</t>
  </si>
  <si>
    <t>SHLF11926761</t>
  </si>
  <si>
    <t>SHLF11926751</t>
  </si>
  <si>
    <t>SECT11926771</t>
  </si>
  <si>
    <t>SHLF11926791</t>
  </si>
  <si>
    <t>SHLF11926781</t>
  </si>
  <si>
    <t>SECT11926801</t>
  </si>
  <si>
    <t>SHLF11926821</t>
  </si>
  <si>
    <t>SHLF11926811</t>
  </si>
  <si>
    <t>SECT11926831</t>
  </si>
  <si>
    <t>SHLF11926851</t>
  </si>
  <si>
    <t>SHLF11926841</t>
  </si>
  <si>
    <t>SECT11926861</t>
  </si>
  <si>
    <t>SHLF11926881</t>
  </si>
  <si>
    <t>SHLF11926871</t>
  </si>
  <si>
    <t>SECT11926891</t>
  </si>
  <si>
    <t>SHLF11926911</t>
  </si>
  <si>
    <t>SHLF11926901</t>
  </si>
  <si>
    <t>SECT11926921</t>
  </si>
  <si>
    <t>SHLF11926941</t>
  </si>
  <si>
    <t>SHLF11926931</t>
  </si>
  <si>
    <t>SECT11926961</t>
  </si>
  <si>
    <t>SHLF11926981</t>
  </si>
  <si>
    <t>SHLF11926971</t>
  </si>
  <si>
    <t>SECT11926991</t>
  </si>
  <si>
    <t>SHLF11927011</t>
  </si>
  <si>
    <t>SHLF11927001</t>
  </si>
  <si>
    <t>SECT11927021</t>
  </si>
  <si>
    <t>SHLF11927041</t>
  </si>
  <si>
    <t>SHLF11927031</t>
  </si>
  <si>
    <t>SECT11927051</t>
  </si>
  <si>
    <t>SHLF11927071</t>
  </si>
  <si>
    <t>SHLF11927061</t>
  </si>
  <si>
    <t>SECT11927081</t>
  </si>
  <si>
    <t>SHLF11927101</t>
  </si>
  <si>
    <t>SHLF11927091</t>
  </si>
  <si>
    <t>SECT11927111</t>
  </si>
  <si>
    <t>SHLF11927131</t>
  </si>
  <si>
    <t>SHLF11927121</t>
  </si>
  <si>
    <t>SECT11927141</t>
  </si>
  <si>
    <t>SHLF11927161</t>
  </si>
  <si>
    <t>SHLF11927151</t>
  </si>
  <si>
    <t>SECT11927171</t>
  </si>
  <si>
    <t>SHLF11927191</t>
  </si>
  <si>
    <t>SHLF11927181</t>
  </si>
  <si>
    <t>SECT11927211</t>
  </si>
  <si>
    <t>SHLF11927231</t>
  </si>
  <si>
    <t>SHLF11927221</t>
  </si>
  <si>
    <t>SECT11927241</t>
  </si>
  <si>
    <t>SHLF11927261</t>
  </si>
  <si>
    <t>SHLF11927251</t>
  </si>
  <si>
    <t>SECT11927271</t>
  </si>
  <si>
    <t>SHLF11927291</t>
  </si>
  <si>
    <t>SHLF11927281</t>
  </si>
  <si>
    <t>SECT11927301</t>
  </si>
  <si>
    <t>SHLF11927321</t>
  </si>
  <si>
    <t>SHLF11927311</t>
  </si>
  <si>
    <t>SECT11927331</t>
  </si>
  <si>
    <t>SHLF11927351</t>
  </si>
  <si>
    <t>SHLF11927341</t>
  </si>
  <si>
    <t>SECT11927361</t>
  </si>
  <si>
    <t>SHLF11927381</t>
  </si>
  <si>
    <t>SHLF11927371</t>
  </si>
  <si>
    <t>SECT11927391</t>
  </si>
  <si>
    <t>SHLF11927411</t>
  </si>
  <si>
    <t>SHLF11927401</t>
  </si>
  <si>
    <t>SECT11927421</t>
  </si>
  <si>
    <t>SHLF11927441</t>
  </si>
  <si>
    <t>SHLF11927431</t>
  </si>
  <si>
    <t>SECT11927461</t>
  </si>
  <si>
    <t>SHLF11927481</t>
  </si>
  <si>
    <t>SHLF11927471</t>
  </si>
  <si>
    <t>SECT11927491</t>
  </si>
  <si>
    <t>SHLF11927511</t>
  </si>
  <si>
    <t>SHLF11927501</t>
  </si>
  <si>
    <t>SECT11927521</t>
  </si>
  <si>
    <t>SHLF11927541</t>
  </si>
  <si>
    <t>SHLF11927531</t>
  </si>
  <si>
    <t>SECT11927551</t>
  </si>
  <si>
    <t>SHLF11927571</t>
  </si>
  <si>
    <t>SHLF11927561</t>
  </si>
  <si>
    <t>SECT11927581</t>
  </si>
  <si>
    <t>SHLF11927601</t>
  </si>
  <si>
    <t>SHLF11927591</t>
  </si>
  <si>
    <t>SECT11927611</t>
  </si>
  <si>
    <t>SHLF11927631</t>
  </si>
  <si>
    <t>SHLF11927621</t>
  </si>
  <si>
    <t>SECT11927641</t>
  </si>
  <si>
    <t>SHLF11927661</t>
  </si>
  <si>
    <t>SHLF11927651</t>
  </si>
  <si>
    <t>SECT11927671</t>
  </si>
  <si>
    <t>SHLF11927691</t>
  </si>
  <si>
    <t>SHLF11927681</t>
  </si>
  <si>
    <t>SECT11927711</t>
  </si>
  <si>
    <t>SHLF11927731</t>
  </si>
  <si>
    <t>SHLF11927721</t>
  </si>
  <si>
    <t>SECT11927741</t>
  </si>
  <si>
    <t>SHLF11927761</t>
  </si>
  <si>
    <t>SHLF11927751</t>
  </si>
  <si>
    <t>SECT11927771</t>
  </si>
  <si>
    <t>SHLF11927791</t>
  </si>
  <si>
    <t>SHLF11927781</t>
  </si>
  <si>
    <t>SECT11927801</t>
  </si>
  <si>
    <t>SHLF11927821</t>
  </si>
  <si>
    <t>SHLF11927811</t>
  </si>
  <si>
    <t>SECT11927831</t>
  </si>
  <si>
    <t>SHLF11927851</t>
  </si>
  <si>
    <t>SHLF11927841</t>
  </si>
  <si>
    <t>SECT11927861</t>
  </si>
  <si>
    <t>SHLF11927881</t>
  </si>
  <si>
    <t>SHLF11927871</t>
  </si>
  <si>
    <t>SECT11927891</t>
  </si>
  <si>
    <t>SHLF11927911</t>
  </si>
  <si>
    <t>SHLF11927901</t>
  </si>
  <si>
    <t>SECT11927931</t>
  </si>
  <si>
    <t>SHLF11927951</t>
  </si>
  <si>
    <t>SHLF11927941</t>
  </si>
  <si>
    <t>SECT11927961</t>
  </si>
  <si>
    <t>SHLF11927981</t>
  </si>
  <si>
    <t>SHLF11927971</t>
  </si>
  <si>
    <t>SECT11927991</t>
  </si>
  <si>
    <t>SHLF11928011</t>
  </si>
  <si>
    <t>SHLF11928001</t>
  </si>
  <si>
    <t>SECT11928021</t>
  </si>
  <si>
    <t>SHLF11928041</t>
  </si>
  <si>
    <t>SHLF11928031</t>
  </si>
  <si>
    <t>SECT11928051</t>
  </si>
  <si>
    <t>SHLF11928071</t>
  </si>
  <si>
    <t>SHLF11928061</t>
  </si>
  <si>
    <t>SECT11928081</t>
  </si>
  <si>
    <t>SHLF11928101</t>
  </si>
  <si>
    <t>SHLF11928091</t>
  </si>
  <si>
    <t>SECT11928111</t>
  </si>
  <si>
    <t>SHLF11928131</t>
  </si>
  <si>
    <t>SHLF11928121</t>
  </si>
  <si>
    <t>SECT11928141</t>
  </si>
  <si>
    <t>SHLF11928161</t>
  </si>
  <si>
    <t>SHLF11928151</t>
  </si>
  <si>
    <t>SECT11928181</t>
  </si>
  <si>
    <t>SHLF11928201</t>
  </si>
  <si>
    <t>SHLF11928191</t>
  </si>
  <si>
    <t>SECT11928211</t>
  </si>
  <si>
    <t>SHLF11928231</t>
  </si>
  <si>
    <t>SHLF11928221</t>
  </si>
  <si>
    <t>SECT11928241</t>
  </si>
  <si>
    <t>SHLF11928261</t>
  </si>
  <si>
    <t>SHLF11928251</t>
  </si>
  <si>
    <t>SECT11928271</t>
  </si>
  <si>
    <t>SHLF11928291</t>
  </si>
  <si>
    <t>SHLF11928281</t>
  </si>
  <si>
    <t>SECT11928301</t>
  </si>
  <si>
    <t>SHLF11928321</t>
  </si>
  <si>
    <t>SHLF11928311</t>
  </si>
  <si>
    <t>SECT11928331</t>
  </si>
  <si>
    <t>SHLF11928351</t>
  </si>
  <si>
    <t>SHLF11928341</t>
  </si>
  <si>
    <t>SECT11928361</t>
  </si>
  <si>
    <t>SHLF11928381</t>
  </si>
  <si>
    <t>SHLF11928371</t>
  </si>
  <si>
    <t>SECT11928391</t>
  </si>
  <si>
    <t>SHLF11928411</t>
  </si>
  <si>
    <t>SHLF11928401</t>
  </si>
  <si>
    <t>SECT11928451</t>
  </si>
  <si>
    <t>SHLF11928471</t>
  </si>
  <si>
    <t>SHLF11928461</t>
  </si>
  <si>
    <t>SECT11928481</t>
  </si>
  <si>
    <t>SHLF11928501</t>
  </si>
  <si>
    <t>SHLF11928491</t>
  </si>
  <si>
    <t>SECT11928511</t>
  </si>
  <si>
    <t>SHLF11928531</t>
  </si>
  <si>
    <t>SHLF11928521</t>
  </si>
  <si>
    <t>SECT11928541</t>
  </si>
  <si>
    <t>SHLF11928561</t>
  </si>
  <si>
    <t>SHLF11928551</t>
  </si>
  <si>
    <t>SECT11928571</t>
  </si>
  <si>
    <t>SHLF11928591</t>
  </si>
  <si>
    <t>SHLF11928581</t>
  </si>
  <si>
    <t>SECT11928601</t>
  </si>
  <si>
    <t>SHLF11928621</t>
  </si>
  <si>
    <t>SHLF11928611</t>
  </si>
  <si>
    <t>SECT11928631</t>
  </si>
  <si>
    <t>SHLF11928651</t>
  </si>
  <si>
    <t>SHLF11928641</t>
  </si>
  <si>
    <t>SECT11928661</t>
  </si>
  <si>
    <t>SHLF11928681</t>
  </si>
  <si>
    <t>SHLF11928671</t>
  </si>
  <si>
    <t>SECT11928701</t>
  </si>
  <si>
    <t>SHLF11928721</t>
  </si>
  <si>
    <t>SHLF11928711</t>
  </si>
  <si>
    <t>SECT11928731</t>
  </si>
  <si>
    <t>SHLF11928751</t>
  </si>
  <si>
    <t>SHLF11928741</t>
  </si>
  <si>
    <t>SECT11928761</t>
  </si>
  <si>
    <t>SHLF11928781</t>
  </si>
  <si>
    <t>SHLF11928771</t>
  </si>
  <si>
    <t>SECT11928791</t>
  </si>
  <si>
    <t>SHLF11928811</t>
  </si>
  <si>
    <t>SHLF11928801</t>
  </si>
  <si>
    <t>SECT11928821</t>
  </si>
  <si>
    <t>SHLF11928841</t>
  </si>
  <si>
    <t>SHLF11928831</t>
  </si>
  <si>
    <t>SECT11928851</t>
  </si>
  <si>
    <t>SHLF11928871</t>
  </si>
  <si>
    <t>SHLF11928861</t>
  </si>
  <si>
    <t>SECT11928881</t>
  </si>
  <si>
    <t>SHLF11928901</t>
  </si>
  <si>
    <t>SHLF11928891</t>
  </si>
  <si>
    <t>SECT11928911</t>
  </si>
  <si>
    <t>SHLF11928931</t>
  </si>
  <si>
    <t>SHLF11928921</t>
  </si>
  <si>
    <t>SECT11928951</t>
  </si>
  <si>
    <t>SHLF11928971</t>
  </si>
  <si>
    <t>SHLF11928961</t>
  </si>
  <si>
    <t>SECT11928981</t>
  </si>
  <si>
    <t>SHLF11929001</t>
  </si>
  <si>
    <t>SHLF11928991</t>
  </si>
  <si>
    <t>SECT11929011</t>
  </si>
  <si>
    <t>SHLF11929031</t>
  </si>
  <si>
    <t>SHLF11929021</t>
  </si>
  <si>
    <t>SECT11929041</t>
  </si>
  <si>
    <t>SHLF11929061</t>
  </si>
  <si>
    <t>SHLF11929051</t>
  </si>
  <si>
    <t>SECT11929071</t>
  </si>
  <si>
    <t>SHLF11929091</t>
  </si>
  <si>
    <t>SHLF11929081</t>
  </si>
  <si>
    <t>SECT11929101</t>
  </si>
  <si>
    <t>SHLF11929121</t>
  </si>
  <si>
    <t>SHLF11929111</t>
  </si>
  <si>
    <t>SECT11929131</t>
  </si>
  <si>
    <t>SHLF11929151</t>
  </si>
  <si>
    <t>SHLF11929141</t>
  </si>
  <si>
    <t>SECT11929161</t>
  </si>
  <si>
    <t>SHLF11929181</t>
  </si>
  <si>
    <t>SHLF11929171</t>
  </si>
  <si>
    <t>SECT11929201</t>
  </si>
  <si>
    <t>SHLF11929221</t>
  </si>
  <si>
    <t>SHLF11929211</t>
  </si>
  <si>
    <t>SECT11929231</t>
  </si>
  <si>
    <t>SHLF11929251</t>
  </si>
  <si>
    <t>SHLF11929241</t>
  </si>
  <si>
    <t>SECT11929261</t>
  </si>
  <si>
    <t>SHLF11929281</t>
  </si>
  <si>
    <t>SHLF11929271</t>
  </si>
  <si>
    <t>SECT11929291</t>
  </si>
  <si>
    <t>SHLF11929311</t>
  </si>
  <si>
    <t>SHLF11929301</t>
  </si>
  <si>
    <t>SECT11929321</t>
  </si>
  <si>
    <t>SHLF11929341</t>
  </si>
  <si>
    <t>SHLF11929331</t>
  </si>
  <si>
    <t>SECT11929351</t>
  </si>
  <si>
    <t>SHLF11929371</t>
  </si>
  <si>
    <t>SHLF11929361</t>
  </si>
  <si>
    <t>SECT11929381</t>
  </si>
  <si>
    <t>SHLF11929401</t>
  </si>
  <si>
    <t>SHLF11929391</t>
  </si>
  <si>
    <t>SECT11929411</t>
  </si>
  <si>
    <t>SHLF11929431</t>
  </si>
  <si>
    <t>SHLF11929421</t>
  </si>
  <si>
    <t>SECT11929451</t>
  </si>
  <si>
    <t>SHLF11929471</t>
  </si>
  <si>
    <t>SHLF11929461</t>
  </si>
  <si>
    <t>SECT11929481</t>
  </si>
  <si>
    <t>SHLF11929501</t>
  </si>
  <si>
    <t>SHLF11929491</t>
  </si>
  <si>
    <t>SECT11929511</t>
  </si>
  <si>
    <t>SHLF11929531</t>
  </si>
  <si>
    <t>SHLF11929521</t>
  </si>
  <si>
    <t>SECT11929541</t>
  </si>
  <si>
    <t>SHLF11929561</t>
  </si>
  <si>
    <t>SHLF11929551</t>
  </si>
  <si>
    <t>SECT11929571</t>
  </si>
  <si>
    <t>SHLF11929591</t>
  </si>
  <si>
    <t>SHLF11929581</t>
  </si>
  <si>
    <t>SECT11929601</t>
  </si>
  <si>
    <t>SHLF11929621</t>
  </si>
  <si>
    <t>SHLF11929611</t>
  </si>
  <si>
    <t>SECT11929631</t>
  </si>
  <si>
    <t>SHLF11929651</t>
  </si>
  <si>
    <t>SHLF11929641</t>
  </si>
  <si>
    <t>SECT11929671</t>
  </si>
  <si>
    <t>SHLF11929691</t>
  </si>
  <si>
    <t>SHLF11929681</t>
  </si>
  <si>
    <t>SECT11929701</t>
  </si>
  <si>
    <t>SHLF11929721</t>
  </si>
  <si>
    <t>SHLF11929711</t>
  </si>
  <si>
    <t>SECT11929731</t>
  </si>
  <si>
    <t>SHLF11929751</t>
  </si>
  <si>
    <t>SHLF11929741</t>
  </si>
  <si>
    <t>SECT11929761</t>
  </si>
  <si>
    <t>SHLF11929781</t>
  </si>
  <si>
    <t>SHLF11929771</t>
  </si>
  <si>
    <t>SECT11929791</t>
  </si>
  <si>
    <t>SHLF11929811</t>
  </si>
  <si>
    <t>SHLF11929801</t>
  </si>
  <si>
    <t>SECT11929821</t>
  </si>
  <si>
    <t>SHLF11929841</t>
  </si>
  <si>
    <t>SHLF11929831</t>
  </si>
  <si>
    <t>B</t>
  </si>
  <si>
    <t>D</t>
  </si>
  <si>
    <t>Core type</t>
  </si>
  <si>
    <t>Core top depth CSF-A (m)</t>
  </si>
  <si>
    <t>Core top depth CCSF (m)</t>
  </si>
  <si>
    <t>Cumulative offset (m)</t>
  </si>
  <si>
    <t>Differential offset (m)</t>
  </si>
  <si>
    <t>Growth rate</t>
  </si>
  <si>
    <t>Shift type</t>
  </si>
  <si>
    <t>Data used</t>
  </si>
  <si>
    <t>Quality comment</t>
  </si>
  <si>
    <t>Reference core</t>
  </si>
  <si>
    <t>Reference tie point CSF-A (m)</t>
  </si>
  <si>
    <t>Shift tie point CSF-A (m)</t>
  </si>
  <si>
    <t>REL</t>
  </si>
  <si>
    <t>seeded: no core above, no shift</t>
  </si>
  <si>
    <t>TIE</t>
  </si>
  <si>
    <t>Ca_Ti</t>
  </si>
  <si>
    <t>G2</t>
  </si>
  <si>
    <t>G5</t>
  </si>
  <si>
    <t>B6</t>
  </si>
  <si>
    <t>E7</t>
  </si>
  <si>
    <t>B7</t>
  </si>
  <si>
    <t>I1</t>
  </si>
  <si>
    <t>G6</t>
  </si>
  <si>
    <t>G8</t>
  </si>
  <si>
    <t>G9</t>
  </si>
  <si>
    <t>G3</t>
  </si>
  <si>
    <t>J7</t>
  </si>
  <si>
    <t>E</t>
  </si>
  <si>
    <t>Susceptibility</t>
  </si>
  <si>
    <t>G12</t>
  </si>
  <si>
    <t>J14</t>
  </si>
  <si>
    <t>J15</t>
  </si>
  <si>
    <t>H4</t>
  </si>
  <si>
    <t>H5</t>
  </si>
  <si>
    <t>G17</t>
  </si>
  <si>
    <t>G18</t>
  </si>
  <si>
    <t>G20</t>
  </si>
  <si>
    <t>Zr_Sr</t>
  </si>
  <si>
    <t>J21</t>
  </si>
  <si>
    <t>G21</t>
  </si>
  <si>
    <t>H12</t>
  </si>
  <si>
    <t>H13</t>
  </si>
  <si>
    <t>H14</t>
  </si>
  <si>
    <t>H15</t>
  </si>
  <si>
    <t>G27</t>
  </si>
  <si>
    <t>G28</t>
  </si>
  <si>
    <t>G29</t>
  </si>
  <si>
    <t>G30</t>
  </si>
  <si>
    <t>G31</t>
  </si>
  <si>
    <t>G32</t>
  </si>
  <si>
    <t>G33</t>
  </si>
  <si>
    <t>G34</t>
  </si>
  <si>
    <t>G35</t>
  </si>
  <si>
    <t>G37</t>
  </si>
  <si>
    <t>G38</t>
  </si>
  <si>
    <t>H29</t>
  </si>
  <si>
    <t>G40</t>
  </si>
  <si>
    <t>H31</t>
  </si>
  <si>
    <t>G42</t>
  </si>
  <si>
    <t>I2</t>
  </si>
  <si>
    <t>I3</t>
  </si>
  <si>
    <t>I4</t>
  </si>
  <si>
    <t>I5</t>
  </si>
  <si>
    <t>I7</t>
  </si>
  <si>
    <t>I8</t>
  </si>
  <si>
    <t>J9</t>
  </si>
  <si>
    <t>I10</t>
  </si>
  <si>
    <t>I11</t>
  </si>
  <si>
    <t>I12</t>
  </si>
  <si>
    <t>F4</t>
  </si>
  <si>
    <t>F8</t>
  </si>
  <si>
    <t>F9</t>
  </si>
  <si>
    <t>H9</t>
  </si>
  <si>
    <t>F12</t>
  </si>
  <si>
    <t>F14</t>
  </si>
  <si>
    <t>F15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</si>
  <si>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</si>
  <si>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</si>
  <si>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</si>
  <si>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</si>
  <si>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</si>
  <si>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</si>
  <si>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</si>
  <si>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</si>
  <si>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</si>
  <si>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</si>
  <si>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H26</t>
  </si>
  <si>
    <t>F28</t>
  </si>
  <si>
    <t>F29</t>
  </si>
  <si>
    <t>F30</t>
  </si>
  <si>
    <t>F31</t>
  </si>
  <si>
    <t>F32</t>
  </si>
  <si>
    <t>G14</t>
  </si>
  <si>
    <t>J16</t>
  </si>
  <si>
    <t>J17</t>
  </si>
  <si>
    <t>J20</t>
  </si>
  <si>
    <t>G22</t>
  </si>
  <si>
    <t>J23</t>
  </si>
  <si>
    <t>F16</t>
  </si>
  <si>
    <t>G36</t>
  </si>
  <si>
    <t>G4</t>
  </si>
  <si>
    <t>SET</t>
  </si>
  <si>
    <t>G10</t>
  </si>
  <si>
    <t>G11</t>
  </si>
  <si>
    <t>G13</t>
  </si>
  <si>
    <t>H2</t>
  </si>
  <si>
    <t>G15</t>
  </si>
  <si>
    <t>G16</t>
  </si>
  <si>
    <t>H7</t>
  </si>
  <si>
    <t>G19</t>
  </si>
  <si>
    <t>H30</t>
  </si>
  <si>
    <t>H32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</si>
</sst>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\ h:mm"/>
    <numFmt numFmtId="165" formatCode="0.000"/>
    <numFmt numFmtId="166" formatCode="0.0"/>
  </numFmts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  <scheme val="minor"/>
    </font>
    <font>
      <sz val="10"/>
      <color theme="1" tint="0.499984740745262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rgb="FFCFE2F3"/>
      </patternFill>
    </fill>
    <fill>
      <patternFill patternType="solid">
        <fgColor theme="4" tint="0.79998168889431442"/>
        <bgColor rgb="FF9FC5E8"/>
      </patternFill>
    </fill>
    <fill>
      <patternFill patternType="solid">
        <fgColor theme="4" tint="0.79998168889431442"/>
        <bgColor rgb="FFF4CCCC"/>
      </patternFill>
    </fill>
    <fill>
      <patternFill patternType="solid">
        <fgColor theme="6" tint="0.59999389629810485"/>
        <bgColor rgb="FFCFE2F3"/>
      </patternFill>
    </fill>
    <fill>
      <patternFill patternType="solid">
        <fgColor theme="7" tint="0.79998168889431442"/>
        <bgColor rgb="FFCFE2F3"/>
      </patternFill>
    </fill>
    <fill>
      <patternFill patternType="solid">
        <fgColor theme="4" tint="0.79998168889431442"/>
        <bgColor rgb="FFFFE599"/>
      </patternFill>
    </fill>
    <fill>
      <patternFill patternType="solid">
        <fgColor theme="6" tint="0.59999389629810485"/>
        <bgColor rgb="FFFFF2CC"/>
      </patternFill>
    </fill>
    <fill>
      <patternFill patternType="solid">
        <fgColor theme="5" tint="0.79998168889431442"/>
        <bgColor rgb="FFF4CCCC"/>
      </patternFill>
    </fill>
    <fill>
      <patternFill patternType="solid">
        <fgColor theme="7" tint="0.79998168889431442"/>
        <bgColor rgb="FFD9EAD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5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2" fontId="1" fillId="7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166" fontId="1" fillId="7" borderId="0" xfId="0" applyNumberFormat="1" applyFont="1" applyFill="1" applyAlignment="1">
      <alignment horizontal="center" vertical="center" wrapText="1"/>
    </xf>
    <xf numFmtId="166" fontId="0" fillId="0" borderId="0" xfId="0" applyNumberFormat="1"/>
    <xf numFmtId="165" fontId="1" fillId="9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165" fontId="1" fillId="10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166" fontId="4" fillId="2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outlinePr summaryBelow="0" summaryRight="0"/>
  </sheetPr>
  <dimension ref="A1:AB1861"/>
  <sheetViews>
    <sheetView tabSelected="1" workbookViewId="0">
      <pane ySplit="1" topLeftCell="A2" activePane="bottomLeft" state="frozen"/>
      <selection pane="bottomLeft"/>
    </sheetView>
  </sheetViews>
  <sheetFormatPr baseColWidth="10" defaultColWidth="12.6640625" defaultRowHeight="15.75" customHeight="1" x14ac:dyDescent="0.15"/>
  <cols>
    <col min="1" max="1" width="3.83203125" customWidth="1"/>
    <col min="2" max="2" width="5.83203125" customWidth="1"/>
    <col min="3" max="3" width="4.33203125" customWidth="1"/>
    <col min="4" max="5" width="4.6640625" customWidth="1"/>
    <col min="6" max="6" width="4.33203125" customWidth="1"/>
    <col min="7" max="7" width="4.1640625" customWidth="1"/>
    <col min="8" max="11" width="8.83203125" customWidth="1"/>
    <col min="12" max="15" width="10.83203125" customWidth="1"/>
    <col min="16" max="18" width="7.6640625" customWidth="1"/>
    <col min="19" max="19" width="7" customWidth="1"/>
    <col min="20" max="20" width="8.6640625" customWidth="1"/>
    <col min="21" max="21" width="12" customWidth="1"/>
    <col min="22" max="22" width="13" customWidth="1"/>
    <col min="23" max="23" width="13.5" customWidth="1"/>
    <col min="24" max="24" width="15.83203125" customWidth="1"/>
    <col min="25" max="25" width="15" customWidth="1"/>
    <col min="26" max="26" width="7.1640625" customWidth="1"/>
    <col min="27" max="27" width="20.6640625" customWidth="1"/>
    <col min="28" max="28" width="32.83203125" customWidth="1"/>
  </cols>
  <sheetData>
    <row r="1" spans="1:28" ht="55" customHeight="1" x14ac:dyDescent="0.1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1" t="s">
        <v>9</v>
      </c>
      <c r="K1" s="11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</row>
    <row r="2" spans="1:28" ht="15.75" customHeight="1" x14ac:dyDescent="0.15">
      <c r="A2" s="1">
        <v>397</v>
      </c>
      <c r="B2" s="1" t="s">
        <v>28</v>
      </c>
      <c r="C2" s="1" t="s">
        <v>29</v>
      </c>
      <c r="D2" s="1">
        <v>2</v>
      </c>
      <c r="E2" s="1" t="s">
        <v>30</v>
      </c>
      <c r="F2" s="1">
        <v>1</v>
      </c>
      <c r="G2" s="1" t="s">
        <v>31</v>
      </c>
      <c r="H2" s="1">
        <v>73</v>
      </c>
      <c r="I2" s="1">
        <v>73</v>
      </c>
      <c r="J2" s="1">
        <v>73</v>
      </c>
      <c r="K2" s="1">
        <v>73</v>
      </c>
      <c r="L2" s="1">
        <v>97.63</v>
      </c>
      <c r="M2" s="1">
        <v>97.63</v>
      </c>
      <c r="N2" s="1">
        <v>97.63</v>
      </c>
      <c r="O2" s="1">
        <v>97.63</v>
      </c>
      <c r="P2" s="1">
        <v>0</v>
      </c>
      <c r="Q2" s="1">
        <v>1</v>
      </c>
      <c r="R2" s="1" t="s">
        <v>32</v>
      </c>
      <c r="S2" s="1" t="s">
        <v>33</v>
      </c>
      <c r="T2" s="1"/>
      <c r="U2" s="1"/>
      <c r="V2" s="1" t="s">
        <v>33</v>
      </c>
      <c r="W2" s="1" t="s">
        <v>34</v>
      </c>
      <c r="X2" s="2">
        <v>44883.563194444447</v>
      </c>
      <c r="Y2" s="1" t="s">
        <v>35</v>
      </c>
      <c r="Z2" s="1" t="s">
        <v>36</v>
      </c>
      <c r="AA2" s="1" t="s">
        <v>37</v>
      </c>
      <c r="AB2" s="1" t="s">
        <v>38</v>
      </c>
    </row>
    <row r="3" spans="1:28" ht="15.75" customHeight="1" x14ac:dyDescent="0.15">
      <c r="A3" s="1">
        <v>397</v>
      </c>
      <c r="B3" s="1" t="s">
        <v>28</v>
      </c>
      <c r="C3" s="1" t="s">
        <v>29</v>
      </c>
      <c r="D3" s="1">
        <v>2</v>
      </c>
      <c r="E3" s="1" t="s">
        <v>30</v>
      </c>
      <c r="F3" s="1">
        <v>2</v>
      </c>
      <c r="G3" s="1" t="s">
        <v>31</v>
      </c>
      <c r="H3" s="1">
        <v>75</v>
      </c>
      <c r="I3" s="1">
        <v>75</v>
      </c>
      <c r="J3" s="1">
        <v>75</v>
      </c>
      <c r="K3" s="1">
        <v>75</v>
      </c>
      <c r="L3" s="1">
        <v>99.14</v>
      </c>
      <c r="M3" s="1">
        <v>99.14</v>
      </c>
      <c r="N3" s="1">
        <v>99.14</v>
      </c>
      <c r="O3" s="1">
        <v>99.14</v>
      </c>
      <c r="P3" s="1">
        <v>0</v>
      </c>
      <c r="Q3" s="1">
        <v>1</v>
      </c>
      <c r="R3" s="1" t="s">
        <v>32</v>
      </c>
      <c r="S3" s="1" t="s">
        <v>33</v>
      </c>
      <c r="T3" s="1"/>
      <c r="U3" s="1"/>
      <c r="V3" s="1" t="s">
        <v>33</v>
      </c>
      <c r="W3" s="1" t="s">
        <v>39</v>
      </c>
      <c r="X3" s="2">
        <v>44883.563194444447</v>
      </c>
      <c r="Y3" s="1" t="s">
        <v>35</v>
      </c>
      <c r="Z3" s="1" t="s">
        <v>36</v>
      </c>
      <c r="AA3" s="1" t="s">
        <v>37</v>
      </c>
      <c r="AB3" s="1" t="s">
        <v>40</v>
      </c>
    </row>
    <row r="4" spans="1:28" ht="15.75" customHeight="1" x14ac:dyDescent="0.15">
      <c r="A4" s="1">
        <v>397</v>
      </c>
      <c r="B4" s="1" t="s">
        <v>28</v>
      </c>
      <c r="C4" s="1" t="s">
        <v>29</v>
      </c>
      <c r="D4" s="1">
        <v>2</v>
      </c>
      <c r="E4" s="1" t="s">
        <v>30</v>
      </c>
      <c r="F4" s="1">
        <v>3</v>
      </c>
      <c r="G4" s="1" t="s">
        <v>31</v>
      </c>
      <c r="H4" s="1">
        <v>75</v>
      </c>
      <c r="I4" s="1">
        <v>75</v>
      </c>
      <c r="J4" s="1">
        <v>75</v>
      </c>
      <c r="K4" s="1">
        <v>75</v>
      </c>
      <c r="L4" s="1">
        <v>100.63</v>
      </c>
      <c r="M4" s="1">
        <v>100.63</v>
      </c>
      <c r="N4" s="1">
        <v>100.63</v>
      </c>
      <c r="O4" s="1">
        <v>100.63</v>
      </c>
      <c r="P4" s="1">
        <v>0</v>
      </c>
      <c r="Q4" s="1">
        <v>1</v>
      </c>
      <c r="R4" s="1" t="s">
        <v>32</v>
      </c>
      <c r="S4" s="1" t="s">
        <v>33</v>
      </c>
      <c r="T4" s="1"/>
      <c r="U4" s="1"/>
      <c r="V4" s="1" t="s">
        <v>33</v>
      </c>
      <c r="W4" s="1" t="s">
        <v>41</v>
      </c>
      <c r="X4" s="2">
        <v>44883.563194444447</v>
      </c>
      <c r="Y4" s="1" t="s">
        <v>35</v>
      </c>
      <c r="Z4" s="1" t="s">
        <v>36</v>
      </c>
      <c r="AA4" s="1" t="s">
        <v>37</v>
      </c>
      <c r="AB4" s="1" t="s">
        <v>42</v>
      </c>
    </row>
    <row r="5" spans="1:28" ht="15.75" customHeight="1" x14ac:dyDescent="0.15">
      <c r="A5" s="1">
        <v>397</v>
      </c>
      <c r="B5" s="1" t="s">
        <v>28</v>
      </c>
      <c r="C5" s="1" t="s">
        <v>29</v>
      </c>
      <c r="D5" s="1">
        <v>2</v>
      </c>
      <c r="E5" s="1" t="s">
        <v>30</v>
      </c>
      <c r="F5" s="1">
        <v>3</v>
      </c>
      <c r="G5" s="1" t="s">
        <v>43</v>
      </c>
      <c r="H5" s="1">
        <v>82</v>
      </c>
      <c r="I5" s="1">
        <v>82</v>
      </c>
      <c r="J5" s="1">
        <v>82</v>
      </c>
      <c r="K5" s="1">
        <v>82</v>
      </c>
      <c r="L5" s="1">
        <v>100.7</v>
      </c>
      <c r="M5" s="1">
        <v>100.7</v>
      </c>
      <c r="N5" s="1">
        <v>100.7</v>
      </c>
      <c r="O5" s="1">
        <v>100.7</v>
      </c>
      <c r="P5" s="1">
        <v>0</v>
      </c>
      <c r="Q5" s="1">
        <v>1</v>
      </c>
      <c r="R5" s="1" t="s">
        <v>44</v>
      </c>
      <c r="S5" s="1" t="s">
        <v>45</v>
      </c>
      <c r="T5" s="1"/>
      <c r="U5" s="1"/>
      <c r="V5" s="1" t="s">
        <v>45</v>
      </c>
      <c r="W5" s="1" t="s">
        <v>46</v>
      </c>
      <c r="X5" s="2">
        <v>44883.568749999999</v>
      </c>
      <c r="Y5" s="1" t="s">
        <v>47</v>
      </c>
      <c r="Z5" s="1" t="s">
        <v>36</v>
      </c>
      <c r="AA5" s="1"/>
      <c r="AB5" s="1" t="s">
        <v>48</v>
      </c>
    </row>
    <row r="6" spans="1:28" ht="15.75" customHeight="1" x14ac:dyDescent="0.15">
      <c r="A6" s="1">
        <v>397</v>
      </c>
      <c r="B6" s="1" t="s">
        <v>28</v>
      </c>
      <c r="C6" s="1" t="s">
        <v>29</v>
      </c>
      <c r="D6" s="1">
        <v>2</v>
      </c>
      <c r="E6" s="1" t="s">
        <v>30</v>
      </c>
      <c r="F6" s="1">
        <v>4</v>
      </c>
      <c r="G6" s="1" t="s">
        <v>31</v>
      </c>
      <c r="H6" s="1">
        <v>75</v>
      </c>
      <c r="I6" s="1">
        <v>75</v>
      </c>
      <c r="J6" s="1">
        <v>75</v>
      </c>
      <c r="K6" s="1">
        <v>75</v>
      </c>
      <c r="L6" s="1">
        <v>102.12</v>
      </c>
      <c r="M6" s="1">
        <v>102.12</v>
      </c>
      <c r="N6" s="1">
        <v>102.12</v>
      </c>
      <c r="O6" s="1">
        <v>102.12</v>
      </c>
      <c r="P6" s="1">
        <v>0</v>
      </c>
      <c r="Q6" s="1">
        <v>1</v>
      </c>
      <c r="R6" s="1" t="s">
        <v>32</v>
      </c>
      <c r="S6" s="1" t="s">
        <v>33</v>
      </c>
      <c r="T6" s="1"/>
      <c r="U6" s="1"/>
      <c r="V6" s="1" t="s">
        <v>33</v>
      </c>
      <c r="W6" s="1" t="s">
        <v>49</v>
      </c>
      <c r="X6" s="2">
        <v>44883.563194444447</v>
      </c>
      <c r="Y6" s="1" t="s">
        <v>35</v>
      </c>
      <c r="Z6" s="1" t="s">
        <v>36</v>
      </c>
      <c r="AA6" s="1" t="s">
        <v>37</v>
      </c>
      <c r="AB6" s="1" t="s">
        <v>50</v>
      </c>
    </row>
    <row r="7" spans="1:28" ht="15.75" customHeight="1" x14ac:dyDescent="0.15">
      <c r="A7" s="1">
        <v>397</v>
      </c>
      <c r="B7" s="1" t="s">
        <v>28</v>
      </c>
      <c r="C7" s="1" t="s">
        <v>29</v>
      </c>
      <c r="D7" s="1">
        <v>2</v>
      </c>
      <c r="E7" s="1" t="s">
        <v>30</v>
      </c>
      <c r="F7" s="1">
        <v>5</v>
      </c>
      <c r="G7" s="1"/>
      <c r="H7" s="1">
        <v>0</v>
      </c>
      <c r="I7" s="1">
        <v>5</v>
      </c>
      <c r="J7" s="1">
        <v>0</v>
      </c>
      <c r="K7" s="1">
        <v>5</v>
      </c>
      <c r="L7" s="1">
        <v>102.87</v>
      </c>
      <c r="M7" s="1">
        <v>102.92</v>
      </c>
      <c r="N7" s="1">
        <v>102.87</v>
      </c>
      <c r="O7" s="1">
        <v>102.92</v>
      </c>
      <c r="P7" s="1">
        <v>5</v>
      </c>
      <c r="Q7" s="1">
        <v>5</v>
      </c>
      <c r="R7" s="1" t="s">
        <v>51</v>
      </c>
      <c r="S7" s="1" t="s">
        <v>52</v>
      </c>
      <c r="T7" s="1"/>
      <c r="U7" s="1"/>
      <c r="V7" s="1" t="s">
        <v>52</v>
      </c>
      <c r="W7" s="1" t="s">
        <v>53</v>
      </c>
      <c r="X7" s="2">
        <v>44883.502083333333</v>
      </c>
      <c r="Y7" s="1" t="s">
        <v>54</v>
      </c>
      <c r="Z7" s="1" t="s">
        <v>36</v>
      </c>
      <c r="AA7" s="1"/>
      <c r="AB7" s="1" t="s">
        <v>55</v>
      </c>
    </row>
    <row r="8" spans="1:28" ht="15.75" customHeight="1" x14ac:dyDescent="0.15">
      <c r="A8" s="1">
        <v>397</v>
      </c>
      <c r="B8" s="1" t="s">
        <v>28</v>
      </c>
      <c r="C8" s="1" t="s">
        <v>29</v>
      </c>
      <c r="D8" s="1">
        <v>2</v>
      </c>
      <c r="E8" s="1" t="s">
        <v>30</v>
      </c>
      <c r="F8" s="1">
        <v>5</v>
      </c>
      <c r="G8" s="1" t="s">
        <v>31</v>
      </c>
      <c r="H8" s="1">
        <v>34</v>
      </c>
      <c r="I8" s="1">
        <v>36</v>
      </c>
      <c r="J8" s="1">
        <v>34</v>
      </c>
      <c r="K8" s="1">
        <v>36</v>
      </c>
      <c r="L8" s="1">
        <v>103.21</v>
      </c>
      <c r="M8" s="1">
        <v>103.23</v>
      </c>
      <c r="N8" s="1">
        <v>103.21</v>
      </c>
      <c r="O8" s="1">
        <v>103.23</v>
      </c>
      <c r="P8" s="1">
        <v>2</v>
      </c>
      <c r="Q8" s="1">
        <v>10</v>
      </c>
      <c r="R8" s="1" t="s">
        <v>51</v>
      </c>
      <c r="S8" s="1" t="s">
        <v>56</v>
      </c>
      <c r="T8" s="1"/>
      <c r="U8" s="1"/>
      <c r="V8" s="1">
        <v>31136</v>
      </c>
      <c r="W8" s="1" t="s">
        <v>57</v>
      </c>
      <c r="X8" s="2">
        <v>44883.566666666666</v>
      </c>
      <c r="Y8" s="1" t="s">
        <v>58</v>
      </c>
      <c r="Z8" s="1" t="s">
        <v>36</v>
      </c>
      <c r="AA8" s="1"/>
      <c r="AB8" s="1" t="s">
        <v>59</v>
      </c>
    </row>
    <row r="9" spans="1:28" ht="15.75" customHeight="1" x14ac:dyDescent="0.15">
      <c r="A9" s="1">
        <v>397</v>
      </c>
      <c r="B9" s="1" t="s">
        <v>28</v>
      </c>
      <c r="C9" s="1" t="s">
        <v>29</v>
      </c>
      <c r="D9" s="1">
        <v>2</v>
      </c>
      <c r="E9" s="1" t="s">
        <v>30</v>
      </c>
      <c r="F9" s="1">
        <v>5</v>
      </c>
      <c r="G9" s="1" t="s">
        <v>31</v>
      </c>
      <c r="H9" s="1">
        <v>73</v>
      </c>
      <c r="I9" s="1">
        <v>73</v>
      </c>
      <c r="J9" s="1">
        <v>73</v>
      </c>
      <c r="K9" s="1">
        <v>73</v>
      </c>
      <c r="L9" s="1">
        <v>103.6</v>
      </c>
      <c r="M9" s="1">
        <v>103.6</v>
      </c>
      <c r="N9" s="1">
        <v>103.6</v>
      </c>
      <c r="O9" s="1">
        <v>103.6</v>
      </c>
      <c r="P9" s="1">
        <v>0</v>
      </c>
      <c r="Q9" s="1">
        <v>1</v>
      </c>
      <c r="R9" s="1" t="s">
        <v>32</v>
      </c>
      <c r="S9" s="1" t="s">
        <v>33</v>
      </c>
      <c r="T9" s="1"/>
      <c r="U9" s="1"/>
      <c r="V9" s="1" t="s">
        <v>33</v>
      </c>
      <c r="W9" s="1" t="s">
        <v>60</v>
      </c>
      <c r="X9" s="2">
        <v>44883.563194444447</v>
      </c>
      <c r="Y9" s="1" t="s">
        <v>35</v>
      </c>
      <c r="Z9" s="1" t="s">
        <v>36</v>
      </c>
      <c r="AA9" s="1" t="s">
        <v>37</v>
      </c>
      <c r="AB9" s="1" t="s">
        <v>61</v>
      </c>
    </row>
    <row r="10" spans="1:28" ht="15.75" customHeight="1" x14ac:dyDescent="0.15">
      <c r="A10" s="1">
        <v>397</v>
      </c>
      <c r="B10" s="1" t="s">
        <v>28</v>
      </c>
      <c r="C10" s="1" t="s">
        <v>29</v>
      </c>
      <c r="D10" s="1">
        <v>2</v>
      </c>
      <c r="E10" s="1" t="s">
        <v>30</v>
      </c>
      <c r="F10" s="1">
        <v>5</v>
      </c>
      <c r="G10" s="1" t="s">
        <v>43</v>
      </c>
      <c r="H10" s="1">
        <v>122</v>
      </c>
      <c r="I10" s="1">
        <v>122</v>
      </c>
      <c r="J10" s="1">
        <v>122</v>
      </c>
      <c r="K10" s="1">
        <v>122</v>
      </c>
      <c r="L10" s="1">
        <v>104.09</v>
      </c>
      <c r="M10" s="1">
        <v>104.09</v>
      </c>
      <c r="N10" s="1">
        <v>104.09</v>
      </c>
      <c r="O10" s="1">
        <v>104.09</v>
      </c>
      <c r="P10" s="1">
        <v>0</v>
      </c>
      <c r="Q10" s="1">
        <v>1</v>
      </c>
      <c r="R10" s="1" t="s">
        <v>44</v>
      </c>
      <c r="S10" s="1" t="s">
        <v>45</v>
      </c>
      <c r="T10" s="1"/>
      <c r="U10" s="1"/>
      <c r="V10" s="1" t="s">
        <v>45</v>
      </c>
      <c r="W10" s="1" t="s">
        <v>62</v>
      </c>
      <c r="X10" s="2">
        <v>44883.568749999999</v>
      </c>
      <c r="Y10" s="1" t="s">
        <v>47</v>
      </c>
      <c r="Z10" s="1" t="s">
        <v>36</v>
      </c>
      <c r="AA10" s="1"/>
      <c r="AB10" s="1" t="s">
        <v>63</v>
      </c>
    </row>
    <row r="11" spans="1:28" ht="15.75" customHeight="1" x14ac:dyDescent="0.15">
      <c r="A11" s="1">
        <v>397</v>
      </c>
      <c r="B11" s="1" t="s">
        <v>28</v>
      </c>
      <c r="C11" s="1" t="s">
        <v>29</v>
      </c>
      <c r="D11" s="1">
        <v>2</v>
      </c>
      <c r="E11" s="1" t="s">
        <v>30</v>
      </c>
      <c r="F11" s="1" t="s">
        <v>64</v>
      </c>
      <c r="G11" s="1"/>
      <c r="H11" s="1">
        <v>35</v>
      </c>
      <c r="I11" s="1">
        <v>42</v>
      </c>
      <c r="J11" s="1">
        <v>0</v>
      </c>
      <c r="K11" s="1">
        <v>7</v>
      </c>
      <c r="L11" s="1">
        <v>104.56</v>
      </c>
      <c r="M11" s="1">
        <v>104.63</v>
      </c>
      <c r="N11" s="1">
        <v>104.56</v>
      </c>
      <c r="O11" s="1">
        <v>104.63</v>
      </c>
      <c r="P11" s="1">
        <v>7</v>
      </c>
      <c r="Q11" s="1">
        <v>20</v>
      </c>
      <c r="R11" s="1" t="s">
        <v>65</v>
      </c>
      <c r="S11" s="1"/>
      <c r="T11" s="1" t="s">
        <v>66</v>
      </c>
      <c r="U11" s="1" t="s">
        <v>67</v>
      </c>
      <c r="V11" s="1" t="s">
        <v>68</v>
      </c>
      <c r="W11" s="1" t="s">
        <v>69</v>
      </c>
      <c r="X11" s="2">
        <v>44883.504166666666</v>
      </c>
      <c r="Y11" s="1" t="s">
        <v>35</v>
      </c>
      <c r="Z11" s="1" t="s">
        <v>36</v>
      </c>
      <c r="AA11" s="1"/>
      <c r="AB11" s="1" t="s">
        <v>70</v>
      </c>
    </row>
    <row r="12" spans="1:28" ht="15.75" customHeight="1" x14ac:dyDescent="0.15">
      <c r="A12" s="1">
        <v>397</v>
      </c>
      <c r="B12" s="1" t="s">
        <v>28</v>
      </c>
      <c r="C12" s="1" t="s">
        <v>29</v>
      </c>
      <c r="D12" s="1">
        <v>2</v>
      </c>
      <c r="E12" s="1" t="s">
        <v>30</v>
      </c>
      <c r="F12" s="1" t="s">
        <v>64</v>
      </c>
      <c r="G12" s="1"/>
      <c r="H12" s="1">
        <v>35</v>
      </c>
      <c r="I12" s="1">
        <v>42</v>
      </c>
      <c r="J12" s="1">
        <v>0</v>
      </c>
      <c r="K12" s="1">
        <v>7</v>
      </c>
      <c r="L12" s="1">
        <v>104.56</v>
      </c>
      <c r="M12" s="1">
        <v>104.63</v>
      </c>
      <c r="N12" s="1">
        <v>104.56</v>
      </c>
      <c r="O12" s="1">
        <v>104.63</v>
      </c>
      <c r="P12" s="1">
        <v>7</v>
      </c>
      <c r="Q12" s="1">
        <v>20</v>
      </c>
      <c r="R12" s="1" t="s">
        <v>65</v>
      </c>
      <c r="S12" s="1"/>
      <c r="T12" s="1" t="s">
        <v>71</v>
      </c>
      <c r="U12" s="1" t="s">
        <v>72</v>
      </c>
      <c r="V12" s="1" t="s">
        <v>73</v>
      </c>
      <c r="W12" s="1" t="s">
        <v>74</v>
      </c>
      <c r="X12" s="2">
        <v>44883.504166666666</v>
      </c>
      <c r="Y12" s="1" t="s">
        <v>35</v>
      </c>
      <c r="Z12" s="1" t="s">
        <v>36</v>
      </c>
      <c r="AA12" s="1"/>
      <c r="AB12" s="1" t="s">
        <v>75</v>
      </c>
    </row>
    <row r="13" spans="1:28" ht="15.75" customHeight="1" x14ac:dyDescent="0.15">
      <c r="A13" s="1">
        <v>397</v>
      </c>
      <c r="B13" s="1" t="s">
        <v>28</v>
      </c>
      <c r="C13" s="1" t="s">
        <v>29</v>
      </c>
      <c r="D13" s="1">
        <v>2</v>
      </c>
      <c r="E13" s="1" t="s">
        <v>30</v>
      </c>
      <c r="F13" s="1" t="s">
        <v>64</v>
      </c>
      <c r="G13" s="1"/>
      <c r="H13" s="1">
        <v>35</v>
      </c>
      <c r="I13" s="1">
        <v>42</v>
      </c>
      <c r="J13" s="1">
        <v>0</v>
      </c>
      <c r="K13" s="1">
        <v>7</v>
      </c>
      <c r="L13" s="1">
        <v>104.56</v>
      </c>
      <c r="M13" s="1">
        <v>104.63</v>
      </c>
      <c r="N13" s="1">
        <v>104.56</v>
      </c>
      <c r="O13" s="1">
        <v>104.63</v>
      </c>
      <c r="P13" s="1">
        <v>7</v>
      </c>
      <c r="Q13" s="1">
        <v>5</v>
      </c>
      <c r="R13" s="1" t="s">
        <v>65</v>
      </c>
      <c r="S13" s="1"/>
      <c r="T13" s="1" t="s">
        <v>76</v>
      </c>
      <c r="U13" s="1" t="s">
        <v>77</v>
      </c>
      <c r="V13" s="1" t="s">
        <v>78</v>
      </c>
      <c r="W13" s="1" t="s">
        <v>79</v>
      </c>
      <c r="X13" s="2">
        <v>44883.504166666666</v>
      </c>
      <c r="Y13" s="1" t="s">
        <v>35</v>
      </c>
      <c r="Z13" s="1" t="s">
        <v>36</v>
      </c>
      <c r="AA13" s="1"/>
      <c r="AB13" s="1" t="s">
        <v>80</v>
      </c>
    </row>
    <row r="14" spans="1:28" ht="15.75" customHeight="1" x14ac:dyDescent="0.15">
      <c r="A14" s="1">
        <v>397</v>
      </c>
      <c r="B14" s="1" t="s">
        <v>28</v>
      </c>
      <c r="C14" s="1" t="s">
        <v>29</v>
      </c>
      <c r="D14" s="1">
        <v>2</v>
      </c>
      <c r="E14" s="1" t="s">
        <v>30</v>
      </c>
      <c r="F14" s="1" t="s">
        <v>64</v>
      </c>
      <c r="G14" s="1"/>
      <c r="H14" s="1">
        <v>35</v>
      </c>
      <c r="I14" s="1">
        <v>42</v>
      </c>
      <c r="J14" s="1">
        <v>0</v>
      </c>
      <c r="K14" s="1">
        <v>7</v>
      </c>
      <c r="L14" s="1">
        <v>104.56</v>
      </c>
      <c r="M14" s="1">
        <v>104.63</v>
      </c>
      <c r="N14" s="1">
        <v>104.56</v>
      </c>
      <c r="O14" s="1">
        <v>104.63</v>
      </c>
      <c r="P14" s="1">
        <v>7</v>
      </c>
      <c r="Q14" s="1">
        <v>30</v>
      </c>
      <c r="R14" s="1" t="s">
        <v>65</v>
      </c>
      <c r="S14" s="1" t="s">
        <v>81</v>
      </c>
      <c r="T14" s="1"/>
      <c r="U14" s="1"/>
      <c r="V14" s="1" t="s">
        <v>81</v>
      </c>
      <c r="W14" s="1" t="s">
        <v>82</v>
      </c>
      <c r="X14" s="2">
        <v>44883.504166666666</v>
      </c>
      <c r="Y14" s="1" t="s">
        <v>83</v>
      </c>
      <c r="Z14" s="1" t="s">
        <v>36</v>
      </c>
      <c r="AA14" s="1"/>
      <c r="AB14" s="1" t="s">
        <v>84</v>
      </c>
    </row>
    <row r="15" spans="1:28" ht="15.75" customHeight="1" x14ac:dyDescent="0.15">
      <c r="A15" s="1">
        <v>397</v>
      </c>
      <c r="B15" s="1" t="s">
        <v>28</v>
      </c>
      <c r="C15" s="1" t="s">
        <v>29</v>
      </c>
      <c r="D15" s="1">
        <v>2</v>
      </c>
      <c r="E15" s="1" t="s">
        <v>30</v>
      </c>
      <c r="F15" s="1" t="s">
        <v>64</v>
      </c>
      <c r="G15" s="1"/>
      <c r="H15" s="1">
        <v>35</v>
      </c>
      <c r="I15" s="1">
        <v>42</v>
      </c>
      <c r="J15" s="1">
        <v>0</v>
      </c>
      <c r="K15" s="1">
        <v>7</v>
      </c>
      <c r="L15" s="1">
        <v>104.56</v>
      </c>
      <c r="M15" s="1">
        <v>104.63</v>
      </c>
      <c r="N15" s="1">
        <v>104.56</v>
      </c>
      <c r="O15" s="1">
        <v>104.63</v>
      </c>
      <c r="P15" s="1">
        <v>7</v>
      </c>
      <c r="Q15" s="1">
        <v>30</v>
      </c>
      <c r="R15" s="1" t="s">
        <v>65</v>
      </c>
      <c r="S15" s="1"/>
      <c r="T15" s="1" t="s">
        <v>85</v>
      </c>
      <c r="U15" s="1" t="s">
        <v>86</v>
      </c>
      <c r="V15" s="1" t="s">
        <v>87</v>
      </c>
      <c r="W15" s="1" t="s">
        <v>88</v>
      </c>
      <c r="X15" s="2">
        <v>44883.504166666666</v>
      </c>
      <c r="Y15" s="1" t="s">
        <v>35</v>
      </c>
      <c r="Z15" s="1" t="s">
        <v>36</v>
      </c>
      <c r="AA15" s="1"/>
      <c r="AB15" s="1" t="s">
        <v>89</v>
      </c>
    </row>
    <row r="16" spans="1:28" ht="15.75" customHeight="1" x14ac:dyDescent="0.15">
      <c r="A16" s="1">
        <v>397</v>
      </c>
      <c r="B16" s="1" t="s">
        <v>28</v>
      </c>
      <c r="C16" s="1" t="s">
        <v>29</v>
      </c>
      <c r="D16" s="1">
        <v>2</v>
      </c>
      <c r="E16" s="1" t="s">
        <v>30</v>
      </c>
      <c r="F16" s="1" t="s">
        <v>64</v>
      </c>
      <c r="G16" s="1"/>
      <c r="H16" s="1">
        <v>35</v>
      </c>
      <c r="I16" s="1">
        <v>42</v>
      </c>
      <c r="J16" s="1">
        <v>0</v>
      </c>
      <c r="K16" s="1">
        <v>7</v>
      </c>
      <c r="L16" s="1">
        <v>104.56</v>
      </c>
      <c r="M16" s="1">
        <v>104.63</v>
      </c>
      <c r="N16" s="1">
        <v>104.56</v>
      </c>
      <c r="O16" s="1">
        <v>104.63</v>
      </c>
      <c r="P16" s="1">
        <v>7</v>
      </c>
      <c r="Q16" s="1">
        <v>20</v>
      </c>
      <c r="R16" s="1" t="s">
        <v>65</v>
      </c>
      <c r="S16" s="1" t="s">
        <v>90</v>
      </c>
      <c r="T16" s="1"/>
      <c r="U16" s="1"/>
      <c r="V16" s="1" t="s">
        <v>90</v>
      </c>
      <c r="W16" s="1" t="s">
        <v>91</v>
      </c>
      <c r="X16" s="2">
        <v>44883.504166666666</v>
      </c>
      <c r="Y16" s="1" t="s">
        <v>35</v>
      </c>
      <c r="Z16" s="1" t="s">
        <v>36</v>
      </c>
      <c r="AA16" s="1" t="s">
        <v>92</v>
      </c>
      <c r="AB16" s="1" t="s">
        <v>93</v>
      </c>
    </row>
    <row r="17" spans="1:28" ht="15.75" customHeight="1" x14ac:dyDescent="0.15">
      <c r="A17" s="1">
        <v>397</v>
      </c>
      <c r="B17" s="1" t="s">
        <v>28</v>
      </c>
      <c r="C17" s="1" t="s">
        <v>29</v>
      </c>
      <c r="D17" s="1">
        <v>2</v>
      </c>
      <c r="E17" s="1" t="s">
        <v>30</v>
      </c>
      <c r="F17" s="1" t="s">
        <v>64</v>
      </c>
      <c r="G17" s="1"/>
      <c r="H17" s="1">
        <v>35</v>
      </c>
      <c r="I17" s="1">
        <v>42</v>
      </c>
      <c r="J17" s="1">
        <v>0</v>
      </c>
      <c r="K17" s="1">
        <v>7</v>
      </c>
      <c r="L17" s="1">
        <v>104.56</v>
      </c>
      <c r="M17" s="1">
        <v>104.63</v>
      </c>
      <c r="N17" s="1">
        <v>104.56</v>
      </c>
      <c r="O17" s="1">
        <v>104.63</v>
      </c>
      <c r="P17" s="1">
        <v>7</v>
      </c>
      <c r="Q17" s="1">
        <v>5</v>
      </c>
      <c r="R17" s="1" t="s">
        <v>65</v>
      </c>
      <c r="S17" s="1"/>
      <c r="T17" s="1" t="s">
        <v>94</v>
      </c>
      <c r="U17" s="1" t="s">
        <v>95</v>
      </c>
      <c r="V17" s="1" t="s">
        <v>96</v>
      </c>
      <c r="W17" s="1" t="s">
        <v>97</v>
      </c>
      <c r="X17" s="2">
        <v>44883.504166666666</v>
      </c>
      <c r="Y17" s="1" t="s">
        <v>35</v>
      </c>
      <c r="Z17" s="1" t="s">
        <v>36</v>
      </c>
      <c r="AA17" s="1"/>
      <c r="AB17" s="1" t="s">
        <v>98</v>
      </c>
    </row>
    <row r="18" spans="1:28" ht="15.75" customHeight="1" x14ac:dyDescent="0.15">
      <c r="A18" s="1">
        <v>397</v>
      </c>
      <c r="B18" s="1" t="s">
        <v>28</v>
      </c>
      <c r="C18" s="1" t="s">
        <v>29</v>
      </c>
      <c r="D18" s="1">
        <v>2</v>
      </c>
      <c r="E18" s="1" t="s">
        <v>30</v>
      </c>
      <c r="F18" s="1" t="s">
        <v>64</v>
      </c>
      <c r="G18" s="1"/>
      <c r="H18" s="1">
        <v>35</v>
      </c>
      <c r="I18" s="1">
        <v>42</v>
      </c>
      <c r="J18" s="1">
        <v>0</v>
      </c>
      <c r="K18" s="1">
        <v>7</v>
      </c>
      <c r="L18" s="1">
        <v>104.56</v>
      </c>
      <c r="M18" s="1">
        <v>104.63</v>
      </c>
      <c r="N18" s="1">
        <v>104.56</v>
      </c>
      <c r="O18" s="1">
        <v>104.63</v>
      </c>
      <c r="P18" s="1">
        <v>7</v>
      </c>
      <c r="Q18" s="1">
        <v>5</v>
      </c>
      <c r="R18" s="1" t="s">
        <v>65</v>
      </c>
      <c r="S18" s="1"/>
      <c r="T18" s="1" t="s">
        <v>99</v>
      </c>
      <c r="U18" s="1" t="s">
        <v>100</v>
      </c>
      <c r="V18" s="1" t="s">
        <v>101</v>
      </c>
      <c r="W18" s="1" t="s">
        <v>102</v>
      </c>
      <c r="X18" s="2">
        <v>44883.504166666666</v>
      </c>
      <c r="Y18" s="1" t="s">
        <v>35</v>
      </c>
      <c r="Z18" s="1" t="s">
        <v>36</v>
      </c>
      <c r="AA18" s="1"/>
      <c r="AB18" s="1" t="s">
        <v>103</v>
      </c>
    </row>
    <row r="19" spans="1:28" ht="15.75" customHeight="1" x14ac:dyDescent="0.15">
      <c r="A19" s="1">
        <v>397</v>
      </c>
      <c r="B19" s="1" t="s">
        <v>28</v>
      </c>
      <c r="C19" s="1" t="s">
        <v>29</v>
      </c>
      <c r="D19" s="1">
        <v>2</v>
      </c>
      <c r="E19" s="1" t="s">
        <v>30</v>
      </c>
      <c r="F19" s="1" t="s">
        <v>64</v>
      </c>
      <c r="G19" s="1"/>
      <c r="H19" s="1">
        <v>35</v>
      </c>
      <c r="I19" s="1">
        <v>42</v>
      </c>
      <c r="J19" s="1">
        <v>0</v>
      </c>
      <c r="K19" s="1">
        <v>7</v>
      </c>
      <c r="L19" s="1">
        <v>104.56</v>
      </c>
      <c r="M19" s="1">
        <v>104.63</v>
      </c>
      <c r="N19" s="1">
        <v>104.56</v>
      </c>
      <c r="O19" s="1">
        <v>104.63</v>
      </c>
      <c r="P19" s="1">
        <v>7</v>
      </c>
      <c r="Q19" s="1">
        <v>5</v>
      </c>
      <c r="R19" s="1" t="s">
        <v>65</v>
      </c>
      <c r="S19" s="1" t="s">
        <v>33</v>
      </c>
      <c r="T19" s="1"/>
      <c r="U19" s="1"/>
      <c r="V19" s="1" t="s">
        <v>33</v>
      </c>
      <c r="W19" s="1" t="s">
        <v>104</v>
      </c>
      <c r="X19" s="2">
        <v>44883.504166666666</v>
      </c>
      <c r="Y19" s="1" t="s">
        <v>35</v>
      </c>
      <c r="Z19" s="1" t="s">
        <v>36</v>
      </c>
      <c r="AA19" s="1" t="s">
        <v>37</v>
      </c>
      <c r="AB19" s="1" t="s">
        <v>105</v>
      </c>
    </row>
    <row r="20" spans="1:28" ht="15.75" customHeight="1" x14ac:dyDescent="0.15">
      <c r="A20" s="1">
        <v>397</v>
      </c>
      <c r="B20" s="1" t="s">
        <v>28</v>
      </c>
      <c r="C20" s="1" t="s">
        <v>29</v>
      </c>
      <c r="D20" s="1">
        <v>2</v>
      </c>
      <c r="E20" s="1" t="s">
        <v>30</v>
      </c>
      <c r="F20" s="1" t="s">
        <v>64</v>
      </c>
      <c r="G20" s="1"/>
      <c r="H20" s="1">
        <v>35</v>
      </c>
      <c r="I20" s="1">
        <v>42</v>
      </c>
      <c r="J20" s="1">
        <v>35</v>
      </c>
      <c r="K20" s="1">
        <v>42</v>
      </c>
      <c r="L20" s="1">
        <v>104.56</v>
      </c>
      <c r="M20" s="1">
        <v>104.63</v>
      </c>
      <c r="N20" s="1">
        <v>104.56</v>
      </c>
      <c r="O20" s="1">
        <v>104.63</v>
      </c>
      <c r="P20" s="1">
        <v>7</v>
      </c>
      <c r="Q20" s="1">
        <v>247</v>
      </c>
      <c r="R20" s="1" t="s">
        <v>106</v>
      </c>
      <c r="S20" s="1" t="s">
        <v>81</v>
      </c>
      <c r="T20" s="1"/>
      <c r="U20" s="1"/>
      <c r="V20" s="1" t="s">
        <v>81</v>
      </c>
      <c r="W20" s="1" t="s">
        <v>107</v>
      </c>
      <c r="X20" s="2">
        <v>44883.502083333333</v>
      </c>
      <c r="Y20" s="1" t="s">
        <v>54</v>
      </c>
      <c r="Z20" s="1" t="s">
        <v>36</v>
      </c>
      <c r="AA20" s="1"/>
      <c r="AB20" s="1" t="s">
        <v>108</v>
      </c>
    </row>
    <row r="21" spans="1:28" ht="15.75" customHeight="1" x14ac:dyDescent="0.15">
      <c r="A21" s="1">
        <v>397</v>
      </c>
      <c r="B21" s="1" t="s">
        <v>28</v>
      </c>
      <c r="C21" s="1" t="s">
        <v>29</v>
      </c>
      <c r="D21" s="1">
        <v>3</v>
      </c>
      <c r="E21" s="1" t="s">
        <v>30</v>
      </c>
      <c r="F21" s="1">
        <v>1</v>
      </c>
      <c r="G21" s="1" t="s">
        <v>31</v>
      </c>
      <c r="H21" s="1">
        <v>75</v>
      </c>
      <c r="I21" s="1">
        <v>75</v>
      </c>
      <c r="J21" s="1">
        <v>75</v>
      </c>
      <c r="K21" s="1">
        <v>75</v>
      </c>
      <c r="L21" s="1">
        <v>107.35</v>
      </c>
      <c r="M21" s="1">
        <v>107.35</v>
      </c>
      <c r="N21" s="1">
        <v>107.35</v>
      </c>
      <c r="O21" s="1">
        <v>107.35</v>
      </c>
      <c r="P21" s="1">
        <v>0</v>
      </c>
      <c r="Q21" s="1">
        <v>1</v>
      </c>
      <c r="R21" s="1" t="s">
        <v>32</v>
      </c>
      <c r="S21" s="1" t="s">
        <v>33</v>
      </c>
      <c r="T21" s="1"/>
      <c r="U21" s="1"/>
      <c r="V21" s="1" t="s">
        <v>33</v>
      </c>
      <c r="W21" s="1" t="s">
        <v>109</v>
      </c>
      <c r="X21" s="2">
        <v>44883.79791666667</v>
      </c>
      <c r="Y21" s="1" t="s">
        <v>35</v>
      </c>
      <c r="Z21" s="1" t="s">
        <v>36</v>
      </c>
      <c r="AA21" s="1" t="s">
        <v>37</v>
      </c>
      <c r="AB21" s="1" t="s">
        <v>110</v>
      </c>
    </row>
    <row r="22" spans="1:28" ht="15.75" customHeight="1" x14ac:dyDescent="0.15">
      <c r="A22" s="1">
        <v>397</v>
      </c>
      <c r="B22" s="1" t="s">
        <v>28</v>
      </c>
      <c r="C22" s="1" t="s">
        <v>29</v>
      </c>
      <c r="D22" s="1">
        <v>3</v>
      </c>
      <c r="E22" s="1" t="s">
        <v>30</v>
      </c>
      <c r="F22" s="1">
        <v>2</v>
      </c>
      <c r="G22" s="1" t="s">
        <v>31</v>
      </c>
      <c r="H22" s="1">
        <v>76</v>
      </c>
      <c r="I22" s="1">
        <v>76</v>
      </c>
      <c r="J22" s="1">
        <v>76</v>
      </c>
      <c r="K22" s="1">
        <v>76</v>
      </c>
      <c r="L22" s="1">
        <v>108.83</v>
      </c>
      <c r="M22" s="1">
        <v>108.83</v>
      </c>
      <c r="N22" s="1">
        <v>108.83</v>
      </c>
      <c r="O22" s="1">
        <v>108.83</v>
      </c>
      <c r="P22" s="1">
        <v>0</v>
      </c>
      <c r="Q22" s="1"/>
      <c r="R22" s="1" t="s">
        <v>32</v>
      </c>
      <c r="S22" s="1" t="s">
        <v>33</v>
      </c>
      <c r="T22" s="1"/>
      <c r="U22" s="1"/>
      <c r="V22" s="1" t="s">
        <v>111</v>
      </c>
      <c r="W22" s="1" t="s">
        <v>112</v>
      </c>
      <c r="X22" s="2">
        <v>44883.79791666667</v>
      </c>
      <c r="Y22" s="1" t="s">
        <v>35</v>
      </c>
      <c r="Z22" s="1" t="s">
        <v>36</v>
      </c>
      <c r="AA22" s="1" t="s">
        <v>37</v>
      </c>
      <c r="AB22" s="1" t="s">
        <v>113</v>
      </c>
    </row>
    <row r="23" spans="1:28" ht="15.75" customHeight="1" x14ac:dyDescent="0.15">
      <c r="A23" s="1">
        <v>397</v>
      </c>
      <c r="B23" s="1" t="s">
        <v>28</v>
      </c>
      <c r="C23" s="1" t="s">
        <v>29</v>
      </c>
      <c r="D23" s="1">
        <v>3</v>
      </c>
      <c r="E23" s="1" t="s">
        <v>30</v>
      </c>
      <c r="F23" s="1">
        <v>3</v>
      </c>
      <c r="G23" s="1" t="s">
        <v>31</v>
      </c>
      <c r="H23" s="1">
        <v>74</v>
      </c>
      <c r="I23" s="1">
        <v>74</v>
      </c>
      <c r="J23" s="1">
        <v>74</v>
      </c>
      <c r="K23" s="1">
        <v>74</v>
      </c>
      <c r="L23" s="1">
        <v>110.29</v>
      </c>
      <c r="M23" s="1">
        <v>110.29</v>
      </c>
      <c r="N23" s="1">
        <v>110.29</v>
      </c>
      <c r="O23" s="1">
        <v>110.29</v>
      </c>
      <c r="P23" s="1">
        <v>0</v>
      </c>
      <c r="Q23" s="1"/>
      <c r="R23" s="1" t="s">
        <v>32</v>
      </c>
      <c r="S23" s="1" t="s">
        <v>33</v>
      </c>
      <c r="T23" s="1"/>
      <c r="U23" s="1"/>
      <c r="V23" s="1" t="s">
        <v>114</v>
      </c>
      <c r="W23" s="1" t="s">
        <v>115</v>
      </c>
      <c r="X23" s="2">
        <v>44883.79791666667</v>
      </c>
      <c r="Y23" s="1" t="s">
        <v>35</v>
      </c>
      <c r="Z23" s="1" t="s">
        <v>36</v>
      </c>
      <c r="AA23" s="1" t="s">
        <v>37</v>
      </c>
      <c r="AB23" s="1" t="s">
        <v>116</v>
      </c>
    </row>
    <row r="24" spans="1:28" ht="15.75" customHeight="1" x14ac:dyDescent="0.15">
      <c r="A24" s="1">
        <v>397</v>
      </c>
      <c r="B24" s="1" t="s">
        <v>28</v>
      </c>
      <c r="C24" s="1" t="s">
        <v>29</v>
      </c>
      <c r="D24" s="1">
        <v>3</v>
      </c>
      <c r="E24" s="1" t="s">
        <v>30</v>
      </c>
      <c r="F24" s="1">
        <v>4</v>
      </c>
      <c r="G24" s="1" t="s">
        <v>31</v>
      </c>
      <c r="H24" s="1">
        <v>77</v>
      </c>
      <c r="I24" s="1">
        <v>77</v>
      </c>
      <c r="J24" s="1">
        <v>77</v>
      </c>
      <c r="K24" s="1">
        <v>77</v>
      </c>
      <c r="L24" s="1">
        <v>111.8</v>
      </c>
      <c r="M24" s="1">
        <v>111.8</v>
      </c>
      <c r="N24" s="1">
        <v>111.8</v>
      </c>
      <c r="O24" s="1">
        <v>111.8</v>
      </c>
      <c r="P24" s="1">
        <v>0</v>
      </c>
      <c r="Q24" s="1"/>
      <c r="R24" s="1" t="s">
        <v>32</v>
      </c>
      <c r="S24" s="1" t="s">
        <v>33</v>
      </c>
      <c r="T24" s="1"/>
      <c r="U24" s="1"/>
      <c r="V24" s="1" t="s">
        <v>117</v>
      </c>
      <c r="W24" s="1" t="s">
        <v>118</v>
      </c>
      <c r="X24" s="2">
        <v>44883.79791666667</v>
      </c>
      <c r="Y24" s="1" t="s">
        <v>35</v>
      </c>
      <c r="Z24" s="1" t="s">
        <v>36</v>
      </c>
      <c r="AA24" s="1" t="s">
        <v>37</v>
      </c>
      <c r="AB24" s="1" t="s">
        <v>119</v>
      </c>
    </row>
    <row r="25" spans="1:28" ht="15.75" customHeight="1" x14ac:dyDescent="0.15">
      <c r="A25" s="1">
        <v>397</v>
      </c>
      <c r="B25" s="1" t="s">
        <v>28</v>
      </c>
      <c r="C25" s="1" t="s">
        <v>29</v>
      </c>
      <c r="D25" s="1">
        <v>3</v>
      </c>
      <c r="E25" s="1" t="s">
        <v>30</v>
      </c>
      <c r="F25" s="1">
        <v>4</v>
      </c>
      <c r="G25" s="1" t="s">
        <v>43</v>
      </c>
      <c r="H25" s="1">
        <v>99</v>
      </c>
      <c r="I25" s="1">
        <v>99</v>
      </c>
      <c r="J25" s="1">
        <v>99</v>
      </c>
      <c r="K25" s="1">
        <v>99</v>
      </c>
      <c r="L25" s="1">
        <v>112.02</v>
      </c>
      <c r="M25" s="1">
        <v>112.02</v>
      </c>
      <c r="N25" s="1">
        <v>112.02</v>
      </c>
      <c r="O25" s="1">
        <v>112.02</v>
      </c>
      <c r="P25" s="1">
        <v>0</v>
      </c>
      <c r="Q25" s="1"/>
      <c r="R25" s="1" t="s">
        <v>44</v>
      </c>
      <c r="S25" s="1" t="s">
        <v>45</v>
      </c>
      <c r="T25" s="1"/>
      <c r="U25" s="1"/>
      <c r="V25" s="1" t="s">
        <v>45</v>
      </c>
      <c r="W25" s="1" t="s">
        <v>120</v>
      </c>
      <c r="X25" s="2">
        <v>44883.802777777775</v>
      </c>
      <c r="Y25" s="1" t="s">
        <v>47</v>
      </c>
      <c r="Z25" s="1" t="s">
        <v>36</v>
      </c>
      <c r="AA25" s="1"/>
      <c r="AB25" s="1" t="s">
        <v>121</v>
      </c>
    </row>
    <row r="26" spans="1:28" ht="15.75" customHeight="1" x14ac:dyDescent="0.15">
      <c r="A26" s="1">
        <v>397</v>
      </c>
      <c r="B26" s="1" t="s">
        <v>28</v>
      </c>
      <c r="C26" s="1" t="s">
        <v>29</v>
      </c>
      <c r="D26" s="1">
        <v>3</v>
      </c>
      <c r="E26" s="1" t="s">
        <v>30</v>
      </c>
      <c r="F26" s="1">
        <v>5</v>
      </c>
      <c r="G26" s="1" t="s">
        <v>31</v>
      </c>
      <c r="H26" s="1">
        <v>50</v>
      </c>
      <c r="I26" s="1">
        <v>52</v>
      </c>
      <c r="J26" s="1">
        <v>50</v>
      </c>
      <c r="K26" s="1">
        <v>52</v>
      </c>
      <c r="L26" s="1">
        <v>113.01</v>
      </c>
      <c r="M26" s="1">
        <v>113.03</v>
      </c>
      <c r="N26" s="1">
        <v>113.01</v>
      </c>
      <c r="O26" s="1">
        <v>113.03</v>
      </c>
      <c r="P26" s="1">
        <v>2</v>
      </c>
      <c r="Q26" s="1">
        <v>10</v>
      </c>
      <c r="R26" s="1" t="s">
        <v>51</v>
      </c>
      <c r="S26" s="1" t="s">
        <v>56</v>
      </c>
      <c r="T26" s="1"/>
      <c r="U26" s="1"/>
      <c r="V26" s="1">
        <v>31137</v>
      </c>
      <c r="W26" s="1" t="s">
        <v>122</v>
      </c>
      <c r="X26" s="2">
        <v>44883.792361111111</v>
      </c>
      <c r="Y26" s="1" t="s">
        <v>58</v>
      </c>
      <c r="Z26" s="1" t="s">
        <v>36</v>
      </c>
      <c r="AA26" s="1"/>
      <c r="AB26" s="1" t="s">
        <v>123</v>
      </c>
    </row>
    <row r="27" spans="1:28" ht="15.75" customHeight="1" x14ac:dyDescent="0.15">
      <c r="A27" s="1">
        <v>397</v>
      </c>
      <c r="B27" s="1" t="s">
        <v>28</v>
      </c>
      <c r="C27" s="1" t="s">
        <v>29</v>
      </c>
      <c r="D27" s="1">
        <v>3</v>
      </c>
      <c r="E27" s="1" t="s">
        <v>30</v>
      </c>
      <c r="F27" s="1">
        <v>5</v>
      </c>
      <c r="G27" s="1" t="s">
        <v>31</v>
      </c>
      <c r="H27" s="1">
        <v>74</v>
      </c>
      <c r="I27" s="1">
        <v>74</v>
      </c>
      <c r="J27" s="1">
        <v>74</v>
      </c>
      <c r="K27" s="1">
        <v>74</v>
      </c>
      <c r="L27" s="1">
        <v>113.25</v>
      </c>
      <c r="M27" s="1">
        <v>113.25</v>
      </c>
      <c r="N27" s="1">
        <v>113.25</v>
      </c>
      <c r="O27" s="1">
        <v>113.25</v>
      </c>
      <c r="P27" s="1">
        <v>0</v>
      </c>
      <c r="Q27" s="1"/>
      <c r="R27" s="1" t="s">
        <v>32</v>
      </c>
      <c r="S27" s="1" t="s">
        <v>33</v>
      </c>
      <c r="T27" s="1"/>
      <c r="U27" s="1"/>
      <c r="V27" s="1" t="s">
        <v>124</v>
      </c>
      <c r="W27" s="1" t="s">
        <v>125</v>
      </c>
      <c r="X27" s="2">
        <v>44883.79791666667</v>
      </c>
      <c r="Y27" s="1" t="s">
        <v>35</v>
      </c>
      <c r="Z27" s="1" t="s">
        <v>36</v>
      </c>
      <c r="AA27" s="1" t="s">
        <v>37</v>
      </c>
      <c r="AB27" s="1" t="s">
        <v>126</v>
      </c>
    </row>
    <row r="28" spans="1:28" ht="15.75" customHeight="1" x14ac:dyDescent="0.15">
      <c r="A28" s="1">
        <v>397</v>
      </c>
      <c r="B28" s="1" t="s">
        <v>28</v>
      </c>
      <c r="C28" s="1" t="s">
        <v>29</v>
      </c>
      <c r="D28" s="1">
        <v>3</v>
      </c>
      <c r="E28" s="1" t="s">
        <v>30</v>
      </c>
      <c r="F28" s="1">
        <v>6</v>
      </c>
      <c r="G28" s="1" t="s">
        <v>31</v>
      </c>
      <c r="H28" s="1">
        <v>76</v>
      </c>
      <c r="I28" s="1">
        <v>76</v>
      </c>
      <c r="J28" s="1">
        <v>76</v>
      </c>
      <c r="K28" s="1">
        <v>76</v>
      </c>
      <c r="L28" s="1">
        <v>114.75</v>
      </c>
      <c r="M28" s="1">
        <v>114.75</v>
      </c>
      <c r="N28" s="1">
        <v>114.75</v>
      </c>
      <c r="O28" s="1">
        <v>114.75</v>
      </c>
      <c r="P28" s="1">
        <v>0</v>
      </c>
      <c r="Q28" s="1"/>
      <c r="R28" s="1" t="s">
        <v>32</v>
      </c>
      <c r="S28" s="1" t="s">
        <v>33</v>
      </c>
      <c r="T28" s="1"/>
      <c r="U28" s="1"/>
      <c r="V28" s="1" t="s">
        <v>127</v>
      </c>
      <c r="W28" s="1" t="s">
        <v>128</v>
      </c>
      <c r="X28" s="2">
        <v>44883.79791666667</v>
      </c>
      <c r="Y28" s="1" t="s">
        <v>35</v>
      </c>
      <c r="Z28" s="1" t="s">
        <v>36</v>
      </c>
      <c r="AA28" s="1" t="s">
        <v>37</v>
      </c>
      <c r="AB28" s="1" t="s">
        <v>129</v>
      </c>
    </row>
    <row r="29" spans="1:28" ht="15.75" customHeight="1" x14ac:dyDescent="0.15">
      <c r="A29" s="1">
        <v>397</v>
      </c>
      <c r="B29" s="1" t="s">
        <v>28</v>
      </c>
      <c r="C29" s="1" t="s">
        <v>29</v>
      </c>
      <c r="D29" s="1">
        <v>3</v>
      </c>
      <c r="E29" s="1" t="s">
        <v>30</v>
      </c>
      <c r="F29" s="1">
        <v>6</v>
      </c>
      <c r="G29" s="1" t="s">
        <v>43</v>
      </c>
      <c r="H29" s="1">
        <v>88</v>
      </c>
      <c r="I29" s="1">
        <v>88</v>
      </c>
      <c r="J29" s="1">
        <v>88</v>
      </c>
      <c r="K29" s="1">
        <v>88</v>
      </c>
      <c r="L29" s="1">
        <v>114.87</v>
      </c>
      <c r="M29" s="1">
        <v>114.87</v>
      </c>
      <c r="N29" s="1">
        <v>114.87</v>
      </c>
      <c r="O29" s="1">
        <v>114.87</v>
      </c>
      <c r="P29" s="1">
        <v>0</v>
      </c>
      <c r="Q29" s="1"/>
      <c r="R29" s="1" t="s">
        <v>44</v>
      </c>
      <c r="S29" s="1" t="s">
        <v>45</v>
      </c>
      <c r="T29" s="1"/>
      <c r="U29" s="1"/>
      <c r="V29" s="1" t="s">
        <v>45</v>
      </c>
      <c r="W29" s="1" t="s">
        <v>130</v>
      </c>
      <c r="X29" s="2">
        <v>44883.802777777775</v>
      </c>
      <c r="Y29" s="1" t="s">
        <v>47</v>
      </c>
      <c r="Z29" s="1" t="s">
        <v>36</v>
      </c>
      <c r="AA29" s="1"/>
      <c r="AB29" s="1" t="s">
        <v>131</v>
      </c>
    </row>
    <row r="30" spans="1:28" ht="15.75" customHeight="1" x14ac:dyDescent="0.15">
      <c r="A30" s="1">
        <v>397</v>
      </c>
      <c r="B30" s="1" t="s">
        <v>28</v>
      </c>
      <c r="C30" s="1" t="s">
        <v>29</v>
      </c>
      <c r="D30" s="1">
        <v>3</v>
      </c>
      <c r="E30" s="1" t="s">
        <v>30</v>
      </c>
      <c r="F30" s="1">
        <v>7</v>
      </c>
      <c r="G30" s="1"/>
      <c r="H30" s="1">
        <v>0</v>
      </c>
      <c r="I30" s="1">
        <v>5</v>
      </c>
      <c r="J30" s="1">
        <v>0</v>
      </c>
      <c r="K30" s="1">
        <v>5</v>
      </c>
      <c r="L30" s="1">
        <v>115.47</v>
      </c>
      <c r="M30" s="1">
        <v>115.52</v>
      </c>
      <c r="N30" s="1">
        <v>115.47</v>
      </c>
      <c r="O30" s="1">
        <v>115.52</v>
      </c>
      <c r="P30" s="1">
        <v>5</v>
      </c>
      <c r="Q30" s="1">
        <v>5</v>
      </c>
      <c r="R30" s="1" t="s">
        <v>51</v>
      </c>
      <c r="S30" s="1" t="s">
        <v>52</v>
      </c>
      <c r="T30" s="1"/>
      <c r="U30" s="1"/>
      <c r="V30" s="1" t="s">
        <v>52</v>
      </c>
      <c r="W30" s="1" t="s">
        <v>132</v>
      </c>
      <c r="X30" s="2">
        <v>44883.709722222222</v>
      </c>
      <c r="Y30" s="1" t="s">
        <v>54</v>
      </c>
      <c r="Z30" s="1" t="s">
        <v>36</v>
      </c>
      <c r="AA30" s="1"/>
      <c r="AB30" s="1" t="s">
        <v>133</v>
      </c>
    </row>
    <row r="31" spans="1:28" ht="15.75" customHeight="1" x14ac:dyDescent="0.15">
      <c r="A31" s="1">
        <v>397</v>
      </c>
      <c r="B31" s="1" t="s">
        <v>28</v>
      </c>
      <c r="C31" s="1" t="s">
        <v>29</v>
      </c>
      <c r="D31" s="1">
        <v>3</v>
      </c>
      <c r="E31" s="1" t="s">
        <v>30</v>
      </c>
      <c r="F31" s="1">
        <v>7</v>
      </c>
      <c r="G31" s="1" t="s">
        <v>31</v>
      </c>
      <c r="H31" s="1">
        <v>21</v>
      </c>
      <c r="I31" s="1">
        <v>21</v>
      </c>
      <c r="J31" s="1">
        <v>21</v>
      </c>
      <c r="K31" s="1">
        <v>21</v>
      </c>
      <c r="L31" s="1">
        <v>115.68</v>
      </c>
      <c r="M31" s="1">
        <v>115.68</v>
      </c>
      <c r="N31" s="1">
        <v>115.68</v>
      </c>
      <c r="O31" s="1">
        <v>115.68</v>
      </c>
      <c r="P31" s="1">
        <v>0</v>
      </c>
      <c r="Q31" s="1"/>
      <c r="R31" s="1" t="s">
        <v>32</v>
      </c>
      <c r="S31" s="1" t="s">
        <v>33</v>
      </c>
      <c r="T31" s="1"/>
      <c r="U31" s="1"/>
      <c r="V31" s="1" t="s">
        <v>134</v>
      </c>
      <c r="W31" s="1" t="s">
        <v>135</v>
      </c>
      <c r="X31" s="2">
        <v>44883.79791666667</v>
      </c>
      <c r="Y31" s="1" t="s">
        <v>35</v>
      </c>
      <c r="Z31" s="1" t="s">
        <v>36</v>
      </c>
      <c r="AA31" s="1" t="s">
        <v>37</v>
      </c>
      <c r="AB31" s="1" t="s">
        <v>136</v>
      </c>
    </row>
    <row r="32" spans="1:28" ht="15.75" customHeight="1" x14ac:dyDescent="0.15">
      <c r="A32" s="1">
        <v>397</v>
      </c>
      <c r="B32" s="1" t="s">
        <v>28</v>
      </c>
      <c r="C32" s="1" t="s">
        <v>29</v>
      </c>
      <c r="D32" s="1">
        <v>3</v>
      </c>
      <c r="E32" s="1" t="s">
        <v>30</v>
      </c>
      <c r="F32" s="1" t="s">
        <v>64</v>
      </c>
      <c r="G32" s="1"/>
      <c r="H32" s="1">
        <v>7</v>
      </c>
      <c r="I32" s="1">
        <v>14</v>
      </c>
      <c r="J32" s="1">
        <v>0</v>
      </c>
      <c r="K32" s="1">
        <v>7</v>
      </c>
      <c r="L32" s="1">
        <v>116.14</v>
      </c>
      <c r="M32" s="1">
        <v>116.21</v>
      </c>
      <c r="N32" s="1">
        <v>116.14</v>
      </c>
      <c r="O32" s="1">
        <v>116.21</v>
      </c>
      <c r="P32" s="1">
        <v>7</v>
      </c>
      <c r="Q32" s="1">
        <v>30</v>
      </c>
      <c r="R32" s="1" t="s">
        <v>65</v>
      </c>
      <c r="S32" s="1" t="s">
        <v>81</v>
      </c>
      <c r="T32" s="1"/>
      <c r="U32" s="1"/>
      <c r="V32" s="1" t="s">
        <v>81</v>
      </c>
      <c r="W32" s="1" t="s">
        <v>137</v>
      </c>
      <c r="X32" s="2">
        <v>44883.710416666669</v>
      </c>
      <c r="Y32" s="1" t="s">
        <v>83</v>
      </c>
      <c r="Z32" s="1" t="s">
        <v>36</v>
      </c>
      <c r="AA32" s="1"/>
      <c r="AB32" s="1" t="s">
        <v>138</v>
      </c>
    </row>
    <row r="33" spans="1:28" ht="15.75" customHeight="1" x14ac:dyDescent="0.15">
      <c r="A33" s="1">
        <v>397</v>
      </c>
      <c r="B33" s="1" t="s">
        <v>28</v>
      </c>
      <c r="C33" s="1" t="s">
        <v>29</v>
      </c>
      <c r="D33" s="1">
        <v>3</v>
      </c>
      <c r="E33" s="1" t="s">
        <v>30</v>
      </c>
      <c r="F33" s="1" t="s">
        <v>64</v>
      </c>
      <c r="G33" s="1"/>
      <c r="H33" s="1">
        <v>7</v>
      </c>
      <c r="I33" s="1">
        <v>14</v>
      </c>
      <c r="J33" s="1">
        <v>0</v>
      </c>
      <c r="K33" s="1">
        <v>7</v>
      </c>
      <c r="L33" s="1">
        <v>116.14</v>
      </c>
      <c r="M33" s="1">
        <v>116.21</v>
      </c>
      <c r="N33" s="1">
        <v>116.14</v>
      </c>
      <c r="O33" s="1">
        <v>116.21</v>
      </c>
      <c r="P33" s="1">
        <v>7</v>
      </c>
      <c r="Q33" s="1">
        <v>5</v>
      </c>
      <c r="R33" s="1" t="s">
        <v>65</v>
      </c>
      <c r="S33" s="1"/>
      <c r="T33" s="1" t="s">
        <v>76</v>
      </c>
      <c r="U33" s="1" t="s">
        <v>77</v>
      </c>
      <c r="V33" s="1" t="s">
        <v>78</v>
      </c>
      <c r="W33" s="1" t="s">
        <v>139</v>
      </c>
      <c r="X33" s="2">
        <v>44883.710416666669</v>
      </c>
      <c r="Y33" s="1" t="s">
        <v>35</v>
      </c>
      <c r="Z33" s="1" t="s">
        <v>36</v>
      </c>
      <c r="AA33" s="1"/>
      <c r="AB33" s="1" t="s">
        <v>140</v>
      </c>
    </row>
    <row r="34" spans="1:28" ht="15.75" customHeight="1" x14ac:dyDescent="0.15">
      <c r="A34" s="1">
        <v>397</v>
      </c>
      <c r="B34" s="1" t="s">
        <v>28</v>
      </c>
      <c r="C34" s="1" t="s">
        <v>29</v>
      </c>
      <c r="D34" s="1">
        <v>3</v>
      </c>
      <c r="E34" s="1" t="s">
        <v>30</v>
      </c>
      <c r="F34" s="1" t="s">
        <v>64</v>
      </c>
      <c r="G34" s="1"/>
      <c r="H34" s="1">
        <v>7</v>
      </c>
      <c r="I34" s="1">
        <v>14</v>
      </c>
      <c r="J34" s="1">
        <v>0</v>
      </c>
      <c r="K34" s="1">
        <v>7</v>
      </c>
      <c r="L34" s="1">
        <v>116.14</v>
      </c>
      <c r="M34" s="1">
        <v>116.21</v>
      </c>
      <c r="N34" s="1">
        <v>116.14</v>
      </c>
      <c r="O34" s="1">
        <v>116.21</v>
      </c>
      <c r="P34" s="1">
        <v>7</v>
      </c>
      <c r="Q34" s="1">
        <v>5</v>
      </c>
      <c r="R34" s="1" t="s">
        <v>65</v>
      </c>
      <c r="S34" s="1"/>
      <c r="T34" s="1" t="s">
        <v>99</v>
      </c>
      <c r="U34" s="1" t="s">
        <v>100</v>
      </c>
      <c r="V34" s="1" t="s">
        <v>101</v>
      </c>
      <c r="W34" s="1" t="s">
        <v>141</v>
      </c>
      <c r="X34" s="2">
        <v>44883.710416666669</v>
      </c>
      <c r="Y34" s="1" t="s">
        <v>35</v>
      </c>
      <c r="Z34" s="1" t="s">
        <v>36</v>
      </c>
      <c r="AA34" s="1"/>
      <c r="AB34" s="1" t="s">
        <v>142</v>
      </c>
    </row>
    <row r="35" spans="1:28" ht="15.75" customHeight="1" x14ac:dyDescent="0.15">
      <c r="A35" s="1">
        <v>397</v>
      </c>
      <c r="B35" s="1" t="s">
        <v>28</v>
      </c>
      <c r="C35" s="1" t="s">
        <v>29</v>
      </c>
      <c r="D35" s="1">
        <v>3</v>
      </c>
      <c r="E35" s="1" t="s">
        <v>30</v>
      </c>
      <c r="F35" s="1" t="s">
        <v>64</v>
      </c>
      <c r="G35" s="1"/>
      <c r="H35" s="1">
        <v>7</v>
      </c>
      <c r="I35" s="1">
        <v>14</v>
      </c>
      <c r="J35" s="1">
        <v>0</v>
      </c>
      <c r="K35" s="1">
        <v>7</v>
      </c>
      <c r="L35" s="1">
        <v>116.14</v>
      </c>
      <c r="M35" s="1">
        <v>116.21</v>
      </c>
      <c r="N35" s="1">
        <v>116.14</v>
      </c>
      <c r="O35" s="1">
        <v>116.21</v>
      </c>
      <c r="P35" s="1">
        <v>7</v>
      </c>
      <c r="Q35" s="1">
        <v>20</v>
      </c>
      <c r="R35" s="1" t="s">
        <v>65</v>
      </c>
      <c r="S35" s="1"/>
      <c r="T35" s="1" t="s">
        <v>66</v>
      </c>
      <c r="U35" s="1" t="s">
        <v>67</v>
      </c>
      <c r="V35" s="1" t="s">
        <v>68</v>
      </c>
      <c r="W35" s="1" t="s">
        <v>143</v>
      </c>
      <c r="X35" s="2">
        <v>44883.710416666669</v>
      </c>
      <c r="Y35" s="1" t="s">
        <v>35</v>
      </c>
      <c r="Z35" s="1" t="s">
        <v>36</v>
      </c>
      <c r="AA35" s="1"/>
      <c r="AB35" s="1" t="s">
        <v>144</v>
      </c>
    </row>
    <row r="36" spans="1:28" ht="15.75" customHeight="1" x14ac:dyDescent="0.15">
      <c r="A36" s="1">
        <v>397</v>
      </c>
      <c r="B36" s="1" t="s">
        <v>28</v>
      </c>
      <c r="C36" s="1" t="s">
        <v>29</v>
      </c>
      <c r="D36" s="1">
        <v>3</v>
      </c>
      <c r="E36" s="1" t="s">
        <v>30</v>
      </c>
      <c r="F36" s="1" t="s">
        <v>64</v>
      </c>
      <c r="G36" s="1"/>
      <c r="H36" s="1">
        <v>7</v>
      </c>
      <c r="I36" s="1">
        <v>14</v>
      </c>
      <c r="J36" s="1">
        <v>0</v>
      </c>
      <c r="K36" s="1">
        <v>7</v>
      </c>
      <c r="L36" s="1">
        <v>116.14</v>
      </c>
      <c r="M36" s="1">
        <v>116.21</v>
      </c>
      <c r="N36" s="1">
        <v>116.14</v>
      </c>
      <c r="O36" s="1">
        <v>116.21</v>
      </c>
      <c r="P36" s="1">
        <v>7</v>
      </c>
      <c r="Q36" s="1">
        <v>20</v>
      </c>
      <c r="R36" s="1" t="s">
        <v>65</v>
      </c>
      <c r="S36" s="1"/>
      <c r="T36" s="1" t="s">
        <v>71</v>
      </c>
      <c r="U36" s="1" t="s">
        <v>72</v>
      </c>
      <c r="V36" s="1" t="s">
        <v>73</v>
      </c>
      <c r="W36" s="1" t="s">
        <v>145</v>
      </c>
      <c r="X36" s="2">
        <v>44883.710416666669</v>
      </c>
      <c r="Y36" s="1" t="s">
        <v>35</v>
      </c>
      <c r="Z36" s="1" t="s">
        <v>36</v>
      </c>
      <c r="AA36" s="1"/>
      <c r="AB36" s="1" t="s">
        <v>146</v>
      </c>
    </row>
    <row r="37" spans="1:28" ht="15.75" customHeight="1" x14ac:dyDescent="0.15">
      <c r="A37" s="1">
        <v>397</v>
      </c>
      <c r="B37" s="1" t="s">
        <v>28</v>
      </c>
      <c r="C37" s="1" t="s">
        <v>29</v>
      </c>
      <c r="D37" s="1">
        <v>3</v>
      </c>
      <c r="E37" s="1" t="s">
        <v>30</v>
      </c>
      <c r="F37" s="1" t="s">
        <v>64</v>
      </c>
      <c r="G37" s="1"/>
      <c r="H37" s="1">
        <v>7</v>
      </c>
      <c r="I37" s="1">
        <v>14</v>
      </c>
      <c r="J37" s="1">
        <v>0</v>
      </c>
      <c r="K37" s="1">
        <v>7</v>
      </c>
      <c r="L37" s="1">
        <v>116.14</v>
      </c>
      <c r="M37" s="1">
        <v>116.21</v>
      </c>
      <c r="N37" s="1">
        <v>116.14</v>
      </c>
      <c r="O37" s="1">
        <v>116.21</v>
      </c>
      <c r="P37" s="1">
        <v>7</v>
      </c>
      <c r="Q37" s="1">
        <v>20</v>
      </c>
      <c r="R37" s="1" t="s">
        <v>65</v>
      </c>
      <c r="S37" s="1" t="s">
        <v>90</v>
      </c>
      <c r="T37" s="1"/>
      <c r="U37" s="1"/>
      <c r="V37" s="1" t="s">
        <v>90</v>
      </c>
      <c r="W37" s="1" t="s">
        <v>147</v>
      </c>
      <c r="X37" s="2">
        <v>44883.710416666669</v>
      </c>
      <c r="Y37" s="1" t="s">
        <v>35</v>
      </c>
      <c r="Z37" s="1" t="s">
        <v>36</v>
      </c>
      <c r="AA37" s="1" t="s">
        <v>92</v>
      </c>
      <c r="AB37" s="1" t="s">
        <v>148</v>
      </c>
    </row>
    <row r="38" spans="1:28" ht="15.75" customHeight="1" x14ac:dyDescent="0.15">
      <c r="A38" s="1">
        <v>397</v>
      </c>
      <c r="B38" s="1" t="s">
        <v>28</v>
      </c>
      <c r="C38" s="1" t="s">
        <v>29</v>
      </c>
      <c r="D38" s="1">
        <v>3</v>
      </c>
      <c r="E38" s="1" t="s">
        <v>30</v>
      </c>
      <c r="F38" s="1" t="s">
        <v>64</v>
      </c>
      <c r="G38" s="1"/>
      <c r="H38" s="1">
        <v>7</v>
      </c>
      <c r="I38" s="1">
        <v>14</v>
      </c>
      <c r="J38" s="1">
        <v>7</v>
      </c>
      <c r="K38" s="1">
        <v>14</v>
      </c>
      <c r="L38" s="1">
        <v>116.14</v>
      </c>
      <c r="M38" s="1">
        <v>116.21</v>
      </c>
      <c r="N38" s="1">
        <v>116.14</v>
      </c>
      <c r="O38" s="1">
        <v>116.21</v>
      </c>
      <c r="P38" s="1">
        <v>7</v>
      </c>
      <c r="Q38" s="1">
        <v>247</v>
      </c>
      <c r="R38" s="1" t="s">
        <v>106</v>
      </c>
      <c r="S38" s="1" t="s">
        <v>81</v>
      </c>
      <c r="T38" s="1"/>
      <c r="U38" s="1"/>
      <c r="V38" s="1" t="s">
        <v>81</v>
      </c>
      <c r="W38" s="1" t="s">
        <v>149</v>
      </c>
      <c r="X38" s="2">
        <v>44883.709722222222</v>
      </c>
      <c r="Y38" s="1" t="s">
        <v>54</v>
      </c>
      <c r="Z38" s="1" t="s">
        <v>36</v>
      </c>
      <c r="AA38" s="1"/>
      <c r="AB38" s="1" t="s">
        <v>150</v>
      </c>
    </row>
    <row r="39" spans="1:28" ht="15.75" customHeight="1" x14ac:dyDescent="0.15">
      <c r="A39" s="1">
        <v>397</v>
      </c>
      <c r="B39" s="1" t="s">
        <v>28</v>
      </c>
      <c r="C39" s="1" t="s">
        <v>29</v>
      </c>
      <c r="D39" s="1">
        <v>3</v>
      </c>
      <c r="E39" s="1" t="s">
        <v>30</v>
      </c>
      <c r="F39" s="1" t="s">
        <v>64</v>
      </c>
      <c r="G39" s="1"/>
      <c r="H39" s="1">
        <v>7</v>
      </c>
      <c r="I39" s="1">
        <v>14</v>
      </c>
      <c r="J39" s="1">
        <v>0</v>
      </c>
      <c r="K39" s="1">
        <v>7</v>
      </c>
      <c r="L39" s="1">
        <v>116.14</v>
      </c>
      <c r="M39" s="1">
        <v>116.21</v>
      </c>
      <c r="N39" s="1">
        <v>116.14</v>
      </c>
      <c r="O39" s="1">
        <v>116.21</v>
      </c>
      <c r="P39" s="1">
        <v>7</v>
      </c>
      <c r="Q39" s="1">
        <v>5</v>
      </c>
      <c r="R39" s="1" t="s">
        <v>65</v>
      </c>
      <c r="S39" s="1"/>
      <c r="T39" s="1" t="s">
        <v>94</v>
      </c>
      <c r="U39" s="1" t="s">
        <v>95</v>
      </c>
      <c r="V39" s="1" t="s">
        <v>96</v>
      </c>
      <c r="W39" s="1" t="s">
        <v>151</v>
      </c>
      <c r="X39" s="2">
        <v>44883.710416666669</v>
      </c>
      <c r="Y39" s="1" t="s">
        <v>35</v>
      </c>
      <c r="Z39" s="1" t="s">
        <v>36</v>
      </c>
      <c r="AA39" s="1"/>
      <c r="AB39" s="1" t="s">
        <v>152</v>
      </c>
    </row>
    <row r="40" spans="1:28" ht="15.75" customHeight="1" x14ac:dyDescent="0.15">
      <c r="A40" s="1">
        <v>397</v>
      </c>
      <c r="B40" s="1" t="s">
        <v>28</v>
      </c>
      <c r="C40" s="1" t="s">
        <v>29</v>
      </c>
      <c r="D40" s="1">
        <v>3</v>
      </c>
      <c r="E40" s="1" t="s">
        <v>30</v>
      </c>
      <c r="F40" s="1" t="s">
        <v>64</v>
      </c>
      <c r="G40" s="1"/>
      <c r="H40" s="1">
        <v>7</v>
      </c>
      <c r="I40" s="1">
        <v>14</v>
      </c>
      <c r="J40" s="1">
        <v>0</v>
      </c>
      <c r="K40" s="1">
        <v>7</v>
      </c>
      <c r="L40" s="1">
        <v>116.14</v>
      </c>
      <c r="M40" s="1">
        <v>116.21</v>
      </c>
      <c r="N40" s="1">
        <v>116.14</v>
      </c>
      <c r="O40" s="1">
        <v>116.21</v>
      </c>
      <c r="P40" s="1">
        <v>7</v>
      </c>
      <c r="Q40" s="1">
        <v>5</v>
      </c>
      <c r="R40" s="1" t="s">
        <v>65</v>
      </c>
      <c r="S40" s="1" t="s">
        <v>33</v>
      </c>
      <c r="T40" s="1"/>
      <c r="U40" s="1"/>
      <c r="V40" s="1" t="s">
        <v>33</v>
      </c>
      <c r="W40" s="1" t="s">
        <v>153</v>
      </c>
      <c r="X40" s="2">
        <v>44883.710416666669</v>
      </c>
      <c r="Y40" s="1" t="s">
        <v>35</v>
      </c>
      <c r="Z40" s="1" t="s">
        <v>36</v>
      </c>
      <c r="AA40" s="1" t="s">
        <v>37</v>
      </c>
      <c r="AB40" s="1" t="s">
        <v>154</v>
      </c>
    </row>
    <row r="41" spans="1:28" ht="15.75" customHeight="1" x14ac:dyDescent="0.15">
      <c r="A41" s="1">
        <v>397</v>
      </c>
      <c r="B41" s="1" t="s">
        <v>28</v>
      </c>
      <c r="C41" s="1" t="s">
        <v>29</v>
      </c>
      <c r="D41" s="1">
        <v>3</v>
      </c>
      <c r="E41" s="1" t="s">
        <v>30</v>
      </c>
      <c r="F41" s="1" t="s">
        <v>64</v>
      </c>
      <c r="G41" s="1"/>
      <c r="H41" s="1">
        <v>7</v>
      </c>
      <c r="I41" s="1">
        <v>14</v>
      </c>
      <c r="J41" s="1">
        <v>0</v>
      </c>
      <c r="K41" s="1">
        <v>7</v>
      </c>
      <c r="L41" s="1">
        <v>116.14</v>
      </c>
      <c r="M41" s="1">
        <v>116.21</v>
      </c>
      <c r="N41" s="1">
        <v>116.14</v>
      </c>
      <c r="O41" s="1">
        <v>116.21</v>
      </c>
      <c r="P41" s="1">
        <v>7</v>
      </c>
      <c r="Q41" s="1">
        <v>30</v>
      </c>
      <c r="R41" s="1" t="s">
        <v>65</v>
      </c>
      <c r="S41" s="1"/>
      <c r="T41" s="1" t="s">
        <v>85</v>
      </c>
      <c r="U41" s="1" t="s">
        <v>86</v>
      </c>
      <c r="V41" s="1" t="s">
        <v>87</v>
      </c>
      <c r="W41" s="1" t="s">
        <v>155</v>
      </c>
      <c r="X41" s="2">
        <v>44883.710416666669</v>
      </c>
      <c r="Y41" s="1" t="s">
        <v>35</v>
      </c>
      <c r="Z41" s="1" t="s">
        <v>36</v>
      </c>
      <c r="AA41" s="1"/>
      <c r="AB41" s="1" t="s">
        <v>156</v>
      </c>
    </row>
    <row r="42" spans="1:28" ht="15.75" customHeight="1" x14ac:dyDescent="0.15">
      <c r="A42" s="1">
        <v>397</v>
      </c>
      <c r="B42" s="1" t="s">
        <v>28</v>
      </c>
      <c r="C42" s="1" t="s">
        <v>29</v>
      </c>
      <c r="D42" s="1">
        <v>4</v>
      </c>
      <c r="E42" s="1" t="s">
        <v>30</v>
      </c>
      <c r="F42" s="1">
        <v>1</v>
      </c>
      <c r="G42" s="1" t="s">
        <v>31</v>
      </c>
      <c r="H42" s="1">
        <v>67</v>
      </c>
      <c r="I42" s="1">
        <v>67</v>
      </c>
      <c r="J42" s="1">
        <v>67</v>
      </c>
      <c r="K42" s="1">
        <v>67</v>
      </c>
      <c r="L42" s="1">
        <v>116.97</v>
      </c>
      <c r="M42" s="1">
        <v>116.97</v>
      </c>
      <c r="N42" s="1">
        <v>116.967</v>
      </c>
      <c r="O42" s="1">
        <v>116.967</v>
      </c>
      <c r="P42" s="1">
        <v>0</v>
      </c>
      <c r="Q42" s="1">
        <v>1</v>
      </c>
      <c r="R42" s="1" t="s">
        <v>32</v>
      </c>
      <c r="S42" s="1" t="s">
        <v>33</v>
      </c>
      <c r="T42" s="1"/>
      <c r="U42" s="1"/>
      <c r="V42" s="1" t="s">
        <v>33</v>
      </c>
      <c r="W42" s="1" t="s">
        <v>157</v>
      </c>
      <c r="X42" s="2">
        <v>44883.871527777781</v>
      </c>
      <c r="Y42" s="1" t="s">
        <v>35</v>
      </c>
      <c r="Z42" s="1" t="s">
        <v>36</v>
      </c>
      <c r="AA42" s="1" t="s">
        <v>37</v>
      </c>
      <c r="AB42" s="1" t="s">
        <v>158</v>
      </c>
    </row>
    <row r="43" spans="1:28" ht="15.75" customHeight="1" x14ac:dyDescent="0.15">
      <c r="A43" s="1">
        <v>397</v>
      </c>
      <c r="B43" s="1" t="s">
        <v>28</v>
      </c>
      <c r="C43" s="1" t="s">
        <v>29</v>
      </c>
      <c r="D43" s="1">
        <v>4</v>
      </c>
      <c r="E43" s="1" t="s">
        <v>30</v>
      </c>
      <c r="F43" s="1">
        <v>2</v>
      </c>
      <c r="G43" s="1" t="s">
        <v>31</v>
      </c>
      <c r="H43" s="1">
        <v>71</v>
      </c>
      <c r="I43" s="1">
        <v>71</v>
      </c>
      <c r="J43" s="1">
        <v>71</v>
      </c>
      <c r="K43" s="1">
        <v>71</v>
      </c>
      <c r="L43" s="1">
        <v>118.5</v>
      </c>
      <c r="M43" s="1">
        <v>118.5</v>
      </c>
      <c r="N43" s="1">
        <v>118.488</v>
      </c>
      <c r="O43" s="1">
        <v>118.488</v>
      </c>
      <c r="P43" s="1">
        <v>0</v>
      </c>
      <c r="Q43" s="1">
        <v>1</v>
      </c>
      <c r="R43" s="1" t="s">
        <v>32</v>
      </c>
      <c r="S43" s="1" t="s">
        <v>33</v>
      </c>
      <c r="T43" s="1"/>
      <c r="U43" s="1"/>
      <c r="V43" s="1" t="s">
        <v>33</v>
      </c>
      <c r="W43" s="1" t="s">
        <v>159</v>
      </c>
      <c r="X43" s="2">
        <v>44883.871527777781</v>
      </c>
      <c r="Y43" s="1" t="s">
        <v>35</v>
      </c>
      <c r="Z43" s="1" t="s">
        <v>36</v>
      </c>
      <c r="AA43" s="1" t="s">
        <v>37</v>
      </c>
      <c r="AB43" s="1" t="s">
        <v>160</v>
      </c>
    </row>
    <row r="44" spans="1:28" ht="15.75" customHeight="1" x14ac:dyDescent="0.15">
      <c r="A44" s="1">
        <v>397</v>
      </c>
      <c r="B44" s="1" t="s">
        <v>28</v>
      </c>
      <c r="C44" s="1" t="s">
        <v>29</v>
      </c>
      <c r="D44" s="1">
        <v>4</v>
      </c>
      <c r="E44" s="1" t="s">
        <v>30</v>
      </c>
      <c r="F44" s="1">
        <v>3</v>
      </c>
      <c r="G44" s="1" t="s">
        <v>43</v>
      </c>
      <c r="H44" s="1">
        <v>68</v>
      </c>
      <c r="I44" s="1">
        <v>68</v>
      </c>
      <c r="J44" s="1">
        <v>68</v>
      </c>
      <c r="K44" s="1">
        <v>68</v>
      </c>
      <c r="L44" s="1">
        <v>119.95</v>
      </c>
      <c r="M44" s="1">
        <v>119.95</v>
      </c>
      <c r="N44" s="1">
        <v>119.932</v>
      </c>
      <c r="O44" s="1">
        <v>119.932</v>
      </c>
      <c r="P44" s="1">
        <v>0</v>
      </c>
      <c r="Q44" s="1"/>
      <c r="R44" s="1" t="s">
        <v>44</v>
      </c>
      <c r="S44" s="1" t="s">
        <v>45</v>
      </c>
      <c r="T44" s="1"/>
      <c r="U44" s="1"/>
      <c r="V44" s="1" t="s">
        <v>45</v>
      </c>
      <c r="W44" s="1" t="s">
        <v>161</v>
      </c>
      <c r="X44" s="2">
        <v>44883.865277777775</v>
      </c>
      <c r="Y44" s="1" t="s">
        <v>47</v>
      </c>
      <c r="Z44" s="1" t="s">
        <v>36</v>
      </c>
      <c r="AA44" s="1"/>
      <c r="AB44" s="1" t="s">
        <v>162</v>
      </c>
    </row>
    <row r="45" spans="1:28" ht="15.75" customHeight="1" x14ac:dyDescent="0.15">
      <c r="A45" s="1">
        <v>397</v>
      </c>
      <c r="B45" s="1" t="s">
        <v>28</v>
      </c>
      <c r="C45" s="1" t="s">
        <v>29</v>
      </c>
      <c r="D45" s="1">
        <v>4</v>
      </c>
      <c r="E45" s="1" t="s">
        <v>30</v>
      </c>
      <c r="F45" s="1">
        <v>3</v>
      </c>
      <c r="G45" s="1" t="s">
        <v>31</v>
      </c>
      <c r="H45" s="1">
        <v>75</v>
      </c>
      <c r="I45" s="1">
        <v>75</v>
      </c>
      <c r="J45" s="1">
        <v>75</v>
      </c>
      <c r="K45" s="1">
        <v>75</v>
      </c>
      <c r="L45" s="1">
        <v>120.02</v>
      </c>
      <c r="M45" s="1">
        <v>120.02</v>
      </c>
      <c r="N45" s="1">
        <v>120.001</v>
      </c>
      <c r="O45" s="1">
        <v>120.001</v>
      </c>
      <c r="P45" s="1">
        <v>0</v>
      </c>
      <c r="Q45" s="1">
        <v>1</v>
      </c>
      <c r="R45" s="1" t="s">
        <v>32</v>
      </c>
      <c r="S45" s="1" t="s">
        <v>33</v>
      </c>
      <c r="T45" s="1"/>
      <c r="U45" s="1"/>
      <c r="V45" s="1" t="s">
        <v>33</v>
      </c>
      <c r="W45" s="1" t="s">
        <v>163</v>
      </c>
      <c r="X45" s="2">
        <v>44883.871527777781</v>
      </c>
      <c r="Y45" s="1" t="s">
        <v>35</v>
      </c>
      <c r="Z45" s="1" t="s">
        <v>36</v>
      </c>
      <c r="AA45" s="1" t="s">
        <v>37</v>
      </c>
      <c r="AB45" s="1" t="s">
        <v>164</v>
      </c>
    </row>
    <row r="46" spans="1:28" ht="15.75" customHeight="1" x14ac:dyDescent="0.15">
      <c r="A46" s="1">
        <v>397</v>
      </c>
      <c r="B46" s="1" t="s">
        <v>28</v>
      </c>
      <c r="C46" s="1" t="s">
        <v>29</v>
      </c>
      <c r="D46" s="1">
        <v>4</v>
      </c>
      <c r="E46" s="1" t="s">
        <v>30</v>
      </c>
      <c r="F46" s="1">
        <v>4</v>
      </c>
      <c r="G46" s="1" t="s">
        <v>31</v>
      </c>
      <c r="H46" s="1">
        <v>71</v>
      </c>
      <c r="I46" s="1">
        <v>71</v>
      </c>
      <c r="J46" s="1">
        <v>71</v>
      </c>
      <c r="K46" s="1">
        <v>71</v>
      </c>
      <c r="L46" s="1">
        <v>121.47</v>
      </c>
      <c r="M46" s="1">
        <v>121.47</v>
      </c>
      <c r="N46" s="1">
        <v>121.443</v>
      </c>
      <c r="O46" s="1">
        <v>121.443</v>
      </c>
      <c r="P46" s="1">
        <v>0</v>
      </c>
      <c r="Q46" s="1">
        <v>1</v>
      </c>
      <c r="R46" s="1" t="s">
        <v>32</v>
      </c>
      <c r="S46" s="1" t="s">
        <v>33</v>
      </c>
      <c r="T46" s="1"/>
      <c r="U46" s="1"/>
      <c r="V46" s="1" t="s">
        <v>33</v>
      </c>
      <c r="W46" s="1" t="s">
        <v>165</v>
      </c>
      <c r="X46" s="2">
        <v>44883.871527777781</v>
      </c>
      <c r="Y46" s="1" t="s">
        <v>35</v>
      </c>
      <c r="Z46" s="1" t="s">
        <v>36</v>
      </c>
      <c r="AA46" s="1" t="s">
        <v>37</v>
      </c>
      <c r="AB46" s="1" t="s">
        <v>166</v>
      </c>
    </row>
    <row r="47" spans="1:28" ht="15.75" customHeight="1" x14ac:dyDescent="0.15">
      <c r="A47" s="1">
        <v>397</v>
      </c>
      <c r="B47" s="1" t="s">
        <v>28</v>
      </c>
      <c r="C47" s="1" t="s">
        <v>29</v>
      </c>
      <c r="D47" s="1">
        <v>4</v>
      </c>
      <c r="E47" s="1" t="s">
        <v>30</v>
      </c>
      <c r="F47" s="1">
        <v>5</v>
      </c>
      <c r="G47" s="1" t="s">
        <v>31</v>
      </c>
      <c r="H47" s="1">
        <v>79</v>
      </c>
      <c r="I47" s="1">
        <v>79</v>
      </c>
      <c r="J47" s="1">
        <v>79</v>
      </c>
      <c r="K47" s="1">
        <v>79</v>
      </c>
      <c r="L47" s="1">
        <v>123.03</v>
      </c>
      <c r="M47" s="1">
        <v>123.03</v>
      </c>
      <c r="N47" s="1">
        <v>122.996</v>
      </c>
      <c r="O47" s="1">
        <v>122.996</v>
      </c>
      <c r="P47" s="1">
        <v>0</v>
      </c>
      <c r="Q47" s="1">
        <v>1</v>
      </c>
      <c r="R47" s="1" t="s">
        <v>32</v>
      </c>
      <c r="S47" s="1" t="s">
        <v>33</v>
      </c>
      <c r="T47" s="1"/>
      <c r="U47" s="1"/>
      <c r="V47" s="1" t="s">
        <v>33</v>
      </c>
      <c r="W47" s="1" t="s">
        <v>167</v>
      </c>
      <c r="X47" s="2">
        <v>44883.871527777781</v>
      </c>
      <c r="Y47" s="1" t="s">
        <v>35</v>
      </c>
      <c r="Z47" s="1" t="s">
        <v>36</v>
      </c>
      <c r="AA47" s="1" t="s">
        <v>37</v>
      </c>
      <c r="AB47" s="1" t="s">
        <v>168</v>
      </c>
    </row>
    <row r="48" spans="1:28" ht="15.75" customHeight="1" x14ac:dyDescent="0.15">
      <c r="A48" s="1">
        <v>397</v>
      </c>
      <c r="B48" s="1" t="s">
        <v>28</v>
      </c>
      <c r="C48" s="1" t="s">
        <v>29</v>
      </c>
      <c r="D48" s="1">
        <v>4</v>
      </c>
      <c r="E48" s="1" t="s">
        <v>30</v>
      </c>
      <c r="F48" s="1">
        <v>6</v>
      </c>
      <c r="G48" s="1" t="s">
        <v>31</v>
      </c>
      <c r="H48" s="1">
        <v>52</v>
      </c>
      <c r="I48" s="1">
        <v>54</v>
      </c>
      <c r="J48" s="1">
        <v>52</v>
      </c>
      <c r="K48" s="1">
        <v>54</v>
      </c>
      <c r="L48" s="1">
        <v>124.25</v>
      </c>
      <c r="M48" s="1">
        <v>124.27</v>
      </c>
      <c r="N48" s="1">
        <v>124.209</v>
      </c>
      <c r="O48" s="1">
        <v>124.229</v>
      </c>
      <c r="P48" s="1">
        <v>2</v>
      </c>
      <c r="Q48" s="1">
        <v>10</v>
      </c>
      <c r="R48" s="1" t="s">
        <v>51</v>
      </c>
      <c r="S48" s="1" t="s">
        <v>56</v>
      </c>
      <c r="T48" s="1"/>
      <c r="U48" s="1"/>
      <c r="V48" s="1">
        <v>31138</v>
      </c>
      <c r="W48" s="1" t="s">
        <v>169</v>
      </c>
      <c r="X48" s="2">
        <v>44883.856944444444</v>
      </c>
      <c r="Y48" s="1" t="s">
        <v>58</v>
      </c>
      <c r="Z48" s="1" t="s">
        <v>36</v>
      </c>
      <c r="AA48" s="1"/>
      <c r="AB48" s="1" t="s">
        <v>170</v>
      </c>
    </row>
    <row r="49" spans="1:28" ht="15.75" customHeight="1" x14ac:dyDescent="0.15">
      <c r="A49" s="1">
        <v>397</v>
      </c>
      <c r="B49" s="1" t="s">
        <v>28</v>
      </c>
      <c r="C49" s="1" t="s">
        <v>29</v>
      </c>
      <c r="D49" s="1">
        <v>4</v>
      </c>
      <c r="E49" s="1" t="s">
        <v>30</v>
      </c>
      <c r="F49" s="1">
        <v>6</v>
      </c>
      <c r="G49" s="1" t="s">
        <v>43</v>
      </c>
      <c r="H49" s="1">
        <v>65</v>
      </c>
      <c r="I49" s="1">
        <v>65</v>
      </c>
      <c r="J49" s="1">
        <v>65</v>
      </c>
      <c r="K49" s="1">
        <v>65</v>
      </c>
      <c r="L49" s="1">
        <v>124.38</v>
      </c>
      <c r="M49" s="1">
        <v>124.38</v>
      </c>
      <c r="N49" s="1">
        <v>124.339</v>
      </c>
      <c r="O49" s="1">
        <v>124.339</v>
      </c>
      <c r="P49" s="1">
        <v>0</v>
      </c>
      <c r="Q49" s="1"/>
      <c r="R49" s="1" t="s">
        <v>44</v>
      </c>
      <c r="S49" s="1" t="s">
        <v>45</v>
      </c>
      <c r="T49" s="1"/>
      <c r="U49" s="1"/>
      <c r="V49" s="1" t="s">
        <v>45</v>
      </c>
      <c r="W49" s="1" t="s">
        <v>171</v>
      </c>
      <c r="X49" s="2">
        <v>44883.865277777775</v>
      </c>
      <c r="Y49" s="1" t="s">
        <v>47</v>
      </c>
      <c r="Z49" s="1" t="s">
        <v>36</v>
      </c>
      <c r="AA49" s="1"/>
      <c r="AB49" s="1" t="s">
        <v>172</v>
      </c>
    </row>
    <row r="50" spans="1:28" ht="15.75" customHeight="1" x14ac:dyDescent="0.15">
      <c r="A50" s="1">
        <v>397</v>
      </c>
      <c r="B50" s="1" t="s">
        <v>28</v>
      </c>
      <c r="C50" s="1" t="s">
        <v>29</v>
      </c>
      <c r="D50" s="1">
        <v>4</v>
      </c>
      <c r="E50" s="1" t="s">
        <v>30</v>
      </c>
      <c r="F50" s="1">
        <v>6</v>
      </c>
      <c r="G50" s="1" t="s">
        <v>31</v>
      </c>
      <c r="H50" s="1">
        <v>73</v>
      </c>
      <c r="I50" s="1">
        <v>73</v>
      </c>
      <c r="J50" s="1">
        <v>73</v>
      </c>
      <c r="K50" s="1">
        <v>73</v>
      </c>
      <c r="L50" s="1">
        <v>124.46</v>
      </c>
      <c r="M50" s="1">
        <v>124.46</v>
      </c>
      <c r="N50" s="1">
        <v>124.41800000000001</v>
      </c>
      <c r="O50" s="1">
        <v>124.41800000000001</v>
      </c>
      <c r="P50" s="1">
        <v>0</v>
      </c>
      <c r="Q50" s="1">
        <v>1</v>
      </c>
      <c r="R50" s="1" t="s">
        <v>32</v>
      </c>
      <c r="S50" s="1" t="s">
        <v>33</v>
      </c>
      <c r="T50" s="1"/>
      <c r="U50" s="1"/>
      <c r="V50" s="1" t="s">
        <v>33</v>
      </c>
      <c r="W50" s="1" t="s">
        <v>173</v>
      </c>
      <c r="X50" s="2">
        <v>44883.871527777781</v>
      </c>
      <c r="Y50" s="1" t="s">
        <v>35</v>
      </c>
      <c r="Z50" s="1" t="s">
        <v>36</v>
      </c>
      <c r="AA50" s="1" t="s">
        <v>37</v>
      </c>
      <c r="AB50" s="1" t="s">
        <v>174</v>
      </c>
    </row>
    <row r="51" spans="1:28" ht="15.75" customHeight="1" x14ac:dyDescent="0.15">
      <c r="A51" s="1">
        <v>397</v>
      </c>
      <c r="B51" s="1" t="s">
        <v>28</v>
      </c>
      <c r="C51" s="1" t="s">
        <v>29</v>
      </c>
      <c r="D51" s="1">
        <v>4</v>
      </c>
      <c r="E51" s="1" t="s">
        <v>30</v>
      </c>
      <c r="F51" s="1">
        <v>7</v>
      </c>
      <c r="G51" s="1"/>
      <c r="H51" s="1">
        <v>0</v>
      </c>
      <c r="I51" s="1">
        <v>5</v>
      </c>
      <c r="J51" s="1">
        <v>0</v>
      </c>
      <c r="K51" s="1">
        <v>5</v>
      </c>
      <c r="L51" s="1">
        <v>125.21</v>
      </c>
      <c r="M51" s="1">
        <v>125.26</v>
      </c>
      <c r="N51" s="1">
        <v>125.16500000000001</v>
      </c>
      <c r="O51" s="1">
        <v>125.215</v>
      </c>
      <c r="P51" s="1">
        <v>5</v>
      </c>
      <c r="Q51" s="1">
        <v>5</v>
      </c>
      <c r="R51" s="1" t="s">
        <v>51</v>
      </c>
      <c r="S51" s="1" t="s">
        <v>52</v>
      </c>
      <c r="T51" s="1"/>
      <c r="U51" s="1"/>
      <c r="V51" s="1" t="s">
        <v>52</v>
      </c>
      <c r="W51" s="1" t="s">
        <v>175</v>
      </c>
      <c r="X51" s="2">
        <v>44883.75277777778</v>
      </c>
      <c r="Y51" s="1" t="s">
        <v>54</v>
      </c>
      <c r="Z51" s="1" t="s">
        <v>36</v>
      </c>
      <c r="AA51" s="1"/>
      <c r="AB51" s="1" t="s">
        <v>176</v>
      </c>
    </row>
    <row r="52" spans="1:28" ht="15.75" customHeight="1" x14ac:dyDescent="0.15">
      <c r="A52" s="1">
        <v>397</v>
      </c>
      <c r="B52" s="1" t="s">
        <v>28</v>
      </c>
      <c r="C52" s="1" t="s">
        <v>29</v>
      </c>
      <c r="D52" s="1">
        <v>4</v>
      </c>
      <c r="E52" s="1" t="s">
        <v>30</v>
      </c>
      <c r="F52" s="1">
        <v>7</v>
      </c>
      <c r="G52" s="1" t="s">
        <v>31</v>
      </c>
      <c r="H52" s="1">
        <v>33</v>
      </c>
      <c r="I52" s="1">
        <v>33</v>
      </c>
      <c r="J52" s="1">
        <v>33</v>
      </c>
      <c r="K52" s="1">
        <v>33</v>
      </c>
      <c r="L52" s="1">
        <v>125.54</v>
      </c>
      <c r="M52" s="1">
        <v>125.54</v>
      </c>
      <c r="N52" s="1">
        <v>125.49299999999999</v>
      </c>
      <c r="O52" s="1">
        <v>125.49299999999999</v>
      </c>
      <c r="P52" s="1">
        <v>0</v>
      </c>
      <c r="Q52" s="1">
        <v>1</v>
      </c>
      <c r="R52" s="1" t="s">
        <v>32</v>
      </c>
      <c r="S52" s="1" t="s">
        <v>33</v>
      </c>
      <c r="T52" s="1"/>
      <c r="U52" s="1"/>
      <c r="V52" s="1" t="s">
        <v>33</v>
      </c>
      <c r="W52" s="1" t="s">
        <v>177</v>
      </c>
      <c r="X52" s="2">
        <v>44883.871527777781</v>
      </c>
      <c r="Y52" s="1" t="s">
        <v>35</v>
      </c>
      <c r="Z52" s="1" t="s">
        <v>36</v>
      </c>
      <c r="AA52" s="1" t="s">
        <v>37</v>
      </c>
      <c r="AB52" s="1" t="s">
        <v>178</v>
      </c>
    </row>
    <row r="53" spans="1:28" ht="15.75" customHeight="1" x14ac:dyDescent="0.15">
      <c r="A53" s="1">
        <v>397</v>
      </c>
      <c r="B53" s="1" t="s">
        <v>28</v>
      </c>
      <c r="C53" s="1" t="s">
        <v>29</v>
      </c>
      <c r="D53" s="1">
        <v>4</v>
      </c>
      <c r="E53" s="1" t="s">
        <v>30</v>
      </c>
      <c r="F53" s="1" t="s">
        <v>64</v>
      </c>
      <c r="G53" s="1"/>
      <c r="H53" s="1">
        <v>23</v>
      </c>
      <c r="I53" s="1">
        <v>30</v>
      </c>
      <c r="J53" s="1">
        <v>0</v>
      </c>
      <c r="K53" s="1">
        <v>7</v>
      </c>
      <c r="L53" s="1">
        <v>125.98</v>
      </c>
      <c r="M53" s="1">
        <v>126.05</v>
      </c>
      <c r="N53" s="1">
        <v>125.931</v>
      </c>
      <c r="O53" s="1">
        <v>126.001</v>
      </c>
      <c r="P53" s="1">
        <v>7</v>
      </c>
      <c r="Q53" s="1">
        <v>5</v>
      </c>
      <c r="R53" s="1" t="s">
        <v>65</v>
      </c>
      <c r="S53" s="1" t="s">
        <v>33</v>
      </c>
      <c r="T53" s="1"/>
      <c r="U53" s="1"/>
      <c r="V53" s="1" t="s">
        <v>33</v>
      </c>
      <c r="W53" s="1" t="s">
        <v>179</v>
      </c>
      <c r="X53" s="2">
        <v>44883.75277777778</v>
      </c>
      <c r="Y53" s="1" t="s">
        <v>35</v>
      </c>
      <c r="Z53" s="1" t="s">
        <v>36</v>
      </c>
      <c r="AA53" s="1" t="s">
        <v>37</v>
      </c>
      <c r="AB53" s="1" t="s">
        <v>180</v>
      </c>
    </row>
    <row r="54" spans="1:28" ht="15.75" customHeight="1" x14ac:dyDescent="0.15">
      <c r="A54" s="1">
        <v>397</v>
      </c>
      <c r="B54" s="1" t="s">
        <v>28</v>
      </c>
      <c r="C54" s="1" t="s">
        <v>29</v>
      </c>
      <c r="D54" s="1">
        <v>4</v>
      </c>
      <c r="E54" s="1" t="s">
        <v>30</v>
      </c>
      <c r="F54" s="1" t="s">
        <v>64</v>
      </c>
      <c r="G54" s="1"/>
      <c r="H54" s="1">
        <v>23</v>
      </c>
      <c r="I54" s="1">
        <v>30</v>
      </c>
      <c r="J54" s="1">
        <v>0</v>
      </c>
      <c r="K54" s="1">
        <v>7</v>
      </c>
      <c r="L54" s="1">
        <v>125.98</v>
      </c>
      <c r="M54" s="1">
        <v>126.05</v>
      </c>
      <c r="N54" s="1">
        <v>125.931</v>
      </c>
      <c r="O54" s="1">
        <v>126.001</v>
      </c>
      <c r="P54" s="1">
        <v>7</v>
      </c>
      <c r="Q54" s="1">
        <v>20</v>
      </c>
      <c r="R54" s="1" t="s">
        <v>65</v>
      </c>
      <c r="S54" s="1"/>
      <c r="T54" s="1" t="s">
        <v>66</v>
      </c>
      <c r="U54" s="1" t="s">
        <v>67</v>
      </c>
      <c r="V54" s="1" t="s">
        <v>68</v>
      </c>
      <c r="W54" s="1" t="s">
        <v>181</v>
      </c>
      <c r="X54" s="2">
        <v>44883.75277777778</v>
      </c>
      <c r="Y54" s="1" t="s">
        <v>35</v>
      </c>
      <c r="Z54" s="1" t="s">
        <v>36</v>
      </c>
      <c r="AA54" s="1"/>
      <c r="AB54" s="1" t="s">
        <v>182</v>
      </c>
    </row>
    <row r="55" spans="1:28" ht="15.75" customHeight="1" x14ac:dyDescent="0.15">
      <c r="A55" s="1">
        <v>397</v>
      </c>
      <c r="B55" s="1" t="s">
        <v>28</v>
      </c>
      <c r="C55" s="1" t="s">
        <v>29</v>
      </c>
      <c r="D55" s="1">
        <v>4</v>
      </c>
      <c r="E55" s="1" t="s">
        <v>30</v>
      </c>
      <c r="F55" s="1" t="s">
        <v>64</v>
      </c>
      <c r="G55" s="1"/>
      <c r="H55" s="1">
        <v>23</v>
      </c>
      <c r="I55" s="1">
        <v>30</v>
      </c>
      <c r="J55" s="1">
        <v>0</v>
      </c>
      <c r="K55" s="1">
        <v>7</v>
      </c>
      <c r="L55" s="1">
        <v>125.98</v>
      </c>
      <c r="M55" s="1">
        <v>126.05</v>
      </c>
      <c r="N55" s="1">
        <v>125.931</v>
      </c>
      <c r="O55" s="1">
        <v>126.001</v>
      </c>
      <c r="P55" s="1">
        <v>7</v>
      </c>
      <c r="Q55" s="1">
        <v>5</v>
      </c>
      <c r="R55" s="1" t="s">
        <v>65</v>
      </c>
      <c r="S55" s="1"/>
      <c r="T55" s="1" t="s">
        <v>99</v>
      </c>
      <c r="U55" s="1" t="s">
        <v>100</v>
      </c>
      <c r="V55" s="1" t="s">
        <v>101</v>
      </c>
      <c r="W55" s="1" t="s">
        <v>183</v>
      </c>
      <c r="X55" s="2">
        <v>44883.75277777778</v>
      </c>
      <c r="Y55" s="1" t="s">
        <v>35</v>
      </c>
      <c r="Z55" s="1" t="s">
        <v>36</v>
      </c>
      <c r="AA55" s="1"/>
      <c r="AB55" s="1" t="s">
        <v>184</v>
      </c>
    </row>
    <row r="56" spans="1:28" ht="15.75" customHeight="1" x14ac:dyDescent="0.15">
      <c r="A56" s="1">
        <v>397</v>
      </c>
      <c r="B56" s="1" t="s">
        <v>28</v>
      </c>
      <c r="C56" s="1" t="s">
        <v>29</v>
      </c>
      <c r="D56" s="1">
        <v>4</v>
      </c>
      <c r="E56" s="1" t="s">
        <v>30</v>
      </c>
      <c r="F56" s="1" t="s">
        <v>64</v>
      </c>
      <c r="G56" s="1"/>
      <c r="H56" s="1">
        <v>23</v>
      </c>
      <c r="I56" s="1">
        <v>30</v>
      </c>
      <c r="J56" s="1">
        <v>0</v>
      </c>
      <c r="K56" s="1">
        <v>7</v>
      </c>
      <c r="L56" s="1">
        <v>125.98</v>
      </c>
      <c r="M56" s="1">
        <v>126.05</v>
      </c>
      <c r="N56" s="1">
        <v>125.931</v>
      </c>
      <c r="O56" s="1">
        <v>126.001</v>
      </c>
      <c r="P56" s="1">
        <v>7</v>
      </c>
      <c r="Q56" s="1">
        <v>30</v>
      </c>
      <c r="R56" s="1" t="s">
        <v>65</v>
      </c>
      <c r="S56" s="1" t="s">
        <v>81</v>
      </c>
      <c r="T56" s="1"/>
      <c r="U56" s="1"/>
      <c r="V56" s="1" t="s">
        <v>81</v>
      </c>
      <c r="W56" s="1" t="s">
        <v>185</v>
      </c>
      <c r="X56" s="2">
        <v>44883.75277777778</v>
      </c>
      <c r="Y56" s="1" t="s">
        <v>83</v>
      </c>
      <c r="Z56" s="1" t="s">
        <v>36</v>
      </c>
      <c r="AA56" s="1"/>
      <c r="AB56" s="1" t="s">
        <v>186</v>
      </c>
    </row>
    <row r="57" spans="1:28" ht="15.75" customHeight="1" x14ac:dyDescent="0.15">
      <c r="A57" s="1">
        <v>397</v>
      </c>
      <c r="B57" s="1" t="s">
        <v>28</v>
      </c>
      <c r="C57" s="1" t="s">
        <v>29</v>
      </c>
      <c r="D57" s="1">
        <v>4</v>
      </c>
      <c r="E57" s="1" t="s">
        <v>30</v>
      </c>
      <c r="F57" s="1" t="s">
        <v>64</v>
      </c>
      <c r="G57" s="1"/>
      <c r="H57" s="1">
        <v>23</v>
      </c>
      <c r="I57" s="1">
        <v>30</v>
      </c>
      <c r="J57" s="1">
        <v>0</v>
      </c>
      <c r="K57" s="1">
        <v>7</v>
      </c>
      <c r="L57" s="1">
        <v>125.98</v>
      </c>
      <c r="M57" s="1">
        <v>126.05</v>
      </c>
      <c r="N57" s="1">
        <v>125.931</v>
      </c>
      <c r="O57" s="1">
        <v>126.001</v>
      </c>
      <c r="P57" s="1">
        <v>7</v>
      </c>
      <c r="Q57" s="1">
        <v>5</v>
      </c>
      <c r="R57" s="1" t="s">
        <v>65</v>
      </c>
      <c r="S57" s="1"/>
      <c r="T57" s="1" t="s">
        <v>76</v>
      </c>
      <c r="U57" s="1" t="s">
        <v>77</v>
      </c>
      <c r="V57" s="1" t="s">
        <v>78</v>
      </c>
      <c r="W57" s="1" t="s">
        <v>187</v>
      </c>
      <c r="X57" s="2">
        <v>44883.75277777778</v>
      </c>
      <c r="Y57" s="1" t="s">
        <v>35</v>
      </c>
      <c r="Z57" s="1" t="s">
        <v>36</v>
      </c>
      <c r="AA57" s="1"/>
      <c r="AB57" s="1" t="s">
        <v>188</v>
      </c>
    </row>
    <row r="58" spans="1:28" ht="15.75" customHeight="1" x14ac:dyDescent="0.15">
      <c r="A58" s="1">
        <v>397</v>
      </c>
      <c r="B58" s="1" t="s">
        <v>28</v>
      </c>
      <c r="C58" s="1" t="s">
        <v>29</v>
      </c>
      <c r="D58" s="1">
        <v>4</v>
      </c>
      <c r="E58" s="1" t="s">
        <v>30</v>
      </c>
      <c r="F58" s="1" t="s">
        <v>64</v>
      </c>
      <c r="G58" s="1"/>
      <c r="H58" s="1">
        <v>23</v>
      </c>
      <c r="I58" s="1">
        <v>30</v>
      </c>
      <c r="J58" s="1">
        <v>0</v>
      </c>
      <c r="K58" s="1">
        <v>7</v>
      </c>
      <c r="L58" s="1">
        <v>125.98</v>
      </c>
      <c r="M58" s="1">
        <v>126.05</v>
      </c>
      <c r="N58" s="1">
        <v>125.931</v>
      </c>
      <c r="O58" s="1">
        <v>126.001</v>
      </c>
      <c r="P58" s="1">
        <v>7</v>
      </c>
      <c r="Q58" s="1">
        <v>20</v>
      </c>
      <c r="R58" s="1" t="s">
        <v>65</v>
      </c>
      <c r="S58" s="1" t="s">
        <v>90</v>
      </c>
      <c r="T58" s="1"/>
      <c r="U58" s="1"/>
      <c r="V58" s="1" t="s">
        <v>90</v>
      </c>
      <c r="W58" s="1" t="s">
        <v>189</v>
      </c>
      <c r="X58" s="2">
        <v>44883.75277777778</v>
      </c>
      <c r="Y58" s="1" t="s">
        <v>35</v>
      </c>
      <c r="Z58" s="1" t="s">
        <v>36</v>
      </c>
      <c r="AA58" s="1" t="s">
        <v>92</v>
      </c>
      <c r="AB58" s="1" t="s">
        <v>190</v>
      </c>
    </row>
    <row r="59" spans="1:28" ht="15.75" customHeight="1" x14ac:dyDescent="0.15">
      <c r="A59" s="1">
        <v>397</v>
      </c>
      <c r="B59" s="1" t="s">
        <v>28</v>
      </c>
      <c r="C59" s="1" t="s">
        <v>29</v>
      </c>
      <c r="D59" s="1">
        <v>4</v>
      </c>
      <c r="E59" s="1" t="s">
        <v>30</v>
      </c>
      <c r="F59" s="1" t="s">
        <v>64</v>
      </c>
      <c r="G59" s="1"/>
      <c r="H59" s="1">
        <v>23</v>
      </c>
      <c r="I59" s="1">
        <v>30</v>
      </c>
      <c r="J59" s="1">
        <v>0</v>
      </c>
      <c r="K59" s="1">
        <v>7</v>
      </c>
      <c r="L59" s="1">
        <v>125.98</v>
      </c>
      <c r="M59" s="1">
        <v>126.05</v>
      </c>
      <c r="N59" s="1">
        <v>125.931</v>
      </c>
      <c r="O59" s="1">
        <v>126.001</v>
      </c>
      <c r="P59" s="1">
        <v>7</v>
      </c>
      <c r="Q59" s="1">
        <v>30</v>
      </c>
      <c r="R59" s="1" t="s">
        <v>65</v>
      </c>
      <c r="S59" s="1"/>
      <c r="T59" s="1" t="s">
        <v>85</v>
      </c>
      <c r="U59" s="1" t="s">
        <v>86</v>
      </c>
      <c r="V59" s="1" t="s">
        <v>87</v>
      </c>
      <c r="W59" s="1" t="s">
        <v>191</v>
      </c>
      <c r="X59" s="2">
        <v>44883.75277777778</v>
      </c>
      <c r="Y59" s="1" t="s">
        <v>35</v>
      </c>
      <c r="Z59" s="1" t="s">
        <v>36</v>
      </c>
      <c r="AA59" s="1"/>
      <c r="AB59" s="1" t="s">
        <v>192</v>
      </c>
    </row>
    <row r="60" spans="1:28" ht="15.75" customHeight="1" x14ac:dyDescent="0.15">
      <c r="A60" s="1">
        <v>397</v>
      </c>
      <c r="B60" s="1" t="s">
        <v>28</v>
      </c>
      <c r="C60" s="1" t="s">
        <v>29</v>
      </c>
      <c r="D60" s="1">
        <v>4</v>
      </c>
      <c r="E60" s="1" t="s">
        <v>30</v>
      </c>
      <c r="F60" s="1" t="s">
        <v>64</v>
      </c>
      <c r="G60" s="1"/>
      <c r="H60" s="1">
        <v>23</v>
      </c>
      <c r="I60" s="1">
        <v>30</v>
      </c>
      <c r="J60" s="1">
        <v>0</v>
      </c>
      <c r="K60" s="1">
        <v>7</v>
      </c>
      <c r="L60" s="1">
        <v>125.98</v>
      </c>
      <c r="M60" s="1">
        <v>126.05</v>
      </c>
      <c r="N60" s="1">
        <v>125.931</v>
      </c>
      <c r="O60" s="1">
        <v>126.001</v>
      </c>
      <c r="P60" s="1">
        <v>7</v>
      </c>
      <c r="Q60" s="1">
        <v>5</v>
      </c>
      <c r="R60" s="1" t="s">
        <v>65</v>
      </c>
      <c r="S60" s="1"/>
      <c r="T60" s="1" t="s">
        <v>94</v>
      </c>
      <c r="U60" s="1" t="s">
        <v>95</v>
      </c>
      <c r="V60" s="1" t="s">
        <v>96</v>
      </c>
      <c r="W60" s="1" t="s">
        <v>193</v>
      </c>
      <c r="X60" s="2">
        <v>44883.75277777778</v>
      </c>
      <c r="Y60" s="1" t="s">
        <v>35</v>
      </c>
      <c r="Z60" s="1" t="s">
        <v>36</v>
      </c>
      <c r="AA60" s="1"/>
      <c r="AB60" s="1" t="s">
        <v>194</v>
      </c>
    </row>
    <row r="61" spans="1:28" ht="15.75" customHeight="1" x14ac:dyDescent="0.15">
      <c r="A61" s="1">
        <v>397</v>
      </c>
      <c r="B61" s="1" t="s">
        <v>28</v>
      </c>
      <c r="C61" s="1" t="s">
        <v>29</v>
      </c>
      <c r="D61" s="1">
        <v>4</v>
      </c>
      <c r="E61" s="1" t="s">
        <v>30</v>
      </c>
      <c r="F61" s="1" t="s">
        <v>64</v>
      </c>
      <c r="G61" s="1"/>
      <c r="H61" s="1">
        <v>23</v>
      </c>
      <c r="I61" s="1">
        <v>30</v>
      </c>
      <c r="J61" s="1">
        <v>0</v>
      </c>
      <c r="K61" s="1">
        <v>7</v>
      </c>
      <c r="L61" s="1">
        <v>125.98</v>
      </c>
      <c r="M61" s="1">
        <v>126.05</v>
      </c>
      <c r="N61" s="1">
        <v>125.931</v>
      </c>
      <c r="O61" s="1">
        <v>126.001</v>
      </c>
      <c r="P61" s="1">
        <v>7</v>
      </c>
      <c r="Q61" s="1">
        <v>20</v>
      </c>
      <c r="R61" s="1" t="s">
        <v>65</v>
      </c>
      <c r="S61" s="1"/>
      <c r="T61" s="1" t="s">
        <v>71</v>
      </c>
      <c r="U61" s="1" t="s">
        <v>72</v>
      </c>
      <c r="V61" s="1" t="s">
        <v>73</v>
      </c>
      <c r="W61" s="1" t="s">
        <v>195</v>
      </c>
      <c r="X61" s="2">
        <v>44883.75277777778</v>
      </c>
      <c r="Y61" s="1" t="s">
        <v>35</v>
      </c>
      <c r="Z61" s="1" t="s">
        <v>36</v>
      </c>
      <c r="AA61" s="1"/>
      <c r="AB61" s="1" t="s">
        <v>196</v>
      </c>
    </row>
    <row r="62" spans="1:28" ht="15.75" customHeight="1" x14ac:dyDescent="0.15">
      <c r="A62" s="1">
        <v>397</v>
      </c>
      <c r="B62" s="1" t="s">
        <v>28</v>
      </c>
      <c r="C62" s="1" t="s">
        <v>29</v>
      </c>
      <c r="D62" s="1">
        <v>4</v>
      </c>
      <c r="E62" s="1" t="s">
        <v>30</v>
      </c>
      <c r="F62" s="1" t="s">
        <v>64</v>
      </c>
      <c r="G62" s="1"/>
      <c r="H62" s="1">
        <v>23</v>
      </c>
      <c r="I62" s="1">
        <v>30</v>
      </c>
      <c r="J62" s="1">
        <v>23</v>
      </c>
      <c r="K62" s="1">
        <v>30</v>
      </c>
      <c r="L62" s="1">
        <v>125.98</v>
      </c>
      <c r="M62" s="1">
        <v>126.05</v>
      </c>
      <c r="N62" s="1">
        <v>125.931</v>
      </c>
      <c r="O62" s="1">
        <v>126</v>
      </c>
      <c r="P62" s="1">
        <v>7</v>
      </c>
      <c r="Q62" s="1">
        <v>247</v>
      </c>
      <c r="R62" s="1" t="s">
        <v>106</v>
      </c>
      <c r="S62" s="1" t="s">
        <v>81</v>
      </c>
      <c r="T62" s="1"/>
      <c r="U62" s="1"/>
      <c r="V62" s="1" t="s">
        <v>81</v>
      </c>
      <c r="W62" s="1" t="s">
        <v>197</v>
      </c>
      <c r="X62" s="2">
        <v>44883.75277777778</v>
      </c>
      <c r="Y62" s="1" t="s">
        <v>54</v>
      </c>
      <c r="Z62" s="1" t="s">
        <v>36</v>
      </c>
      <c r="AA62" s="1"/>
      <c r="AB62" s="1" t="s">
        <v>198</v>
      </c>
    </row>
    <row r="63" spans="1:28" ht="15.75" customHeight="1" x14ac:dyDescent="0.15">
      <c r="A63" s="1">
        <v>397</v>
      </c>
      <c r="B63" s="1" t="s">
        <v>28</v>
      </c>
      <c r="C63" s="1" t="s">
        <v>29</v>
      </c>
      <c r="D63" s="1">
        <v>5</v>
      </c>
      <c r="E63" s="1" t="s">
        <v>30</v>
      </c>
      <c r="F63" s="1">
        <v>1</v>
      </c>
      <c r="G63" s="1" t="s">
        <v>31</v>
      </c>
      <c r="H63" s="1">
        <v>75</v>
      </c>
      <c r="I63" s="1">
        <v>75</v>
      </c>
      <c r="J63" s="1">
        <v>75</v>
      </c>
      <c r="K63" s="1">
        <v>75</v>
      </c>
      <c r="L63" s="1">
        <v>126.75</v>
      </c>
      <c r="M63" s="1">
        <v>126.75</v>
      </c>
      <c r="N63" s="1">
        <v>126.739</v>
      </c>
      <c r="O63" s="1">
        <v>126.739</v>
      </c>
      <c r="P63" s="1">
        <v>0</v>
      </c>
      <c r="Q63" s="1">
        <v>1</v>
      </c>
      <c r="R63" s="1" t="s">
        <v>32</v>
      </c>
      <c r="S63" s="1" t="s">
        <v>33</v>
      </c>
      <c r="T63" s="1"/>
      <c r="U63" s="1"/>
      <c r="V63" s="1" t="s">
        <v>33</v>
      </c>
      <c r="W63" s="1" t="s">
        <v>199</v>
      </c>
      <c r="X63" s="2">
        <v>44883.898611111108</v>
      </c>
      <c r="Y63" s="1" t="s">
        <v>35</v>
      </c>
      <c r="Z63" s="1" t="s">
        <v>36</v>
      </c>
      <c r="AA63" s="1" t="s">
        <v>37</v>
      </c>
      <c r="AB63" s="1" t="s">
        <v>200</v>
      </c>
    </row>
    <row r="64" spans="1:28" ht="15.75" customHeight="1" x14ac:dyDescent="0.15">
      <c r="A64" s="1">
        <v>397</v>
      </c>
      <c r="B64" s="1" t="s">
        <v>28</v>
      </c>
      <c r="C64" s="1" t="s">
        <v>29</v>
      </c>
      <c r="D64" s="1">
        <v>5</v>
      </c>
      <c r="E64" s="1" t="s">
        <v>30</v>
      </c>
      <c r="F64" s="1">
        <v>2</v>
      </c>
      <c r="G64" s="1" t="s">
        <v>31</v>
      </c>
      <c r="H64" s="1">
        <v>73</v>
      </c>
      <c r="I64" s="1">
        <v>73</v>
      </c>
      <c r="J64" s="1">
        <v>73</v>
      </c>
      <c r="K64" s="1">
        <v>73</v>
      </c>
      <c r="L64" s="1">
        <v>128.21</v>
      </c>
      <c r="M64" s="1">
        <v>128.21</v>
      </c>
      <c r="N64" s="1">
        <v>128.179</v>
      </c>
      <c r="O64" s="1">
        <v>128.179</v>
      </c>
      <c r="P64" s="1">
        <v>0</v>
      </c>
      <c r="Q64" s="1">
        <v>1</v>
      </c>
      <c r="R64" s="1" t="s">
        <v>32</v>
      </c>
      <c r="S64" s="1" t="s">
        <v>33</v>
      </c>
      <c r="T64" s="1"/>
      <c r="U64" s="1"/>
      <c r="V64" s="1" t="s">
        <v>33</v>
      </c>
      <c r="W64" s="1" t="s">
        <v>201</v>
      </c>
      <c r="X64" s="2">
        <v>44883.898611111108</v>
      </c>
      <c r="Y64" s="1" t="s">
        <v>35</v>
      </c>
      <c r="Z64" s="1" t="s">
        <v>36</v>
      </c>
      <c r="AA64" s="1" t="s">
        <v>37</v>
      </c>
      <c r="AB64" s="1" t="s">
        <v>202</v>
      </c>
    </row>
    <row r="65" spans="1:28" ht="15.75" customHeight="1" x14ac:dyDescent="0.15">
      <c r="A65" s="1">
        <v>397</v>
      </c>
      <c r="B65" s="1" t="s">
        <v>28</v>
      </c>
      <c r="C65" s="1" t="s">
        <v>29</v>
      </c>
      <c r="D65" s="1">
        <v>5</v>
      </c>
      <c r="E65" s="1" t="s">
        <v>30</v>
      </c>
      <c r="F65" s="1">
        <v>3</v>
      </c>
      <c r="G65" s="1" t="s">
        <v>31</v>
      </c>
      <c r="H65" s="1">
        <v>75</v>
      </c>
      <c r="I65" s="1">
        <v>75</v>
      </c>
      <c r="J65" s="1">
        <v>75</v>
      </c>
      <c r="K65" s="1">
        <v>75</v>
      </c>
      <c r="L65" s="1">
        <v>129.71</v>
      </c>
      <c r="M65" s="1">
        <v>129.71</v>
      </c>
      <c r="N65" s="1">
        <v>129.65700000000001</v>
      </c>
      <c r="O65" s="1">
        <v>129.65700000000001</v>
      </c>
      <c r="P65" s="1">
        <v>0</v>
      </c>
      <c r="Q65" s="1">
        <v>1</v>
      </c>
      <c r="R65" s="1" t="s">
        <v>32</v>
      </c>
      <c r="S65" s="1" t="s">
        <v>33</v>
      </c>
      <c r="T65" s="1"/>
      <c r="U65" s="1"/>
      <c r="V65" s="1" t="s">
        <v>33</v>
      </c>
      <c r="W65" s="1" t="s">
        <v>203</v>
      </c>
      <c r="X65" s="2">
        <v>44883.898611111108</v>
      </c>
      <c r="Y65" s="1" t="s">
        <v>35</v>
      </c>
      <c r="Z65" s="1" t="s">
        <v>36</v>
      </c>
      <c r="AA65" s="1" t="s">
        <v>37</v>
      </c>
      <c r="AB65" s="1" t="s">
        <v>204</v>
      </c>
    </row>
    <row r="66" spans="1:28" ht="15.75" customHeight="1" x14ac:dyDescent="0.15">
      <c r="A66" s="1">
        <v>397</v>
      </c>
      <c r="B66" s="1" t="s">
        <v>28</v>
      </c>
      <c r="C66" s="1" t="s">
        <v>29</v>
      </c>
      <c r="D66" s="1">
        <v>5</v>
      </c>
      <c r="E66" s="1" t="s">
        <v>30</v>
      </c>
      <c r="F66" s="1">
        <v>4</v>
      </c>
      <c r="G66" s="1" t="s">
        <v>31</v>
      </c>
      <c r="H66" s="1">
        <v>77</v>
      </c>
      <c r="I66" s="1">
        <v>77</v>
      </c>
      <c r="J66" s="1">
        <v>77</v>
      </c>
      <c r="K66" s="1">
        <v>77</v>
      </c>
      <c r="L66" s="1">
        <v>131.21</v>
      </c>
      <c r="M66" s="1">
        <v>131.21</v>
      </c>
      <c r="N66" s="1">
        <v>131.136</v>
      </c>
      <c r="O66" s="1">
        <v>131.136</v>
      </c>
      <c r="P66" s="1">
        <v>0</v>
      </c>
      <c r="Q66" s="1">
        <v>1</v>
      </c>
      <c r="R66" s="1" t="s">
        <v>32</v>
      </c>
      <c r="S66" s="1" t="s">
        <v>33</v>
      </c>
      <c r="T66" s="1"/>
      <c r="U66" s="1"/>
      <c r="V66" s="1" t="s">
        <v>33</v>
      </c>
      <c r="W66" s="1" t="s">
        <v>205</v>
      </c>
      <c r="X66" s="2">
        <v>44883.898611111108</v>
      </c>
      <c r="Y66" s="1" t="s">
        <v>35</v>
      </c>
      <c r="Z66" s="1" t="s">
        <v>36</v>
      </c>
      <c r="AA66" s="1" t="s">
        <v>37</v>
      </c>
      <c r="AB66" s="1" t="s">
        <v>206</v>
      </c>
    </row>
    <row r="67" spans="1:28" ht="13" x14ac:dyDescent="0.15">
      <c r="A67" s="1">
        <v>397</v>
      </c>
      <c r="B67" s="1" t="s">
        <v>28</v>
      </c>
      <c r="C67" s="1" t="s">
        <v>29</v>
      </c>
      <c r="D67" s="1">
        <v>5</v>
      </c>
      <c r="E67" s="1" t="s">
        <v>30</v>
      </c>
      <c r="F67" s="1">
        <v>5</v>
      </c>
      <c r="G67" s="1" t="s">
        <v>43</v>
      </c>
      <c r="H67" s="1">
        <v>55</v>
      </c>
      <c r="I67" s="1">
        <v>55</v>
      </c>
      <c r="J67" s="1">
        <v>55</v>
      </c>
      <c r="K67" s="1">
        <v>55</v>
      </c>
      <c r="L67" s="1">
        <v>132.47</v>
      </c>
      <c r="M67" s="1">
        <v>132.47</v>
      </c>
      <c r="N67" s="1">
        <v>132.37799999999999</v>
      </c>
      <c r="O67" s="1">
        <v>132.37799999999999</v>
      </c>
      <c r="P67" s="1">
        <v>0</v>
      </c>
      <c r="Q67" s="1"/>
      <c r="R67" s="1" t="s">
        <v>44</v>
      </c>
      <c r="S67" s="1" t="s">
        <v>45</v>
      </c>
      <c r="T67" s="1"/>
      <c r="U67" s="1"/>
      <c r="V67" s="1" t="s">
        <v>45</v>
      </c>
      <c r="W67" s="1" t="s">
        <v>207</v>
      </c>
      <c r="X67" s="2">
        <v>44883.920138888891</v>
      </c>
      <c r="Y67" s="1" t="s">
        <v>47</v>
      </c>
      <c r="Z67" s="1" t="s">
        <v>36</v>
      </c>
      <c r="AA67" s="1"/>
      <c r="AB67" s="1" t="s">
        <v>208</v>
      </c>
    </row>
    <row r="68" spans="1:28" ht="13" x14ac:dyDescent="0.15">
      <c r="A68" s="1">
        <v>397</v>
      </c>
      <c r="B68" s="1" t="s">
        <v>28</v>
      </c>
      <c r="C68" s="1" t="s">
        <v>29</v>
      </c>
      <c r="D68" s="1">
        <v>5</v>
      </c>
      <c r="E68" s="1" t="s">
        <v>30</v>
      </c>
      <c r="F68" s="1">
        <v>5</v>
      </c>
      <c r="G68" s="1" t="s">
        <v>31</v>
      </c>
      <c r="H68" s="1">
        <v>75</v>
      </c>
      <c r="I68" s="1">
        <v>75</v>
      </c>
      <c r="J68" s="1">
        <v>75</v>
      </c>
      <c r="K68" s="1">
        <v>75</v>
      </c>
      <c r="L68" s="1">
        <v>132.66999999999999</v>
      </c>
      <c r="M68" s="1">
        <v>132.66999999999999</v>
      </c>
      <c r="N68" s="1">
        <v>132.57499999999999</v>
      </c>
      <c r="O68" s="1">
        <v>132.57499999999999</v>
      </c>
      <c r="P68" s="1">
        <v>0</v>
      </c>
      <c r="Q68" s="1">
        <v>1</v>
      </c>
      <c r="R68" s="1" t="s">
        <v>32</v>
      </c>
      <c r="S68" s="1" t="s">
        <v>33</v>
      </c>
      <c r="T68" s="1"/>
      <c r="U68" s="1"/>
      <c r="V68" s="1" t="s">
        <v>33</v>
      </c>
      <c r="W68" s="1" t="s">
        <v>209</v>
      </c>
      <c r="X68" s="2">
        <v>44883.898611111108</v>
      </c>
      <c r="Y68" s="1" t="s">
        <v>35</v>
      </c>
      <c r="Z68" s="1" t="s">
        <v>36</v>
      </c>
      <c r="AA68" s="1" t="s">
        <v>37</v>
      </c>
      <c r="AB68" s="1" t="s">
        <v>210</v>
      </c>
    </row>
    <row r="69" spans="1:28" ht="13" x14ac:dyDescent="0.15">
      <c r="A69" s="1">
        <v>397</v>
      </c>
      <c r="B69" s="1" t="s">
        <v>28</v>
      </c>
      <c r="C69" s="1" t="s">
        <v>29</v>
      </c>
      <c r="D69" s="1">
        <v>5</v>
      </c>
      <c r="E69" s="1" t="s">
        <v>30</v>
      </c>
      <c r="F69" s="1">
        <v>5</v>
      </c>
      <c r="G69" s="1" t="s">
        <v>31</v>
      </c>
      <c r="H69" s="1">
        <v>80</v>
      </c>
      <c r="I69" s="1">
        <v>82</v>
      </c>
      <c r="J69" s="1">
        <v>80</v>
      </c>
      <c r="K69" s="1">
        <v>82</v>
      </c>
      <c r="L69" s="1">
        <v>132.72</v>
      </c>
      <c r="M69" s="1">
        <v>132.74</v>
      </c>
      <c r="N69" s="1">
        <v>132.625</v>
      </c>
      <c r="O69" s="1">
        <v>132.64400000000001</v>
      </c>
      <c r="P69" s="1">
        <v>2</v>
      </c>
      <c r="Q69" s="1">
        <v>10</v>
      </c>
      <c r="R69" s="1" t="s">
        <v>51</v>
      </c>
      <c r="S69" s="1" t="s">
        <v>56</v>
      </c>
      <c r="T69" s="1"/>
      <c r="U69" s="1"/>
      <c r="V69" s="1">
        <v>31139</v>
      </c>
      <c r="W69" s="1" t="s">
        <v>211</v>
      </c>
      <c r="X69" s="2">
        <v>44883.909722222219</v>
      </c>
      <c r="Y69" s="1" t="s">
        <v>58</v>
      </c>
      <c r="Z69" s="1" t="s">
        <v>36</v>
      </c>
      <c r="AA69" s="1"/>
      <c r="AB69" s="1" t="s">
        <v>212</v>
      </c>
    </row>
    <row r="70" spans="1:28" ht="13" x14ac:dyDescent="0.15">
      <c r="A70" s="1">
        <v>397</v>
      </c>
      <c r="B70" s="1" t="s">
        <v>28</v>
      </c>
      <c r="C70" s="1" t="s">
        <v>29</v>
      </c>
      <c r="D70" s="1">
        <v>5</v>
      </c>
      <c r="E70" s="1" t="s">
        <v>30</v>
      </c>
      <c r="F70" s="1">
        <v>6</v>
      </c>
      <c r="G70" s="1" t="s">
        <v>43</v>
      </c>
      <c r="H70" s="1">
        <v>63</v>
      </c>
      <c r="I70" s="1">
        <v>63</v>
      </c>
      <c r="J70" s="1">
        <v>63</v>
      </c>
      <c r="K70" s="1">
        <v>63</v>
      </c>
      <c r="L70" s="1">
        <v>134.03</v>
      </c>
      <c r="M70" s="1">
        <v>134.03</v>
      </c>
      <c r="N70" s="1">
        <v>133.916</v>
      </c>
      <c r="O70" s="1">
        <v>133.916</v>
      </c>
      <c r="P70" s="1">
        <v>0</v>
      </c>
      <c r="Q70" s="1"/>
      <c r="R70" s="1" t="s">
        <v>44</v>
      </c>
      <c r="S70" s="1" t="s">
        <v>45</v>
      </c>
      <c r="T70" s="1"/>
      <c r="U70" s="1"/>
      <c r="V70" s="1" t="s">
        <v>45</v>
      </c>
      <c r="W70" s="1" t="s">
        <v>213</v>
      </c>
      <c r="X70" s="2">
        <v>44883.920138888891</v>
      </c>
      <c r="Y70" s="1" t="s">
        <v>47</v>
      </c>
      <c r="Z70" s="1" t="s">
        <v>36</v>
      </c>
      <c r="AA70" s="1"/>
      <c r="AB70" s="1" t="s">
        <v>214</v>
      </c>
    </row>
    <row r="71" spans="1:28" ht="13" x14ac:dyDescent="0.15">
      <c r="A71" s="1">
        <v>397</v>
      </c>
      <c r="B71" s="1" t="s">
        <v>28</v>
      </c>
      <c r="C71" s="1" t="s">
        <v>29</v>
      </c>
      <c r="D71" s="1">
        <v>5</v>
      </c>
      <c r="E71" s="1" t="s">
        <v>30</v>
      </c>
      <c r="F71" s="1">
        <v>6</v>
      </c>
      <c r="G71" s="1" t="s">
        <v>31</v>
      </c>
      <c r="H71" s="1">
        <v>75</v>
      </c>
      <c r="I71" s="1">
        <v>75</v>
      </c>
      <c r="J71" s="1">
        <v>75</v>
      </c>
      <c r="K71" s="1">
        <v>75</v>
      </c>
      <c r="L71" s="1">
        <v>134.15</v>
      </c>
      <c r="M71" s="1">
        <v>134.15</v>
      </c>
      <c r="N71" s="1">
        <v>134.03399999999999</v>
      </c>
      <c r="O71" s="1">
        <v>134.03399999999999</v>
      </c>
      <c r="P71" s="1">
        <v>0</v>
      </c>
      <c r="Q71" s="1">
        <v>1</v>
      </c>
      <c r="R71" s="1" t="s">
        <v>32</v>
      </c>
      <c r="S71" s="1" t="s">
        <v>33</v>
      </c>
      <c r="T71" s="1"/>
      <c r="U71" s="1"/>
      <c r="V71" s="1" t="s">
        <v>33</v>
      </c>
      <c r="W71" s="1" t="s">
        <v>215</v>
      </c>
      <c r="X71" s="2">
        <v>44883.898611111108</v>
      </c>
      <c r="Y71" s="1" t="s">
        <v>35</v>
      </c>
      <c r="Z71" s="1" t="s">
        <v>36</v>
      </c>
      <c r="AA71" s="1" t="s">
        <v>37</v>
      </c>
      <c r="AB71" s="1" t="s">
        <v>216</v>
      </c>
    </row>
    <row r="72" spans="1:28" ht="13" x14ac:dyDescent="0.15">
      <c r="A72" s="1">
        <v>397</v>
      </c>
      <c r="B72" s="1" t="s">
        <v>28</v>
      </c>
      <c r="C72" s="1" t="s">
        <v>29</v>
      </c>
      <c r="D72" s="1">
        <v>5</v>
      </c>
      <c r="E72" s="1" t="s">
        <v>30</v>
      </c>
      <c r="F72" s="1">
        <v>7</v>
      </c>
      <c r="G72" s="1"/>
      <c r="H72" s="1">
        <v>0</v>
      </c>
      <c r="I72" s="1">
        <v>5</v>
      </c>
      <c r="J72" s="1">
        <v>0</v>
      </c>
      <c r="K72" s="1">
        <v>5</v>
      </c>
      <c r="L72" s="1">
        <v>134.88</v>
      </c>
      <c r="M72" s="1">
        <v>134.93</v>
      </c>
      <c r="N72" s="1">
        <v>134.75399999999999</v>
      </c>
      <c r="O72" s="1">
        <v>134.803</v>
      </c>
      <c r="P72" s="1">
        <v>5</v>
      </c>
      <c r="Q72" s="1">
        <v>5</v>
      </c>
      <c r="R72" s="1" t="s">
        <v>51</v>
      </c>
      <c r="S72" s="1" t="s">
        <v>52</v>
      </c>
      <c r="T72" s="1"/>
      <c r="U72" s="1"/>
      <c r="V72" s="1" t="s">
        <v>52</v>
      </c>
      <c r="W72" s="1" t="s">
        <v>217</v>
      </c>
      <c r="X72" s="2">
        <v>44883.793055555558</v>
      </c>
      <c r="Y72" s="1" t="s">
        <v>54</v>
      </c>
      <c r="Z72" s="1" t="s">
        <v>36</v>
      </c>
      <c r="AA72" s="1"/>
      <c r="AB72" s="1" t="s">
        <v>218</v>
      </c>
    </row>
    <row r="73" spans="1:28" ht="13" x14ac:dyDescent="0.15">
      <c r="A73" s="1">
        <v>397</v>
      </c>
      <c r="B73" s="1" t="s">
        <v>28</v>
      </c>
      <c r="C73" s="1" t="s">
        <v>29</v>
      </c>
      <c r="D73" s="1">
        <v>5</v>
      </c>
      <c r="E73" s="1" t="s">
        <v>30</v>
      </c>
      <c r="F73" s="1">
        <v>7</v>
      </c>
      <c r="G73" s="1" t="s">
        <v>31</v>
      </c>
      <c r="H73" s="1">
        <v>21</v>
      </c>
      <c r="I73" s="1">
        <v>21</v>
      </c>
      <c r="J73" s="1">
        <v>21</v>
      </c>
      <c r="K73" s="1">
        <v>21</v>
      </c>
      <c r="L73" s="1">
        <v>135.09</v>
      </c>
      <c r="M73" s="1">
        <v>135.09</v>
      </c>
      <c r="N73" s="1">
        <v>134.96100000000001</v>
      </c>
      <c r="O73" s="1">
        <v>134.96100000000001</v>
      </c>
      <c r="P73" s="1">
        <v>0</v>
      </c>
      <c r="Q73" s="1">
        <v>1</v>
      </c>
      <c r="R73" s="1" t="s">
        <v>32</v>
      </c>
      <c r="S73" s="1" t="s">
        <v>33</v>
      </c>
      <c r="T73" s="1"/>
      <c r="U73" s="1"/>
      <c r="V73" s="1" t="s">
        <v>33</v>
      </c>
      <c r="W73" s="1" t="s">
        <v>219</v>
      </c>
      <c r="X73" s="2">
        <v>44883.898611111108</v>
      </c>
      <c r="Y73" s="1" t="s">
        <v>35</v>
      </c>
      <c r="Z73" s="1" t="s">
        <v>36</v>
      </c>
      <c r="AA73" s="1" t="s">
        <v>37</v>
      </c>
      <c r="AB73" s="1" t="s">
        <v>220</v>
      </c>
    </row>
    <row r="74" spans="1:28" ht="13" x14ac:dyDescent="0.15">
      <c r="A74" s="1">
        <v>397</v>
      </c>
      <c r="B74" s="1" t="s">
        <v>28</v>
      </c>
      <c r="C74" s="1" t="s">
        <v>29</v>
      </c>
      <c r="D74" s="1">
        <v>5</v>
      </c>
      <c r="E74" s="1" t="s">
        <v>30</v>
      </c>
      <c r="F74" s="1" t="s">
        <v>64</v>
      </c>
      <c r="G74" s="1"/>
      <c r="H74" s="1">
        <v>31</v>
      </c>
      <c r="I74" s="1">
        <v>38</v>
      </c>
      <c r="J74" s="1">
        <v>0</v>
      </c>
      <c r="K74" s="1">
        <v>7</v>
      </c>
      <c r="L74" s="1">
        <v>135.77000000000001</v>
      </c>
      <c r="M74" s="1">
        <v>135.84</v>
      </c>
      <c r="N74" s="1">
        <v>135.63200000000001</v>
      </c>
      <c r="O74" s="1">
        <v>135.70099999999999</v>
      </c>
      <c r="P74" s="1">
        <v>7</v>
      </c>
      <c r="Q74" s="1">
        <v>20</v>
      </c>
      <c r="R74" s="1" t="s">
        <v>65</v>
      </c>
      <c r="S74" s="1" t="s">
        <v>90</v>
      </c>
      <c r="T74" s="1"/>
      <c r="U74" s="1"/>
      <c r="V74" s="1" t="s">
        <v>90</v>
      </c>
      <c r="W74" s="1" t="s">
        <v>221</v>
      </c>
      <c r="X74" s="2">
        <v>44883.793749999997</v>
      </c>
      <c r="Y74" s="1" t="s">
        <v>35</v>
      </c>
      <c r="Z74" s="1" t="s">
        <v>36</v>
      </c>
      <c r="AA74" s="1" t="s">
        <v>92</v>
      </c>
      <c r="AB74" s="1" t="s">
        <v>222</v>
      </c>
    </row>
    <row r="75" spans="1:28" ht="13" x14ac:dyDescent="0.15">
      <c r="A75" s="1">
        <v>397</v>
      </c>
      <c r="B75" s="1" t="s">
        <v>28</v>
      </c>
      <c r="C75" s="1" t="s">
        <v>29</v>
      </c>
      <c r="D75" s="1">
        <v>5</v>
      </c>
      <c r="E75" s="1" t="s">
        <v>30</v>
      </c>
      <c r="F75" s="1" t="s">
        <v>64</v>
      </c>
      <c r="G75" s="1"/>
      <c r="H75" s="1">
        <v>31</v>
      </c>
      <c r="I75" s="1">
        <v>38</v>
      </c>
      <c r="J75" s="1">
        <v>0</v>
      </c>
      <c r="K75" s="1">
        <v>7</v>
      </c>
      <c r="L75" s="1">
        <v>135.77000000000001</v>
      </c>
      <c r="M75" s="1">
        <v>135.84</v>
      </c>
      <c r="N75" s="1">
        <v>135.63200000000001</v>
      </c>
      <c r="O75" s="1">
        <v>135.70099999999999</v>
      </c>
      <c r="P75" s="1">
        <v>7</v>
      </c>
      <c r="Q75" s="1">
        <v>30</v>
      </c>
      <c r="R75" s="1" t="s">
        <v>65</v>
      </c>
      <c r="S75" s="1" t="s">
        <v>81</v>
      </c>
      <c r="T75" s="1"/>
      <c r="U75" s="1"/>
      <c r="V75" s="1" t="s">
        <v>81</v>
      </c>
      <c r="W75" s="1" t="s">
        <v>223</v>
      </c>
      <c r="X75" s="2">
        <v>44883.793749999997</v>
      </c>
      <c r="Y75" s="1" t="s">
        <v>83</v>
      </c>
      <c r="Z75" s="1" t="s">
        <v>36</v>
      </c>
      <c r="AA75" s="1"/>
      <c r="AB75" s="1" t="s">
        <v>224</v>
      </c>
    </row>
    <row r="76" spans="1:28" ht="13" x14ac:dyDescent="0.15">
      <c r="A76" s="1">
        <v>397</v>
      </c>
      <c r="B76" s="1" t="s">
        <v>28</v>
      </c>
      <c r="C76" s="1" t="s">
        <v>29</v>
      </c>
      <c r="D76" s="1">
        <v>5</v>
      </c>
      <c r="E76" s="1" t="s">
        <v>30</v>
      </c>
      <c r="F76" s="1" t="s">
        <v>64</v>
      </c>
      <c r="G76" s="1"/>
      <c r="H76" s="1">
        <v>31</v>
      </c>
      <c r="I76" s="1">
        <v>38</v>
      </c>
      <c r="J76" s="1">
        <v>0</v>
      </c>
      <c r="K76" s="1">
        <v>7</v>
      </c>
      <c r="L76" s="1">
        <v>135.77000000000001</v>
      </c>
      <c r="M76" s="1">
        <v>135.84</v>
      </c>
      <c r="N76" s="1">
        <v>135.63200000000001</v>
      </c>
      <c r="O76" s="1">
        <v>135.70099999999999</v>
      </c>
      <c r="P76" s="1">
        <v>7</v>
      </c>
      <c r="Q76" s="1">
        <v>5</v>
      </c>
      <c r="R76" s="1" t="s">
        <v>65</v>
      </c>
      <c r="S76" s="1" t="s">
        <v>33</v>
      </c>
      <c r="T76" s="1"/>
      <c r="U76" s="1"/>
      <c r="V76" s="1" t="s">
        <v>33</v>
      </c>
      <c r="W76" s="1" t="s">
        <v>225</v>
      </c>
      <c r="X76" s="2">
        <v>44883.793749999997</v>
      </c>
      <c r="Y76" s="1" t="s">
        <v>35</v>
      </c>
      <c r="Z76" s="1" t="s">
        <v>36</v>
      </c>
      <c r="AA76" s="1" t="s">
        <v>37</v>
      </c>
      <c r="AB76" s="1" t="s">
        <v>226</v>
      </c>
    </row>
    <row r="77" spans="1:28" ht="13" x14ac:dyDescent="0.15">
      <c r="A77" s="1">
        <v>397</v>
      </c>
      <c r="B77" s="1" t="s">
        <v>28</v>
      </c>
      <c r="C77" s="1" t="s">
        <v>29</v>
      </c>
      <c r="D77" s="1">
        <v>5</v>
      </c>
      <c r="E77" s="1" t="s">
        <v>30</v>
      </c>
      <c r="F77" s="1" t="s">
        <v>64</v>
      </c>
      <c r="G77" s="1"/>
      <c r="H77" s="1">
        <v>31</v>
      </c>
      <c r="I77" s="1">
        <v>38</v>
      </c>
      <c r="J77" s="1">
        <v>0</v>
      </c>
      <c r="K77" s="1">
        <v>7</v>
      </c>
      <c r="L77" s="1">
        <v>135.77000000000001</v>
      </c>
      <c r="M77" s="1">
        <v>135.84</v>
      </c>
      <c r="N77" s="1">
        <v>135.63200000000001</v>
      </c>
      <c r="O77" s="1">
        <v>135.70099999999999</v>
      </c>
      <c r="P77" s="1">
        <v>7</v>
      </c>
      <c r="Q77" s="1">
        <v>30</v>
      </c>
      <c r="R77" s="1" t="s">
        <v>65</v>
      </c>
      <c r="S77" s="1"/>
      <c r="T77" s="1" t="s">
        <v>85</v>
      </c>
      <c r="U77" s="1" t="s">
        <v>86</v>
      </c>
      <c r="V77" s="1" t="s">
        <v>87</v>
      </c>
      <c r="W77" s="1" t="s">
        <v>227</v>
      </c>
      <c r="X77" s="2">
        <v>44883.793749999997</v>
      </c>
      <c r="Y77" s="1" t="s">
        <v>35</v>
      </c>
      <c r="Z77" s="1" t="s">
        <v>36</v>
      </c>
      <c r="AA77" s="1"/>
      <c r="AB77" s="1" t="s">
        <v>228</v>
      </c>
    </row>
    <row r="78" spans="1:28" ht="13" x14ac:dyDescent="0.15">
      <c r="A78" s="1">
        <v>397</v>
      </c>
      <c r="B78" s="1" t="s">
        <v>28</v>
      </c>
      <c r="C78" s="1" t="s">
        <v>29</v>
      </c>
      <c r="D78" s="1">
        <v>5</v>
      </c>
      <c r="E78" s="1" t="s">
        <v>30</v>
      </c>
      <c r="F78" s="1" t="s">
        <v>64</v>
      </c>
      <c r="G78" s="1"/>
      <c r="H78" s="1">
        <v>31</v>
      </c>
      <c r="I78" s="1">
        <v>38</v>
      </c>
      <c r="J78" s="1">
        <v>0</v>
      </c>
      <c r="K78" s="1">
        <v>7</v>
      </c>
      <c r="L78" s="1">
        <v>135.77000000000001</v>
      </c>
      <c r="M78" s="1">
        <v>135.84</v>
      </c>
      <c r="N78" s="1">
        <v>135.63200000000001</v>
      </c>
      <c r="O78" s="1">
        <v>135.70099999999999</v>
      </c>
      <c r="P78" s="1">
        <v>7</v>
      </c>
      <c r="Q78" s="1">
        <v>20</v>
      </c>
      <c r="R78" s="1" t="s">
        <v>65</v>
      </c>
      <c r="S78" s="1"/>
      <c r="T78" s="1" t="s">
        <v>71</v>
      </c>
      <c r="U78" s="1" t="s">
        <v>72</v>
      </c>
      <c r="V78" s="1" t="s">
        <v>73</v>
      </c>
      <c r="W78" s="1" t="s">
        <v>229</v>
      </c>
      <c r="X78" s="2">
        <v>44883.793749999997</v>
      </c>
      <c r="Y78" s="1" t="s">
        <v>35</v>
      </c>
      <c r="Z78" s="1" t="s">
        <v>36</v>
      </c>
      <c r="AA78" s="1"/>
      <c r="AB78" s="1" t="s">
        <v>230</v>
      </c>
    </row>
    <row r="79" spans="1:28" ht="13" x14ac:dyDescent="0.15">
      <c r="A79" s="1">
        <v>397</v>
      </c>
      <c r="B79" s="1" t="s">
        <v>28</v>
      </c>
      <c r="C79" s="1" t="s">
        <v>29</v>
      </c>
      <c r="D79" s="1">
        <v>5</v>
      </c>
      <c r="E79" s="1" t="s">
        <v>30</v>
      </c>
      <c r="F79" s="1" t="s">
        <v>64</v>
      </c>
      <c r="G79" s="1"/>
      <c r="H79" s="1">
        <v>31</v>
      </c>
      <c r="I79" s="1">
        <v>38</v>
      </c>
      <c r="J79" s="1">
        <v>0</v>
      </c>
      <c r="K79" s="1">
        <v>7</v>
      </c>
      <c r="L79" s="1">
        <v>135.77000000000001</v>
      </c>
      <c r="M79" s="1">
        <v>135.84</v>
      </c>
      <c r="N79" s="1">
        <v>135.63200000000001</v>
      </c>
      <c r="O79" s="1">
        <v>135.70099999999999</v>
      </c>
      <c r="P79" s="1">
        <v>7</v>
      </c>
      <c r="Q79" s="1">
        <v>20</v>
      </c>
      <c r="R79" s="1" t="s">
        <v>65</v>
      </c>
      <c r="S79" s="1"/>
      <c r="T79" s="1" t="s">
        <v>66</v>
      </c>
      <c r="U79" s="1" t="s">
        <v>67</v>
      </c>
      <c r="V79" s="1" t="s">
        <v>68</v>
      </c>
      <c r="W79" s="1" t="s">
        <v>231</v>
      </c>
      <c r="X79" s="2">
        <v>44883.793749999997</v>
      </c>
      <c r="Y79" s="1" t="s">
        <v>35</v>
      </c>
      <c r="Z79" s="1" t="s">
        <v>36</v>
      </c>
      <c r="AA79" s="1"/>
      <c r="AB79" s="1" t="s">
        <v>232</v>
      </c>
    </row>
    <row r="80" spans="1:28" ht="13" x14ac:dyDescent="0.15">
      <c r="A80" s="1">
        <v>397</v>
      </c>
      <c r="B80" s="1" t="s">
        <v>28</v>
      </c>
      <c r="C80" s="1" t="s">
        <v>29</v>
      </c>
      <c r="D80" s="1">
        <v>5</v>
      </c>
      <c r="E80" s="1" t="s">
        <v>30</v>
      </c>
      <c r="F80" s="1" t="s">
        <v>64</v>
      </c>
      <c r="G80" s="1"/>
      <c r="H80" s="1">
        <v>31</v>
      </c>
      <c r="I80" s="1">
        <v>38</v>
      </c>
      <c r="J80" s="1">
        <v>0</v>
      </c>
      <c r="K80" s="1">
        <v>7</v>
      </c>
      <c r="L80" s="1">
        <v>135.77000000000001</v>
      </c>
      <c r="M80" s="1">
        <v>135.84</v>
      </c>
      <c r="N80" s="1">
        <v>135.63200000000001</v>
      </c>
      <c r="O80" s="1">
        <v>135.70099999999999</v>
      </c>
      <c r="P80" s="1">
        <v>7</v>
      </c>
      <c r="Q80" s="1">
        <v>5</v>
      </c>
      <c r="R80" s="1" t="s">
        <v>65</v>
      </c>
      <c r="S80" s="1"/>
      <c r="T80" s="1" t="s">
        <v>94</v>
      </c>
      <c r="U80" s="1" t="s">
        <v>95</v>
      </c>
      <c r="V80" s="1" t="s">
        <v>96</v>
      </c>
      <c r="W80" s="1" t="s">
        <v>233</v>
      </c>
      <c r="X80" s="2">
        <v>44883.793749999997</v>
      </c>
      <c r="Y80" s="1" t="s">
        <v>35</v>
      </c>
      <c r="Z80" s="1" t="s">
        <v>36</v>
      </c>
      <c r="AA80" s="1"/>
      <c r="AB80" s="1" t="s">
        <v>234</v>
      </c>
    </row>
    <row r="81" spans="1:28" ht="13" x14ac:dyDescent="0.15">
      <c r="A81" s="1">
        <v>397</v>
      </c>
      <c r="B81" s="1" t="s">
        <v>28</v>
      </c>
      <c r="C81" s="1" t="s">
        <v>29</v>
      </c>
      <c r="D81" s="1">
        <v>5</v>
      </c>
      <c r="E81" s="1" t="s">
        <v>30</v>
      </c>
      <c r="F81" s="1" t="s">
        <v>64</v>
      </c>
      <c r="G81" s="1"/>
      <c r="H81" s="1">
        <v>31</v>
      </c>
      <c r="I81" s="1">
        <v>38</v>
      </c>
      <c r="J81" s="1">
        <v>0</v>
      </c>
      <c r="K81" s="1">
        <v>7</v>
      </c>
      <c r="L81" s="1">
        <v>135.77000000000001</v>
      </c>
      <c r="M81" s="1">
        <v>135.84</v>
      </c>
      <c r="N81" s="1">
        <v>135.63200000000001</v>
      </c>
      <c r="O81" s="1">
        <v>135.70099999999999</v>
      </c>
      <c r="P81" s="1">
        <v>7</v>
      </c>
      <c r="Q81" s="1">
        <v>5</v>
      </c>
      <c r="R81" s="1" t="s">
        <v>65</v>
      </c>
      <c r="S81" s="1"/>
      <c r="T81" s="1" t="s">
        <v>99</v>
      </c>
      <c r="U81" s="1" t="s">
        <v>100</v>
      </c>
      <c r="V81" s="1" t="s">
        <v>101</v>
      </c>
      <c r="W81" s="1" t="s">
        <v>235</v>
      </c>
      <c r="X81" s="2">
        <v>44883.793749999997</v>
      </c>
      <c r="Y81" s="1" t="s">
        <v>35</v>
      </c>
      <c r="Z81" s="1" t="s">
        <v>36</v>
      </c>
      <c r="AA81" s="1"/>
      <c r="AB81" s="1" t="s">
        <v>236</v>
      </c>
    </row>
    <row r="82" spans="1:28" ht="13" x14ac:dyDescent="0.15">
      <c r="A82" s="1">
        <v>397</v>
      </c>
      <c r="B82" s="1" t="s">
        <v>28</v>
      </c>
      <c r="C82" s="1" t="s">
        <v>29</v>
      </c>
      <c r="D82" s="1">
        <v>5</v>
      </c>
      <c r="E82" s="1" t="s">
        <v>30</v>
      </c>
      <c r="F82" s="1" t="s">
        <v>64</v>
      </c>
      <c r="G82" s="1"/>
      <c r="H82" s="1">
        <v>31</v>
      </c>
      <c r="I82" s="1">
        <v>38</v>
      </c>
      <c r="J82" s="1">
        <v>0</v>
      </c>
      <c r="K82" s="1">
        <v>7</v>
      </c>
      <c r="L82" s="1">
        <v>135.77000000000001</v>
      </c>
      <c r="M82" s="1">
        <v>135.84</v>
      </c>
      <c r="N82" s="1">
        <v>135.63200000000001</v>
      </c>
      <c r="O82" s="1">
        <v>135.70099999999999</v>
      </c>
      <c r="P82" s="1">
        <v>7</v>
      </c>
      <c r="Q82" s="1">
        <v>5</v>
      </c>
      <c r="R82" s="1" t="s">
        <v>65</v>
      </c>
      <c r="S82" s="1"/>
      <c r="T82" s="1" t="s">
        <v>76</v>
      </c>
      <c r="U82" s="1" t="s">
        <v>77</v>
      </c>
      <c r="V82" s="1" t="s">
        <v>78</v>
      </c>
      <c r="W82" s="1" t="s">
        <v>237</v>
      </c>
      <c r="X82" s="2">
        <v>44883.793749999997</v>
      </c>
      <c r="Y82" s="1" t="s">
        <v>35</v>
      </c>
      <c r="Z82" s="1" t="s">
        <v>36</v>
      </c>
      <c r="AA82" s="1"/>
      <c r="AB82" s="1" t="s">
        <v>238</v>
      </c>
    </row>
    <row r="83" spans="1:28" ht="13" x14ac:dyDescent="0.15">
      <c r="A83" s="1">
        <v>397</v>
      </c>
      <c r="B83" s="1" t="s">
        <v>28</v>
      </c>
      <c r="C83" s="1" t="s">
        <v>29</v>
      </c>
      <c r="D83" s="1">
        <v>5</v>
      </c>
      <c r="E83" s="1" t="s">
        <v>30</v>
      </c>
      <c r="F83" s="1" t="s">
        <v>64</v>
      </c>
      <c r="G83" s="1"/>
      <c r="H83" s="1">
        <v>31</v>
      </c>
      <c r="I83" s="1">
        <v>38</v>
      </c>
      <c r="J83" s="1">
        <v>31</v>
      </c>
      <c r="K83" s="1">
        <v>38</v>
      </c>
      <c r="L83" s="1">
        <v>135.77000000000001</v>
      </c>
      <c r="M83" s="1">
        <v>135.84</v>
      </c>
      <c r="N83" s="1">
        <v>135.63200000000001</v>
      </c>
      <c r="O83" s="1">
        <v>135.70099999999999</v>
      </c>
      <c r="P83" s="1">
        <v>7</v>
      </c>
      <c r="Q83" s="1">
        <v>247</v>
      </c>
      <c r="R83" s="1" t="s">
        <v>106</v>
      </c>
      <c r="S83" s="1" t="s">
        <v>81</v>
      </c>
      <c r="T83" s="1"/>
      <c r="U83" s="1"/>
      <c r="V83" s="1" t="s">
        <v>81</v>
      </c>
      <c r="W83" s="1" t="s">
        <v>239</v>
      </c>
      <c r="X83" s="2">
        <v>44883.793055555558</v>
      </c>
      <c r="Y83" s="1" t="s">
        <v>54</v>
      </c>
      <c r="Z83" s="1" t="s">
        <v>36</v>
      </c>
      <c r="AA83" s="1"/>
      <c r="AB83" s="1" t="s">
        <v>240</v>
      </c>
    </row>
    <row r="84" spans="1:28" ht="13" x14ac:dyDescent="0.15">
      <c r="A84" s="1">
        <v>397</v>
      </c>
      <c r="B84" s="1" t="s">
        <v>28</v>
      </c>
      <c r="C84" s="1" t="s">
        <v>29</v>
      </c>
      <c r="D84" s="1">
        <v>6</v>
      </c>
      <c r="E84" s="1" t="s">
        <v>30</v>
      </c>
      <c r="F84" s="1">
        <v>1</v>
      </c>
      <c r="G84" s="1" t="s">
        <v>31</v>
      </c>
      <c r="H84" s="1">
        <v>75</v>
      </c>
      <c r="I84" s="1">
        <v>75</v>
      </c>
      <c r="J84" s="1">
        <v>75</v>
      </c>
      <c r="K84" s="1">
        <v>75</v>
      </c>
      <c r="L84" s="1">
        <v>136.44999999999999</v>
      </c>
      <c r="M84" s="1">
        <v>136.44999999999999</v>
      </c>
      <c r="N84" s="1">
        <v>136.44999999999999</v>
      </c>
      <c r="O84" s="1">
        <v>136.44999999999999</v>
      </c>
      <c r="P84" s="1">
        <v>0</v>
      </c>
      <c r="Q84" s="1">
        <v>1</v>
      </c>
      <c r="R84" s="1" t="s">
        <v>32</v>
      </c>
      <c r="S84" s="1" t="s">
        <v>33</v>
      </c>
      <c r="T84" s="1"/>
      <c r="U84" s="1"/>
      <c r="V84" s="1" t="s">
        <v>33</v>
      </c>
      <c r="W84" s="1" t="s">
        <v>241</v>
      </c>
      <c r="X84" s="2">
        <v>44883.952777777777</v>
      </c>
      <c r="Y84" s="1" t="s">
        <v>35</v>
      </c>
      <c r="Z84" s="1" t="s">
        <v>36</v>
      </c>
      <c r="AA84" s="1" t="s">
        <v>37</v>
      </c>
      <c r="AB84" s="1" t="s">
        <v>242</v>
      </c>
    </row>
    <row r="85" spans="1:28" ht="13" x14ac:dyDescent="0.15">
      <c r="A85" s="1">
        <v>397</v>
      </c>
      <c r="B85" s="1" t="s">
        <v>28</v>
      </c>
      <c r="C85" s="1" t="s">
        <v>29</v>
      </c>
      <c r="D85" s="1">
        <v>6</v>
      </c>
      <c r="E85" s="1" t="s">
        <v>30</v>
      </c>
      <c r="F85" s="1">
        <v>2</v>
      </c>
      <c r="G85" s="1" t="s">
        <v>31</v>
      </c>
      <c r="H85" s="1">
        <v>78</v>
      </c>
      <c r="I85" s="1">
        <v>78</v>
      </c>
      <c r="J85" s="1">
        <v>78</v>
      </c>
      <c r="K85" s="1">
        <v>78</v>
      </c>
      <c r="L85" s="1">
        <v>137.96</v>
      </c>
      <c r="M85" s="1">
        <v>137.96</v>
      </c>
      <c r="N85" s="1">
        <v>137.96</v>
      </c>
      <c r="O85" s="1">
        <v>137.96</v>
      </c>
      <c r="P85" s="1">
        <v>0</v>
      </c>
      <c r="Q85" s="1">
        <v>1</v>
      </c>
      <c r="R85" s="1" t="s">
        <v>32</v>
      </c>
      <c r="S85" s="1" t="s">
        <v>33</v>
      </c>
      <c r="T85" s="1"/>
      <c r="U85" s="1"/>
      <c r="V85" s="1" t="s">
        <v>33</v>
      </c>
      <c r="W85" s="1" t="s">
        <v>243</v>
      </c>
      <c r="X85" s="2">
        <v>44883.952777777777</v>
      </c>
      <c r="Y85" s="1" t="s">
        <v>35</v>
      </c>
      <c r="Z85" s="1" t="s">
        <v>36</v>
      </c>
      <c r="AA85" s="1" t="s">
        <v>37</v>
      </c>
      <c r="AB85" s="1" t="s">
        <v>244</v>
      </c>
    </row>
    <row r="86" spans="1:28" ht="13" x14ac:dyDescent="0.15">
      <c r="A86" s="1">
        <v>397</v>
      </c>
      <c r="B86" s="1" t="s">
        <v>28</v>
      </c>
      <c r="C86" s="1" t="s">
        <v>29</v>
      </c>
      <c r="D86" s="1">
        <v>6</v>
      </c>
      <c r="E86" s="1" t="s">
        <v>30</v>
      </c>
      <c r="F86" s="1">
        <v>3</v>
      </c>
      <c r="G86" s="1" t="s">
        <v>43</v>
      </c>
      <c r="H86" s="1">
        <v>10</v>
      </c>
      <c r="I86" s="1">
        <v>10</v>
      </c>
      <c r="J86" s="1">
        <v>10</v>
      </c>
      <c r="K86" s="1">
        <v>10</v>
      </c>
      <c r="L86" s="1">
        <v>138.75</v>
      </c>
      <c r="M86" s="1">
        <v>138.75</v>
      </c>
      <c r="N86" s="1">
        <v>138.75</v>
      </c>
      <c r="O86" s="1">
        <v>138.75</v>
      </c>
      <c r="P86" s="1">
        <v>0</v>
      </c>
      <c r="Q86" s="1"/>
      <c r="R86" s="1" t="s">
        <v>44</v>
      </c>
      <c r="S86" s="1" t="s">
        <v>45</v>
      </c>
      <c r="T86" s="1"/>
      <c r="U86" s="1"/>
      <c r="V86" s="1" t="s">
        <v>45</v>
      </c>
      <c r="W86" s="1" t="s">
        <v>245</v>
      </c>
      <c r="X86" s="2">
        <v>44883.976388888892</v>
      </c>
      <c r="Y86" s="1" t="s">
        <v>47</v>
      </c>
      <c r="Z86" s="1" t="s">
        <v>36</v>
      </c>
      <c r="AA86" s="1"/>
      <c r="AB86" s="1" t="s">
        <v>246</v>
      </c>
    </row>
    <row r="87" spans="1:28" ht="13" x14ac:dyDescent="0.15">
      <c r="A87" s="1">
        <v>397</v>
      </c>
      <c r="B87" s="1" t="s">
        <v>28</v>
      </c>
      <c r="C87" s="1" t="s">
        <v>29</v>
      </c>
      <c r="D87" s="1">
        <v>6</v>
      </c>
      <c r="E87" s="1" t="s">
        <v>30</v>
      </c>
      <c r="F87" s="1">
        <v>3</v>
      </c>
      <c r="G87" s="1" t="s">
        <v>31</v>
      </c>
      <c r="H87" s="1">
        <v>76</v>
      </c>
      <c r="I87" s="1">
        <v>76</v>
      </c>
      <c r="J87" s="1">
        <v>76</v>
      </c>
      <c r="K87" s="1">
        <v>76</v>
      </c>
      <c r="L87" s="1">
        <v>139.41</v>
      </c>
      <c r="M87" s="1">
        <v>139.41</v>
      </c>
      <c r="N87" s="1">
        <v>139.41</v>
      </c>
      <c r="O87" s="1">
        <v>139.41</v>
      </c>
      <c r="P87" s="1">
        <v>0</v>
      </c>
      <c r="Q87" s="1">
        <v>1</v>
      </c>
      <c r="R87" s="1" t="s">
        <v>32</v>
      </c>
      <c r="S87" s="1" t="s">
        <v>33</v>
      </c>
      <c r="T87" s="1"/>
      <c r="U87" s="1"/>
      <c r="V87" s="1" t="s">
        <v>33</v>
      </c>
      <c r="W87" s="1" t="s">
        <v>247</v>
      </c>
      <c r="X87" s="2">
        <v>44883.952777777777</v>
      </c>
      <c r="Y87" s="1" t="s">
        <v>35</v>
      </c>
      <c r="Z87" s="1" t="s">
        <v>36</v>
      </c>
      <c r="AA87" s="1" t="s">
        <v>37</v>
      </c>
      <c r="AB87" s="1" t="s">
        <v>248</v>
      </c>
    </row>
    <row r="88" spans="1:28" ht="13" x14ac:dyDescent="0.15">
      <c r="A88" s="1">
        <v>397</v>
      </c>
      <c r="B88" s="1" t="s">
        <v>28</v>
      </c>
      <c r="C88" s="1" t="s">
        <v>29</v>
      </c>
      <c r="D88" s="1">
        <v>6</v>
      </c>
      <c r="E88" s="1" t="s">
        <v>30</v>
      </c>
      <c r="F88" s="1">
        <v>4</v>
      </c>
      <c r="G88" s="1" t="s">
        <v>31</v>
      </c>
      <c r="H88" s="1">
        <v>78</v>
      </c>
      <c r="I88" s="1">
        <v>78</v>
      </c>
      <c r="J88" s="1">
        <v>78</v>
      </c>
      <c r="K88" s="1">
        <v>78</v>
      </c>
      <c r="L88" s="1">
        <v>140.91</v>
      </c>
      <c r="M88" s="1">
        <v>140.91</v>
      </c>
      <c r="N88" s="1">
        <v>140.91</v>
      </c>
      <c r="O88" s="1">
        <v>140.91</v>
      </c>
      <c r="P88" s="1">
        <v>0</v>
      </c>
      <c r="Q88" s="1">
        <v>1</v>
      </c>
      <c r="R88" s="1" t="s">
        <v>32</v>
      </c>
      <c r="S88" s="1" t="s">
        <v>33</v>
      </c>
      <c r="T88" s="1"/>
      <c r="U88" s="1"/>
      <c r="V88" s="1" t="s">
        <v>33</v>
      </c>
      <c r="W88" s="1" t="s">
        <v>249</v>
      </c>
      <c r="X88" s="2">
        <v>44883.952777777777</v>
      </c>
      <c r="Y88" s="1" t="s">
        <v>35</v>
      </c>
      <c r="Z88" s="1" t="s">
        <v>36</v>
      </c>
      <c r="AA88" s="1" t="s">
        <v>37</v>
      </c>
      <c r="AB88" s="1" t="s">
        <v>250</v>
      </c>
    </row>
    <row r="89" spans="1:28" ht="13" x14ac:dyDescent="0.15">
      <c r="A89" s="1">
        <v>397</v>
      </c>
      <c r="B89" s="1" t="s">
        <v>28</v>
      </c>
      <c r="C89" s="1" t="s">
        <v>29</v>
      </c>
      <c r="D89" s="1">
        <v>6</v>
      </c>
      <c r="E89" s="1" t="s">
        <v>30</v>
      </c>
      <c r="F89" s="1">
        <v>5</v>
      </c>
      <c r="G89" s="1" t="s">
        <v>31</v>
      </c>
      <c r="H89" s="1">
        <v>76</v>
      </c>
      <c r="I89" s="1">
        <v>76</v>
      </c>
      <c r="J89" s="1">
        <v>76</v>
      </c>
      <c r="K89" s="1">
        <v>76</v>
      </c>
      <c r="L89" s="1">
        <v>142.38</v>
      </c>
      <c r="M89" s="1">
        <v>142.38</v>
      </c>
      <c r="N89" s="1">
        <v>142.38</v>
      </c>
      <c r="O89" s="1">
        <v>142.38</v>
      </c>
      <c r="P89" s="1">
        <v>0</v>
      </c>
      <c r="Q89" s="1">
        <v>1</v>
      </c>
      <c r="R89" s="1" t="s">
        <v>32</v>
      </c>
      <c r="S89" s="1" t="s">
        <v>33</v>
      </c>
      <c r="T89" s="1"/>
      <c r="U89" s="1"/>
      <c r="V89" s="1" t="s">
        <v>33</v>
      </c>
      <c r="W89" s="1" t="s">
        <v>251</v>
      </c>
      <c r="X89" s="2">
        <v>44883.952777777777</v>
      </c>
      <c r="Y89" s="1" t="s">
        <v>35</v>
      </c>
      <c r="Z89" s="1" t="s">
        <v>36</v>
      </c>
      <c r="AA89" s="1" t="s">
        <v>37</v>
      </c>
      <c r="AB89" s="1" t="s">
        <v>252</v>
      </c>
    </row>
    <row r="90" spans="1:28" ht="13" x14ac:dyDescent="0.15">
      <c r="A90" s="1">
        <v>397</v>
      </c>
      <c r="B90" s="1" t="s">
        <v>28</v>
      </c>
      <c r="C90" s="1" t="s">
        <v>29</v>
      </c>
      <c r="D90" s="1">
        <v>6</v>
      </c>
      <c r="E90" s="1" t="s">
        <v>30</v>
      </c>
      <c r="F90" s="1">
        <v>5</v>
      </c>
      <c r="G90" s="1" t="s">
        <v>31</v>
      </c>
      <c r="H90" s="1">
        <v>90</v>
      </c>
      <c r="I90" s="1">
        <v>92</v>
      </c>
      <c r="J90" s="1">
        <v>90</v>
      </c>
      <c r="K90" s="1">
        <v>92</v>
      </c>
      <c r="L90" s="1">
        <v>142.52000000000001</v>
      </c>
      <c r="M90" s="1">
        <v>142.54</v>
      </c>
      <c r="N90" s="1">
        <v>142.52000000000001</v>
      </c>
      <c r="O90" s="1">
        <v>142.54</v>
      </c>
      <c r="P90" s="1">
        <v>2</v>
      </c>
      <c r="Q90" s="1">
        <v>10</v>
      </c>
      <c r="R90" s="1" t="s">
        <v>51</v>
      </c>
      <c r="S90" s="1" t="s">
        <v>56</v>
      </c>
      <c r="T90" s="1"/>
      <c r="U90" s="1"/>
      <c r="V90" s="1">
        <v>31140</v>
      </c>
      <c r="W90" s="1" t="s">
        <v>253</v>
      </c>
      <c r="X90" s="2">
        <v>44883.968055555553</v>
      </c>
      <c r="Y90" s="1" t="s">
        <v>58</v>
      </c>
      <c r="Z90" s="1" t="s">
        <v>36</v>
      </c>
      <c r="AA90" s="1"/>
      <c r="AB90" s="1" t="s">
        <v>254</v>
      </c>
    </row>
    <row r="91" spans="1:28" ht="13" x14ac:dyDescent="0.15">
      <c r="A91" s="1">
        <v>397</v>
      </c>
      <c r="B91" s="1" t="s">
        <v>28</v>
      </c>
      <c r="C91" s="1" t="s">
        <v>29</v>
      </c>
      <c r="D91" s="1">
        <v>6</v>
      </c>
      <c r="E91" s="1" t="s">
        <v>30</v>
      </c>
      <c r="F91" s="1">
        <v>6</v>
      </c>
      <c r="G91" s="1" t="s">
        <v>31</v>
      </c>
      <c r="H91" s="1">
        <v>74</v>
      </c>
      <c r="I91" s="1">
        <v>74</v>
      </c>
      <c r="J91" s="1">
        <v>74</v>
      </c>
      <c r="K91" s="1">
        <v>74</v>
      </c>
      <c r="L91" s="1">
        <v>143.83000000000001</v>
      </c>
      <c r="M91" s="1">
        <v>143.83000000000001</v>
      </c>
      <c r="N91" s="1">
        <v>143.83000000000001</v>
      </c>
      <c r="O91" s="1">
        <v>143.83000000000001</v>
      </c>
      <c r="P91" s="1">
        <v>0</v>
      </c>
      <c r="Q91" s="1">
        <v>1</v>
      </c>
      <c r="R91" s="1" t="s">
        <v>32</v>
      </c>
      <c r="S91" s="1" t="s">
        <v>33</v>
      </c>
      <c r="T91" s="1"/>
      <c r="U91" s="1"/>
      <c r="V91" s="1" t="s">
        <v>33</v>
      </c>
      <c r="W91" s="1" t="s">
        <v>255</v>
      </c>
      <c r="X91" s="2">
        <v>44883.952777777777</v>
      </c>
      <c r="Y91" s="1" t="s">
        <v>35</v>
      </c>
      <c r="Z91" s="1" t="s">
        <v>36</v>
      </c>
      <c r="AA91" s="1" t="s">
        <v>37</v>
      </c>
      <c r="AB91" s="1" t="s">
        <v>256</v>
      </c>
    </row>
    <row r="92" spans="1:28" ht="13" x14ac:dyDescent="0.15">
      <c r="A92" s="1">
        <v>397</v>
      </c>
      <c r="B92" s="1" t="s">
        <v>28</v>
      </c>
      <c r="C92" s="1" t="s">
        <v>29</v>
      </c>
      <c r="D92" s="1">
        <v>6</v>
      </c>
      <c r="E92" s="1" t="s">
        <v>30</v>
      </c>
      <c r="F92" s="1">
        <v>7</v>
      </c>
      <c r="G92" s="1"/>
      <c r="H92" s="1">
        <v>0</v>
      </c>
      <c r="I92" s="1">
        <v>5</v>
      </c>
      <c r="J92" s="1">
        <v>0</v>
      </c>
      <c r="K92" s="1">
        <v>5</v>
      </c>
      <c r="L92" s="1">
        <v>144.44</v>
      </c>
      <c r="M92" s="1">
        <v>144.49</v>
      </c>
      <c r="N92" s="1">
        <v>144.44</v>
      </c>
      <c r="O92" s="1">
        <v>144.49</v>
      </c>
      <c r="P92" s="1">
        <v>5</v>
      </c>
      <c r="Q92" s="1">
        <v>5</v>
      </c>
      <c r="R92" s="1" t="s">
        <v>51</v>
      </c>
      <c r="S92" s="1" t="s">
        <v>52</v>
      </c>
      <c r="T92" s="1"/>
      <c r="U92" s="1"/>
      <c r="V92" s="1" t="s">
        <v>52</v>
      </c>
      <c r="W92" s="1" t="s">
        <v>257</v>
      </c>
      <c r="X92" s="2">
        <v>44883.827777777777</v>
      </c>
      <c r="Y92" s="1" t="s">
        <v>54</v>
      </c>
      <c r="Z92" s="1" t="s">
        <v>36</v>
      </c>
      <c r="AA92" s="1"/>
      <c r="AB92" s="1" t="s">
        <v>258</v>
      </c>
    </row>
    <row r="93" spans="1:28" ht="13" x14ac:dyDescent="0.15">
      <c r="A93" s="1">
        <v>397</v>
      </c>
      <c r="B93" s="1" t="s">
        <v>28</v>
      </c>
      <c r="C93" s="1" t="s">
        <v>29</v>
      </c>
      <c r="D93" s="1">
        <v>6</v>
      </c>
      <c r="E93" s="1" t="s">
        <v>30</v>
      </c>
      <c r="F93" s="1">
        <v>7</v>
      </c>
      <c r="G93" s="1" t="s">
        <v>43</v>
      </c>
      <c r="H93" s="1">
        <v>18</v>
      </c>
      <c r="I93" s="1">
        <v>18</v>
      </c>
      <c r="J93" s="1">
        <v>18</v>
      </c>
      <c r="K93" s="1">
        <v>18</v>
      </c>
      <c r="L93" s="1">
        <v>144.62</v>
      </c>
      <c r="M93" s="1">
        <v>144.62</v>
      </c>
      <c r="N93" s="1">
        <v>144.62</v>
      </c>
      <c r="O93" s="1">
        <v>144.62</v>
      </c>
      <c r="P93" s="1">
        <v>0</v>
      </c>
      <c r="Q93" s="1"/>
      <c r="R93" s="1" t="s">
        <v>44</v>
      </c>
      <c r="S93" s="1" t="s">
        <v>45</v>
      </c>
      <c r="T93" s="1"/>
      <c r="U93" s="1"/>
      <c r="V93" s="1" t="s">
        <v>45</v>
      </c>
      <c r="W93" s="1" t="s">
        <v>259</v>
      </c>
      <c r="X93" s="2">
        <v>44883.976388888892</v>
      </c>
      <c r="Y93" s="1" t="s">
        <v>47</v>
      </c>
      <c r="Z93" s="1" t="s">
        <v>36</v>
      </c>
      <c r="AA93" s="1"/>
      <c r="AB93" s="1" t="s">
        <v>260</v>
      </c>
    </row>
    <row r="94" spans="1:28" ht="13" x14ac:dyDescent="0.15">
      <c r="A94" s="1">
        <v>397</v>
      </c>
      <c r="B94" s="1" t="s">
        <v>28</v>
      </c>
      <c r="C94" s="1" t="s">
        <v>29</v>
      </c>
      <c r="D94" s="1">
        <v>6</v>
      </c>
      <c r="E94" s="1" t="s">
        <v>30</v>
      </c>
      <c r="F94" s="1">
        <v>7</v>
      </c>
      <c r="G94" s="1" t="s">
        <v>31</v>
      </c>
      <c r="H94" s="1">
        <v>24</v>
      </c>
      <c r="I94" s="1">
        <v>24</v>
      </c>
      <c r="J94" s="1">
        <v>24</v>
      </c>
      <c r="K94" s="1">
        <v>24</v>
      </c>
      <c r="L94" s="1">
        <v>144.68</v>
      </c>
      <c r="M94" s="1">
        <v>144.68</v>
      </c>
      <c r="N94" s="1">
        <v>144.68</v>
      </c>
      <c r="O94" s="1">
        <v>144.68</v>
      </c>
      <c r="P94" s="1">
        <v>0</v>
      </c>
      <c r="Q94" s="1">
        <v>1</v>
      </c>
      <c r="R94" s="1" t="s">
        <v>32</v>
      </c>
      <c r="S94" s="1" t="s">
        <v>33</v>
      </c>
      <c r="T94" s="1"/>
      <c r="U94" s="1"/>
      <c r="V94" s="1" t="s">
        <v>33</v>
      </c>
      <c r="W94" s="1" t="s">
        <v>261</v>
      </c>
      <c r="X94" s="2">
        <v>44883.952777777777</v>
      </c>
      <c r="Y94" s="1" t="s">
        <v>35</v>
      </c>
      <c r="Z94" s="1" t="s">
        <v>36</v>
      </c>
      <c r="AA94" s="1" t="s">
        <v>37</v>
      </c>
      <c r="AB94" s="1" t="s">
        <v>262</v>
      </c>
    </row>
    <row r="95" spans="1:28" ht="13" x14ac:dyDescent="0.15">
      <c r="A95" s="1">
        <v>397</v>
      </c>
      <c r="B95" s="1" t="s">
        <v>28</v>
      </c>
      <c r="C95" s="1" t="s">
        <v>29</v>
      </c>
      <c r="D95" s="1">
        <v>6</v>
      </c>
      <c r="E95" s="1" t="s">
        <v>30</v>
      </c>
      <c r="F95" s="1" t="s">
        <v>64</v>
      </c>
      <c r="G95" s="1"/>
      <c r="H95" s="1">
        <v>13</v>
      </c>
      <c r="I95" s="1">
        <v>20</v>
      </c>
      <c r="J95" s="1">
        <v>0</v>
      </c>
      <c r="K95" s="1">
        <v>7</v>
      </c>
      <c r="L95" s="1">
        <v>145.1</v>
      </c>
      <c r="M95" s="1">
        <v>145.16999999999999</v>
      </c>
      <c r="N95" s="1">
        <v>145.1</v>
      </c>
      <c r="O95" s="1">
        <v>145.16999999999999</v>
      </c>
      <c r="P95" s="1">
        <v>7</v>
      </c>
      <c r="Q95" s="1">
        <v>5</v>
      </c>
      <c r="R95" s="1" t="s">
        <v>65</v>
      </c>
      <c r="S95" s="1"/>
      <c r="T95" s="1" t="s">
        <v>99</v>
      </c>
      <c r="U95" s="1" t="s">
        <v>100</v>
      </c>
      <c r="V95" s="1" t="s">
        <v>101</v>
      </c>
      <c r="W95" s="1" t="s">
        <v>263</v>
      </c>
      <c r="X95" s="2">
        <v>44883.828472222223</v>
      </c>
      <c r="Y95" s="1" t="s">
        <v>35</v>
      </c>
      <c r="Z95" s="1" t="s">
        <v>36</v>
      </c>
      <c r="AA95" s="1"/>
      <c r="AB95" s="1" t="s">
        <v>264</v>
      </c>
    </row>
    <row r="96" spans="1:28" ht="13" x14ac:dyDescent="0.15">
      <c r="A96" s="1">
        <v>397</v>
      </c>
      <c r="B96" s="1" t="s">
        <v>28</v>
      </c>
      <c r="C96" s="1" t="s">
        <v>29</v>
      </c>
      <c r="D96" s="1">
        <v>6</v>
      </c>
      <c r="E96" s="1" t="s">
        <v>30</v>
      </c>
      <c r="F96" s="1" t="s">
        <v>64</v>
      </c>
      <c r="G96" s="1"/>
      <c r="H96" s="1">
        <v>13</v>
      </c>
      <c r="I96" s="1">
        <v>20</v>
      </c>
      <c r="J96" s="1">
        <v>0</v>
      </c>
      <c r="K96" s="1">
        <v>7</v>
      </c>
      <c r="L96" s="1">
        <v>145.1</v>
      </c>
      <c r="M96" s="1">
        <v>145.16999999999999</v>
      </c>
      <c r="N96" s="1">
        <v>145.1</v>
      </c>
      <c r="O96" s="1">
        <v>145.16999999999999</v>
      </c>
      <c r="P96" s="1">
        <v>7</v>
      </c>
      <c r="Q96" s="1">
        <v>30</v>
      </c>
      <c r="R96" s="1" t="s">
        <v>65</v>
      </c>
      <c r="S96" s="1" t="s">
        <v>81</v>
      </c>
      <c r="T96" s="1"/>
      <c r="U96" s="1"/>
      <c r="V96" s="1" t="s">
        <v>81</v>
      </c>
      <c r="W96" s="1" t="s">
        <v>265</v>
      </c>
      <c r="X96" s="2">
        <v>44883.828472222223</v>
      </c>
      <c r="Y96" s="1" t="s">
        <v>83</v>
      </c>
      <c r="Z96" s="1" t="s">
        <v>36</v>
      </c>
      <c r="AA96" s="1"/>
      <c r="AB96" s="1" t="s">
        <v>266</v>
      </c>
    </row>
    <row r="97" spans="1:28" ht="13" x14ac:dyDescent="0.15">
      <c r="A97" s="1">
        <v>397</v>
      </c>
      <c r="B97" s="1" t="s">
        <v>28</v>
      </c>
      <c r="C97" s="1" t="s">
        <v>29</v>
      </c>
      <c r="D97" s="1">
        <v>6</v>
      </c>
      <c r="E97" s="1" t="s">
        <v>30</v>
      </c>
      <c r="F97" s="1" t="s">
        <v>64</v>
      </c>
      <c r="G97" s="1"/>
      <c r="H97" s="1">
        <v>13</v>
      </c>
      <c r="I97" s="1">
        <v>20</v>
      </c>
      <c r="J97" s="1">
        <v>0</v>
      </c>
      <c r="K97" s="1">
        <v>7</v>
      </c>
      <c r="L97" s="1">
        <v>145.1</v>
      </c>
      <c r="M97" s="1">
        <v>145.16999999999999</v>
      </c>
      <c r="N97" s="1">
        <v>145.1</v>
      </c>
      <c r="O97" s="1">
        <v>145.16999999999999</v>
      </c>
      <c r="P97" s="1">
        <v>7</v>
      </c>
      <c r="Q97" s="1">
        <v>20</v>
      </c>
      <c r="R97" s="1" t="s">
        <v>65</v>
      </c>
      <c r="S97" s="1" t="s">
        <v>90</v>
      </c>
      <c r="T97" s="1"/>
      <c r="U97" s="1"/>
      <c r="V97" s="1" t="s">
        <v>90</v>
      </c>
      <c r="W97" s="1" t="s">
        <v>267</v>
      </c>
      <c r="X97" s="2">
        <v>44883.82916666667</v>
      </c>
      <c r="Y97" s="1" t="s">
        <v>35</v>
      </c>
      <c r="Z97" s="1" t="s">
        <v>36</v>
      </c>
      <c r="AA97" s="1" t="s">
        <v>92</v>
      </c>
      <c r="AB97" s="1" t="s">
        <v>268</v>
      </c>
    </row>
    <row r="98" spans="1:28" ht="13" x14ac:dyDescent="0.15">
      <c r="A98" s="1">
        <v>397</v>
      </c>
      <c r="B98" s="1" t="s">
        <v>28</v>
      </c>
      <c r="C98" s="1" t="s">
        <v>29</v>
      </c>
      <c r="D98" s="1">
        <v>6</v>
      </c>
      <c r="E98" s="1" t="s">
        <v>30</v>
      </c>
      <c r="F98" s="1" t="s">
        <v>64</v>
      </c>
      <c r="G98" s="1"/>
      <c r="H98" s="1">
        <v>13</v>
      </c>
      <c r="I98" s="1">
        <v>20</v>
      </c>
      <c r="J98" s="1">
        <v>0</v>
      </c>
      <c r="K98" s="1">
        <v>7</v>
      </c>
      <c r="L98" s="1">
        <v>145.1</v>
      </c>
      <c r="M98" s="1">
        <v>145.16999999999999</v>
      </c>
      <c r="N98" s="1">
        <v>145.1</v>
      </c>
      <c r="O98" s="1">
        <v>145.16999999999999</v>
      </c>
      <c r="P98" s="1">
        <v>7</v>
      </c>
      <c r="Q98" s="1">
        <v>30</v>
      </c>
      <c r="R98" s="1" t="s">
        <v>65</v>
      </c>
      <c r="S98" s="1"/>
      <c r="T98" s="1" t="s">
        <v>85</v>
      </c>
      <c r="U98" s="1" t="s">
        <v>86</v>
      </c>
      <c r="V98" s="1" t="s">
        <v>87</v>
      </c>
      <c r="W98" s="1" t="s">
        <v>269</v>
      </c>
      <c r="X98" s="2">
        <v>44883.828472222223</v>
      </c>
      <c r="Y98" s="1" t="s">
        <v>35</v>
      </c>
      <c r="Z98" s="1" t="s">
        <v>36</v>
      </c>
      <c r="AA98" s="1"/>
      <c r="AB98" s="1" t="s">
        <v>270</v>
      </c>
    </row>
    <row r="99" spans="1:28" ht="13" x14ac:dyDescent="0.15">
      <c r="A99" s="1">
        <v>397</v>
      </c>
      <c r="B99" s="1" t="s">
        <v>28</v>
      </c>
      <c r="C99" s="1" t="s">
        <v>29</v>
      </c>
      <c r="D99" s="1">
        <v>6</v>
      </c>
      <c r="E99" s="1" t="s">
        <v>30</v>
      </c>
      <c r="F99" s="1" t="s">
        <v>64</v>
      </c>
      <c r="G99" s="1"/>
      <c r="H99" s="1">
        <v>13</v>
      </c>
      <c r="I99" s="1">
        <v>20</v>
      </c>
      <c r="J99" s="1">
        <v>13</v>
      </c>
      <c r="K99" s="1">
        <v>20</v>
      </c>
      <c r="L99" s="1">
        <v>145.1</v>
      </c>
      <c r="M99" s="1">
        <v>145.16999999999999</v>
      </c>
      <c r="N99" s="1">
        <v>145.1</v>
      </c>
      <c r="O99" s="1">
        <v>145.16999999999999</v>
      </c>
      <c r="P99" s="1">
        <v>7</v>
      </c>
      <c r="Q99" s="1">
        <v>247</v>
      </c>
      <c r="R99" s="1" t="s">
        <v>106</v>
      </c>
      <c r="S99" s="1" t="s">
        <v>81</v>
      </c>
      <c r="T99" s="1"/>
      <c r="U99" s="1"/>
      <c r="V99" s="1" t="s">
        <v>81</v>
      </c>
      <c r="W99" s="1" t="s">
        <v>271</v>
      </c>
      <c r="X99" s="2">
        <v>44883.827777777777</v>
      </c>
      <c r="Y99" s="1" t="s">
        <v>54</v>
      </c>
      <c r="Z99" s="1" t="s">
        <v>36</v>
      </c>
      <c r="AA99" s="1"/>
      <c r="AB99" s="1" t="s">
        <v>272</v>
      </c>
    </row>
    <row r="100" spans="1:28" ht="13" x14ac:dyDescent="0.15">
      <c r="A100" s="1">
        <v>397</v>
      </c>
      <c r="B100" s="1" t="s">
        <v>28</v>
      </c>
      <c r="C100" s="1" t="s">
        <v>29</v>
      </c>
      <c r="D100" s="1">
        <v>6</v>
      </c>
      <c r="E100" s="1" t="s">
        <v>30</v>
      </c>
      <c r="F100" s="1" t="s">
        <v>64</v>
      </c>
      <c r="G100" s="1"/>
      <c r="H100" s="1">
        <v>13</v>
      </c>
      <c r="I100" s="1">
        <v>20</v>
      </c>
      <c r="J100" s="1">
        <v>0</v>
      </c>
      <c r="K100" s="1">
        <v>7</v>
      </c>
      <c r="L100" s="1">
        <v>145.1</v>
      </c>
      <c r="M100" s="1">
        <v>145.16999999999999</v>
      </c>
      <c r="N100" s="1">
        <v>145.1</v>
      </c>
      <c r="O100" s="1">
        <v>145.16999999999999</v>
      </c>
      <c r="P100" s="1">
        <v>7</v>
      </c>
      <c r="Q100" s="1">
        <v>5</v>
      </c>
      <c r="R100" s="1" t="s">
        <v>65</v>
      </c>
      <c r="S100" s="1" t="s">
        <v>33</v>
      </c>
      <c r="T100" s="1"/>
      <c r="U100" s="1"/>
      <c r="V100" s="1" t="s">
        <v>33</v>
      </c>
      <c r="W100" s="1" t="s">
        <v>273</v>
      </c>
      <c r="X100" s="2">
        <v>44883.828472222223</v>
      </c>
      <c r="Y100" s="1" t="s">
        <v>35</v>
      </c>
      <c r="Z100" s="1" t="s">
        <v>36</v>
      </c>
      <c r="AA100" s="1" t="s">
        <v>37</v>
      </c>
      <c r="AB100" s="1" t="s">
        <v>274</v>
      </c>
    </row>
    <row r="101" spans="1:28" ht="13" x14ac:dyDescent="0.15">
      <c r="A101" s="1">
        <v>397</v>
      </c>
      <c r="B101" s="1" t="s">
        <v>28</v>
      </c>
      <c r="C101" s="1" t="s">
        <v>29</v>
      </c>
      <c r="D101" s="1">
        <v>6</v>
      </c>
      <c r="E101" s="1" t="s">
        <v>30</v>
      </c>
      <c r="F101" s="1" t="s">
        <v>64</v>
      </c>
      <c r="G101" s="1"/>
      <c r="H101" s="1">
        <v>13</v>
      </c>
      <c r="I101" s="1">
        <v>20</v>
      </c>
      <c r="J101" s="1">
        <v>0</v>
      </c>
      <c r="K101" s="1">
        <v>7</v>
      </c>
      <c r="L101" s="1">
        <v>145.1</v>
      </c>
      <c r="M101" s="1">
        <v>145.16999999999999</v>
      </c>
      <c r="N101" s="1">
        <v>145.1</v>
      </c>
      <c r="O101" s="1">
        <v>145.16999999999999</v>
      </c>
      <c r="P101" s="1">
        <v>7</v>
      </c>
      <c r="Q101" s="1">
        <v>5</v>
      </c>
      <c r="R101" s="1" t="s">
        <v>65</v>
      </c>
      <c r="S101" s="1"/>
      <c r="T101" s="1" t="s">
        <v>76</v>
      </c>
      <c r="U101" s="1" t="s">
        <v>77</v>
      </c>
      <c r="V101" s="1" t="s">
        <v>78</v>
      </c>
      <c r="W101" s="1" t="s">
        <v>275</v>
      </c>
      <c r="X101" s="2">
        <v>44883.828472222223</v>
      </c>
      <c r="Y101" s="1" t="s">
        <v>35</v>
      </c>
      <c r="Z101" s="1" t="s">
        <v>36</v>
      </c>
      <c r="AA101" s="1"/>
      <c r="AB101" s="1" t="s">
        <v>276</v>
      </c>
    </row>
    <row r="102" spans="1:28" ht="13" x14ac:dyDescent="0.15">
      <c r="A102" s="1">
        <v>397</v>
      </c>
      <c r="B102" s="1" t="s">
        <v>28</v>
      </c>
      <c r="C102" s="1" t="s">
        <v>29</v>
      </c>
      <c r="D102" s="1">
        <v>6</v>
      </c>
      <c r="E102" s="1" t="s">
        <v>30</v>
      </c>
      <c r="F102" s="1" t="s">
        <v>64</v>
      </c>
      <c r="G102" s="1"/>
      <c r="H102" s="1">
        <v>13</v>
      </c>
      <c r="I102" s="1">
        <v>20</v>
      </c>
      <c r="J102" s="1">
        <v>0</v>
      </c>
      <c r="K102" s="1">
        <v>7</v>
      </c>
      <c r="L102" s="1">
        <v>145.1</v>
      </c>
      <c r="M102" s="1">
        <v>145.16999999999999</v>
      </c>
      <c r="N102" s="1">
        <v>145.1</v>
      </c>
      <c r="O102" s="1">
        <v>145.16999999999999</v>
      </c>
      <c r="P102" s="1">
        <v>7</v>
      </c>
      <c r="Q102" s="1">
        <v>5</v>
      </c>
      <c r="R102" s="1" t="s">
        <v>65</v>
      </c>
      <c r="S102" s="1"/>
      <c r="T102" s="1" t="s">
        <v>94</v>
      </c>
      <c r="U102" s="1" t="s">
        <v>95</v>
      </c>
      <c r="V102" s="1" t="s">
        <v>96</v>
      </c>
      <c r="W102" s="1" t="s">
        <v>277</v>
      </c>
      <c r="X102" s="2">
        <v>44883.828472222223</v>
      </c>
      <c r="Y102" s="1" t="s">
        <v>35</v>
      </c>
      <c r="Z102" s="1" t="s">
        <v>36</v>
      </c>
      <c r="AA102" s="1"/>
      <c r="AB102" s="1" t="s">
        <v>278</v>
      </c>
    </row>
    <row r="103" spans="1:28" ht="13" x14ac:dyDescent="0.15">
      <c r="A103" s="1">
        <v>397</v>
      </c>
      <c r="B103" s="1" t="s">
        <v>28</v>
      </c>
      <c r="C103" s="1" t="s">
        <v>29</v>
      </c>
      <c r="D103" s="1">
        <v>6</v>
      </c>
      <c r="E103" s="1" t="s">
        <v>30</v>
      </c>
      <c r="F103" s="1" t="s">
        <v>64</v>
      </c>
      <c r="G103" s="1"/>
      <c r="H103" s="1">
        <v>13</v>
      </c>
      <c r="I103" s="1">
        <v>20</v>
      </c>
      <c r="J103" s="1">
        <v>0</v>
      </c>
      <c r="K103" s="1">
        <v>7</v>
      </c>
      <c r="L103" s="1">
        <v>145.1</v>
      </c>
      <c r="M103" s="1">
        <v>145.16999999999999</v>
      </c>
      <c r="N103" s="1">
        <v>145.1</v>
      </c>
      <c r="O103" s="1">
        <v>145.16999999999999</v>
      </c>
      <c r="P103" s="1">
        <v>7</v>
      </c>
      <c r="Q103" s="1">
        <v>20</v>
      </c>
      <c r="R103" s="1" t="s">
        <v>65</v>
      </c>
      <c r="S103" s="1"/>
      <c r="T103" s="1" t="s">
        <v>66</v>
      </c>
      <c r="U103" s="1" t="s">
        <v>67</v>
      </c>
      <c r="V103" s="1" t="s">
        <v>68</v>
      </c>
      <c r="W103" s="1" t="s">
        <v>279</v>
      </c>
      <c r="X103" s="2">
        <v>44883.828472222223</v>
      </c>
      <c r="Y103" s="1" t="s">
        <v>35</v>
      </c>
      <c r="Z103" s="1" t="s">
        <v>36</v>
      </c>
      <c r="AA103" s="1"/>
      <c r="AB103" s="1" t="s">
        <v>280</v>
      </c>
    </row>
    <row r="104" spans="1:28" ht="13" x14ac:dyDescent="0.15">
      <c r="A104" s="1">
        <v>397</v>
      </c>
      <c r="B104" s="1" t="s">
        <v>28</v>
      </c>
      <c r="C104" s="1" t="s">
        <v>29</v>
      </c>
      <c r="D104" s="1">
        <v>6</v>
      </c>
      <c r="E104" s="1" t="s">
        <v>30</v>
      </c>
      <c r="F104" s="1" t="s">
        <v>64</v>
      </c>
      <c r="G104" s="1"/>
      <c r="H104" s="1">
        <v>13</v>
      </c>
      <c r="I104" s="1">
        <v>20</v>
      </c>
      <c r="J104" s="1">
        <v>0</v>
      </c>
      <c r="K104" s="1">
        <v>7</v>
      </c>
      <c r="L104" s="1">
        <v>145.1</v>
      </c>
      <c r="M104" s="1">
        <v>145.16999999999999</v>
      </c>
      <c r="N104" s="1">
        <v>145.1</v>
      </c>
      <c r="O104" s="1">
        <v>145.16999999999999</v>
      </c>
      <c r="P104" s="1">
        <v>7</v>
      </c>
      <c r="Q104" s="1">
        <v>20</v>
      </c>
      <c r="R104" s="1" t="s">
        <v>65</v>
      </c>
      <c r="S104" s="1"/>
      <c r="T104" s="1" t="s">
        <v>71</v>
      </c>
      <c r="U104" s="1" t="s">
        <v>72</v>
      </c>
      <c r="V104" s="1" t="s">
        <v>73</v>
      </c>
      <c r="W104" s="1" t="s">
        <v>281</v>
      </c>
      <c r="X104" s="2">
        <v>44883.828472222223</v>
      </c>
      <c r="Y104" s="1" t="s">
        <v>35</v>
      </c>
      <c r="Z104" s="1" t="s">
        <v>36</v>
      </c>
      <c r="AA104" s="1"/>
      <c r="AB104" s="1" t="s">
        <v>282</v>
      </c>
    </row>
    <row r="105" spans="1:28" ht="13" x14ac:dyDescent="0.15">
      <c r="A105" s="1">
        <v>397</v>
      </c>
      <c r="B105" s="1" t="s">
        <v>28</v>
      </c>
      <c r="C105" s="1" t="s">
        <v>29</v>
      </c>
      <c r="D105" s="1">
        <v>7</v>
      </c>
      <c r="E105" s="1" t="s">
        <v>30</v>
      </c>
      <c r="F105" s="1">
        <v>1</v>
      </c>
      <c r="G105" s="1" t="s">
        <v>31</v>
      </c>
      <c r="H105" s="1">
        <v>75</v>
      </c>
      <c r="I105" s="1">
        <v>75</v>
      </c>
      <c r="J105" s="1">
        <v>75</v>
      </c>
      <c r="K105" s="1">
        <v>75</v>
      </c>
      <c r="L105" s="1">
        <v>146.15</v>
      </c>
      <c r="M105" s="1">
        <v>146.15</v>
      </c>
      <c r="N105" s="1">
        <v>146.15</v>
      </c>
      <c r="O105" s="1">
        <v>146.15</v>
      </c>
      <c r="P105" s="1">
        <v>0</v>
      </c>
      <c r="Q105" s="1">
        <v>1</v>
      </c>
      <c r="R105" s="1" t="s">
        <v>32</v>
      </c>
      <c r="S105" s="1" t="s">
        <v>33</v>
      </c>
      <c r="T105" s="1"/>
      <c r="U105" s="1"/>
      <c r="V105" s="1" t="s">
        <v>33</v>
      </c>
      <c r="W105" s="1" t="s">
        <v>283</v>
      </c>
      <c r="X105" s="2">
        <v>44884.013194444444</v>
      </c>
      <c r="Y105" s="1" t="s">
        <v>35</v>
      </c>
      <c r="Z105" s="1" t="s">
        <v>36</v>
      </c>
      <c r="AA105" s="1" t="s">
        <v>37</v>
      </c>
      <c r="AB105" s="1" t="s">
        <v>284</v>
      </c>
    </row>
    <row r="106" spans="1:28" ht="13" x14ac:dyDescent="0.15">
      <c r="A106" s="1">
        <v>397</v>
      </c>
      <c r="B106" s="1" t="s">
        <v>28</v>
      </c>
      <c r="C106" s="1" t="s">
        <v>29</v>
      </c>
      <c r="D106" s="1">
        <v>7</v>
      </c>
      <c r="E106" s="1" t="s">
        <v>30</v>
      </c>
      <c r="F106" s="1">
        <v>2</v>
      </c>
      <c r="G106" s="1" t="s">
        <v>31</v>
      </c>
      <c r="H106" s="1">
        <v>75</v>
      </c>
      <c r="I106" s="1">
        <v>75</v>
      </c>
      <c r="J106" s="1">
        <v>75</v>
      </c>
      <c r="K106" s="1">
        <v>75</v>
      </c>
      <c r="L106" s="1">
        <v>147.62</v>
      </c>
      <c r="M106" s="1">
        <v>147.62</v>
      </c>
      <c r="N106" s="1">
        <v>147.62</v>
      </c>
      <c r="O106" s="1">
        <v>147.62</v>
      </c>
      <c r="P106" s="1">
        <v>0</v>
      </c>
      <c r="Q106" s="1">
        <v>1</v>
      </c>
      <c r="R106" s="1" t="s">
        <v>32</v>
      </c>
      <c r="S106" s="1" t="s">
        <v>33</v>
      </c>
      <c r="T106" s="1"/>
      <c r="U106" s="1"/>
      <c r="V106" s="1" t="s">
        <v>33</v>
      </c>
      <c r="W106" s="1" t="s">
        <v>285</v>
      </c>
      <c r="X106" s="2">
        <v>44884.013194444444</v>
      </c>
      <c r="Y106" s="1" t="s">
        <v>35</v>
      </c>
      <c r="Z106" s="1" t="s">
        <v>36</v>
      </c>
      <c r="AA106" s="1" t="s">
        <v>37</v>
      </c>
      <c r="AB106" s="1" t="s">
        <v>286</v>
      </c>
    </row>
    <row r="107" spans="1:28" ht="13" x14ac:dyDescent="0.15">
      <c r="A107" s="1">
        <v>397</v>
      </c>
      <c r="B107" s="1" t="s">
        <v>28</v>
      </c>
      <c r="C107" s="1" t="s">
        <v>29</v>
      </c>
      <c r="D107" s="1">
        <v>7</v>
      </c>
      <c r="E107" s="1" t="s">
        <v>30</v>
      </c>
      <c r="F107" s="1">
        <v>3</v>
      </c>
      <c r="G107" s="1" t="s">
        <v>31</v>
      </c>
      <c r="H107" s="1">
        <v>76</v>
      </c>
      <c r="I107" s="1">
        <v>76</v>
      </c>
      <c r="J107" s="1">
        <v>76</v>
      </c>
      <c r="K107" s="1">
        <v>76</v>
      </c>
      <c r="L107" s="1">
        <v>149.11000000000001</v>
      </c>
      <c r="M107" s="1">
        <v>149.11000000000001</v>
      </c>
      <c r="N107" s="1">
        <v>149.11000000000001</v>
      </c>
      <c r="O107" s="1">
        <v>149.11000000000001</v>
      </c>
      <c r="P107" s="1">
        <v>0</v>
      </c>
      <c r="Q107" s="1">
        <v>1</v>
      </c>
      <c r="R107" s="1" t="s">
        <v>32</v>
      </c>
      <c r="S107" s="1" t="s">
        <v>33</v>
      </c>
      <c r="T107" s="1"/>
      <c r="U107" s="1"/>
      <c r="V107" s="1" t="s">
        <v>33</v>
      </c>
      <c r="W107" s="1" t="s">
        <v>287</v>
      </c>
      <c r="X107" s="2">
        <v>44884.013194444444</v>
      </c>
      <c r="Y107" s="1" t="s">
        <v>35</v>
      </c>
      <c r="Z107" s="1" t="s">
        <v>36</v>
      </c>
      <c r="AA107" s="1" t="s">
        <v>37</v>
      </c>
      <c r="AB107" s="1" t="s">
        <v>288</v>
      </c>
    </row>
    <row r="108" spans="1:28" ht="13" x14ac:dyDescent="0.15">
      <c r="A108" s="1">
        <v>397</v>
      </c>
      <c r="B108" s="1" t="s">
        <v>28</v>
      </c>
      <c r="C108" s="1" t="s">
        <v>29</v>
      </c>
      <c r="D108" s="1">
        <v>7</v>
      </c>
      <c r="E108" s="1" t="s">
        <v>30</v>
      </c>
      <c r="F108" s="1">
        <v>4</v>
      </c>
      <c r="G108" s="1" t="s">
        <v>31</v>
      </c>
      <c r="H108" s="1">
        <v>78</v>
      </c>
      <c r="I108" s="1">
        <v>78</v>
      </c>
      <c r="J108" s="1">
        <v>78</v>
      </c>
      <c r="K108" s="1">
        <v>78</v>
      </c>
      <c r="L108" s="1">
        <v>150.61000000000001</v>
      </c>
      <c r="M108" s="1">
        <v>150.61000000000001</v>
      </c>
      <c r="N108" s="1">
        <v>150.61000000000001</v>
      </c>
      <c r="O108" s="1">
        <v>150.61000000000001</v>
      </c>
      <c r="P108" s="1">
        <v>0</v>
      </c>
      <c r="Q108" s="1">
        <v>1</v>
      </c>
      <c r="R108" s="1" t="s">
        <v>32</v>
      </c>
      <c r="S108" s="1" t="s">
        <v>33</v>
      </c>
      <c r="T108" s="1"/>
      <c r="U108" s="1"/>
      <c r="V108" s="1" t="s">
        <v>33</v>
      </c>
      <c r="W108" s="1" t="s">
        <v>289</v>
      </c>
      <c r="X108" s="2">
        <v>44884.013194444444</v>
      </c>
      <c r="Y108" s="1" t="s">
        <v>35</v>
      </c>
      <c r="Z108" s="1" t="s">
        <v>36</v>
      </c>
      <c r="AA108" s="1" t="s">
        <v>37</v>
      </c>
      <c r="AB108" s="1" t="s">
        <v>290</v>
      </c>
    </row>
    <row r="109" spans="1:28" ht="13" x14ac:dyDescent="0.15">
      <c r="A109" s="1">
        <v>397</v>
      </c>
      <c r="B109" s="1" t="s">
        <v>28</v>
      </c>
      <c r="C109" s="1" t="s">
        <v>29</v>
      </c>
      <c r="D109" s="1">
        <v>7</v>
      </c>
      <c r="E109" s="1" t="s">
        <v>30</v>
      </c>
      <c r="F109" s="1">
        <v>5</v>
      </c>
      <c r="G109" s="1" t="s">
        <v>31</v>
      </c>
      <c r="H109" s="1">
        <v>46</v>
      </c>
      <c r="I109" s="1">
        <v>48</v>
      </c>
      <c r="J109" s="1">
        <v>46</v>
      </c>
      <c r="K109" s="1">
        <v>48</v>
      </c>
      <c r="L109" s="1">
        <v>151.77000000000001</v>
      </c>
      <c r="M109" s="1">
        <v>151.79</v>
      </c>
      <c r="N109" s="1">
        <v>151.77000000000001</v>
      </c>
      <c r="O109" s="1">
        <v>151.79</v>
      </c>
      <c r="P109" s="1">
        <v>2</v>
      </c>
      <c r="Q109" s="1">
        <v>10</v>
      </c>
      <c r="R109" s="1" t="s">
        <v>51</v>
      </c>
      <c r="S109" s="1" t="s">
        <v>56</v>
      </c>
      <c r="T109" s="1"/>
      <c r="U109" s="1"/>
      <c r="V109" s="1">
        <v>31141</v>
      </c>
      <c r="W109" s="1" t="s">
        <v>291</v>
      </c>
      <c r="X109" s="2">
        <v>44884.027083333334</v>
      </c>
      <c r="Y109" s="1" t="s">
        <v>58</v>
      </c>
      <c r="Z109" s="1" t="s">
        <v>36</v>
      </c>
      <c r="AA109" s="1"/>
      <c r="AB109" s="1" t="s">
        <v>292</v>
      </c>
    </row>
    <row r="110" spans="1:28" ht="13" x14ac:dyDescent="0.15">
      <c r="A110" s="1">
        <v>397</v>
      </c>
      <c r="B110" s="1" t="s">
        <v>28</v>
      </c>
      <c r="C110" s="1" t="s">
        <v>29</v>
      </c>
      <c r="D110" s="1">
        <v>7</v>
      </c>
      <c r="E110" s="1" t="s">
        <v>30</v>
      </c>
      <c r="F110" s="1">
        <v>5</v>
      </c>
      <c r="G110" s="1" t="s">
        <v>31</v>
      </c>
      <c r="H110" s="1">
        <v>78</v>
      </c>
      <c r="I110" s="1">
        <v>78</v>
      </c>
      <c r="J110" s="1">
        <v>78</v>
      </c>
      <c r="K110" s="1">
        <v>78</v>
      </c>
      <c r="L110" s="1">
        <v>152.09</v>
      </c>
      <c r="M110" s="1">
        <v>152.09</v>
      </c>
      <c r="N110" s="1">
        <v>152.09</v>
      </c>
      <c r="O110" s="1">
        <v>152.09</v>
      </c>
      <c r="P110" s="1">
        <v>0</v>
      </c>
      <c r="Q110" s="1">
        <v>1</v>
      </c>
      <c r="R110" s="1" t="s">
        <v>32</v>
      </c>
      <c r="S110" s="1" t="s">
        <v>33</v>
      </c>
      <c r="T110" s="1"/>
      <c r="U110" s="1"/>
      <c r="V110" s="1" t="s">
        <v>33</v>
      </c>
      <c r="W110" s="1" t="s">
        <v>293</v>
      </c>
      <c r="X110" s="2">
        <v>44884.013194444444</v>
      </c>
      <c r="Y110" s="1" t="s">
        <v>35</v>
      </c>
      <c r="Z110" s="1" t="s">
        <v>36</v>
      </c>
      <c r="AA110" s="1" t="s">
        <v>37</v>
      </c>
      <c r="AB110" s="1" t="s">
        <v>294</v>
      </c>
    </row>
    <row r="111" spans="1:28" ht="13" x14ac:dyDescent="0.15">
      <c r="A111" s="1">
        <v>397</v>
      </c>
      <c r="B111" s="1" t="s">
        <v>28</v>
      </c>
      <c r="C111" s="1" t="s">
        <v>29</v>
      </c>
      <c r="D111" s="1">
        <v>7</v>
      </c>
      <c r="E111" s="1" t="s">
        <v>30</v>
      </c>
      <c r="F111" s="1">
        <v>5</v>
      </c>
      <c r="G111" s="1" t="s">
        <v>43</v>
      </c>
      <c r="H111" s="1">
        <v>110</v>
      </c>
      <c r="I111" s="1">
        <v>110</v>
      </c>
      <c r="J111" s="1">
        <v>110</v>
      </c>
      <c r="K111" s="1">
        <v>110</v>
      </c>
      <c r="L111" s="1">
        <v>152.41</v>
      </c>
      <c r="M111" s="1">
        <v>152.41</v>
      </c>
      <c r="N111" s="1">
        <v>152.41</v>
      </c>
      <c r="O111" s="1">
        <v>152.41</v>
      </c>
      <c r="P111" s="1">
        <v>0</v>
      </c>
      <c r="Q111" s="1"/>
      <c r="R111" s="1" t="s">
        <v>44</v>
      </c>
      <c r="S111" s="1" t="s">
        <v>45</v>
      </c>
      <c r="T111" s="1"/>
      <c r="U111" s="1"/>
      <c r="V111" s="1" t="s">
        <v>295</v>
      </c>
      <c r="W111" s="1" t="s">
        <v>296</v>
      </c>
      <c r="X111" s="2">
        <v>44884.07916666667</v>
      </c>
      <c r="Y111" s="1" t="s">
        <v>47</v>
      </c>
      <c r="Z111" s="1" t="s">
        <v>36</v>
      </c>
      <c r="AA111" s="1"/>
      <c r="AB111" s="1" t="s">
        <v>297</v>
      </c>
    </row>
    <row r="112" spans="1:28" ht="13" x14ac:dyDescent="0.15">
      <c r="A112" s="1">
        <v>397</v>
      </c>
      <c r="B112" s="1" t="s">
        <v>28</v>
      </c>
      <c r="C112" s="1" t="s">
        <v>29</v>
      </c>
      <c r="D112" s="1">
        <v>7</v>
      </c>
      <c r="E112" s="1" t="s">
        <v>30</v>
      </c>
      <c r="F112" s="1">
        <v>6</v>
      </c>
      <c r="G112" s="1" t="s">
        <v>31</v>
      </c>
      <c r="H112" s="1">
        <v>85</v>
      </c>
      <c r="I112" s="1">
        <v>85</v>
      </c>
      <c r="J112" s="1">
        <v>85</v>
      </c>
      <c r="K112" s="1">
        <v>85</v>
      </c>
      <c r="L112" s="1">
        <v>153.63999999999999</v>
      </c>
      <c r="M112" s="1">
        <v>153.63999999999999</v>
      </c>
      <c r="N112" s="1">
        <v>153.63999999999999</v>
      </c>
      <c r="O112" s="1">
        <v>153.63999999999999</v>
      </c>
      <c r="P112" s="1">
        <v>0</v>
      </c>
      <c r="Q112" s="1">
        <v>1</v>
      </c>
      <c r="R112" s="1" t="s">
        <v>32</v>
      </c>
      <c r="S112" s="1" t="s">
        <v>33</v>
      </c>
      <c r="T112" s="1"/>
      <c r="U112" s="1"/>
      <c r="V112" s="1" t="s">
        <v>33</v>
      </c>
      <c r="W112" s="1" t="s">
        <v>298</v>
      </c>
      <c r="X112" s="2">
        <v>44884.013194444444</v>
      </c>
      <c r="Y112" s="1" t="s">
        <v>35</v>
      </c>
      <c r="Z112" s="1" t="s">
        <v>36</v>
      </c>
      <c r="AA112" s="1" t="s">
        <v>37</v>
      </c>
      <c r="AB112" s="1" t="s">
        <v>299</v>
      </c>
    </row>
    <row r="113" spans="1:28" ht="13" x14ac:dyDescent="0.15">
      <c r="A113" s="1">
        <v>397</v>
      </c>
      <c r="B113" s="1" t="s">
        <v>28</v>
      </c>
      <c r="C113" s="1" t="s">
        <v>29</v>
      </c>
      <c r="D113" s="1">
        <v>7</v>
      </c>
      <c r="E113" s="1" t="s">
        <v>30</v>
      </c>
      <c r="F113" s="1">
        <v>7</v>
      </c>
      <c r="G113" s="1"/>
      <c r="H113" s="1">
        <v>0</v>
      </c>
      <c r="I113" s="1">
        <v>5</v>
      </c>
      <c r="J113" s="1">
        <v>0</v>
      </c>
      <c r="K113" s="1">
        <v>5</v>
      </c>
      <c r="L113" s="1">
        <v>154.29</v>
      </c>
      <c r="M113" s="1">
        <v>154.34</v>
      </c>
      <c r="N113" s="1">
        <v>154.29</v>
      </c>
      <c r="O113" s="1">
        <v>154.34</v>
      </c>
      <c r="P113" s="1">
        <v>5</v>
      </c>
      <c r="Q113" s="1">
        <v>5</v>
      </c>
      <c r="R113" s="1" t="s">
        <v>51</v>
      </c>
      <c r="S113" s="1" t="s">
        <v>52</v>
      </c>
      <c r="T113" s="1"/>
      <c r="U113" s="1"/>
      <c r="V113" s="1" t="s">
        <v>52</v>
      </c>
      <c r="W113" s="1" t="s">
        <v>300</v>
      </c>
      <c r="X113" s="2">
        <v>44883.865972222222</v>
      </c>
      <c r="Y113" s="1" t="s">
        <v>54</v>
      </c>
      <c r="Z113" s="1" t="s">
        <v>36</v>
      </c>
      <c r="AA113" s="1"/>
      <c r="AB113" s="1" t="s">
        <v>301</v>
      </c>
    </row>
    <row r="114" spans="1:28" ht="13" x14ac:dyDescent="0.15">
      <c r="A114" s="1">
        <v>397</v>
      </c>
      <c r="B114" s="1" t="s">
        <v>28</v>
      </c>
      <c r="C114" s="1" t="s">
        <v>29</v>
      </c>
      <c r="D114" s="1">
        <v>7</v>
      </c>
      <c r="E114" s="1" t="s">
        <v>30</v>
      </c>
      <c r="F114" s="1">
        <v>7</v>
      </c>
      <c r="G114" s="1" t="s">
        <v>43</v>
      </c>
      <c r="H114" s="1">
        <v>30</v>
      </c>
      <c r="I114" s="1">
        <v>30</v>
      </c>
      <c r="J114" s="1">
        <v>30</v>
      </c>
      <c r="K114" s="1">
        <v>30</v>
      </c>
      <c r="L114" s="1">
        <v>154.59</v>
      </c>
      <c r="M114" s="1">
        <v>154.59</v>
      </c>
      <c r="N114" s="1">
        <v>154.59</v>
      </c>
      <c r="O114" s="1">
        <v>154.59</v>
      </c>
      <c r="P114" s="1">
        <v>0</v>
      </c>
      <c r="Q114" s="1"/>
      <c r="R114" s="1" t="s">
        <v>44</v>
      </c>
      <c r="S114" s="1" t="s">
        <v>45</v>
      </c>
      <c r="T114" s="1"/>
      <c r="U114" s="1"/>
      <c r="V114" s="1" t="s">
        <v>295</v>
      </c>
      <c r="W114" s="1" t="s">
        <v>302</v>
      </c>
      <c r="X114" s="2">
        <v>44884.07916666667</v>
      </c>
      <c r="Y114" s="1" t="s">
        <v>47</v>
      </c>
      <c r="Z114" s="1" t="s">
        <v>36</v>
      </c>
      <c r="AA114" s="1"/>
      <c r="AB114" s="1" t="s">
        <v>303</v>
      </c>
    </row>
    <row r="115" spans="1:28" ht="13" x14ac:dyDescent="0.15">
      <c r="A115" s="1">
        <v>397</v>
      </c>
      <c r="B115" s="1" t="s">
        <v>28</v>
      </c>
      <c r="C115" s="1" t="s">
        <v>29</v>
      </c>
      <c r="D115" s="1">
        <v>7</v>
      </c>
      <c r="E115" s="1" t="s">
        <v>30</v>
      </c>
      <c r="F115" s="1">
        <v>7</v>
      </c>
      <c r="G115" s="1" t="s">
        <v>31</v>
      </c>
      <c r="H115" s="1">
        <v>32</v>
      </c>
      <c r="I115" s="1">
        <v>32</v>
      </c>
      <c r="J115" s="1">
        <v>32</v>
      </c>
      <c r="K115" s="1">
        <v>32</v>
      </c>
      <c r="L115" s="1">
        <v>154.61000000000001</v>
      </c>
      <c r="M115" s="1">
        <v>154.61000000000001</v>
      </c>
      <c r="N115" s="1">
        <v>154.61000000000001</v>
      </c>
      <c r="O115" s="1">
        <v>154.61000000000001</v>
      </c>
      <c r="P115" s="1">
        <v>0</v>
      </c>
      <c r="Q115" s="1">
        <v>1</v>
      </c>
      <c r="R115" s="1" t="s">
        <v>32</v>
      </c>
      <c r="S115" s="1" t="s">
        <v>33</v>
      </c>
      <c r="T115" s="1"/>
      <c r="U115" s="1"/>
      <c r="V115" s="1" t="s">
        <v>33</v>
      </c>
      <c r="W115" s="1" t="s">
        <v>304</v>
      </c>
      <c r="X115" s="2">
        <v>44884.013194444444</v>
      </c>
      <c r="Y115" s="1" t="s">
        <v>35</v>
      </c>
      <c r="Z115" s="1" t="s">
        <v>36</v>
      </c>
      <c r="AA115" s="1" t="s">
        <v>37</v>
      </c>
      <c r="AB115" s="1" t="s">
        <v>305</v>
      </c>
    </row>
    <row r="116" spans="1:28" ht="13" x14ac:dyDescent="0.15">
      <c r="A116" s="1">
        <v>397</v>
      </c>
      <c r="B116" s="1" t="s">
        <v>28</v>
      </c>
      <c r="C116" s="1" t="s">
        <v>29</v>
      </c>
      <c r="D116" s="1">
        <v>7</v>
      </c>
      <c r="E116" s="1" t="s">
        <v>30</v>
      </c>
      <c r="F116" s="1" t="s">
        <v>64</v>
      </c>
      <c r="G116" s="1"/>
      <c r="H116" s="1">
        <v>8</v>
      </c>
      <c r="I116" s="1">
        <v>15</v>
      </c>
      <c r="J116" s="1">
        <v>0</v>
      </c>
      <c r="K116" s="1">
        <v>7</v>
      </c>
      <c r="L116" s="1">
        <v>154.94</v>
      </c>
      <c r="M116" s="1">
        <v>155.01</v>
      </c>
      <c r="N116" s="1">
        <v>154.94</v>
      </c>
      <c r="O116" s="1">
        <v>155.01</v>
      </c>
      <c r="P116" s="1">
        <v>7</v>
      </c>
      <c r="Q116" s="1">
        <v>20</v>
      </c>
      <c r="R116" s="1" t="s">
        <v>65</v>
      </c>
      <c r="S116" s="1" t="s">
        <v>90</v>
      </c>
      <c r="T116" s="1"/>
      <c r="U116" s="1"/>
      <c r="V116" s="1" t="s">
        <v>90</v>
      </c>
      <c r="W116" s="1" t="s">
        <v>306</v>
      </c>
      <c r="X116" s="2">
        <v>44883.865972222222</v>
      </c>
      <c r="Y116" s="1" t="s">
        <v>35</v>
      </c>
      <c r="Z116" s="1" t="s">
        <v>36</v>
      </c>
      <c r="AA116" s="1" t="s">
        <v>92</v>
      </c>
      <c r="AB116" s="1" t="s">
        <v>307</v>
      </c>
    </row>
    <row r="117" spans="1:28" ht="13" x14ac:dyDescent="0.15">
      <c r="A117" s="1">
        <v>397</v>
      </c>
      <c r="B117" s="1" t="s">
        <v>28</v>
      </c>
      <c r="C117" s="1" t="s">
        <v>29</v>
      </c>
      <c r="D117" s="1">
        <v>7</v>
      </c>
      <c r="E117" s="1" t="s">
        <v>30</v>
      </c>
      <c r="F117" s="1" t="s">
        <v>64</v>
      </c>
      <c r="G117" s="1"/>
      <c r="H117" s="1">
        <v>8</v>
      </c>
      <c r="I117" s="1">
        <v>15</v>
      </c>
      <c r="J117" s="1">
        <v>0</v>
      </c>
      <c r="K117" s="1">
        <v>7</v>
      </c>
      <c r="L117" s="1">
        <v>154.94</v>
      </c>
      <c r="M117" s="1">
        <v>155.01</v>
      </c>
      <c r="N117" s="1">
        <v>154.94</v>
      </c>
      <c r="O117" s="1">
        <v>155.01</v>
      </c>
      <c r="P117" s="1">
        <v>7</v>
      </c>
      <c r="Q117" s="1">
        <v>5</v>
      </c>
      <c r="R117" s="1" t="s">
        <v>65</v>
      </c>
      <c r="S117" s="1" t="s">
        <v>33</v>
      </c>
      <c r="T117" s="1"/>
      <c r="U117" s="1"/>
      <c r="V117" s="1" t="s">
        <v>33</v>
      </c>
      <c r="W117" s="1" t="s">
        <v>308</v>
      </c>
      <c r="X117" s="2">
        <v>44883.865972222222</v>
      </c>
      <c r="Y117" s="1" t="s">
        <v>35</v>
      </c>
      <c r="Z117" s="1" t="s">
        <v>36</v>
      </c>
      <c r="AA117" s="1" t="s">
        <v>37</v>
      </c>
      <c r="AB117" s="1" t="s">
        <v>309</v>
      </c>
    </row>
    <row r="118" spans="1:28" ht="13" x14ac:dyDescent="0.15">
      <c r="A118" s="1">
        <v>397</v>
      </c>
      <c r="B118" s="1" t="s">
        <v>28</v>
      </c>
      <c r="C118" s="1" t="s">
        <v>29</v>
      </c>
      <c r="D118" s="1">
        <v>7</v>
      </c>
      <c r="E118" s="1" t="s">
        <v>30</v>
      </c>
      <c r="F118" s="1" t="s">
        <v>64</v>
      </c>
      <c r="G118" s="1"/>
      <c r="H118" s="1">
        <v>8</v>
      </c>
      <c r="I118" s="1">
        <v>15</v>
      </c>
      <c r="J118" s="1">
        <v>0</v>
      </c>
      <c r="K118" s="1">
        <v>7</v>
      </c>
      <c r="L118" s="1">
        <v>154.94</v>
      </c>
      <c r="M118" s="1">
        <v>155.01</v>
      </c>
      <c r="N118" s="1">
        <v>154.94</v>
      </c>
      <c r="O118" s="1">
        <v>155.01</v>
      </c>
      <c r="P118" s="1">
        <v>7</v>
      </c>
      <c r="Q118" s="1">
        <v>5</v>
      </c>
      <c r="R118" s="1" t="s">
        <v>65</v>
      </c>
      <c r="S118" s="1"/>
      <c r="T118" s="1" t="s">
        <v>76</v>
      </c>
      <c r="U118" s="1" t="s">
        <v>77</v>
      </c>
      <c r="V118" s="1" t="s">
        <v>78</v>
      </c>
      <c r="W118" s="1" t="s">
        <v>310</v>
      </c>
      <c r="X118" s="2">
        <v>44883.865972222222</v>
      </c>
      <c r="Y118" s="1" t="s">
        <v>35</v>
      </c>
      <c r="Z118" s="1" t="s">
        <v>36</v>
      </c>
      <c r="AA118" s="1"/>
      <c r="AB118" s="1" t="s">
        <v>311</v>
      </c>
    </row>
    <row r="119" spans="1:28" ht="13" x14ac:dyDescent="0.15">
      <c r="A119" s="1">
        <v>397</v>
      </c>
      <c r="B119" s="1" t="s">
        <v>28</v>
      </c>
      <c r="C119" s="1" t="s">
        <v>29</v>
      </c>
      <c r="D119" s="1">
        <v>7</v>
      </c>
      <c r="E119" s="1" t="s">
        <v>30</v>
      </c>
      <c r="F119" s="1" t="s">
        <v>64</v>
      </c>
      <c r="G119" s="1"/>
      <c r="H119" s="1">
        <v>8</v>
      </c>
      <c r="I119" s="1">
        <v>15</v>
      </c>
      <c r="J119" s="1">
        <v>0</v>
      </c>
      <c r="K119" s="1">
        <v>7</v>
      </c>
      <c r="L119" s="1">
        <v>154.94</v>
      </c>
      <c r="M119" s="1">
        <v>155.01</v>
      </c>
      <c r="N119" s="1">
        <v>154.94</v>
      </c>
      <c r="O119" s="1">
        <v>155.01</v>
      </c>
      <c r="P119" s="1">
        <v>7</v>
      </c>
      <c r="Q119" s="1">
        <v>20</v>
      </c>
      <c r="R119" s="1" t="s">
        <v>65</v>
      </c>
      <c r="S119" s="1"/>
      <c r="T119" s="1" t="s">
        <v>66</v>
      </c>
      <c r="U119" s="1" t="s">
        <v>67</v>
      </c>
      <c r="V119" s="1" t="s">
        <v>68</v>
      </c>
      <c r="W119" s="1" t="s">
        <v>312</v>
      </c>
      <c r="X119" s="2">
        <v>44883.865972222222</v>
      </c>
      <c r="Y119" s="1" t="s">
        <v>35</v>
      </c>
      <c r="Z119" s="1" t="s">
        <v>36</v>
      </c>
      <c r="AA119" s="1"/>
      <c r="AB119" s="1" t="s">
        <v>313</v>
      </c>
    </row>
    <row r="120" spans="1:28" ht="13" x14ac:dyDescent="0.15">
      <c r="A120" s="1">
        <v>397</v>
      </c>
      <c r="B120" s="1" t="s">
        <v>28</v>
      </c>
      <c r="C120" s="1" t="s">
        <v>29</v>
      </c>
      <c r="D120" s="1">
        <v>7</v>
      </c>
      <c r="E120" s="1" t="s">
        <v>30</v>
      </c>
      <c r="F120" s="1" t="s">
        <v>64</v>
      </c>
      <c r="G120" s="1"/>
      <c r="H120" s="1">
        <v>8</v>
      </c>
      <c r="I120" s="1">
        <v>15</v>
      </c>
      <c r="J120" s="1">
        <v>0</v>
      </c>
      <c r="K120" s="1">
        <v>7</v>
      </c>
      <c r="L120" s="1">
        <v>154.94</v>
      </c>
      <c r="M120" s="1">
        <v>155.01</v>
      </c>
      <c r="N120" s="1">
        <v>154.94</v>
      </c>
      <c r="O120" s="1">
        <v>155.01</v>
      </c>
      <c r="P120" s="1">
        <v>7</v>
      </c>
      <c r="Q120" s="1">
        <v>30</v>
      </c>
      <c r="R120" s="1" t="s">
        <v>65</v>
      </c>
      <c r="S120" s="1" t="s">
        <v>81</v>
      </c>
      <c r="T120" s="1"/>
      <c r="U120" s="1"/>
      <c r="V120" s="1" t="s">
        <v>81</v>
      </c>
      <c r="W120" s="1" t="s">
        <v>314</v>
      </c>
      <c r="X120" s="2">
        <v>44883.865972222222</v>
      </c>
      <c r="Y120" s="1" t="s">
        <v>83</v>
      </c>
      <c r="Z120" s="1" t="s">
        <v>36</v>
      </c>
      <c r="AA120" s="1"/>
      <c r="AB120" s="1" t="s">
        <v>315</v>
      </c>
    </row>
    <row r="121" spans="1:28" ht="13" x14ac:dyDescent="0.15">
      <c r="A121" s="1">
        <v>397</v>
      </c>
      <c r="B121" s="1" t="s">
        <v>28</v>
      </c>
      <c r="C121" s="1" t="s">
        <v>29</v>
      </c>
      <c r="D121" s="1">
        <v>7</v>
      </c>
      <c r="E121" s="1" t="s">
        <v>30</v>
      </c>
      <c r="F121" s="1" t="s">
        <v>64</v>
      </c>
      <c r="G121" s="1"/>
      <c r="H121" s="1">
        <v>8</v>
      </c>
      <c r="I121" s="1">
        <v>15</v>
      </c>
      <c r="J121" s="1">
        <v>0</v>
      </c>
      <c r="K121" s="1">
        <v>7</v>
      </c>
      <c r="L121" s="1">
        <v>154.94</v>
      </c>
      <c r="M121" s="1">
        <v>155.01</v>
      </c>
      <c r="N121" s="1">
        <v>154.94</v>
      </c>
      <c r="O121" s="1">
        <v>155.01</v>
      </c>
      <c r="P121" s="1">
        <v>7</v>
      </c>
      <c r="Q121" s="1">
        <v>5</v>
      </c>
      <c r="R121" s="1" t="s">
        <v>65</v>
      </c>
      <c r="S121" s="1"/>
      <c r="T121" s="1" t="s">
        <v>94</v>
      </c>
      <c r="U121" s="1" t="s">
        <v>95</v>
      </c>
      <c r="V121" s="1" t="s">
        <v>96</v>
      </c>
      <c r="W121" s="1" t="s">
        <v>316</v>
      </c>
      <c r="X121" s="2">
        <v>44883.865972222222</v>
      </c>
      <c r="Y121" s="1" t="s">
        <v>35</v>
      </c>
      <c r="Z121" s="1" t="s">
        <v>36</v>
      </c>
      <c r="AA121" s="1"/>
      <c r="AB121" s="1" t="s">
        <v>317</v>
      </c>
    </row>
    <row r="122" spans="1:28" ht="13" x14ac:dyDescent="0.15">
      <c r="A122" s="1">
        <v>397</v>
      </c>
      <c r="B122" s="1" t="s">
        <v>28</v>
      </c>
      <c r="C122" s="1" t="s">
        <v>29</v>
      </c>
      <c r="D122" s="1">
        <v>7</v>
      </c>
      <c r="E122" s="1" t="s">
        <v>30</v>
      </c>
      <c r="F122" s="1" t="s">
        <v>64</v>
      </c>
      <c r="G122" s="1"/>
      <c r="H122" s="1">
        <v>8</v>
      </c>
      <c r="I122" s="1">
        <v>15</v>
      </c>
      <c r="J122" s="1">
        <v>0</v>
      </c>
      <c r="K122" s="1">
        <v>7</v>
      </c>
      <c r="L122" s="1">
        <v>154.94</v>
      </c>
      <c r="M122" s="1">
        <v>155.01</v>
      </c>
      <c r="N122" s="1">
        <v>154.94</v>
      </c>
      <c r="O122" s="1">
        <v>155.01</v>
      </c>
      <c r="P122" s="1">
        <v>7</v>
      </c>
      <c r="Q122" s="1">
        <v>30</v>
      </c>
      <c r="R122" s="1" t="s">
        <v>65</v>
      </c>
      <c r="S122" s="1"/>
      <c r="T122" s="1" t="s">
        <v>85</v>
      </c>
      <c r="U122" s="1" t="s">
        <v>86</v>
      </c>
      <c r="V122" s="1" t="s">
        <v>87</v>
      </c>
      <c r="W122" s="1" t="s">
        <v>318</v>
      </c>
      <c r="X122" s="2">
        <v>44883.865972222222</v>
      </c>
      <c r="Y122" s="1" t="s">
        <v>35</v>
      </c>
      <c r="Z122" s="1" t="s">
        <v>36</v>
      </c>
      <c r="AA122" s="1"/>
      <c r="AB122" s="1" t="s">
        <v>319</v>
      </c>
    </row>
    <row r="123" spans="1:28" ht="13" x14ac:dyDescent="0.15">
      <c r="A123" s="1">
        <v>397</v>
      </c>
      <c r="B123" s="1" t="s">
        <v>28</v>
      </c>
      <c r="C123" s="1" t="s">
        <v>29</v>
      </c>
      <c r="D123" s="1">
        <v>7</v>
      </c>
      <c r="E123" s="1" t="s">
        <v>30</v>
      </c>
      <c r="F123" s="1" t="s">
        <v>64</v>
      </c>
      <c r="G123" s="1"/>
      <c r="H123" s="1">
        <v>8</v>
      </c>
      <c r="I123" s="1">
        <v>15</v>
      </c>
      <c r="J123" s="1">
        <v>8</v>
      </c>
      <c r="K123" s="1">
        <v>15</v>
      </c>
      <c r="L123" s="1">
        <v>154.94</v>
      </c>
      <c r="M123" s="1">
        <v>155.01</v>
      </c>
      <c r="N123" s="1">
        <v>154.94</v>
      </c>
      <c r="O123" s="1">
        <v>155.01</v>
      </c>
      <c r="P123" s="1">
        <v>7</v>
      </c>
      <c r="Q123" s="1">
        <v>247</v>
      </c>
      <c r="R123" s="1" t="s">
        <v>106</v>
      </c>
      <c r="S123" s="1" t="s">
        <v>81</v>
      </c>
      <c r="T123" s="1"/>
      <c r="U123" s="1"/>
      <c r="V123" s="1" t="s">
        <v>81</v>
      </c>
      <c r="W123" s="1" t="s">
        <v>320</v>
      </c>
      <c r="X123" s="2">
        <v>44883.865972222222</v>
      </c>
      <c r="Y123" s="1" t="s">
        <v>54</v>
      </c>
      <c r="Z123" s="1" t="s">
        <v>36</v>
      </c>
      <c r="AA123" s="1"/>
      <c r="AB123" s="1" t="s">
        <v>321</v>
      </c>
    </row>
    <row r="124" spans="1:28" ht="13" x14ac:dyDescent="0.15">
      <c r="A124" s="1">
        <v>397</v>
      </c>
      <c r="B124" s="1" t="s">
        <v>28</v>
      </c>
      <c r="C124" s="1" t="s">
        <v>29</v>
      </c>
      <c r="D124" s="1">
        <v>7</v>
      </c>
      <c r="E124" s="1" t="s">
        <v>30</v>
      </c>
      <c r="F124" s="1" t="s">
        <v>64</v>
      </c>
      <c r="G124" s="1"/>
      <c r="H124" s="1">
        <v>8</v>
      </c>
      <c r="I124" s="1">
        <v>15</v>
      </c>
      <c r="J124" s="1">
        <v>0</v>
      </c>
      <c r="K124" s="1">
        <v>7</v>
      </c>
      <c r="L124" s="1">
        <v>154.94</v>
      </c>
      <c r="M124" s="1">
        <v>155.01</v>
      </c>
      <c r="N124" s="1">
        <v>154.94</v>
      </c>
      <c r="O124" s="1">
        <v>155.01</v>
      </c>
      <c r="P124" s="1">
        <v>7</v>
      </c>
      <c r="Q124" s="1">
        <v>5</v>
      </c>
      <c r="R124" s="1" t="s">
        <v>65</v>
      </c>
      <c r="S124" s="1"/>
      <c r="T124" s="1" t="s">
        <v>99</v>
      </c>
      <c r="U124" s="1" t="s">
        <v>100</v>
      </c>
      <c r="V124" s="1" t="s">
        <v>101</v>
      </c>
      <c r="W124" s="1" t="s">
        <v>322</v>
      </c>
      <c r="X124" s="2">
        <v>44883.865972222222</v>
      </c>
      <c r="Y124" s="1" t="s">
        <v>35</v>
      </c>
      <c r="Z124" s="1" t="s">
        <v>36</v>
      </c>
      <c r="AA124" s="1"/>
      <c r="AB124" s="1" t="s">
        <v>323</v>
      </c>
    </row>
    <row r="125" spans="1:28" ht="13" x14ac:dyDescent="0.15">
      <c r="A125" s="1">
        <v>397</v>
      </c>
      <c r="B125" s="1" t="s">
        <v>28</v>
      </c>
      <c r="C125" s="1" t="s">
        <v>29</v>
      </c>
      <c r="D125" s="1">
        <v>7</v>
      </c>
      <c r="E125" s="1" t="s">
        <v>30</v>
      </c>
      <c r="F125" s="1" t="s">
        <v>64</v>
      </c>
      <c r="G125" s="1"/>
      <c r="H125" s="1">
        <v>8</v>
      </c>
      <c r="I125" s="1">
        <v>15</v>
      </c>
      <c r="J125" s="1">
        <v>0</v>
      </c>
      <c r="K125" s="1">
        <v>7</v>
      </c>
      <c r="L125" s="1">
        <v>154.94</v>
      </c>
      <c r="M125" s="1">
        <v>155.01</v>
      </c>
      <c r="N125" s="1">
        <v>154.94</v>
      </c>
      <c r="O125" s="1">
        <v>155.01</v>
      </c>
      <c r="P125" s="1">
        <v>7</v>
      </c>
      <c r="Q125" s="1">
        <v>20</v>
      </c>
      <c r="R125" s="1" t="s">
        <v>65</v>
      </c>
      <c r="S125" s="1"/>
      <c r="T125" s="1" t="s">
        <v>71</v>
      </c>
      <c r="U125" s="1" t="s">
        <v>72</v>
      </c>
      <c r="V125" s="1" t="s">
        <v>73</v>
      </c>
      <c r="W125" s="1" t="s">
        <v>324</v>
      </c>
      <c r="X125" s="2">
        <v>44883.865972222222</v>
      </c>
      <c r="Y125" s="1" t="s">
        <v>35</v>
      </c>
      <c r="Z125" s="1" t="s">
        <v>36</v>
      </c>
      <c r="AA125" s="1"/>
      <c r="AB125" s="1" t="s">
        <v>325</v>
      </c>
    </row>
    <row r="126" spans="1:28" ht="13" x14ac:dyDescent="0.15">
      <c r="A126" s="1">
        <v>397</v>
      </c>
      <c r="B126" s="1" t="s">
        <v>28</v>
      </c>
      <c r="C126" s="1" t="s">
        <v>29</v>
      </c>
      <c r="D126" s="1">
        <v>8</v>
      </c>
      <c r="E126" s="1" t="s">
        <v>30</v>
      </c>
      <c r="F126" s="1">
        <v>1</v>
      </c>
      <c r="G126" s="1" t="s">
        <v>31</v>
      </c>
      <c r="H126" s="1">
        <v>75</v>
      </c>
      <c r="I126" s="1">
        <v>75</v>
      </c>
      <c r="J126" s="1">
        <v>75</v>
      </c>
      <c r="K126" s="1">
        <v>75</v>
      </c>
      <c r="L126" s="1">
        <v>155.85</v>
      </c>
      <c r="M126" s="1">
        <v>155.85</v>
      </c>
      <c r="N126" s="1">
        <v>155.84200000000001</v>
      </c>
      <c r="O126" s="1">
        <v>155.84200000000001</v>
      </c>
      <c r="P126" s="1">
        <v>0</v>
      </c>
      <c r="Q126" s="1">
        <v>1</v>
      </c>
      <c r="R126" s="1" t="s">
        <v>32</v>
      </c>
      <c r="S126" s="1" t="s">
        <v>33</v>
      </c>
      <c r="T126" s="1"/>
      <c r="U126" s="1"/>
      <c r="V126" s="1" t="s">
        <v>33</v>
      </c>
      <c r="W126" s="1" t="s">
        <v>326</v>
      </c>
      <c r="X126" s="2">
        <v>44884.06527777778</v>
      </c>
      <c r="Y126" s="1" t="s">
        <v>35</v>
      </c>
      <c r="Z126" s="1" t="s">
        <v>36</v>
      </c>
      <c r="AA126" s="1" t="s">
        <v>37</v>
      </c>
      <c r="AB126" s="1" t="s">
        <v>327</v>
      </c>
    </row>
    <row r="127" spans="1:28" ht="13" x14ac:dyDescent="0.15">
      <c r="A127" s="1">
        <v>397</v>
      </c>
      <c r="B127" s="1" t="s">
        <v>28</v>
      </c>
      <c r="C127" s="1" t="s">
        <v>29</v>
      </c>
      <c r="D127" s="1">
        <v>8</v>
      </c>
      <c r="E127" s="1" t="s">
        <v>30</v>
      </c>
      <c r="F127" s="1">
        <v>2</v>
      </c>
      <c r="G127" s="1" t="s">
        <v>31</v>
      </c>
      <c r="H127" s="1">
        <v>74</v>
      </c>
      <c r="I127" s="1">
        <v>74</v>
      </c>
      <c r="J127" s="1">
        <v>74</v>
      </c>
      <c r="K127" s="1">
        <v>74</v>
      </c>
      <c r="L127" s="1">
        <v>157.33000000000001</v>
      </c>
      <c r="M127" s="1">
        <v>157.33000000000001</v>
      </c>
      <c r="N127" s="1">
        <v>157.30699999999999</v>
      </c>
      <c r="O127" s="1">
        <v>157.30699999999999</v>
      </c>
      <c r="P127" s="1">
        <v>0</v>
      </c>
      <c r="Q127" s="1">
        <v>1</v>
      </c>
      <c r="R127" s="1" t="s">
        <v>32</v>
      </c>
      <c r="S127" s="1" t="s">
        <v>33</v>
      </c>
      <c r="T127" s="1"/>
      <c r="U127" s="1"/>
      <c r="V127" s="1" t="s">
        <v>33</v>
      </c>
      <c r="W127" s="1" t="s">
        <v>328</v>
      </c>
      <c r="X127" s="2">
        <v>44884.06527777778</v>
      </c>
      <c r="Y127" s="1" t="s">
        <v>35</v>
      </c>
      <c r="Z127" s="1" t="s">
        <v>36</v>
      </c>
      <c r="AA127" s="1" t="s">
        <v>37</v>
      </c>
      <c r="AB127" s="1" t="s">
        <v>329</v>
      </c>
    </row>
    <row r="128" spans="1:28" ht="13" x14ac:dyDescent="0.15">
      <c r="A128" s="1">
        <v>397</v>
      </c>
      <c r="B128" s="1" t="s">
        <v>28</v>
      </c>
      <c r="C128" s="1" t="s">
        <v>29</v>
      </c>
      <c r="D128" s="1">
        <v>8</v>
      </c>
      <c r="E128" s="1" t="s">
        <v>30</v>
      </c>
      <c r="F128" s="1">
        <v>3</v>
      </c>
      <c r="G128" s="1" t="s">
        <v>31</v>
      </c>
      <c r="H128" s="1">
        <v>71</v>
      </c>
      <c r="I128" s="1">
        <v>71</v>
      </c>
      <c r="J128" s="1">
        <v>71</v>
      </c>
      <c r="K128" s="1">
        <v>71</v>
      </c>
      <c r="L128" s="1">
        <v>158.78</v>
      </c>
      <c r="M128" s="1">
        <v>158.78</v>
      </c>
      <c r="N128" s="1">
        <v>158.74299999999999</v>
      </c>
      <c r="O128" s="1">
        <v>158.74299999999999</v>
      </c>
      <c r="P128" s="1">
        <v>0</v>
      </c>
      <c r="Q128" s="1">
        <v>1</v>
      </c>
      <c r="R128" s="1" t="s">
        <v>32</v>
      </c>
      <c r="S128" s="1" t="s">
        <v>33</v>
      </c>
      <c r="T128" s="1"/>
      <c r="U128" s="1"/>
      <c r="V128" s="1" t="s">
        <v>33</v>
      </c>
      <c r="W128" s="1" t="s">
        <v>330</v>
      </c>
      <c r="X128" s="2">
        <v>44884.06527777778</v>
      </c>
      <c r="Y128" s="1" t="s">
        <v>35</v>
      </c>
      <c r="Z128" s="1" t="s">
        <v>36</v>
      </c>
      <c r="AA128" s="1" t="s">
        <v>37</v>
      </c>
      <c r="AB128" s="1" t="s">
        <v>331</v>
      </c>
    </row>
    <row r="129" spans="1:28" ht="13" x14ac:dyDescent="0.15">
      <c r="A129" s="1">
        <v>397</v>
      </c>
      <c r="B129" s="1" t="s">
        <v>28</v>
      </c>
      <c r="C129" s="1" t="s">
        <v>29</v>
      </c>
      <c r="D129" s="1">
        <v>8</v>
      </c>
      <c r="E129" s="1" t="s">
        <v>30</v>
      </c>
      <c r="F129" s="1">
        <v>4</v>
      </c>
      <c r="G129" s="1" t="s">
        <v>43</v>
      </c>
      <c r="H129" s="1">
        <v>58</v>
      </c>
      <c r="I129" s="1">
        <v>58</v>
      </c>
      <c r="J129" s="1">
        <v>58</v>
      </c>
      <c r="K129" s="1">
        <v>58</v>
      </c>
      <c r="L129" s="1">
        <v>160.13999999999999</v>
      </c>
      <c r="M129" s="1">
        <v>160.13999999999999</v>
      </c>
      <c r="N129" s="1">
        <v>160.089</v>
      </c>
      <c r="O129" s="1">
        <v>160.089</v>
      </c>
      <c r="P129" s="1">
        <v>0</v>
      </c>
      <c r="Q129" s="1"/>
      <c r="R129" s="1" t="s">
        <v>44</v>
      </c>
      <c r="S129" s="1" t="s">
        <v>45</v>
      </c>
      <c r="T129" s="1"/>
      <c r="U129" s="1"/>
      <c r="V129" s="1" t="s">
        <v>45</v>
      </c>
      <c r="W129" s="1" t="s">
        <v>332</v>
      </c>
      <c r="X129" s="2">
        <v>44884.136805555558</v>
      </c>
      <c r="Y129" s="1" t="s">
        <v>47</v>
      </c>
      <c r="Z129" s="1" t="s">
        <v>36</v>
      </c>
      <c r="AA129" s="1"/>
      <c r="AB129" s="1" t="s">
        <v>333</v>
      </c>
    </row>
    <row r="130" spans="1:28" ht="13" x14ac:dyDescent="0.15">
      <c r="A130" s="1">
        <v>397</v>
      </c>
      <c r="B130" s="1" t="s">
        <v>28</v>
      </c>
      <c r="C130" s="1" t="s">
        <v>29</v>
      </c>
      <c r="D130" s="1">
        <v>8</v>
      </c>
      <c r="E130" s="1" t="s">
        <v>30</v>
      </c>
      <c r="F130" s="1">
        <v>4</v>
      </c>
      <c r="G130" s="1" t="s">
        <v>31</v>
      </c>
      <c r="H130" s="1">
        <v>78</v>
      </c>
      <c r="I130" s="1">
        <v>78</v>
      </c>
      <c r="J130" s="1">
        <v>78</v>
      </c>
      <c r="K130" s="1">
        <v>78</v>
      </c>
      <c r="L130" s="1">
        <v>160.34</v>
      </c>
      <c r="M130" s="1">
        <v>160.34</v>
      </c>
      <c r="N130" s="1">
        <v>160.28700000000001</v>
      </c>
      <c r="O130" s="1">
        <v>160.28700000000001</v>
      </c>
      <c r="P130" s="1">
        <v>0</v>
      </c>
      <c r="Q130" s="1">
        <v>1</v>
      </c>
      <c r="R130" s="1" t="s">
        <v>32</v>
      </c>
      <c r="S130" s="1" t="s">
        <v>33</v>
      </c>
      <c r="T130" s="1"/>
      <c r="U130" s="1"/>
      <c r="V130" s="1" t="s">
        <v>33</v>
      </c>
      <c r="W130" s="1" t="s">
        <v>334</v>
      </c>
      <c r="X130" s="2">
        <v>44884.06527777778</v>
      </c>
      <c r="Y130" s="1" t="s">
        <v>35</v>
      </c>
      <c r="Z130" s="1" t="s">
        <v>36</v>
      </c>
      <c r="AA130" s="1" t="s">
        <v>37</v>
      </c>
      <c r="AB130" s="1" t="s">
        <v>335</v>
      </c>
    </row>
    <row r="131" spans="1:28" ht="13" x14ac:dyDescent="0.15">
      <c r="A131" s="1">
        <v>397</v>
      </c>
      <c r="B131" s="1" t="s">
        <v>28</v>
      </c>
      <c r="C131" s="1" t="s">
        <v>29</v>
      </c>
      <c r="D131" s="1">
        <v>8</v>
      </c>
      <c r="E131" s="1" t="s">
        <v>30</v>
      </c>
      <c r="F131" s="1">
        <v>5</v>
      </c>
      <c r="G131" s="1" t="s">
        <v>43</v>
      </c>
      <c r="H131" s="1">
        <v>60</v>
      </c>
      <c r="I131" s="1">
        <v>60</v>
      </c>
      <c r="J131" s="1">
        <v>60</v>
      </c>
      <c r="K131" s="1">
        <v>60</v>
      </c>
      <c r="L131" s="1">
        <v>161.63999999999999</v>
      </c>
      <c r="M131" s="1">
        <v>161.63999999999999</v>
      </c>
      <c r="N131" s="1">
        <v>161.57300000000001</v>
      </c>
      <c r="O131" s="1">
        <v>161.57300000000001</v>
      </c>
      <c r="P131" s="1">
        <v>0</v>
      </c>
      <c r="Q131" s="1"/>
      <c r="R131" s="1" t="s">
        <v>44</v>
      </c>
      <c r="S131" s="1" t="s">
        <v>45</v>
      </c>
      <c r="T131" s="1"/>
      <c r="U131" s="1"/>
      <c r="V131" s="1" t="s">
        <v>45</v>
      </c>
      <c r="W131" s="1" t="s">
        <v>336</v>
      </c>
      <c r="X131" s="2">
        <v>44884.136805555558</v>
      </c>
      <c r="Y131" s="1" t="s">
        <v>47</v>
      </c>
      <c r="Z131" s="1" t="s">
        <v>36</v>
      </c>
      <c r="AA131" s="1"/>
      <c r="AB131" s="1" t="s">
        <v>337</v>
      </c>
    </row>
    <row r="132" spans="1:28" ht="13" x14ac:dyDescent="0.15">
      <c r="A132" s="1">
        <v>397</v>
      </c>
      <c r="B132" s="1" t="s">
        <v>28</v>
      </c>
      <c r="C132" s="1" t="s">
        <v>29</v>
      </c>
      <c r="D132" s="1">
        <v>8</v>
      </c>
      <c r="E132" s="1" t="s">
        <v>30</v>
      </c>
      <c r="F132" s="1">
        <v>5</v>
      </c>
      <c r="G132" s="1" t="s">
        <v>31</v>
      </c>
      <c r="H132" s="1">
        <v>61</v>
      </c>
      <c r="I132" s="1">
        <v>63</v>
      </c>
      <c r="J132" s="1">
        <v>61</v>
      </c>
      <c r="K132" s="1">
        <v>63</v>
      </c>
      <c r="L132" s="1">
        <v>161.65</v>
      </c>
      <c r="M132" s="1">
        <v>161.66999999999999</v>
      </c>
      <c r="N132" s="1">
        <v>161.583</v>
      </c>
      <c r="O132" s="1">
        <v>161.60300000000001</v>
      </c>
      <c r="P132" s="1">
        <v>2</v>
      </c>
      <c r="Q132" s="1">
        <v>10</v>
      </c>
      <c r="R132" s="1" t="s">
        <v>51</v>
      </c>
      <c r="S132" s="1" t="s">
        <v>56</v>
      </c>
      <c r="T132" s="1"/>
      <c r="U132" s="1"/>
      <c r="V132" s="1">
        <v>31142</v>
      </c>
      <c r="W132" s="1" t="s">
        <v>338</v>
      </c>
      <c r="X132" s="2">
        <v>44884.069444444445</v>
      </c>
      <c r="Y132" s="1" t="s">
        <v>58</v>
      </c>
      <c r="Z132" s="1" t="s">
        <v>36</v>
      </c>
      <c r="AA132" s="1"/>
      <c r="AB132" s="1" t="s">
        <v>339</v>
      </c>
    </row>
    <row r="133" spans="1:28" ht="13" x14ac:dyDescent="0.15">
      <c r="A133" s="1">
        <v>397</v>
      </c>
      <c r="B133" s="1" t="s">
        <v>28</v>
      </c>
      <c r="C133" s="1" t="s">
        <v>29</v>
      </c>
      <c r="D133" s="1">
        <v>8</v>
      </c>
      <c r="E133" s="1" t="s">
        <v>30</v>
      </c>
      <c r="F133" s="1">
        <v>5</v>
      </c>
      <c r="G133" s="1" t="s">
        <v>31</v>
      </c>
      <c r="H133" s="1">
        <v>75</v>
      </c>
      <c r="I133" s="1">
        <v>75</v>
      </c>
      <c r="J133" s="1">
        <v>75</v>
      </c>
      <c r="K133" s="1">
        <v>75</v>
      </c>
      <c r="L133" s="1">
        <v>161.79</v>
      </c>
      <c r="M133" s="1">
        <v>161.79</v>
      </c>
      <c r="N133" s="1">
        <v>161.721</v>
      </c>
      <c r="O133" s="1">
        <v>161.721</v>
      </c>
      <c r="P133" s="1">
        <v>0</v>
      </c>
      <c r="Q133" s="1">
        <v>1</v>
      </c>
      <c r="R133" s="1" t="s">
        <v>32</v>
      </c>
      <c r="S133" s="1" t="s">
        <v>33</v>
      </c>
      <c r="T133" s="1"/>
      <c r="U133" s="1"/>
      <c r="V133" s="1" t="s">
        <v>33</v>
      </c>
      <c r="W133" s="1" t="s">
        <v>340</v>
      </c>
      <c r="X133" s="2">
        <v>44884.06527777778</v>
      </c>
      <c r="Y133" s="1" t="s">
        <v>35</v>
      </c>
      <c r="Z133" s="1" t="s">
        <v>36</v>
      </c>
      <c r="AA133" s="1" t="s">
        <v>37</v>
      </c>
      <c r="AB133" s="1" t="s">
        <v>341</v>
      </c>
    </row>
    <row r="134" spans="1:28" ht="13" x14ac:dyDescent="0.15">
      <c r="A134" s="1">
        <v>397</v>
      </c>
      <c r="B134" s="1" t="s">
        <v>28</v>
      </c>
      <c r="C134" s="1" t="s">
        <v>29</v>
      </c>
      <c r="D134" s="1">
        <v>8</v>
      </c>
      <c r="E134" s="1" t="s">
        <v>30</v>
      </c>
      <c r="F134" s="1">
        <v>6</v>
      </c>
      <c r="G134" s="1" t="s">
        <v>31</v>
      </c>
      <c r="H134" s="1">
        <v>75</v>
      </c>
      <c r="I134" s="1">
        <v>75</v>
      </c>
      <c r="J134" s="1">
        <v>75</v>
      </c>
      <c r="K134" s="1">
        <v>75</v>
      </c>
      <c r="L134" s="1">
        <v>163.28</v>
      </c>
      <c r="M134" s="1">
        <v>163.28</v>
      </c>
      <c r="N134" s="1">
        <v>163.196</v>
      </c>
      <c r="O134" s="1">
        <v>163.196</v>
      </c>
      <c r="P134" s="1">
        <v>0</v>
      </c>
      <c r="Q134" s="1">
        <v>1</v>
      </c>
      <c r="R134" s="1" t="s">
        <v>32</v>
      </c>
      <c r="S134" s="1" t="s">
        <v>33</v>
      </c>
      <c r="T134" s="1"/>
      <c r="U134" s="1"/>
      <c r="V134" s="1" t="s">
        <v>33</v>
      </c>
      <c r="W134" s="1" t="s">
        <v>342</v>
      </c>
      <c r="X134" s="2">
        <v>44884.06527777778</v>
      </c>
      <c r="Y134" s="1" t="s">
        <v>35</v>
      </c>
      <c r="Z134" s="1" t="s">
        <v>36</v>
      </c>
      <c r="AA134" s="1" t="s">
        <v>37</v>
      </c>
      <c r="AB134" s="1" t="s">
        <v>343</v>
      </c>
    </row>
    <row r="135" spans="1:28" ht="13" x14ac:dyDescent="0.15">
      <c r="A135" s="1">
        <v>397</v>
      </c>
      <c r="B135" s="1" t="s">
        <v>28</v>
      </c>
      <c r="C135" s="1" t="s">
        <v>29</v>
      </c>
      <c r="D135" s="1">
        <v>8</v>
      </c>
      <c r="E135" s="1" t="s">
        <v>30</v>
      </c>
      <c r="F135" s="1">
        <v>7</v>
      </c>
      <c r="G135" s="1"/>
      <c r="H135" s="1">
        <v>0</v>
      </c>
      <c r="I135" s="1">
        <v>5</v>
      </c>
      <c r="J135" s="1">
        <v>0</v>
      </c>
      <c r="K135" s="1">
        <v>5</v>
      </c>
      <c r="L135" s="1">
        <v>164</v>
      </c>
      <c r="M135" s="1">
        <v>164.05</v>
      </c>
      <c r="N135" s="1">
        <v>163.90899999999999</v>
      </c>
      <c r="O135" s="1">
        <v>163.958</v>
      </c>
      <c r="P135" s="1">
        <v>5</v>
      </c>
      <c r="Q135" s="1">
        <v>5</v>
      </c>
      <c r="R135" s="1" t="s">
        <v>51</v>
      </c>
      <c r="S135" s="1" t="s">
        <v>52</v>
      </c>
      <c r="T135" s="1"/>
      <c r="U135" s="1"/>
      <c r="V135" s="1" t="s">
        <v>52</v>
      </c>
      <c r="W135" s="1" t="s">
        <v>344</v>
      </c>
      <c r="X135" s="2">
        <v>44883.902777777781</v>
      </c>
      <c r="Y135" s="1" t="s">
        <v>54</v>
      </c>
      <c r="Z135" s="1" t="s">
        <v>36</v>
      </c>
      <c r="AA135" s="1"/>
      <c r="AB135" s="1" t="s">
        <v>345</v>
      </c>
    </row>
    <row r="136" spans="1:28" ht="13" x14ac:dyDescent="0.15">
      <c r="A136" s="1">
        <v>397</v>
      </c>
      <c r="B136" s="1" t="s">
        <v>28</v>
      </c>
      <c r="C136" s="1" t="s">
        <v>29</v>
      </c>
      <c r="D136" s="1">
        <v>8</v>
      </c>
      <c r="E136" s="1" t="s">
        <v>30</v>
      </c>
      <c r="F136" s="1">
        <v>7</v>
      </c>
      <c r="G136" s="1" t="s">
        <v>31</v>
      </c>
      <c r="H136" s="1">
        <v>33</v>
      </c>
      <c r="I136" s="1">
        <v>33</v>
      </c>
      <c r="J136" s="1">
        <v>33</v>
      </c>
      <c r="K136" s="1">
        <v>33</v>
      </c>
      <c r="L136" s="1">
        <v>164.33</v>
      </c>
      <c r="M136" s="1">
        <v>164.33</v>
      </c>
      <c r="N136" s="1">
        <v>164.23599999999999</v>
      </c>
      <c r="O136" s="1">
        <v>164.23599999999999</v>
      </c>
      <c r="P136" s="1">
        <v>0</v>
      </c>
      <c r="Q136" s="1">
        <v>1</v>
      </c>
      <c r="R136" s="1" t="s">
        <v>32</v>
      </c>
      <c r="S136" s="1" t="s">
        <v>33</v>
      </c>
      <c r="T136" s="1"/>
      <c r="U136" s="1"/>
      <c r="V136" s="1" t="s">
        <v>33</v>
      </c>
      <c r="W136" s="1" t="s">
        <v>346</v>
      </c>
      <c r="X136" s="2">
        <v>44884.06527777778</v>
      </c>
      <c r="Y136" s="1" t="s">
        <v>35</v>
      </c>
      <c r="Z136" s="1" t="s">
        <v>36</v>
      </c>
      <c r="AA136" s="1" t="s">
        <v>37</v>
      </c>
      <c r="AB136" s="1" t="s">
        <v>347</v>
      </c>
    </row>
    <row r="137" spans="1:28" ht="13" x14ac:dyDescent="0.15">
      <c r="A137" s="1">
        <v>397</v>
      </c>
      <c r="B137" s="1" t="s">
        <v>28</v>
      </c>
      <c r="C137" s="1" t="s">
        <v>29</v>
      </c>
      <c r="D137" s="1">
        <v>8</v>
      </c>
      <c r="E137" s="1" t="s">
        <v>30</v>
      </c>
      <c r="F137" s="1" t="s">
        <v>64</v>
      </c>
      <c r="G137" s="1"/>
      <c r="H137" s="1">
        <v>21</v>
      </c>
      <c r="I137" s="1">
        <v>28</v>
      </c>
      <c r="J137" s="1">
        <v>21</v>
      </c>
      <c r="K137" s="1">
        <v>28</v>
      </c>
      <c r="L137" s="1">
        <v>164.83</v>
      </c>
      <c r="M137" s="1">
        <v>164.9</v>
      </c>
      <c r="N137" s="1">
        <v>164.73099999999999</v>
      </c>
      <c r="O137" s="1">
        <v>164.8</v>
      </c>
      <c r="P137" s="1">
        <v>7</v>
      </c>
      <c r="Q137" s="1">
        <v>247</v>
      </c>
      <c r="R137" s="1" t="s">
        <v>106</v>
      </c>
      <c r="S137" s="1" t="s">
        <v>81</v>
      </c>
      <c r="T137" s="1"/>
      <c r="U137" s="1"/>
      <c r="V137" s="1" t="s">
        <v>81</v>
      </c>
      <c r="W137" s="1" t="s">
        <v>348</v>
      </c>
      <c r="X137" s="2">
        <v>44883.902777777781</v>
      </c>
      <c r="Y137" s="1" t="s">
        <v>54</v>
      </c>
      <c r="Z137" s="1" t="s">
        <v>36</v>
      </c>
      <c r="AA137" s="1"/>
      <c r="AB137" s="1" t="s">
        <v>349</v>
      </c>
    </row>
    <row r="138" spans="1:28" ht="13" x14ac:dyDescent="0.15">
      <c r="A138" s="1">
        <v>397</v>
      </c>
      <c r="B138" s="1" t="s">
        <v>28</v>
      </c>
      <c r="C138" s="1" t="s">
        <v>29</v>
      </c>
      <c r="D138" s="1">
        <v>8</v>
      </c>
      <c r="E138" s="1" t="s">
        <v>30</v>
      </c>
      <c r="F138" s="1" t="s">
        <v>64</v>
      </c>
      <c r="G138" s="1"/>
      <c r="H138" s="1">
        <v>21</v>
      </c>
      <c r="I138" s="1">
        <v>28</v>
      </c>
      <c r="J138" s="1">
        <v>0</v>
      </c>
      <c r="K138" s="1">
        <v>7</v>
      </c>
      <c r="L138" s="1">
        <v>164.83</v>
      </c>
      <c r="M138" s="1">
        <v>164.9</v>
      </c>
      <c r="N138" s="1">
        <v>164.73099999999999</v>
      </c>
      <c r="O138" s="1">
        <v>164.8</v>
      </c>
      <c r="P138" s="1">
        <v>7</v>
      </c>
      <c r="Q138" s="1">
        <v>5</v>
      </c>
      <c r="R138" s="1" t="s">
        <v>65</v>
      </c>
      <c r="S138" s="1" t="s">
        <v>33</v>
      </c>
      <c r="T138" s="1"/>
      <c r="U138" s="1"/>
      <c r="V138" s="1" t="s">
        <v>33</v>
      </c>
      <c r="W138" s="1" t="s">
        <v>350</v>
      </c>
      <c r="X138" s="2">
        <v>44883.90347222222</v>
      </c>
      <c r="Y138" s="1" t="s">
        <v>35</v>
      </c>
      <c r="Z138" s="1" t="s">
        <v>36</v>
      </c>
      <c r="AA138" s="1" t="s">
        <v>37</v>
      </c>
      <c r="AB138" s="1" t="s">
        <v>351</v>
      </c>
    </row>
    <row r="139" spans="1:28" ht="13" x14ac:dyDescent="0.15">
      <c r="A139" s="1">
        <v>397</v>
      </c>
      <c r="B139" s="1" t="s">
        <v>28</v>
      </c>
      <c r="C139" s="1" t="s">
        <v>29</v>
      </c>
      <c r="D139" s="1">
        <v>8</v>
      </c>
      <c r="E139" s="1" t="s">
        <v>30</v>
      </c>
      <c r="F139" s="1" t="s">
        <v>64</v>
      </c>
      <c r="G139" s="1"/>
      <c r="H139" s="1">
        <v>21</v>
      </c>
      <c r="I139" s="1">
        <v>28</v>
      </c>
      <c r="J139" s="1">
        <v>0</v>
      </c>
      <c r="K139" s="1">
        <v>7</v>
      </c>
      <c r="L139" s="1">
        <v>164.83</v>
      </c>
      <c r="M139" s="1">
        <v>164.9</v>
      </c>
      <c r="N139" s="1">
        <v>164.73099999999999</v>
      </c>
      <c r="O139" s="1">
        <v>164.8</v>
      </c>
      <c r="P139" s="1">
        <v>7</v>
      </c>
      <c r="Q139" s="1">
        <v>30</v>
      </c>
      <c r="R139" s="1" t="s">
        <v>65</v>
      </c>
      <c r="S139" s="1"/>
      <c r="T139" s="1" t="s">
        <v>85</v>
      </c>
      <c r="U139" s="1" t="s">
        <v>86</v>
      </c>
      <c r="V139" s="1" t="s">
        <v>87</v>
      </c>
      <c r="W139" s="1" t="s">
        <v>352</v>
      </c>
      <c r="X139" s="2">
        <v>44883.90347222222</v>
      </c>
      <c r="Y139" s="1" t="s">
        <v>35</v>
      </c>
      <c r="Z139" s="1" t="s">
        <v>36</v>
      </c>
      <c r="AA139" s="1"/>
      <c r="AB139" s="1" t="s">
        <v>353</v>
      </c>
    </row>
    <row r="140" spans="1:28" ht="13" x14ac:dyDescent="0.15">
      <c r="A140" s="1">
        <v>397</v>
      </c>
      <c r="B140" s="1" t="s">
        <v>28</v>
      </c>
      <c r="C140" s="1" t="s">
        <v>29</v>
      </c>
      <c r="D140" s="1">
        <v>8</v>
      </c>
      <c r="E140" s="1" t="s">
        <v>30</v>
      </c>
      <c r="F140" s="1" t="s">
        <v>64</v>
      </c>
      <c r="G140" s="1"/>
      <c r="H140" s="1">
        <v>21</v>
      </c>
      <c r="I140" s="1">
        <v>28</v>
      </c>
      <c r="J140" s="1">
        <v>0</v>
      </c>
      <c r="K140" s="1">
        <v>7</v>
      </c>
      <c r="L140" s="1">
        <v>164.83</v>
      </c>
      <c r="M140" s="1">
        <v>164.9</v>
      </c>
      <c r="N140" s="1">
        <v>164.73099999999999</v>
      </c>
      <c r="O140" s="1">
        <v>164.8</v>
      </c>
      <c r="P140" s="1">
        <v>7</v>
      </c>
      <c r="Q140" s="1">
        <v>20</v>
      </c>
      <c r="R140" s="1" t="s">
        <v>65</v>
      </c>
      <c r="S140" s="1"/>
      <c r="T140" s="1" t="s">
        <v>71</v>
      </c>
      <c r="U140" s="1" t="s">
        <v>72</v>
      </c>
      <c r="V140" s="1" t="s">
        <v>73</v>
      </c>
      <c r="W140" s="1" t="s">
        <v>354</v>
      </c>
      <c r="X140" s="2">
        <v>44883.90347222222</v>
      </c>
      <c r="Y140" s="1" t="s">
        <v>35</v>
      </c>
      <c r="Z140" s="1" t="s">
        <v>36</v>
      </c>
      <c r="AA140" s="1"/>
      <c r="AB140" s="1" t="s">
        <v>355</v>
      </c>
    </row>
    <row r="141" spans="1:28" ht="13" x14ac:dyDescent="0.15">
      <c r="A141" s="1">
        <v>397</v>
      </c>
      <c r="B141" s="1" t="s">
        <v>28</v>
      </c>
      <c r="C141" s="1" t="s">
        <v>29</v>
      </c>
      <c r="D141" s="1">
        <v>8</v>
      </c>
      <c r="E141" s="1" t="s">
        <v>30</v>
      </c>
      <c r="F141" s="1" t="s">
        <v>64</v>
      </c>
      <c r="G141" s="1"/>
      <c r="H141" s="1">
        <v>21</v>
      </c>
      <c r="I141" s="1">
        <v>28</v>
      </c>
      <c r="J141" s="1">
        <v>0</v>
      </c>
      <c r="K141" s="1">
        <v>7</v>
      </c>
      <c r="L141" s="1">
        <v>164.83</v>
      </c>
      <c r="M141" s="1">
        <v>164.9</v>
      </c>
      <c r="N141" s="1">
        <v>164.73099999999999</v>
      </c>
      <c r="O141" s="1">
        <v>164.8</v>
      </c>
      <c r="P141" s="1">
        <v>7</v>
      </c>
      <c r="Q141" s="1">
        <v>5</v>
      </c>
      <c r="R141" s="1" t="s">
        <v>65</v>
      </c>
      <c r="S141" s="1"/>
      <c r="T141" s="1" t="s">
        <v>94</v>
      </c>
      <c r="U141" s="1" t="s">
        <v>95</v>
      </c>
      <c r="V141" s="1" t="s">
        <v>96</v>
      </c>
      <c r="W141" s="1" t="s">
        <v>356</v>
      </c>
      <c r="X141" s="2">
        <v>44883.90347222222</v>
      </c>
      <c r="Y141" s="1" t="s">
        <v>35</v>
      </c>
      <c r="Z141" s="1" t="s">
        <v>36</v>
      </c>
      <c r="AA141" s="1"/>
      <c r="AB141" s="1" t="s">
        <v>357</v>
      </c>
    </row>
    <row r="142" spans="1:28" ht="13" x14ac:dyDescent="0.15">
      <c r="A142" s="1">
        <v>397</v>
      </c>
      <c r="B142" s="1" t="s">
        <v>28</v>
      </c>
      <c r="C142" s="1" t="s">
        <v>29</v>
      </c>
      <c r="D142" s="1">
        <v>8</v>
      </c>
      <c r="E142" s="1" t="s">
        <v>30</v>
      </c>
      <c r="F142" s="1" t="s">
        <v>64</v>
      </c>
      <c r="G142" s="1"/>
      <c r="H142" s="1">
        <v>21</v>
      </c>
      <c r="I142" s="1">
        <v>28</v>
      </c>
      <c r="J142" s="1">
        <v>0</v>
      </c>
      <c r="K142" s="1">
        <v>7</v>
      </c>
      <c r="L142" s="1">
        <v>164.83</v>
      </c>
      <c r="M142" s="1">
        <v>164.9</v>
      </c>
      <c r="N142" s="1">
        <v>164.73099999999999</v>
      </c>
      <c r="O142" s="1">
        <v>164.8</v>
      </c>
      <c r="P142" s="1">
        <v>7</v>
      </c>
      <c r="Q142" s="1">
        <v>30</v>
      </c>
      <c r="R142" s="1" t="s">
        <v>65</v>
      </c>
      <c r="S142" s="1" t="s">
        <v>81</v>
      </c>
      <c r="T142" s="1"/>
      <c r="U142" s="1"/>
      <c r="V142" s="1" t="s">
        <v>81</v>
      </c>
      <c r="W142" s="1" t="s">
        <v>358</v>
      </c>
      <c r="X142" s="2">
        <v>44883.90347222222</v>
      </c>
      <c r="Y142" s="1" t="s">
        <v>83</v>
      </c>
      <c r="Z142" s="1" t="s">
        <v>36</v>
      </c>
      <c r="AA142" s="1"/>
      <c r="AB142" s="1" t="s">
        <v>359</v>
      </c>
    </row>
    <row r="143" spans="1:28" ht="13" x14ac:dyDescent="0.15">
      <c r="A143" s="1">
        <v>397</v>
      </c>
      <c r="B143" s="1" t="s">
        <v>28</v>
      </c>
      <c r="C143" s="1" t="s">
        <v>29</v>
      </c>
      <c r="D143" s="1">
        <v>8</v>
      </c>
      <c r="E143" s="1" t="s">
        <v>30</v>
      </c>
      <c r="F143" s="1" t="s">
        <v>64</v>
      </c>
      <c r="G143" s="1"/>
      <c r="H143" s="1">
        <v>21</v>
      </c>
      <c r="I143" s="1">
        <v>28</v>
      </c>
      <c r="J143" s="1">
        <v>0</v>
      </c>
      <c r="K143" s="1">
        <v>7</v>
      </c>
      <c r="L143" s="1">
        <v>164.83</v>
      </c>
      <c r="M143" s="1">
        <v>164.9</v>
      </c>
      <c r="N143" s="1">
        <v>164.73099999999999</v>
      </c>
      <c r="O143" s="1">
        <v>164.8</v>
      </c>
      <c r="P143" s="1">
        <v>7</v>
      </c>
      <c r="Q143" s="1">
        <v>5</v>
      </c>
      <c r="R143" s="1" t="s">
        <v>65</v>
      </c>
      <c r="S143" s="1"/>
      <c r="T143" s="1" t="s">
        <v>76</v>
      </c>
      <c r="U143" s="1" t="s">
        <v>77</v>
      </c>
      <c r="V143" s="1" t="s">
        <v>78</v>
      </c>
      <c r="W143" s="1" t="s">
        <v>360</v>
      </c>
      <c r="X143" s="2">
        <v>44883.90347222222</v>
      </c>
      <c r="Y143" s="1" t="s">
        <v>35</v>
      </c>
      <c r="Z143" s="1" t="s">
        <v>36</v>
      </c>
      <c r="AA143" s="1"/>
      <c r="AB143" s="1" t="s">
        <v>361</v>
      </c>
    </row>
    <row r="144" spans="1:28" ht="13" x14ac:dyDescent="0.15">
      <c r="A144" s="1">
        <v>397</v>
      </c>
      <c r="B144" s="1" t="s">
        <v>28</v>
      </c>
      <c r="C144" s="1" t="s">
        <v>29</v>
      </c>
      <c r="D144" s="1">
        <v>8</v>
      </c>
      <c r="E144" s="1" t="s">
        <v>30</v>
      </c>
      <c r="F144" s="1" t="s">
        <v>64</v>
      </c>
      <c r="G144" s="1"/>
      <c r="H144" s="1">
        <v>21</v>
      </c>
      <c r="I144" s="1">
        <v>28</v>
      </c>
      <c r="J144" s="1">
        <v>0</v>
      </c>
      <c r="K144" s="1">
        <v>7</v>
      </c>
      <c r="L144" s="1">
        <v>164.83</v>
      </c>
      <c r="M144" s="1">
        <v>164.9</v>
      </c>
      <c r="N144" s="1">
        <v>164.73099999999999</v>
      </c>
      <c r="O144" s="1">
        <v>164.8</v>
      </c>
      <c r="P144" s="1">
        <v>7</v>
      </c>
      <c r="Q144" s="1">
        <v>20</v>
      </c>
      <c r="R144" s="1" t="s">
        <v>65</v>
      </c>
      <c r="S144" s="1"/>
      <c r="T144" s="1" t="s">
        <v>66</v>
      </c>
      <c r="U144" s="1" t="s">
        <v>67</v>
      </c>
      <c r="V144" s="1" t="s">
        <v>68</v>
      </c>
      <c r="W144" s="1" t="s">
        <v>362</v>
      </c>
      <c r="X144" s="2">
        <v>44883.90347222222</v>
      </c>
      <c r="Y144" s="1" t="s">
        <v>35</v>
      </c>
      <c r="Z144" s="1" t="s">
        <v>36</v>
      </c>
      <c r="AA144" s="1"/>
      <c r="AB144" s="1" t="s">
        <v>363</v>
      </c>
    </row>
    <row r="145" spans="1:28" ht="13" x14ac:dyDescent="0.15">
      <c r="A145" s="1">
        <v>397</v>
      </c>
      <c r="B145" s="1" t="s">
        <v>28</v>
      </c>
      <c r="C145" s="1" t="s">
        <v>29</v>
      </c>
      <c r="D145" s="1">
        <v>8</v>
      </c>
      <c r="E145" s="1" t="s">
        <v>30</v>
      </c>
      <c r="F145" s="1" t="s">
        <v>64</v>
      </c>
      <c r="G145" s="1"/>
      <c r="H145" s="1">
        <v>21</v>
      </c>
      <c r="I145" s="1">
        <v>28</v>
      </c>
      <c r="J145" s="1">
        <v>0</v>
      </c>
      <c r="K145" s="1">
        <v>7</v>
      </c>
      <c r="L145" s="1">
        <v>164.83</v>
      </c>
      <c r="M145" s="1">
        <v>164.9</v>
      </c>
      <c r="N145" s="1">
        <v>164.73099999999999</v>
      </c>
      <c r="O145" s="1">
        <v>164.8</v>
      </c>
      <c r="P145" s="1">
        <v>7</v>
      </c>
      <c r="Q145" s="1">
        <v>20</v>
      </c>
      <c r="R145" s="1" t="s">
        <v>65</v>
      </c>
      <c r="S145" s="1" t="s">
        <v>90</v>
      </c>
      <c r="T145" s="1"/>
      <c r="U145" s="1"/>
      <c r="V145" s="1" t="s">
        <v>90</v>
      </c>
      <c r="W145" s="1" t="s">
        <v>364</v>
      </c>
      <c r="X145" s="2">
        <v>44883.90347222222</v>
      </c>
      <c r="Y145" s="1" t="s">
        <v>35</v>
      </c>
      <c r="Z145" s="1" t="s">
        <v>36</v>
      </c>
      <c r="AA145" s="1" t="s">
        <v>92</v>
      </c>
      <c r="AB145" s="1" t="s">
        <v>365</v>
      </c>
    </row>
    <row r="146" spans="1:28" ht="13" x14ac:dyDescent="0.15">
      <c r="A146" s="1">
        <v>397</v>
      </c>
      <c r="B146" s="1" t="s">
        <v>28</v>
      </c>
      <c r="C146" s="1" t="s">
        <v>29</v>
      </c>
      <c r="D146" s="1">
        <v>8</v>
      </c>
      <c r="E146" s="1" t="s">
        <v>30</v>
      </c>
      <c r="F146" s="1" t="s">
        <v>64</v>
      </c>
      <c r="G146" s="1"/>
      <c r="H146" s="1">
        <v>21</v>
      </c>
      <c r="I146" s="1">
        <v>28</v>
      </c>
      <c r="J146" s="1">
        <v>0</v>
      </c>
      <c r="K146" s="1">
        <v>7</v>
      </c>
      <c r="L146" s="1">
        <v>164.83</v>
      </c>
      <c r="M146" s="1">
        <v>164.9</v>
      </c>
      <c r="N146" s="1">
        <v>164.73099999999999</v>
      </c>
      <c r="O146" s="1">
        <v>164.8</v>
      </c>
      <c r="P146" s="1">
        <v>7</v>
      </c>
      <c r="Q146" s="1">
        <v>5</v>
      </c>
      <c r="R146" s="1" t="s">
        <v>65</v>
      </c>
      <c r="S146" s="1"/>
      <c r="T146" s="1" t="s">
        <v>99</v>
      </c>
      <c r="U146" s="1" t="s">
        <v>100</v>
      </c>
      <c r="V146" s="1" t="s">
        <v>101</v>
      </c>
      <c r="W146" s="1" t="s">
        <v>366</v>
      </c>
      <c r="X146" s="2">
        <v>44883.90347222222</v>
      </c>
      <c r="Y146" s="1" t="s">
        <v>35</v>
      </c>
      <c r="Z146" s="1" t="s">
        <v>36</v>
      </c>
      <c r="AA146" s="1"/>
      <c r="AB146" s="1" t="s">
        <v>367</v>
      </c>
    </row>
    <row r="147" spans="1:28" ht="13" x14ac:dyDescent="0.15">
      <c r="A147" s="1">
        <v>397</v>
      </c>
      <c r="B147" s="1" t="s">
        <v>28</v>
      </c>
      <c r="C147" s="1" t="s">
        <v>29</v>
      </c>
      <c r="D147" s="1">
        <v>9</v>
      </c>
      <c r="E147" s="1" t="s">
        <v>30</v>
      </c>
      <c r="F147" s="1">
        <v>1</v>
      </c>
      <c r="G147" s="1" t="s">
        <v>31</v>
      </c>
      <c r="H147" s="1">
        <v>75</v>
      </c>
      <c r="I147" s="1">
        <v>75</v>
      </c>
      <c r="J147" s="1">
        <v>75</v>
      </c>
      <c r="K147" s="1">
        <v>75</v>
      </c>
      <c r="L147" s="1">
        <v>165.55</v>
      </c>
      <c r="M147" s="1">
        <v>165.55</v>
      </c>
      <c r="N147" s="1">
        <v>165.55</v>
      </c>
      <c r="O147" s="1">
        <v>165.55</v>
      </c>
      <c r="P147" s="1">
        <v>0</v>
      </c>
      <c r="Q147" s="1">
        <v>1</v>
      </c>
      <c r="R147" s="1" t="s">
        <v>32</v>
      </c>
      <c r="S147" s="1" t="s">
        <v>33</v>
      </c>
      <c r="T147" s="1"/>
      <c r="U147" s="1"/>
      <c r="V147" s="1" t="s">
        <v>33</v>
      </c>
      <c r="W147" s="1" t="s">
        <v>368</v>
      </c>
      <c r="X147" s="2">
        <v>44884.140277777777</v>
      </c>
      <c r="Y147" s="1" t="s">
        <v>35</v>
      </c>
      <c r="Z147" s="1" t="s">
        <v>36</v>
      </c>
      <c r="AA147" s="1" t="s">
        <v>37</v>
      </c>
      <c r="AB147" s="1" t="s">
        <v>369</v>
      </c>
    </row>
    <row r="148" spans="1:28" ht="13" x14ac:dyDescent="0.15">
      <c r="A148" s="1">
        <v>397</v>
      </c>
      <c r="B148" s="1" t="s">
        <v>28</v>
      </c>
      <c r="C148" s="1" t="s">
        <v>29</v>
      </c>
      <c r="D148" s="1">
        <v>9</v>
      </c>
      <c r="E148" s="1" t="s">
        <v>30</v>
      </c>
      <c r="F148" s="1">
        <v>2</v>
      </c>
      <c r="G148" s="1" t="s">
        <v>31</v>
      </c>
      <c r="H148" s="1">
        <v>77</v>
      </c>
      <c r="I148" s="1">
        <v>77</v>
      </c>
      <c r="J148" s="1">
        <v>77</v>
      </c>
      <c r="K148" s="1">
        <v>77</v>
      </c>
      <c r="L148" s="1">
        <v>167.05</v>
      </c>
      <c r="M148" s="1">
        <v>167.05</v>
      </c>
      <c r="N148" s="1">
        <v>167.05</v>
      </c>
      <c r="O148" s="1">
        <v>167.05</v>
      </c>
      <c r="P148" s="1">
        <v>0</v>
      </c>
      <c r="Q148" s="1">
        <v>1</v>
      </c>
      <c r="R148" s="1" t="s">
        <v>32</v>
      </c>
      <c r="S148" s="1" t="s">
        <v>33</v>
      </c>
      <c r="T148" s="1"/>
      <c r="U148" s="1"/>
      <c r="V148" s="1" t="s">
        <v>33</v>
      </c>
      <c r="W148" s="1" t="s">
        <v>370</v>
      </c>
      <c r="X148" s="2">
        <v>44884.140277777777</v>
      </c>
      <c r="Y148" s="1" t="s">
        <v>35</v>
      </c>
      <c r="Z148" s="1" t="s">
        <v>36</v>
      </c>
      <c r="AA148" s="1" t="s">
        <v>37</v>
      </c>
      <c r="AB148" s="1" t="s">
        <v>371</v>
      </c>
    </row>
    <row r="149" spans="1:28" ht="13" x14ac:dyDescent="0.15">
      <c r="A149" s="1">
        <v>397</v>
      </c>
      <c r="B149" s="1" t="s">
        <v>28</v>
      </c>
      <c r="C149" s="1" t="s">
        <v>29</v>
      </c>
      <c r="D149" s="1">
        <v>9</v>
      </c>
      <c r="E149" s="1" t="s">
        <v>30</v>
      </c>
      <c r="F149" s="1">
        <v>3</v>
      </c>
      <c r="G149" s="1" t="s">
        <v>43</v>
      </c>
      <c r="H149" s="1">
        <v>10</v>
      </c>
      <c r="I149" s="1">
        <v>10</v>
      </c>
      <c r="J149" s="1">
        <v>10</v>
      </c>
      <c r="K149" s="1">
        <v>10</v>
      </c>
      <c r="L149" s="1">
        <v>167.85</v>
      </c>
      <c r="M149" s="1">
        <v>167.85</v>
      </c>
      <c r="N149" s="1">
        <v>167.85</v>
      </c>
      <c r="O149" s="1">
        <v>167.85</v>
      </c>
      <c r="P149" s="1">
        <v>0</v>
      </c>
      <c r="Q149" s="1"/>
      <c r="R149" s="1" t="s">
        <v>44</v>
      </c>
      <c r="S149" s="1" t="s">
        <v>45</v>
      </c>
      <c r="T149" s="1"/>
      <c r="U149" s="1"/>
      <c r="V149" s="1" t="s">
        <v>45</v>
      </c>
      <c r="W149" s="1" t="s">
        <v>372</v>
      </c>
      <c r="X149" s="2">
        <v>44884.188888888886</v>
      </c>
      <c r="Y149" s="1" t="s">
        <v>47</v>
      </c>
      <c r="Z149" s="1" t="s">
        <v>36</v>
      </c>
      <c r="AA149" s="1"/>
      <c r="AB149" s="1" t="s">
        <v>373</v>
      </c>
    </row>
    <row r="150" spans="1:28" ht="13" x14ac:dyDescent="0.15">
      <c r="A150" s="1">
        <v>397</v>
      </c>
      <c r="B150" s="1" t="s">
        <v>28</v>
      </c>
      <c r="C150" s="1" t="s">
        <v>29</v>
      </c>
      <c r="D150" s="1">
        <v>9</v>
      </c>
      <c r="E150" s="1" t="s">
        <v>30</v>
      </c>
      <c r="F150" s="1">
        <v>3</v>
      </c>
      <c r="G150" s="1" t="s">
        <v>31</v>
      </c>
      <c r="H150" s="1">
        <v>71</v>
      </c>
      <c r="I150" s="1">
        <v>71</v>
      </c>
      <c r="J150" s="1">
        <v>71</v>
      </c>
      <c r="K150" s="1">
        <v>71</v>
      </c>
      <c r="L150" s="1">
        <v>168.46</v>
      </c>
      <c r="M150" s="1">
        <v>168.46</v>
      </c>
      <c r="N150" s="1">
        <v>168.46</v>
      </c>
      <c r="O150" s="1">
        <v>168.46</v>
      </c>
      <c r="P150" s="1">
        <v>0</v>
      </c>
      <c r="Q150" s="1">
        <v>1</v>
      </c>
      <c r="R150" s="1" t="s">
        <v>32</v>
      </c>
      <c r="S150" s="1" t="s">
        <v>33</v>
      </c>
      <c r="T150" s="1"/>
      <c r="U150" s="1"/>
      <c r="V150" s="1" t="s">
        <v>33</v>
      </c>
      <c r="W150" s="1" t="s">
        <v>374</v>
      </c>
      <c r="X150" s="2">
        <v>44884.140277777777</v>
      </c>
      <c r="Y150" s="1" t="s">
        <v>35</v>
      </c>
      <c r="Z150" s="1" t="s">
        <v>36</v>
      </c>
      <c r="AA150" s="1" t="s">
        <v>37</v>
      </c>
      <c r="AB150" s="1" t="s">
        <v>375</v>
      </c>
    </row>
    <row r="151" spans="1:28" ht="13" x14ac:dyDescent="0.15">
      <c r="A151" s="1">
        <v>397</v>
      </c>
      <c r="B151" s="1" t="s">
        <v>28</v>
      </c>
      <c r="C151" s="1" t="s">
        <v>29</v>
      </c>
      <c r="D151" s="1">
        <v>9</v>
      </c>
      <c r="E151" s="1" t="s">
        <v>30</v>
      </c>
      <c r="F151" s="1">
        <v>4</v>
      </c>
      <c r="G151" s="1" t="s">
        <v>43</v>
      </c>
      <c r="H151" s="1">
        <v>55</v>
      </c>
      <c r="I151" s="1">
        <v>55</v>
      </c>
      <c r="J151" s="1">
        <v>55</v>
      </c>
      <c r="K151" s="1">
        <v>55</v>
      </c>
      <c r="L151" s="1">
        <v>169.78</v>
      </c>
      <c r="M151" s="1">
        <v>169.78</v>
      </c>
      <c r="N151" s="1">
        <v>169.78</v>
      </c>
      <c r="O151" s="1">
        <v>169.78</v>
      </c>
      <c r="P151" s="1">
        <v>0</v>
      </c>
      <c r="Q151" s="1"/>
      <c r="R151" s="1" t="s">
        <v>44</v>
      </c>
      <c r="S151" s="1" t="s">
        <v>45</v>
      </c>
      <c r="T151" s="1"/>
      <c r="U151" s="1"/>
      <c r="V151" s="1" t="s">
        <v>45</v>
      </c>
      <c r="W151" s="1" t="s">
        <v>376</v>
      </c>
      <c r="X151" s="2">
        <v>44884.188888888886</v>
      </c>
      <c r="Y151" s="1" t="s">
        <v>47</v>
      </c>
      <c r="Z151" s="1" t="s">
        <v>36</v>
      </c>
      <c r="AA151" s="1"/>
      <c r="AB151" s="1" t="s">
        <v>377</v>
      </c>
    </row>
    <row r="152" spans="1:28" ht="13" x14ac:dyDescent="0.15">
      <c r="A152" s="1">
        <v>397</v>
      </c>
      <c r="B152" s="1" t="s">
        <v>28</v>
      </c>
      <c r="C152" s="1" t="s">
        <v>29</v>
      </c>
      <c r="D152" s="1">
        <v>9</v>
      </c>
      <c r="E152" s="1" t="s">
        <v>30</v>
      </c>
      <c r="F152" s="1">
        <v>4</v>
      </c>
      <c r="G152" s="1" t="s">
        <v>31</v>
      </c>
      <c r="H152" s="1">
        <v>84</v>
      </c>
      <c r="I152" s="1">
        <v>84</v>
      </c>
      <c r="J152" s="1">
        <v>84</v>
      </c>
      <c r="K152" s="1">
        <v>84</v>
      </c>
      <c r="L152" s="1">
        <v>170.07</v>
      </c>
      <c r="M152" s="1">
        <v>170.07</v>
      </c>
      <c r="N152" s="1">
        <v>170.07</v>
      </c>
      <c r="O152" s="1">
        <v>170.07</v>
      </c>
      <c r="P152" s="1">
        <v>0</v>
      </c>
      <c r="Q152" s="1">
        <v>1</v>
      </c>
      <c r="R152" s="1" t="s">
        <v>32</v>
      </c>
      <c r="S152" s="1" t="s">
        <v>33</v>
      </c>
      <c r="T152" s="1"/>
      <c r="U152" s="1"/>
      <c r="V152" s="1" t="s">
        <v>33</v>
      </c>
      <c r="W152" s="1" t="s">
        <v>378</v>
      </c>
      <c r="X152" s="2">
        <v>44884.140277777777</v>
      </c>
      <c r="Y152" s="1" t="s">
        <v>35</v>
      </c>
      <c r="Z152" s="1" t="s">
        <v>36</v>
      </c>
      <c r="AA152" s="1" t="s">
        <v>37</v>
      </c>
      <c r="AB152" s="1" t="s">
        <v>379</v>
      </c>
    </row>
    <row r="153" spans="1:28" ht="13" x14ac:dyDescent="0.15">
      <c r="A153" s="1">
        <v>397</v>
      </c>
      <c r="B153" s="1" t="s">
        <v>28</v>
      </c>
      <c r="C153" s="1" t="s">
        <v>29</v>
      </c>
      <c r="D153" s="1">
        <v>9</v>
      </c>
      <c r="E153" s="1" t="s">
        <v>30</v>
      </c>
      <c r="F153" s="1">
        <v>5</v>
      </c>
      <c r="G153" s="1" t="s">
        <v>31</v>
      </c>
      <c r="H153" s="1">
        <v>24</v>
      </c>
      <c r="I153" s="1">
        <v>26</v>
      </c>
      <c r="J153" s="1">
        <v>24</v>
      </c>
      <c r="K153" s="1">
        <v>26</v>
      </c>
      <c r="L153" s="1">
        <v>170.95</v>
      </c>
      <c r="M153" s="1">
        <v>170.97</v>
      </c>
      <c r="N153" s="1">
        <v>170.95</v>
      </c>
      <c r="O153" s="1">
        <v>170.97</v>
      </c>
      <c r="P153" s="1">
        <v>2</v>
      </c>
      <c r="Q153" s="1">
        <v>10</v>
      </c>
      <c r="R153" s="1" t="s">
        <v>51</v>
      </c>
      <c r="S153" s="1" t="s">
        <v>56</v>
      </c>
      <c r="T153" s="1"/>
      <c r="U153" s="1"/>
      <c r="V153" s="1">
        <v>31143</v>
      </c>
      <c r="W153" s="1" t="s">
        <v>380</v>
      </c>
      <c r="X153" s="2">
        <v>44884.130555555559</v>
      </c>
      <c r="Y153" s="1" t="s">
        <v>58</v>
      </c>
      <c r="Z153" s="1" t="s">
        <v>36</v>
      </c>
      <c r="AA153" s="1"/>
      <c r="AB153" s="1" t="s">
        <v>381</v>
      </c>
    </row>
    <row r="154" spans="1:28" ht="13" x14ac:dyDescent="0.15">
      <c r="A154" s="1">
        <v>397</v>
      </c>
      <c r="B154" s="1" t="s">
        <v>28</v>
      </c>
      <c r="C154" s="1" t="s">
        <v>29</v>
      </c>
      <c r="D154" s="1">
        <v>9</v>
      </c>
      <c r="E154" s="1" t="s">
        <v>30</v>
      </c>
      <c r="F154" s="1">
        <v>5</v>
      </c>
      <c r="G154" s="1" t="s">
        <v>31</v>
      </c>
      <c r="H154" s="1">
        <v>77</v>
      </c>
      <c r="I154" s="1">
        <v>77</v>
      </c>
      <c r="J154" s="1">
        <v>77</v>
      </c>
      <c r="K154" s="1">
        <v>77</v>
      </c>
      <c r="L154" s="1">
        <v>171.48</v>
      </c>
      <c r="M154" s="1">
        <v>171.48</v>
      </c>
      <c r="N154" s="1">
        <v>171.48</v>
      </c>
      <c r="O154" s="1">
        <v>171.48</v>
      </c>
      <c r="P154" s="1">
        <v>0</v>
      </c>
      <c r="Q154" s="1">
        <v>1</v>
      </c>
      <c r="R154" s="1" t="s">
        <v>32</v>
      </c>
      <c r="S154" s="1" t="s">
        <v>33</v>
      </c>
      <c r="T154" s="1"/>
      <c r="U154" s="1"/>
      <c r="V154" s="1" t="s">
        <v>33</v>
      </c>
      <c r="W154" s="1" t="s">
        <v>382</v>
      </c>
      <c r="X154" s="2">
        <v>44884.140277777777</v>
      </c>
      <c r="Y154" s="1" t="s">
        <v>35</v>
      </c>
      <c r="Z154" s="1" t="s">
        <v>36</v>
      </c>
      <c r="AA154" s="1" t="s">
        <v>37</v>
      </c>
      <c r="AB154" s="1" t="s">
        <v>383</v>
      </c>
    </row>
    <row r="155" spans="1:28" ht="13" x14ac:dyDescent="0.15">
      <c r="A155" s="1">
        <v>397</v>
      </c>
      <c r="B155" s="1" t="s">
        <v>28</v>
      </c>
      <c r="C155" s="1" t="s">
        <v>29</v>
      </c>
      <c r="D155" s="1">
        <v>9</v>
      </c>
      <c r="E155" s="1" t="s">
        <v>30</v>
      </c>
      <c r="F155" s="1">
        <v>6</v>
      </c>
      <c r="G155" s="1" t="s">
        <v>31</v>
      </c>
      <c r="H155" s="1">
        <v>77</v>
      </c>
      <c r="I155" s="1">
        <v>77</v>
      </c>
      <c r="J155" s="1">
        <v>77</v>
      </c>
      <c r="K155" s="1">
        <v>77</v>
      </c>
      <c r="L155" s="1">
        <v>172.97</v>
      </c>
      <c r="M155" s="1">
        <v>172.97</v>
      </c>
      <c r="N155" s="1">
        <v>172.97</v>
      </c>
      <c r="O155" s="1">
        <v>172.97</v>
      </c>
      <c r="P155" s="1">
        <v>0</v>
      </c>
      <c r="Q155" s="1">
        <v>1</v>
      </c>
      <c r="R155" s="1" t="s">
        <v>32</v>
      </c>
      <c r="S155" s="1" t="s">
        <v>33</v>
      </c>
      <c r="T155" s="1"/>
      <c r="U155" s="1"/>
      <c r="V155" s="1" t="s">
        <v>33</v>
      </c>
      <c r="W155" s="1" t="s">
        <v>384</v>
      </c>
      <c r="X155" s="2">
        <v>44884.140277777777</v>
      </c>
      <c r="Y155" s="1" t="s">
        <v>35</v>
      </c>
      <c r="Z155" s="1" t="s">
        <v>36</v>
      </c>
      <c r="AA155" s="1" t="s">
        <v>37</v>
      </c>
      <c r="AB155" s="1" t="s">
        <v>385</v>
      </c>
    </row>
    <row r="156" spans="1:28" ht="13" x14ac:dyDescent="0.15">
      <c r="A156" s="1">
        <v>397</v>
      </c>
      <c r="B156" s="1" t="s">
        <v>28</v>
      </c>
      <c r="C156" s="1" t="s">
        <v>29</v>
      </c>
      <c r="D156" s="1">
        <v>9</v>
      </c>
      <c r="E156" s="1" t="s">
        <v>30</v>
      </c>
      <c r="F156" s="1">
        <v>7</v>
      </c>
      <c r="G156" s="1"/>
      <c r="H156" s="1">
        <v>0</v>
      </c>
      <c r="I156" s="1">
        <v>5</v>
      </c>
      <c r="J156" s="1">
        <v>0</v>
      </c>
      <c r="K156" s="1">
        <v>5</v>
      </c>
      <c r="L156" s="1">
        <v>173.68</v>
      </c>
      <c r="M156" s="1">
        <v>173.73</v>
      </c>
      <c r="N156" s="1">
        <v>173.68</v>
      </c>
      <c r="O156" s="1">
        <v>173.73</v>
      </c>
      <c r="P156" s="1">
        <v>5</v>
      </c>
      <c r="Q156" s="1">
        <v>5</v>
      </c>
      <c r="R156" s="1" t="s">
        <v>51</v>
      </c>
      <c r="S156" s="1" t="s">
        <v>52</v>
      </c>
      <c r="T156" s="1"/>
      <c r="U156" s="1"/>
      <c r="V156" s="1" t="s">
        <v>52</v>
      </c>
      <c r="W156" s="1" t="s">
        <v>386</v>
      </c>
      <c r="X156" s="2">
        <v>44883.94027777778</v>
      </c>
      <c r="Y156" s="1" t="s">
        <v>54</v>
      </c>
      <c r="Z156" s="1" t="s">
        <v>36</v>
      </c>
      <c r="AA156" s="1"/>
      <c r="AB156" s="1" t="s">
        <v>387</v>
      </c>
    </row>
    <row r="157" spans="1:28" ht="13" x14ac:dyDescent="0.15">
      <c r="A157" s="1">
        <v>397</v>
      </c>
      <c r="B157" s="1" t="s">
        <v>28</v>
      </c>
      <c r="C157" s="1" t="s">
        <v>29</v>
      </c>
      <c r="D157" s="1">
        <v>9</v>
      </c>
      <c r="E157" s="1" t="s">
        <v>30</v>
      </c>
      <c r="F157" s="1">
        <v>7</v>
      </c>
      <c r="G157" s="1" t="s">
        <v>31</v>
      </c>
      <c r="H157" s="1">
        <v>31</v>
      </c>
      <c r="I157" s="1">
        <v>31</v>
      </c>
      <c r="J157" s="1">
        <v>31</v>
      </c>
      <c r="K157" s="1">
        <v>31</v>
      </c>
      <c r="L157" s="1">
        <v>173.99</v>
      </c>
      <c r="M157" s="1">
        <v>173.99</v>
      </c>
      <c r="N157" s="1">
        <v>173.99</v>
      </c>
      <c r="O157" s="1">
        <v>173.99</v>
      </c>
      <c r="P157" s="1">
        <v>0</v>
      </c>
      <c r="Q157" s="1">
        <v>1</v>
      </c>
      <c r="R157" s="1" t="s">
        <v>32</v>
      </c>
      <c r="S157" s="1" t="s">
        <v>33</v>
      </c>
      <c r="T157" s="1"/>
      <c r="U157" s="1"/>
      <c r="V157" s="1" t="s">
        <v>33</v>
      </c>
      <c r="W157" s="1" t="s">
        <v>388</v>
      </c>
      <c r="X157" s="2">
        <v>44884.140277777777</v>
      </c>
      <c r="Y157" s="1" t="s">
        <v>35</v>
      </c>
      <c r="Z157" s="1" t="s">
        <v>36</v>
      </c>
      <c r="AA157" s="1" t="s">
        <v>37</v>
      </c>
      <c r="AB157" s="1" t="s">
        <v>389</v>
      </c>
    </row>
    <row r="158" spans="1:28" ht="13" x14ac:dyDescent="0.15">
      <c r="A158" s="1">
        <v>397</v>
      </c>
      <c r="B158" s="1" t="s">
        <v>28</v>
      </c>
      <c r="C158" s="1" t="s">
        <v>29</v>
      </c>
      <c r="D158" s="1">
        <v>9</v>
      </c>
      <c r="E158" s="1" t="s">
        <v>30</v>
      </c>
      <c r="F158" s="1" t="s">
        <v>64</v>
      </c>
      <c r="G158" s="1"/>
      <c r="H158" s="1">
        <v>15</v>
      </c>
      <c r="I158" s="1">
        <v>22</v>
      </c>
      <c r="J158" s="1">
        <v>0</v>
      </c>
      <c r="K158" s="1">
        <v>7</v>
      </c>
      <c r="L158" s="1">
        <v>174.42</v>
      </c>
      <c r="M158" s="1">
        <v>174.49</v>
      </c>
      <c r="N158" s="1">
        <v>174.42</v>
      </c>
      <c r="O158" s="1">
        <v>174.49</v>
      </c>
      <c r="P158" s="1">
        <v>7</v>
      </c>
      <c r="Q158" s="1">
        <v>5</v>
      </c>
      <c r="R158" s="1" t="s">
        <v>65</v>
      </c>
      <c r="S158" s="1"/>
      <c r="T158" s="1" t="s">
        <v>99</v>
      </c>
      <c r="U158" s="1" t="s">
        <v>100</v>
      </c>
      <c r="V158" s="1" t="s">
        <v>101</v>
      </c>
      <c r="W158" s="1" t="s">
        <v>390</v>
      </c>
      <c r="X158" s="2">
        <v>44883.94027777778</v>
      </c>
      <c r="Y158" s="1" t="s">
        <v>35</v>
      </c>
      <c r="Z158" s="1" t="s">
        <v>36</v>
      </c>
      <c r="AA158" s="1"/>
      <c r="AB158" s="1" t="s">
        <v>391</v>
      </c>
    </row>
    <row r="159" spans="1:28" ht="13" x14ac:dyDescent="0.15">
      <c r="A159" s="1">
        <v>397</v>
      </c>
      <c r="B159" s="1" t="s">
        <v>28</v>
      </c>
      <c r="C159" s="1" t="s">
        <v>29</v>
      </c>
      <c r="D159" s="1">
        <v>9</v>
      </c>
      <c r="E159" s="1" t="s">
        <v>30</v>
      </c>
      <c r="F159" s="1" t="s">
        <v>64</v>
      </c>
      <c r="G159" s="1"/>
      <c r="H159" s="1">
        <v>15</v>
      </c>
      <c r="I159" s="1">
        <v>22</v>
      </c>
      <c r="J159" s="1">
        <v>0</v>
      </c>
      <c r="K159" s="1">
        <v>7</v>
      </c>
      <c r="L159" s="1">
        <v>174.42</v>
      </c>
      <c r="M159" s="1">
        <v>174.49</v>
      </c>
      <c r="N159" s="1">
        <v>174.42</v>
      </c>
      <c r="O159" s="1">
        <v>174.49</v>
      </c>
      <c r="P159" s="1">
        <v>7</v>
      </c>
      <c r="Q159" s="1">
        <v>30</v>
      </c>
      <c r="R159" s="1" t="s">
        <v>65</v>
      </c>
      <c r="S159" s="1" t="s">
        <v>81</v>
      </c>
      <c r="T159" s="1"/>
      <c r="U159" s="1"/>
      <c r="V159" s="1" t="s">
        <v>81</v>
      </c>
      <c r="W159" s="1" t="s">
        <v>392</v>
      </c>
      <c r="X159" s="2">
        <v>44883.94027777778</v>
      </c>
      <c r="Y159" s="1" t="s">
        <v>83</v>
      </c>
      <c r="Z159" s="1" t="s">
        <v>36</v>
      </c>
      <c r="AA159" s="1"/>
      <c r="AB159" s="1" t="s">
        <v>393</v>
      </c>
    </row>
    <row r="160" spans="1:28" ht="13" x14ac:dyDescent="0.15">
      <c r="A160" s="1">
        <v>397</v>
      </c>
      <c r="B160" s="1" t="s">
        <v>28</v>
      </c>
      <c r="C160" s="1" t="s">
        <v>29</v>
      </c>
      <c r="D160" s="1">
        <v>9</v>
      </c>
      <c r="E160" s="1" t="s">
        <v>30</v>
      </c>
      <c r="F160" s="1" t="s">
        <v>64</v>
      </c>
      <c r="G160" s="1"/>
      <c r="H160" s="1">
        <v>15</v>
      </c>
      <c r="I160" s="1">
        <v>22</v>
      </c>
      <c r="J160" s="1">
        <v>0</v>
      </c>
      <c r="K160" s="1">
        <v>7</v>
      </c>
      <c r="L160" s="1">
        <v>174.42</v>
      </c>
      <c r="M160" s="1">
        <v>174.49</v>
      </c>
      <c r="N160" s="1">
        <v>174.42</v>
      </c>
      <c r="O160" s="1">
        <v>174.49</v>
      </c>
      <c r="P160" s="1">
        <v>7</v>
      </c>
      <c r="Q160" s="1">
        <v>20</v>
      </c>
      <c r="R160" s="1" t="s">
        <v>65</v>
      </c>
      <c r="S160" s="1" t="s">
        <v>90</v>
      </c>
      <c r="T160" s="1"/>
      <c r="U160" s="1"/>
      <c r="V160" s="1" t="s">
        <v>90</v>
      </c>
      <c r="W160" s="1" t="s">
        <v>394</v>
      </c>
      <c r="X160" s="2">
        <v>44883.94027777778</v>
      </c>
      <c r="Y160" s="1" t="s">
        <v>35</v>
      </c>
      <c r="Z160" s="1" t="s">
        <v>36</v>
      </c>
      <c r="AA160" s="1" t="s">
        <v>92</v>
      </c>
      <c r="AB160" s="1" t="s">
        <v>395</v>
      </c>
    </row>
    <row r="161" spans="1:28" ht="13" x14ac:dyDescent="0.15">
      <c r="A161" s="1">
        <v>397</v>
      </c>
      <c r="B161" s="1" t="s">
        <v>28</v>
      </c>
      <c r="C161" s="1" t="s">
        <v>29</v>
      </c>
      <c r="D161" s="1">
        <v>9</v>
      </c>
      <c r="E161" s="1" t="s">
        <v>30</v>
      </c>
      <c r="F161" s="1" t="s">
        <v>64</v>
      </c>
      <c r="G161" s="1"/>
      <c r="H161" s="1">
        <v>15</v>
      </c>
      <c r="I161" s="1">
        <v>22</v>
      </c>
      <c r="J161" s="1">
        <v>0</v>
      </c>
      <c r="K161" s="1">
        <v>7</v>
      </c>
      <c r="L161" s="1">
        <v>174.42</v>
      </c>
      <c r="M161" s="1">
        <v>174.49</v>
      </c>
      <c r="N161" s="1">
        <v>174.42</v>
      </c>
      <c r="O161" s="1">
        <v>174.49</v>
      </c>
      <c r="P161" s="1">
        <v>7</v>
      </c>
      <c r="Q161" s="1">
        <v>30</v>
      </c>
      <c r="R161" s="1" t="s">
        <v>65</v>
      </c>
      <c r="S161" s="1"/>
      <c r="T161" s="1" t="s">
        <v>85</v>
      </c>
      <c r="U161" s="1" t="s">
        <v>86</v>
      </c>
      <c r="V161" s="1" t="s">
        <v>87</v>
      </c>
      <c r="W161" s="1" t="s">
        <v>396</v>
      </c>
      <c r="X161" s="2">
        <v>44883.94027777778</v>
      </c>
      <c r="Y161" s="1" t="s">
        <v>35</v>
      </c>
      <c r="Z161" s="1" t="s">
        <v>36</v>
      </c>
      <c r="AA161" s="1"/>
      <c r="AB161" s="1" t="s">
        <v>397</v>
      </c>
    </row>
    <row r="162" spans="1:28" ht="13" x14ac:dyDescent="0.15">
      <c r="A162" s="1">
        <v>397</v>
      </c>
      <c r="B162" s="1" t="s">
        <v>28</v>
      </c>
      <c r="C162" s="1" t="s">
        <v>29</v>
      </c>
      <c r="D162" s="1">
        <v>9</v>
      </c>
      <c r="E162" s="1" t="s">
        <v>30</v>
      </c>
      <c r="F162" s="1" t="s">
        <v>64</v>
      </c>
      <c r="G162" s="1"/>
      <c r="H162" s="1">
        <v>15</v>
      </c>
      <c r="I162" s="1">
        <v>22</v>
      </c>
      <c r="J162" s="1">
        <v>0</v>
      </c>
      <c r="K162" s="1">
        <v>7</v>
      </c>
      <c r="L162" s="1">
        <v>174.42</v>
      </c>
      <c r="M162" s="1">
        <v>174.49</v>
      </c>
      <c r="N162" s="1">
        <v>174.42</v>
      </c>
      <c r="O162" s="1">
        <v>174.49</v>
      </c>
      <c r="P162" s="1">
        <v>7</v>
      </c>
      <c r="Q162" s="1">
        <v>20</v>
      </c>
      <c r="R162" s="1" t="s">
        <v>65</v>
      </c>
      <c r="S162" s="1"/>
      <c r="T162" s="1" t="s">
        <v>71</v>
      </c>
      <c r="U162" s="1" t="s">
        <v>72</v>
      </c>
      <c r="V162" s="1" t="s">
        <v>73</v>
      </c>
      <c r="W162" s="1" t="s">
        <v>398</v>
      </c>
      <c r="X162" s="2">
        <v>44883.94027777778</v>
      </c>
      <c r="Y162" s="1" t="s">
        <v>35</v>
      </c>
      <c r="Z162" s="1" t="s">
        <v>36</v>
      </c>
      <c r="AA162" s="1"/>
      <c r="AB162" s="1" t="s">
        <v>399</v>
      </c>
    </row>
    <row r="163" spans="1:28" ht="13" x14ac:dyDescent="0.15">
      <c r="A163" s="1">
        <v>397</v>
      </c>
      <c r="B163" s="1" t="s">
        <v>28</v>
      </c>
      <c r="C163" s="1" t="s">
        <v>29</v>
      </c>
      <c r="D163" s="1">
        <v>9</v>
      </c>
      <c r="E163" s="1" t="s">
        <v>30</v>
      </c>
      <c r="F163" s="1" t="s">
        <v>64</v>
      </c>
      <c r="G163" s="1"/>
      <c r="H163" s="1">
        <v>15</v>
      </c>
      <c r="I163" s="1">
        <v>22</v>
      </c>
      <c r="J163" s="1">
        <v>0</v>
      </c>
      <c r="K163" s="1">
        <v>7</v>
      </c>
      <c r="L163" s="1">
        <v>174.42</v>
      </c>
      <c r="M163" s="1">
        <v>174.49</v>
      </c>
      <c r="N163" s="1">
        <v>174.42</v>
      </c>
      <c r="O163" s="1">
        <v>174.49</v>
      </c>
      <c r="P163" s="1">
        <v>7</v>
      </c>
      <c r="Q163" s="1">
        <v>5</v>
      </c>
      <c r="R163" s="1" t="s">
        <v>65</v>
      </c>
      <c r="S163" s="1"/>
      <c r="T163" s="1" t="s">
        <v>76</v>
      </c>
      <c r="U163" s="1" t="s">
        <v>77</v>
      </c>
      <c r="V163" s="1" t="s">
        <v>78</v>
      </c>
      <c r="W163" s="1" t="s">
        <v>400</v>
      </c>
      <c r="X163" s="2">
        <v>44883.94027777778</v>
      </c>
      <c r="Y163" s="1" t="s">
        <v>35</v>
      </c>
      <c r="Z163" s="1" t="s">
        <v>36</v>
      </c>
      <c r="AA163" s="1"/>
      <c r="AB163" s="1" t="s">
        <v>401</v>
      </c>
    </row>
    <row r="164" spans="1:28" ht="13" x14ac:dyDescent="0.15">
      <c r="A164" s="1">
        <v>397</v>
      </c>
      <c r="B164" s="1" t="s">
        <v>28</v>
      </c>
      <c r="C164" s="1" t="s">
        <v>29</v>
      </c>
      <c r="D164" s="1">
        <v>9</v>
      </c>
      <c r="E164" s="1" t="s">
        <v>30</v>
      </c>
      <c r="F164" s="1" t="s">
        <v>64</v>
      </c>
      <c r="G164" s="1"/>
      <c r="H164" s="1">
        <v>15</v>
      </c>
      <c r="I164" s="1">
        <v>22</v>
      </c>
      <c r="J164" s="1">
        <v>15</v>
      </c>
      <c r="K164" s="1">
        <v>22</v>
      </c>
      <c r="L164" s="1">
        <v>174.42</v>
      </c>
      <c r="M164" s="1">
        <v>174.49</v>
      </c>
      <c r="N164" s="1">
        <v>174.42</v>
      </c>
      <c r="O164" s="1">
        <v>174.49</v>
      </c>
      <c r="P164" s="1">
        <v>7</v>
      </c>
      <c r="Q164" s="1">
        <v>247</v>
      </c>
      <c r="R164" s="1" t="s">
        <v>106</v>
      </c>
      <c r="S164" s="1" t="s">
        <v>81</v>
      </c>
      <c r="T164" s="1"/>
      <c r="U164" s="1"/>
      <c r="V164" s="1" t="s">
        <v>81</v>
      </c>
      <c r="W164" s="1" t="s">
        <v>402</v>
      </c>
      <c r="X164" s="2">
        <v>44883.94027777778</v>
      </c>
      <c r="Y164" s="1" t="s">
        <v>54</v>
      </c>
      <c r="Z164" s="1" t="s">
        <v>36</v>
      </c>
      <c r="AA164" s="1"/>
      <c r="AB164" s="1" t="s">
        <v>403</v>
      </c>
    </row>
    <row r="165" spans="1:28" ht="13" x14ac:dyDescent="0.15">
      <c r="A165" s="1">
        <v>397</v>
      </c>
      <c r="B165" s="1" t="s">
        <v>28</v>
      </c>
      <c r="C165" s="1" t="s">
        <v>29</v>
      </c>
      <c r="D165" s="1">
        <v>9</v>
      </c>
      <c r="E165" s="1" t="s">
        <v>30</v>
      </c>
      <c r="F165" s="1" t="s">
        <v>64</v>
      </c>
      <c r="G165" s="1"/>
      <c r="H165" s="1">
        <v>15</v>
      </c>
      <c r="I165" s="1">
        <v>22</v>
      </c>
      <c r="J165" s="1">
        <v>0</v>
      </c>
      <c r="K165" s="1">
        <v>7</v>
      </c>
      <c r="L165" s="1">
        <v>174.42</v>
      </c>
      <c r="M165" s="1">
        <v>174.49</v>
      </c>
      <c r="N165" s="1">
        <v>174.42</v>
      </c>
      <c r="O165" s="1">
        <v>174.49</v>
      </c>
      <c r="P165" s="1">
        <v>7</v>
      </c>
      <c r="Q165" s="1">
        <v>5</v>
      </c>
      <c r="R165" s="1" t="s">
        <v>65</v>
      </c>
      <c r="S165" s="1" t="s">
        <v>33</v>
      </c>
      <c r="T165" s="1"/>
      <c r="U165" s="1"/>
      <c r="V165" s="1" t="s">
        <v>33</v>
      </c>
      <c r="W165" s="1" t="s">
        <v>404</v>
      </c>
      <c r="X165" s="2">
        <v>44883.94027777778</v>
      </c>
      <c r="Y165" s="1" t="s">
        <v>35</v>
      </c>
      <c r="Z165" s="1" t="s">
        <v>36</v>
      </c>
      <c r="AA165" s="1" t="s">
        <v>37</v>
      </c>
      <c r="AB165" s="1" t="s">
        <v>405</v>
      </c>
    </row>
    <row r="166" spans="1:28" ht="13" x14ac:dyDescent="0.15">
      <c r="A166" s="1">
        <v>397</v>
      </c>
      <c r="B166" s="1" t="s">
        <v>28</v>
      </c>
      <c r="C166" s="1" t="s">
        <v>29</v>
      </c>
      <c r="D166" s="1">
        <v>9</v>
      </c>
      <c r="E166" s="1" t="s">
        <v>30</v>
      </c>
      <c r="F166" s="1" t="s">
        <v>64</v>
      </c>
      <c r="G166" s="1"/>
      <c r="H166" s="1">
        <v>15</v>
      </c>
      <c r="I166" s="1">
        <v>22</v>
      </c>
      <c r="J166" s="1">
        <v>0</v>
      </c>
      <c r="K166" s="1">
        <v>7</v>
      </c>
      <c r="L166" s="1">
        <v>174.42</v>
      </c>
      <c r="M166" s="1">
        <v>174.49</v>
      </c>
      <c r="N166" s="1">
        <v>174.42</v>
      </c>
      <c r="O166" s="1">
        <v>174.49</v>
      </c>
      <c r="P166" s="1">
        <v>7</v>
      </c>
      <c r="Q166" s="1">
        <v>5</v>
      </c>
      <c r="R166" s="1" t="s">
        <v>65</v>
      </c>
      <c r="S166" s="1"/>
      <c r="T166" s="1" t="s">
        <v>94</v>
      </c>
      <c r="U166" s="1" t="s">
        <v>95</v>
      </c>
      <c r="V166" s="1" t="s">
        <v>96</v>
      </c>
      <c r="W166" s="1" t="s">
        <v>406</v>
      </c>
      <c r="X166" s="2">
        <v>44883.94027777778</v>
      </c>
      <c r="Y166" s="1" t="s">
        <v>35</v>
      </c>
      <c r="Z166" s="1" t="s">
        <v>36</v>
      </c>
      <c r="AA166" s="1"/>
      <c r="AB166" s="1" t="s">
        <v>407</v>
      </c>
    </row>
    <row r="167" spans="1:28" ht="13" x14ac:dyDescent="0.15">
      <c r="A167" s="1">
        <v>397</v>
      </c>
      <c r="B167" s="1" t="s">
        <v>28</v>
      </c>
      <c r="C167" s="1" t="s">
        <v>29</v>
      </c>
      <c r="D167" s="1">
        <v>9</v>
      </c>
      <c r="E167" s="1" t="s">
        <v>30</v>
      </c>
      <c r="F167" s="1" t="s">
        <v>64</v>
      </c>
      <c r="G167" s="1"/>
      <c r="H167" s="1">
        <v>15</v>
      </c>
      <c r="I167" s="1">
        <v>22</v>
      </c>
      <c r="J167" s="1">
        <v>0</v>
      </c>
      <c r="K167" s="1">
        <v>7</v>
      </c>
      <c r="L167" s="1">
        <v>174.42</v>
      </c>
      <c r="M167" s="1">
        <v>174.49</v>
      </c>
      <c r="N167" s="1">
        <v>174.42</v>
      </c>
      <c r="O167" s="1">
        <v>174.49</v>
      </c>
      <c r="P167" s="1">
        <v>7</v>
      </c>
      <c r="Q167" s="1">
        <v>20</v>
      </c>
      <c r="R167" s="1" t="s">
        <v>65</v>
      </c>
      <c r="S167" s="1"/>
      <c r="T167" s="1" t="s">
        <v>66</v>
      </c>
      <c r="U167" s="1" t="s">
        <v>67</v>
      </c>
      <c r="V167" s="1" t="s">
        <v>68</v>
      </c>
      <c r="W167" s="1" t="s">
        <v>408</v>
      </c>
      <c r="X167" s="2">
        <v>44883.94027777778</v>
      </c>
      <c r="Y167" s="1" t="s">
        <v>35</v>
      </c>
      <c r="Z167" s="1" t="s">
        <v>36</v>
      </c>
      <c r="AA167" s="1"/>
      <c r="AB167" s="1" t="s">
        <v>409</v>
      </c>
    </row>
    <row r="168" spans="1:28" ht="13" x14ac:dyDescent="0.15">
      <c r="A168" s="1">
        <v>397</v>
      </c>
      <c r="B168" s="1" t="s">
        <v>28</v>
      </c>
      <c r="C168" s="1" t="s">
        <v>29</v>
      </c>
      <c r="D168" s="1">
        <v>10</v>
      </c>
      <c r="E168" s="1" t="s">
        <v>30</v>
      </c>
      <c r="F168" s="1">
        <v>1</v>
      </c>
      <c r="G168" s="1" t="s">
        <v>31</v>
      </c>
      <c r="H168" s="1">
        <v>75</v>
      </c>
      <c r="I168" s="1">
        <v>75</v>
      </c>
      <c r="J168" s="1">
        <v>75</v>
      </c>
      <c r="K168" s="1">
        <v>75</v>
      </c>
      <c r="L168" s="1">
        <v>175.25</v>
      </c>
      <c r="M168" s="1">
        <v>175.25</v>
      </c>
      <c r="N168" s="1">
        <v>175.238</v>
      </c>
      <c r="O168" s="1">
        <v>175.238</v>
      </c>
      <c r="P168" s="1">
        <v>0</v>
      </c>
      <c r="Q168" s="1">
        <v>1</v>
      </c>
      <c r="R168" s="1" t="s">
        <v>32</v>
      </c>
      <c r="S168" s="1" t="s">
        <v>33</v>
      </c>
      <c r="T168" s="1"/>
      <c r="U168" s="1"/>
      <c r="V168" s="1" t="s">
        <v>33</v>
      </c>
      <c r="W168" s="1" t="s">
        <v>410</v>
      </c>
      <c r="X168" s="2">
        <v>44884.205555555556</v>
      </c>
      <c r="Y168" s="1" t="s">
        <v>35</v>
      </c>
      <c r="Z168" s="1" t="s">
        <v>36</v>
      </c>
      <c r="AA168" s="1" t="s">
        <v>37</v>
      </c>
      <c r="AB168" s="1" t="s">
        <v>411</v>
      </c>
    </row>
    <row r="169" spans="1:28" ht="13" x14ac:dyDescent="0.15">
      <c r="A169" s="1">
        <v>397</v>
      </c>
      <c r="B169" s="1" t="s">
        <v>28</v>
      </c>
      <c r="C169" s="1" t="s">
        <v>29</v>
      </c>
      <c r="D169" s="1">
        <v>10</v>
      </c>
      <c r="E169" s="1" t="s">
        <v>30</v>
      </c>
      <c r="F169" s="1">
        <v>2</v>
      </c>
      <c r="G169" s="1" t="s">
        <v>31</v>
      </c>
      <c r="H169" s="1">
        <v>75</v>
      </c>
      <c r="I169" s="1">
        <v>75</v>
      </c>
      <c r="J169" s="1">
        <v>75</v>
      </c>
      <c r="K169" s="1">
        <v>75</v>
      </c>
      <c r="L169" s="1">
        <v>176.73</v>
      </c>
      <c r="M169" s="1">
        <v>176.73</v>
      </c>
      <c r="N169" s="1">
        <v>176.69399999999999</v>
      </c>
      <c r="O169" s="1">
        <v>176.69399999999999</v>
      </c>
      <c r="P169" s="1">
        <v>0</v>
      </c>
      <c r="Q169" s="1">
        <v>1</v>
      </c>
      <c r="R169" s="1" t="s">
        <v>32</v>
      </c>
      <c r="S169" s="1" t="s">
        <v>33</v>
      </c>
      <c r="T169" s="1"/>
      <c r="U169" s="1"/>
      <c r="V169" s="1" t="s">
        <v>33</v>
      </c>
      <c r="W169" s="1" t="s">
        <v>412</v>
      </c>
      <c r="X169" s="2">
        <v>44884.237500000003</v>
      </c>
      <c r="Y169" s="1" t="s">
        <v>35</v>
      </c>
      <c r="Z169" s="1" t="s">
        <v>36</v>
      </c>
      <c r="AA169" s="1" t="s">
        <v>37</v>
      </c>
      <c r="AB169" s="1" t="s">
        <v>413</v>
      </c>
    </row>
    <row r="170" spans="1:28" ht="13" x14ac:dyDescent="0.15">
      <c r="A170" s="1">
        <v>397</v>
      </c>
      <c r="B170" s="1" t="s">
        <v>28</v>
      </c>
      <c r="C170" s="1" t="s">
        <v>29</v>
      </c>
      <c r="D170" s="1">
        <v>10</v>
      </c>
      <c r="E170" s="1" t="s">
        <v>30</v>
      </c>
      <c r="F170" s="1">
        <v>2</v>
      </c>
      <c r="G170" s="1" t="s">
        <v>43</v>
      </c>
      <c r="H170" s="1">
        <v>93</v>
      </c>
      <c r="I170" s="1">
        <v>93</v>
      </c>
      <c r="J170" s="1">
        <v>93</v>
      </c>
      <c r="K170" s="1">
        <v>93</v>
      </c>
      <c r="L170" s="1">
        <v>176.91</v>
      </c>
      <c r="M170" s="1">
        <v>176.91</v>
      </c>
      <c r="N170" s="1">
        <v>176.87100000000001</v>
      </c>
      <c r="O170" s="1">
        <v>176.87100000000001</v>
      </c>
      <c r="P170" s="1">
        <v>0</v>
      </c>
      <c r="Q170" s="1"/>
      <c r="R170" s="1" t="s">
        <v>32</v>
      </c>
      <c r="S170" s="1" t="s">
        <v>45</v>
      </c>
      <c r="T170" s="1"/>
      <c r="U170" s="1"/>
      <c r="V170" s="1" t="s">
        <v>45</v>
      </c>
      <c r="W170" s="1" t="s">
        <v>414</v>
      </c>
      <c r="X170" s="2">
        <v>44884.258333333331</v>
      </c>
      <c r="Y170" s="1" t="s">
        <v>415</v>
      </c>
      <c r="Z170" s="1" t="s">
        <v>36</v>
      </c>
      <c r="AA170" s="1"/>
      <c r="AB170" s="1" t="s">
        <v>416</v>
      </c>
    </row>
    <row r="171" spans="1:28" ht="13" x14ac:dyDescent="0.15">
      <c r="A171" s="1">
        <v>397</v>
      </c>
      <c r="B171" s="1" t="s">
        <v>28</v>
      </c>
      <c r="C171" s="1" t="s">
        <v>29</v>
      </c>
      <c r="D171" s="1">
        <v>10</v>
      </c>
      <c r="E171" s="1" t="s">
        <v>30</v>
      </c>
      <c r="F171" s="1">
        <v>2</v>
      </c>
      <c r="G171" s="1" t="s">
        <v>43</v>
      </c>
      <c r="H171" s="1">
        <v>93</v>
      </c>
      <c r="I171" s="1">
        <v>93</v>
      </c>
      <c r="J171" s="1">
        <v>93</v>
      </c>
      <c r="K171" s="1">
        <v>93</v>
      </c>
      <c r="L171" s="1">
        <v>177.84</v>
      </c>
      <c r="M171" s="1">
        <v>177.84</v>
      </c>
      <c r="N171" s="1">
        <v>177.786</v>
      </c>
      <c r="O171" s="1">
        <v>177.786</v>
      </c>
      <c r="P171" s="1">
        <v>0</v>
      </c>
      <c r="Q171" s="1"/>
      <c r="R171" s="1" t="s">
        <v>44</v>
      </c>
      <c r="S171" s="1" t="s">
        <v>45</v>
      </c>
      <c r="T171" s="1"/>
      <c r="U171" s="1"/>
      <c r="V171" s="1" t="s">
        <v>45</v>
      </c>
      <c r="W171" s="1" t="s">
        <v>417</v>
      </c>
      <c r="X171" s="2">
        <v>44884.321527777778</v>
      </c>
      <c r="Y171" s="1" t="s">
        <v>415</v>
      </c>
      <c r="Z171" s="1" t="s">
        <v>36</v>
      </c>
      <c r="AA171" s="1"/>
      <c r="AB171" s="1" t="s">
        <v>418</v>
      </c>
    </row>
    <row r="172" spans="1:28" ht="13" x14ac:dyDescent="0.15">
      <c r="A172" s="1">
        <v>397</v>
      </c>
      <c r="B172" s="1" t="s">
        <v>28</v>
      </c>
      <c r="C172" s="1" t="s">
        <v>29</v>
      </c>
      <c r="D172" s="1">
        <v>10</v>
      </c>
      <c r="E172" s="1" t="s">
        <v>30</v>
      </c>
      <c r="F172" s="1">
        <v>3</v>
      </c>
      <c r="G172" s="1" t="s">
        <v>31</v>
      </c>
      <c r="H172" s="1">
        <v>74</v>
      </c>
      <c r="I172" s="1">
        <v>74</v>
      </c>
      <c r="J172" s="1">
        <v>74</v>
      </c>
      <c r="K172" s="1">
        <v>74</v>
      </c>
      <c r="L172" s="1">
        <v>178.2</v>
      </c>
      <c r="M172" s="1">
        <v>178.2</v>
      </c>
      <c r="N172" s="1">
        <v>178.14</v>
      </c>
      <c r="O172" s="1">
        <v>178.14</v>
      </c>
      <c r="P172" s="1">
        <v>0</v>
      </c>
      <c r="Q172" s="1">
        <v>1</v>
      </c>
      <c r="R172" s="1" t="s">
        <v>32</v>
      </c>
      <c r="S172" s="1" t="s">
        <v>33</v>
      </c>
      <c r="T172" s="1"/>
      <c r="U172" s="1"/>
      <c r="V172" s="1" t="s">
        <v>33</v>
      </c>
      <c r="W172" s="1" t="s">
        <v>419</v>
      </c>
      <c r="X172" s="2">
        <v>44884.237500000003</v>
      </c>
      <c r="Y172" s="1" t="s">
        <v>35</v>
      </c>
      <c r="Z172" s="1" t="s">
        <v>36</v>
      </c>
      <c r="AA172" s="1" t="s">
        <v>37</v>
      </c>
      <c r="AB172" s="1" t="s">
        <v>420</v>
      </c>
    </row>
    <row r="173" spans="1:28" ht="13" x14ac:dyDescent="0.15">
      <c r="A173" s="1">
        <v>397</v>
      </c>
      <c r="B173" s="1" t="s">
        <v>28</v>
      </c>
      <c r="C173" s="1" t="s">
        <v>29</v>
      </c>
      <c r="D173" s="1">
        <v>10</v>
      </c>
      <c r="E173" s="1" t="s">
        <v>30</v>
      </c>
      <c r="F173" s="1">
        <v>4</v>
      </c>
      <c r="G173" s="1" t="s">
        <v>31</v>
      </c>
      <c r="H173" s="1">
        <v>37</v>
      </c>
      <c r="I173" s="1">
        <v>39</v>
      </c>
      <c r="J173" s="1">
        <v>37</v>
      </c>
      <c r="K173" s="1">
        <v>39</v>
      </c>
      <c r="L173" s="1">
        <v>179.32</v>
      </c>
      <c r="M173" s="1">
        <v>179.34</v>
      </c>
      <c r="N173" s="1">
        <v>179.24199999999999</v>
      </c>
      <c r="O173" s="1">
        <v>179.262</v>
      </c>
      <c r="P173" s="1">
        <v>2</v>
      </c>
      <c r="Q173" s="1">
        <v>10</v>
      </c>
      <c r="R173" s="1" t="s">
        <v>51</v>
      </c>
      <c r="S173" s="1" t="s">
        <v>56</v>
      </c>
      <c r="T173" s="1"/>
      <c r="U173" s="1"/>
      <c r="V173" s="1">
        <v>31144</v>
      </c>
      <c r="W173" s="1" t="s">
        <v>421</v>
      </c>
      <c r="X173" s="2">
        <v>44884.240972222222</v>
      </c>
      <c r="Y173" s="1" t="s">
        <v>58</v>
      </c>
      <c r="Z173" s="1" t="s">
        <v>36</v>
      </c>
      <c r="AA173" s="1"/>
      <c r="AB173" s="1" t="s">
        <v>422</v>
      </c>
    </row>
    <row r="174" spans="1:28" ht="13" x14ac:dyDescent="0.15">
      <c r="A174" s="1">
        <v>397</v>
      </c>
      <c r="B174" s="1" t="s">
        <v>28</v>
      </c>
      <c r="C174" s="1" t="s">
        <v>29</v>
      </c>
      <c r="D174" s="1">
        <v>10</v>
      </c>
      <c r="E174" s="1" t="s">
        <v>30</v>
      </c>
      <c r="F174" s="1">
        <v>4</v>
      </c>
      <c r="G174" s="1" t="s">
        <v>43</v>
      </c>
      <c r="H174" s="1">
        <v>74</v>
      </c>
      <c r="I174" s="1">
        <v>74</v>
      </c>
      <c r="J174" s="1">
        <v>74</v>
      </c>
      <c r="K174" s="1">
        <v>74</v>
      </c>
      <c r="L174" s="1">
        <v>179.69</v>
      </c>
      <c r="M174" s="1">
        <v>179.69</v>
      </c>
      <c r="N174" s="1">
        <v>179.60599999999999</v>
      </c>
      <c r="O174" s="1">
        <v>179.60599999999999</v>
      </c>
      <c r="P174" s="1">
        <v>0</v>
      </c>
      <c r="Q174" s="1"/>
      <c r="R174" s="1" t="s">
        <v>44</v>
      </c>
      <c r="S174" s="1" t="s">
        <v>45</v>
      </c>
      <c r="T174" s="1"/>
      <c r="U174" s="1"/>
      <c r="V174" s="1" t="s">
        <v>45</v>
      </c>
      <c r="W174" s="1" t="s">
        <v>423</v>
      </c>
      <c r="X174" s="2">
        <v>44884.250694444447</v>
      </c>
      <c r="Y174" s="1" t="s">
        <v>47</v>
      </c>
      <c r="Z174" s="1" t="s">
        <v>36</v>
      </c>
      <c r="AA174" s="1"/>
      <c r="AB174" s="1" t="s">
        <v>424</v>
      </c>
    </row>
    <row r="175" spans="1:28" ht="13" x14ac:dyDescent="0.15">
      <c r="A175" s="1">
        <v>397</v>
      </c>
      <c r="B175" s="1" t="s">
        <v>28</v>
      </c>
      <c r="C175" s="1" t="s">
        <v>29</v>
      </c>
      <c r="D175" s="1">
        <v>10</v>
      </c>
      <c r="E175" s="1" t="s">
        <v>30</v>
      </c>
      <c r="F175" s="1">
        <v>4</v>
      </c>
      <c r="G175" s="1" t="s">
        <v>31</v>
      </c>
      <c r="H175" s="1">
        <v>75</v>
      </c>
      <c r="I175" s="1">
        <v>75</v>
      </c>
      <c r="J175" s="1">
        <v>75</v>
      </c>
      <c r="K175" s="1">
        <v>75</v>
      </c>
      <c r="L175" s="1">
        <v>179.7</v>
      </c>
      <c r="M175" s="1">
        <v>179.7</v>
      </c>
      <c r="N175" s="1">
        <v>179.61600000000001</v>
      </c>
      <c r="O175" s="1">
        <v>179.61600000000001</v>
      </c>
      <c r="P175" s="1">
        <v>0</v>
      </c>
      <c r="Q175" s="1">
        <v>1</v>
      </c>
      <c r="R175" s="1" t="s">
        <v>32</v>
      </c>
      <c r="S175" s="1" t="s">
        <v>33</v>
      </c>
      <c r="T175" s="1"/>
      <c r="U175" s="1"/>
      <c r="V175" s="1" t="s">
        <v>33</v>
      </c>
      <c r="W175" s="1" t="s">
        <v>425</v>
      </c>
      <c r="X175" s="2">
        <v>44884.237500000003</v>
      </c>
      <c r="Y175" s="1" t="s">
        <v>35</v>
      </c>
      <c r="Z175" s="1" t="s">
        <v>36</v>
      </c>
      <c r="AA175" s="1" t="s">
        <v>37</v>
      </c>
      <c r="AB175" s="1" t="s">
        <v>426</v>
      </c>
    </row>
    <row r="176" spans="1:28" ht="13" x14ac:dyDescent="0.15">
      <c r="A176" s="1">
        <v>397</v>
      </c>
      <c r="B176" s="1" t="s">
        <v>28</v>
      </c>
      <c r="C176" s="1" t="s">
        <v>29</v>
      </c>
      <c r="D176" s="1">
        <v>10</v>
      </c>
      <c r="E176" s="1" t="s">
        <v>30</v>
      </c>
      <c r="F176" s="1">
        <v>5</v>
      </c>
      <c r="G176" s="1" t="s">
        <v>31</v>
      </c>
      <c r="H176" s="1">
        <v>75</v>
      </c>
      <c r="I176" s="1">
        <v>75</v>
      </c>
      <c r="J176" s="1">
        <v>75</v>
      </c>
      <c r="K176" s="1">
        <v>75</v>
      </c>
      <c r="L176" s="1">
        <v>181.19</v>
      </c>
      <c r="M176" s="1">
        <v>181.19</v>
      </c>
      <c r="N176" s="1">
        <v>181.08199999999999</v>
      </c>
      <c r="O176" s="1">
        <v>181.08199999999999</v>
      </c>
      <c r="P176" s="1">
        <v>0</v>
      </c>
      <c r="Q176" s="1">
        <v>1</v>
      </c>
      <c r="R176" s="1" t="s">
        <v>32</v>
      </c>
      <c r="S176" s="1" t="s">
        <v>33</v>
      </c>
      <c r="T176" s="1"/>
      <c r="U176" s="1"/>
      <c r="V176" s="1" t="s">
        <v>33</v>
      </c>
      <c r="W176" s="1" t="s">
        <v>427</v>
      </c>
      <c r="X176" s="2">
        <v>44884.237500000003</v>
      </c>
      <c r="Y176" s="1" t="s">
        <v>35</v>
      </c>
      <c r="Z176" s="1" t="s">
        <v>36</v>
      </c>
      <c r="AA176" s="1" t="s">
        <v>37</v>
      </c>
      <c r="AB176" s="1" t="s">
        <v>428</v>
      </c>
    </row>
    <row r="177" spans="1:28" ht="13" x14ac:dyDescent="0.15">
      <c r="A177" s="1">
        <v>397</v>
      </c>
      <c r="B177" s="1" t="s">
        <v>28</v>
      </c>
      <c r="C177" s="1" t="s">
        <v>29</v>
      </c>
      <c r="D177" s="1">
        <v>10</v>
      </c>
      <c r="E177" s="1" t="s">
        <v>30</v>
      </c>
      <c r="F177" s="1">
        <v>6</v>
      </c>
      <c r="G177" s="1" t="s">
        <v>31</v>
      </c>
      <c r="H177" s="1">
        <v>75</v>
      </c>
      <c r="I177" s="1">
        <v>75</v>
      </c>
      <c r="J177" s="1">
        <v>75</v>
      </c>
      <c r="K177" s="1">
        <v>75</v>
      </c>
      <c r="L177" s="1">
        <v>182.67</v>
      </c>
      <c r="M177" s="1">
        <v>182.67</v>
      </c>
      <c r="N177" s="1">
        <v>182.53800000000001</v>
      </c>
      <c r="O177" s="1">
        <v>182.53800000000001</v>
      </c>
      <c r="P177" s="1">
        <v>0</v>
      </c>
      <c r="Q177" s="1">
        <v>1</v>
      </c>
      <c r="R177" s="1" t="s">
        <v>32</v>
      </c>
      <c r="S177" s="1" t="s">
        <v>33</v>
      </c>
      <c r="T177" s="1"/>
      <c r="U177" s="1"/>
      <c r="V177" s="1" t="s">
        <v>33</v>
      </c>
      <c r="W177" s="1" t="s">
        <v>429</v>
      </c>
      <c r="X177" s="2">
        <v>44884.237500000003</v>
      </c>
      <c r="Y177" s="1" t="s">
        <v>35</v>
      </c>
      <c r="Z177" s="1" t="s">
        <v>36</v>
      </c>
      <c r="AA177" s="1" t="s">
        <v>37</v>
      </c>
      <c r="AB177" s="1" t="s">
        <v>430</v>
      </c>
    </row>
    <row r="178" spans="1:28" ht="13" x14ac:dyDescent="0.15">
      <c r="A178" s="1">
        <v>397</v>
      </c>
      <c r="B178" s="1" t="s">
        <v>28</v>
      </c>
      <c r="C178" s="1" t="s">
        <v>29</v>
      </c>
      <c r="D178" s="1">
        <v>10</v>
      </c>
      <c r="E178" s="1" t="s">
        <v>30</v>
      </c>
      <c r="F178" s="1">
        <v>7</v>
      </c>
      <c r="G178" s="1"/>
      <c r="H178" s="1">
        <v>0</v>
      </c>
      <c r="I178" s="1">
        <v>5</v>
      </c>
      <c r="J178" s="1">
        <v>0</v>
      </c>
      <c r="K178" s="1">
        <v>5</v>
      </c>
      <c r="L178" s="1">
        <v>183.41</v>
      </c>
      <c r="M178" s="1">
        <v>183.46</v>
      </c>
      <c r="N178" s="1">
        <v>183.26599999999999</v>
      </c>
      <c r="O178" s="1">
        <v>183.315</v>
      </c>
      <c r="P178" s="1">
        <v>5</v>
      </c>
      <c r="Q178" s="1">
        <v>5</v>
      </c>
      <c r="R178" s="1" t="s">
        <v>51</v>
      </c>
      <c r="S178" s="1" t="s">
        <v>52</v>
      </c>
      <c r="T178" s="1"/>
      <c r="U178" s="1"/>
      <c r="V178" s="1" t="s">
        <v>52</v>
      </c>
      <c r="W178" s="1" t="s">
        <v>431</v>
      </c>
      <c r="X178" s="2">
        <v>44883.979861111111</v>
      </c>
      <c r="Y178" s="1" t="s">
        <v>54</v>
      </c>
      <c r="Z178" s="1" t="s">
        <v>36</v>
      </c>
      <c r="AA178" s="1"/>
      <c r="AB178" s="1" t="s">
        <v>432</v>
      </c>
    </row>
    <row r="179" spans="1:28" ht="13" x14ac:dyDescent="0.15">
      <c r="A179" s="1">
        <v>397</v>
      </c>
      <c r="B179" s="1" t="s">
        <v>28</v>
      </c>
      <c r="C179" s="1" t="s">
        <v>29</v>
      </c>
      <c r="D179" s="1">
        <v>10</v>
      </c>
      <c r="E179" s="1" t="s">
        <v>30</v>
      </c>
      <c r="F179" s="1">
        <v>7</v>
      </c>
      <c r="G179" s="1" t="s">
        <v>31</v>
      </c>
      <c r="H179" s="1">
        <v>40</v>
      </c>
      <c r="I179" s="1">
        <v>40</v>
      </c>
      <c r="J179" s="1">
        <v>40</v>
      </c>
      <c r="K179" s="1">
        <v>40</v>
      </c>
      <c r="L179" s="1">
        <v>183.81</v>
      </c>
      <c r="M179" s="1">
        <v>183.81</v>
      </c>
      <c r="N179" s="1">
        <v>183.66</v>
      </c>
      <c r="O179" s="1">
        <v>183.66</v>
      </c>
      <c r="P179" s="1">
        <v>0</v>
      </c>
      <c r="Q179" s="1">
        <v>1</v>
      </c>
      <c r="R179" s="1" t="s">
        <v>32</v>
      </c>
      <c r="S179" s="1" t="s">
        <v>33</v>
      </c>
      <c r="T179" s="1"/>
      <c r="U179" s="1"/>
      <c r="V179" s="1" t="s">
        <v>33</v>
      </c>
      <c r="W179" s="1" t="s">
        <v>433</v>
      </c>
      <c r="X179" s="2">
        <v>44884.237500000003</v>
      </c>
      <c r="Y179" s="1" t="s">
        <v>35</v>
      </c>
      <c r="Z179" s="1" t="s">
        <v>36</v>
      </c>
      <c r="AA179" s="1" t="s">
        <v>37</v>
      </c>
      <c r="AB179" s="1" t="s">
        <v>434</v>
      </c>
    </row>
    <row r="180" spans="1:28" ht="13" x14ac:dyDescent="0.15">
      <c r="A180" s="1">
        <v>397</v>
      </c>
      <c r="B180" s="1" t="s">
        <v>28</v>
      </c>
      <c r="C180" s="1" t="s">
        <v>29</v>
      </c>
      <c r="D180" s="1">
        <v>10</v>
      </c>
      <c r="E180" s="1" t="s">
        <v>30</v>
      </c>
      <c r="F180" s="1" t="s">
        <v>64</v>
      </c>
      <c r="G180" s="1"/>
      <c r="H180" s="1">
        <v>29</v>
      </c>
      <c r="I180" s="1">
        <v>36</v>
      </c>
      <c r="J180" s="1">
        <v>0</v>
      </c>
      <c r="K180" s="1">
        <v>7</v>
      </c>
      <c r="L180" s="1">
        <v>184.29</v>
      </c>
      <c r="M180" s="1">
        <v>184.36</v>
      </c>
      <c r="N180" s="1">
        <v>184.131</v>
      </c>
      <c r="O180" s="1">
        <v>184.2</v>
      </c>
      <c r="P180" s="1">
        <v>7</v>
      </c>
      <c r="Q180" s="1">
        <v>30</v>
      </c>
      <c r="R180" s="1" t="s">
        <v>65</v>
      </c>
      <c r="S180" s="1"/>
      <c r="T180" s="1" t="s">
        <v>85</v>
      </c>
      <c r="U180" s="1" t="s">
        <v>86</v>
      </c>
      <c r="V180" s="1" t="s">
        <v>87</v>
      </c>
      <c r="W180" s="1" t="s">
        <v>435</v>
      </c>
      <c r="X180" s="2">
        <v>44883.980555555558</v>
      </c>
      <c r="Y180" s="1" t="s">
        <v>54</v>
      </c>
      <c r="Z180" s="1" t="s">
        <v>36</v>
      </c>
      <c r="AA180" s="1"/>
      <c r="AB180" s="1" t="s">
        <v>436</v>
      </c>
    </row>
    <row r="181" spans="1:28" ht="13" x14ac:dyDescent="0.15">
      <c r="A181" s="1">
        <v>397</v>
      </c>
      <c r="B181" s="1" t="s">
        <v>28</v>
      </c>
      <c r="C181" s="1" t="s">
        <v>29</v>
      </c>
      <c r="D181" s="1">
        <v>10</v>
      </c>
      <c r="E181" s="1" t="s">
        <v>30</v>
      </c>
      <c r="F181" s="1" t="s">
        <v>64</v>
      </c>
      <c r="G181" s="1"/>
      <c r="H181" s="1">
        <v>29</v>
      </c>
      <c r="I181" s="1">
        <v>36</v>
      </c>
      <c r="J181" s="1">
        <v>0</v>
      </c>
      <c r="K181" s="1">
        <v>7</v>
      </c>
      <c r="L181" s="1">
        <v>184.29</v>
      </c>
      <c r="M181" s="1">
        <v>184.36</v>
      </c>
      <c r="N181" s="1">
        <v>184.131</v>
      </c>
      <c r="O181" s="1">
        <v>184.2</v>
      </c>
      <c r="P181" s="1">
        <v>7</v>
      </c>
      <c r="Q181" s="1">
        <v>5</v>
      </c>
      <c r="R181" s="1" t="s">
        <v>65</v>
      </c>
      <c r="S181" s="1"/>
      <c r="T181" s="1" t="s">
        <v>94</v>
      </c>
      <c r="U181" s="1" t="s">
        <v>95</v>
      </c>
      <c r="V181" s="1" t="s">
        <v>96</v>
      </c>
      <c r="W181" s="1" t="s">
        <v>437</v>
      </c>
      <c r="X181" s="2">
        <v>44883.980555555558</v>
      </c>
      <c r="Y181" s="1" t="s">
        <v>54</v>
      </c>
      <c r="Z181" s="1" t="s">
        <v>36</v>
      </c>
      <c r="AA181" s="1"/>
      <c r="AB181" s="1" t="s">
        <v>438</v>
      </c>
    </row>
    <row r="182" spans="1:28" ht="13" x14ac:dyDescent="0.15">
      <c r="A182" s="1">
        <v>397</v>
      </c>
      <c r="B182" s="1" t="s">
        <v>28</v>
      </c>
      <c r="C182" s="1" t="s">
        <v>29</v>
      </c>
      <c r="D182" s="1">
        <v>10</v>
      </c>
      <c r="E182" s="1" t="s">
        <v>30</v>
      </c>
      <c r="F182" s="1" t="s">
        <v>64</v>
      </c>
      <c r="G182" s="1"/>
      <c r="H182" s="1">
        <v>29</v>
      </c>
      <c r="I182" s="1">
        <v>36</v>
      </c>
      <c r="J182" s="1">
        <v>0</v>
      </c>
      <c r="K182" s="1">
        <v>7</v>
      </c>
      <c r="L182" s="1">
        <v>184.29</v>
      </c>
      <c r="M182" s="1">
        <v>184.36</v>
      </c>
      <c r="N182" s="1">
        <v>184.131</v>
      </c>
      <c r="O182" s="1">
        <v>184.2</v>
      </c>
      <c r="P182" s="1">
        <v>7</v>
      </c>
      <c r="Q182" s="1">
        <v>20</v>
      </c>
      <c r="R182" s="1" t="s">
        <v>65</v>
      </c>
      <c r="S182" s="1" t="s">
        <v>90</v>
      </c>
      <c r="T182" s="1"/>
      <c r="U182" s="1"/>
      <c r="V182" s="1" t="s">
        <v>90</v>
      </c>
      <c r="W182" s="1" t="s">
        <v>439</v>
      </c>
      <c r="X182" s="2">
        <v>44883.980555555558</v>
      </c>
      <c r="Y182" s="1" t="s">
        <v>54</v>
      </c>
      <c r="Z182" s="1" t="s">
        <v>36</v>
      </c>
      <c r="AA182" s="1" t="s">
        <v>92</v>
      </c>
      <c r="AB182" s="1" t="s">
        <v>440</v>
      </c>
    </row>
    <row r="183" spans="1:28" ht="13" x14ac:dyDescent="0.15">
      <c r="A183" s="1">
        <v>397</v>
      </c>
      <c r="B183" s="1" t="s">
        <v>28</v>
      </c>
      <c r="C183" s="1" t="s">
        <v>29</v>
      </c>
      <c r="D183" s="1">
        <v>10</v>
      </c>
      <c r="E183" s="1" t="s">
        <v>30</v>
      </c>
      <c r="F183" s="1" t="s">
        <v>64</v>
      </c>
      <c r="G183" s="1"/>
      <c r="H183" s="1">
        <v>29</v>
      </c>
      <c r="I183" s="1">
        <v>36</v>
      </c>
      <c r="J183" s="1">
        <v>0</v>
      </c>
      <c r="K183" s="1">
        <v>7</v>
      </c>
      <c r="L183" s="1">
        <v>184.29</v>
      </c>
      <c r="M183" s="1">
        <v>184.36</v>
      </c>
      <c r="N183" s="1">
        <v>184.131</v>
      </c>
      <c r="O183" s="1">
        <v>184.2</v>
      </c>
      <c r="P183" s="1">
        <v>7</v>
      </c>
      <c r="Q183" s="1">
        <v>20</v>
      </c>
      <c r="R183" s="1" t="s">
        <v>65</v>
      </c>
      <c r="S183" s="1"/>
      <c r="T183" s="1" t="s">
        <v>71</v>
      </c>
      <c r="U183" s="1" t="s">
        <v>72</v>
      </c>
      <c r="V183" s="1" t="s">
        <v>73</v>
      </c>
      <c r="W183" s="1" t="s">
        <v>441</v>
      </c>
      <c r="X183" s="2">
        <v>44883.980555555558</v>
      </c>
      <c r="Y183" s="1" t="s">
        <v>54</v>
      </c>
      <c r="Z183" s="1" t="s">
        <v>36</v>
      </c>
      <c r="AA183" s="1"/>
      <c r="AB183" s="1" t="s">
        <v>442</v>
      </c>
    </row>
    <row r="184" spans="1:28" ht="13" x14ac:dyDescent="0.15">
      <c r="A184" s="1">
        <v>397</v>
      </c>
      <c r="B184" s="1" t="s">
        <v>28</v>
      </c>
      <c r="C184" s="1" t="s">
        <v>29</v>
      </c>
      <c r="D184" s="1">
        <v>10</v>
      </c>
      <c r="E184" s="1" t="s">
        <v>30</v>
      </c>
      <c r="F184" s="1" t="s">
        <v>64</v>
      </c>
      <c r="G184" s="1"/>
      <c r="H184" s="1">
        <v>29</v>
      </c>
      <c r="I184" s="1">
        <v>36</v>
      </c>
      <c r="J184" s="1">
        <v>0</v>
      </c>
      <c r="K184" s="1">
        <v>7</v>
      </c>
      <c r="L184" s="1">
        <v>184.29</v>
      </c>
      <c r="M184" s="1">
        <v>184.36</v>
      </c>
      <c r="N184" s="1">
        <v>184.131</v>
      </c>
      <c r="O184" s="1">
        <v>184.2</v>
      </c>
      <c r="P184" s="1">
        <v>7</v>
      </c>
      <c r="Q184" s="1">
        <v>5</v>
      </c>
      <c r="R184" s="1" t="s">
        <v>65</v>
      </c>
      <c r="S184" s="1"/>
      <c r="T184" s="1" t="s">
        <v>76</v>
      </c>
      <c r="U184" s="1" t="s">
        <v>77</v>
      </c>
      <c r="V184" s="1" t="s">
        <v>78</v>
      </c>
      <c r="W184" s="1" t="s">
        <v>443</v>
      </c>
      <c r="X184" s="2">
        <v>44883.980555555558</v>
      </c>
      <c r="Y184" s="1" t="s">
        <v>54</v>
      </c>
      <c r="Z184" s="1" t="s">
        <v>36</v>
      </c>
      <c r="AA184" s="1"/>
      <c r="AB184" s="1" t="s">
        <v>444</v>
      </c>
    </row>
    <row r="185" spans="1:28" ht="13" x14ac:dyDescent="0.15">
      <c r="A185" s="1">
        <v>397</v>
      </c>
      <c r="B185" s="1" t="s">
        <v>28</v>
      </c>
      <c r="C185" s="1" t="s">
        <v>29</v>
      </c>
      <c r="D185" s="1">
        <v>10</v>
      </c>
      <c r="E185" s="1" t="s">
        <v>30</v>
      </c>
      <c r="F185" s="1" t="s">
        <v>64</v>
      </c>
      <c r="G185" s="1"/>
      <c r="H185" s="1">
        <v>29</v>
      </c>
      <c r="I185" s="1">
        <v>36</v>
      </c>
      <c r="J185" s="1">
        <v>0</v>
      </c>
      <c r="K185" s="1">
        <v>7</v>
      </c>
      <c r="L185" s="1">
        <v>184.29</v>
      </c>
      <c r="M185" s="1">
        <v>184.36</v>
      </c>
      <c r="N185" s="1">
        <v>184.131</v>
      </c>
      <c r="O185" s="1">
        <v>184.2</v>
      </c>
      <c r="P185" s="1">
        <v>7</v>
      </c>
      <c r="Q185" s="1">
        <v>20</v>
      </c>
      <c r="R185" s="1" t="s">
        <v>65</v>
      </c>
      <c r="S185" s="1"/>
      <c r="T185" s="1" t="s">
        <v>66</v>
      </c>
      <c r="U185" s="1" t="s">
        <v>67</v>
      </c>
      <c r="V185" s="1" t="s">
        <v>68</v>
      </c>
      <c r="W185" s="1" t="s">
        <v>445</v>
      </c>
      <c r="X185" s="2">
        <v>44883.980555555558</v>
      </c>
      <c r="Y185" s="1" t="s">
        <v>54</v>
      </c>
      <c r="Z185" s="1" t="s">
        <v>36</v>
      </c>
      <c r="AA185" s="1"/>
      <c r="AB185" s="1" t="s">
        <v>446</v>
      </c>
    </row>
    <row r="186" spans="1:28" ht="13" x14ac:dyDescent="0.15">
      <c r="A186" s="1">
        <v>397</v>
      </c>
      <c r="B186" s="1" t="s">
        <v>28</v>
      </c>
      <c r="C186" s="1" t="s">
        <v>29</v>
      </c>
      <c r="D186" s="1">
        <v>10</v>
      </c>
      <c r="E186" s="1" t="s">
        <v>30</v>
      </c>
      <c r="F186" s="1" t="s">
        <v>64</v>
      </c>
      <c r="G186" s="1"/>
      <c r="H186" s="1">
        <v>29</v>
      </c>
      <c r="I186" s="1">
        <v>36</v>
      </c>
      <c r="J186" s="1">
        <v>0</v>
      </c>
      <c r="K186" s="1">
        <v>7</v>
      </c>
      <c r="L186" s="1">
        <v>184.29</v>
      </c>
      <c r="M186" s="1">
        <v>184.36</v>
      </c>
      <c r="N186" s="1">
        <v>184.131</v>
      </c>
      <c r="O186" s="1">
        <v>184.2</v>
      </c>
      <c r="P186" s="1">
        <v>7</v>
      </c>
      <c r="Q186" s="1">
        <v>5</v>
      </c>
      <c r="R186" s="1" t="s">
        <v>65</v>
      </c>
      <c r="S186" s="1"/>
      <c r="T186" s="1" t="s">
        <v>99</v>
      </c>
      <c r="U186" s="1" t="s">
        <v>100</v>
      </c>
      <c r="V186" s="1" t="s">
        <v>101</v>
      </c>
      <c r="W186" s="1" t="s">
        <v>447</v>
      </c>
      <c r="X186" s="2">
        <v>44883.980555555558</v>
      </c>
      <c r="Y186" s="1" t="s">
        <v>54</v>
      </c>
      <c r="Z186" s="1" t="s">
        <v>36</v>
      </c>
      <c r="AA186" s="1"/>
      <c r="AB186" s="1" t="s">
        <v>448</v>
      </c>
    </row>
    <row r="187" spans="1:28" ht="13" x14ac:dyDescent="0.15">
      <c r="A187" s="1">
        <v>397</v>
      </c>
      <c r="B187" s="1" t="s">
        <v>28</v>
      </c>
      <c r="C187" s="1" t="s">
        <v>29</v>
      </c>
      <c r="D187" s="1">
        <v>10</v>
      </c>
      <c r="E187" s="1" t="s">
        <v>30</v>
      </c>
      <c r="F187" s="1" t="s">
        <v>64</v>
      </c>
      <c r="G187" s="1"/>
      <c r="H187" s="1">
        <v>29</v>
      </c>
      <c r="I187" s="1">
        <v>36</v>
      </c>
      <c r="J187" s="1">
        <v>0</v>
      </c>
      <c r="K187" s="1">
        <v>7</v>
      </c>
      <c r="L187" s="1">
        <v>184.29</v>
      </c>
      <c r="M187" s="1">
        <v>184.36</v>
      </c>
      <c r="N187" s="1">
        <v>184.131</v>
      </c>
      <c r="O187" s="1">
        <v>184.2</v>
      </c>
      <c r="P187" s="1">
        <v>7</v>
      </c>
      <c r="Q187" s="1">
        <v>30</v>
      </c>
      <c r="R187" s="1" t="s">
        <v>65</v>
      </c>
      <c r="S187" s="1" t="s">
        <v>81</v>
      </c>
      <c r="T187" s="1"/>
      <c r="U187" s="1"/>
      <c r="V187" s="1" t="s">
        <v>81</v>
      </c>
      <c r="W187" s="1" t="s">
        <v>449</v>
      </c>
      <c r="X187" s="2">
        <v>44883.980555555558</v>
      </c>
      <c r="Y187" s="1" t="s">
        <v>83</v>
      </c>
      <c r="Z187" s="1" t="s">
        <v>36</v>
      </c>
      <c r="AA187" s="1"/>
      <c r="AB187" s="1" t="s">
        <v>450</v>
      </c>
    </row>
    <row r="188" spans="1:28" ht="13" x14ac:dyDescent="0.15">
      <c r="A188" s="1">
        <v>397</v>
      </c>
      <c r="B188" s="1" t="s">
        <v>28</v>
      </c>
      <c r="C188" s="1" t="s">
        <v>29</v>
      </c>
      <c r="D188" s="1">
        <v>10</v>
      </c>
      <c r="E188" s="1" t="s">
        <v>30</v>
      </c>
      <c r="F188" s="1" t="s">
        <v>64</v>
      </c>
      <c r="G188" s="1"/>
      <c r="H188" s="1">
        <v>29</v>
      </c>
      <c r="I188" s="1">
        <v>36</v>
      </c>
      <c r="J188" s="1">
        <v>29</v>
      </c>
      <c r="K188" s="1">
        <v>36</v>
      </c>
      <c r="L188" s="1">
        <v>184.29</v>
      </c>
      <c r="M188" s="1">
        <v>184.36</v>
      </c>
      <c r="N188" s="1">
        <v>184.131</v>
      </c>
      <c r="O188" s="1">
        <v>184.2</v>
      </c>
      <c r="P188" s="1">
        <v>7</v>
      </c>
      <c r="Q188" s="1">
        <v>247</v>
      </c>
      <c r="R188" s="1" t="s">
        <v>106</v>
      </c>
      <c r="S188" s="1" t="s">
        <v>81</v>
      </c>
      <c r="T188" s="1"/>
      <c r="U188" s="1"/>
      <c r="V188" s="1" t="s">
        <v>81</v>
      </c>
      <c r="W188" s="1" t="s">
        <v>451</v>
      </c>
      <c r="X188" s="2">
        <v>44883.979861111111</v>
      </c>
      <c r="Y188" s="1" t="s">
        <v>54</v>
      </c>
      <c r="Z188" s="1" t="s">
        <v>36</v>
      </c>
      <c r="AA188" s="1"/>
      <c r="AB188" s="1" t="s">
        <v>452</v>
      </c>
    </row>
    <row r="189" spans="1:28" ht="13" x14ac:dyDescent="0.15">
      <c r="A189" s="1">
        <v>397</v>
      </c>
      <c r="B189" s="1" t="s">
        <v>28</v>
      </c>
      <c r="C189" s="1" t="s">
        <v>29</v>
      </c>
      <c r="D189" s="1">
        <v>10</v>
      </c>
      <c r="E189" s="1" t="s">
        <v>30</v>
      </c>
      <c r="F189" s="1" t="s">
        <v>64</v>
      </c>
      <c r="G189" s="1"/>
      <c r="H189" s="1">
        <v>29</v>
      </c>
      <c r="I189" s="1">
        <v>36</v>
      </c>
      <c r="J189" s="1">
        <v>0</v>
      </c>
      <c r="K189" s="1">
        <v>7</v>
      </c>
      <c r="L189" s="1">
        <v>184.29</v>
      </c>
      <c r="M189" s="1">
        <v>184.36</v>
      </c>
      <c r="N189" s="1">
        <v>184.131</v>
      </c>
      <c r="O189" s="1">
        <v>184.2</v>
      </c>
      <c r="P189" s="1">
        <v>7</v>
      </c>
      <c r="Q189" s="1">
        <v>5</v>
      </c>
      <c r="R189" s="1" t="s">
        <v>65</v>
      </c>
      <c r="S189" s="1" t="s">
        <v>33</v>
      </c>
      <c r="T189" s="1"/>
      <c r="U189" s="1"/>
      <c r="V189" s="1" t="s">
        <v>33</v>
      </c>
      <c r="W189" s="1" t="s">
        <v>453</v>
      </c>
      <c r="X189" s="2">
        <v>44883.980555555558</v>
      </c>
      <c r="Y189" s="1" t="s">
        <v>35</v>
      </c>
      <c r="Z189" s="1" t="s">
        <v>36</v>
      </c>
      <c r="AA189" s="1" t="s">
        <v>37</v>
      </c>
      <c r="AB189" s="1" t="s">
        <v>454</v>
      </c>
    </row>
    <row r="190" spans="1:28" ht="13" x14ac:dyDescent="0.15">
      <c r="A190" s="1">
        <v>397</v>
      </c>
      <c r="B190" s="1" t="s">
        <v>28</v>
      </c>
      <c r="C190" s="1" t="s">
        <v>29</v>
      </c>
      <c r="D190" s="1">
        <v>11</v>
      </c>
      <c r="E190" s="1" t="s">
        <v>30</v>
      </c>
      <c r="F190" s="1">
        <v>1</v>
      </c>
      <c r="G190" s="1" t="s">
        <v>31</v>
      </c>
      <c r="H190" s="1">
        <v>77</v>
      </c>
      <c r="I190" s="1">
        <v>77</v>
      </c>
      <c r="J190" s="1">
        <v>77</v>
      </c>
      <c r="K190" s="1">
        <v>77</v>
      </c>
      <c r="L190" s="1">
        <v>184.97</v>
      </c>
      <c r="M190" s="1">
        <v>184.97</v>
      </c>
      <c r="N190" s="1">
        <v>184.97</v>
      </c>
      <c r="O190" s="1">
        <v>184.97</v>
      </c>
      <c r="P190" s="1">
        <v>0</v>
      </c>
      <c r="Q190" s="1">
        <v>1</v>
      </c>
      <c r="R190" s="1" t="s">
        <v>32</v>
      </c>
      <c r="S190" s="1" t="s">
        <v>33</v>
      </c>
      <c r="T190" s="1"/>
      <c r="U190" s="1"/>
      <c r="V190" s="1" t="s">
        <v>33</v>
      </c>
      <c r="W190" s="1" t="s">
        <v>455</v>
      </c>
      <c r="X190" s="2">
        <v>44884.270833333336</v>
      </c>
      <c r="Y190" s="1" t="s">
        <v>35</v>
      </c>
      <c r="Z190" s="1" t="s">
        <v>36</v>
      </c>
      <c r="AA190" s="1" t="s">
        <v>37</v>
      </c>
      <c r="AB190" s="1" t="s">
        <v>456</v>
      </c>
    </row>
    <row r="191" spans="1:28" ht="13" x14ac:dyDescent="0.15">
      <c r="A191" s="1">
        <v>397</v>
      </c>
      <c r="B191" s="1" t="s">
        <v>28</v>
      </c>
      <c r="C191" s="1" t="s">
        <v>29</v>
      </c>
      <c r="D191" s="1">
        <v>11</v>
      </c>
      <c r="E191" s="1" t="s">
        <v>30</v>
      </c>
      <c r="F191" s="1">
        <v>2</v>
      </c>
      <c r="G191" s="1" t="s">
        <v>31</v>
      </c>
      <c r="H191" s="1">
        <v>75</v>
      </c>
      <c r="I191" s="1">
        <v>75</v>
      </c>
      <c r="J191" s="1">
        <v>75</v>
      </c>
      <c r="K191" s="1">
        <v>75</v>
      </c>
      <c r="L191" s="1">
        <v>186.44</v>
      </c>
      <c r="M191" s="1">
        <v>186.44</v>
      </c>
      <c r="N191" s="1">
        <v>186.44</v>
      </c>
      <c r="O191" s="1">
        <v>186.44</v>
      </c>
      <c r="P191" s="1">
        <v>0</v>
      </c>
      <c r="Q191" s="1">
        <v>1</v>
      </c>
      <c r="R191" s="1" t="s">
        <v>32</v>
      </c>
      <c r="S191" s="1" t="s">
        <v>33</v>
      </c>
      <c r="T191" s="1"/>
      <c r="U191" s="1"/>
      <c r="V191" s="1" t="s">
        <v>33</v>
      </c>
      <c r="W191" s="1" t="s">
        <v>457</v>
      </c>
      <c r="X191" s="2">
        <v>44884.289583333331</v>
      </c>
      <c r="Y191" s="1" t="s">
        <v>35</v>
      </c>
      <c r="Z191" s="1" t="s">
        <v>36</v>
      </c>
      <c r="AA191" s="1" t="s">
        <v>37</v>
      </c>
      <c r="AB191" s="1" t="s">
        <v>458</v>
      </c>
    </row>
    <row r="192" spans="1:28" ht="13" x14ac:dyDescent="0.15">
      <c r="A192" s="1">
        <v>397</v>
      </c>
      <c r="B192" s="1" t="s">
        <v>28</v>
      </c>
      <c r="C192" s="1" t="s">
        <v>29</v>
      </c>
      <c r="D192" s="1">
        <v>11</v>
      </c>
      <c r="E192" s="1" t="s">
        <v>30</v>
      </c>
      <c r="F192" s="1">
        <v>3</v>
      </c>
      <c r="G192" s="1" t="s">
        <v>31</v>
      </c>
      <c r="H192" s="1">
        <v>75</v>
      </c>
      <c r="I192" s="1">
        <v>75</v>
      </c>
      <c r="J192" s="1">
        <v>75</v>
      </c>
      <c r="K192" s="1">
        <v>75</v>
      </c>
      <c r="L192" s="1">
        <v>187.93</v>
      </c>
      <c r="M192" s="1">
        <v>187.93</v>
      </c>
      <c r="N192" s="1">
        <v>187.93</v>
      </c>
      <c r="O192" s="1">
        <v>187.93</v>
      </c>
      <c r="P192" s="1">
        <v>0</v>
      </c>
      <c r="Q192" s="1">
        <v>1</v>
      </c>
      <c r="R192" s="1" t="s">
        <v>32</v>
      </c>
      <c r="S192" s="1" t="s">
        <v>33</v>
      </c>
      <c r="T192" s="1"/>
      <c r="U192" s="1"/>
      <c r="V192" s="1" t="s">
        <v>33</v>
      </c>
      <c r="W192" s="1" t="s">
        <v>459</v>
      </c>
      <c r="X192" s="2">
        <v>44884.289583333331</v>
      </c>
      <c r="Y192" s="1" t="s">
        <v>35</v>
      </c>
      <c r="Z192" s="1" t="s">
        <v>36</v>
      </c>
      <c r="AA192" s="1" t="s">
        <v>37</v>
      </c>
      <c r="AB192" s="1" t="s">
        <v>460</v>
      </c>
    </row>
    <row r="193" spans="1:28" ht="13" x14ac:dyDescent="0.15">
      <c r="A193" s="1">
        <v>397</v>
      </c>
      <c r="B193" s="1" t="s">
        <v>28</v>
      </c>
      <c r="C193" s="1" t="s">
        <v>29</v>
      </c>
      <c r="D193" s="1">
        <v>11</v>
      </c>
      <c r="E193" s="1" t="s">
        <v>30</v>
      </c>
      <c r="F193" s="1">
        <v>4</v>
      </c>
      <c r="G193" s="1" t="s">
        <v>31</v>
      </c>
      <c r="H193" s="1">
        <v>76</v>
      </c>
      <c r="I193" s="1">
        <v>76</v>
      </c>
      <c r="J193" s="1">
        <v>76</v>
      </c>
      <c r="K193" s="1">
        <v>76</v>
      </c>
      <c r="L193" s="1">
        <v>189.43</v>
      </c>
      <c r="M193" s="1">
        <v>189.43</v>
      </c>
      <c r="N193" s="1">
        <v>189.43</v>
      </c>
      <c r="O193" s="1">
        <v>189.43</v>
      </c>
      <c r="P193" s="1">
        <v>0</v>
      </c>
      <c r="Q193" s="1">
        <v>1</v>
      </c>
      <c r="R193" s="1" t="s">
        <v>32</v>
      </c>
      <c r="S193" s="1" t="s">
        <v>33</v>
      </c>
      <c r="T193" s="1"/>
      <c r="U193" s="1"/>
      <c r="V193" s="1" t="s">
        <v>33</v>
      </c>
      <c r="W193" s="1" t="s">
        <v>461</v>
      </c>
      <c r="X193" s="2">
        <v>44884.289583333331</v>
      </c>
      <c r="Y193" s="1" t="s">
        <v>35</v>
      </c>
      <c r="Z193" s="1" t="s">
        <v>36</v>
      </c>
      <c r="AA193" s="1" t="s">
        <v>37</v>
      </c>
      <c r="AB193" s="1" t="s">
        <v>462</v>
      </c>
    </row>
    <row r="194" spans="1:28" ht="13" x14ac:dyDescent="0.15">
      <c r="A194" s="1">
        <v>397</v>
      </c>
      <c r="B194" s="1" t="s">
        <v>28</v>
      </c>
      <c r="C194" s="1" t="s">
        <v>29</v>
      </c>
      <c r="D194" s="1">
        <v>11</v>
      </c>
      <c r="E194" s="1" t="s">
        <v>30</v>
      </c>
      <c r="F194" s="1">
        <v>4</v>
      </c>
      <c r="G194" s="1" t="s">
        <v>43</v>
      </c>
      <c r="H194" s="1">
        <v>100</v>
      </c>
      <c r="I194" s="1">
        <v>100</v>
      </c>
      <c r="J194" s="1">
        <v>100</v>
      </c>
      <c r="K194" s="1">
        <v>100</v>
      </c>
      <c r="L194" s="1">
        <v>189.67</v>
      </c>
      <c r="M194" s="1">
        <v>189.67</v>
      </c>
      <c r="N194" s="1">
        <v>189.67</v>
      </c>
      <c r="O194" s="1">
        <v>189.67</v>
      </c>
      <c r="P194" s="1">
        <v>0</v>
      </c>
      <c r="Q194" s="1">
        <v>1</v>
      </c>
      <c r="R194" s="1" t="s">
        <v>44</v>
      </c>
      <c r="S194" s="1" t="s">
        <v>45</v>
      </c>
      <c r="T194" s="1"/>
      <c r="U194" s="1"/>
      <c r="V194" s="1" t="s">
        <v>45</v>
      </c>
      <c r="W194" s="1" t="s">
        <v>463</v>
      </c>
      <c r="X194" s="2">
        <v>44884.322222222225</v>
      </c>
      <c r="Y194" s="1" t="s">
        <v>415</v>
      </c>
      <c r="Z194" s="1" t="s">
        <v>36</v>
      </c>
      <c r="AA194" s="1"/>
      <c r="AB194" s="1" t="s">
        <v>464</v>
      </c>
    </row>
    <row r="195" spans="1:28" ht="13" x14ac:dyDescent="0.15">
      <c r="A195" s="1">
        <v>397</v>
      </c>
      <c r="B195" s="1" t="s">
        <v>28</v>
      </c>
      <c r="C195" s="1" t="s">
        <v>29</v>
      </c>
      <c r="D195" s="1">
        <v>11</v>
      </c>
      <c r="E195" s="1" t="s">
        <v>30</v>
      </c>
      <c r="F195" s="1">
        <v>5</v>
      </c>
      <c r="G195" s="1" t="s">
        <v>31</v>
      </c>
      <c r="H195" s="1">
        <v>48</v>
      </c>
      <c r="I195" s="1">
        <v>50</v>
      </c>
      <c r="J195" s="1">
        <v>48</v>
      </c>
      <c r="K195" s="1">
        <v>50</v>
      </c>
      <c r="L195" s="1">
        <v>190.64</v>
      </c>
      <c r="M195" s="1">
        <v>190.66</v>
      </c>
      <c r="N195" s="1">
        <v>190.64</v>
      </c>
      <c r="O195" s="1">
        <v>190.66</v>
      </c>
      <c r="P195" s="1">
        <v>2</v>
      </c>
      <c r="Q195" s="1">
        <v>10</v>
      </c>
      <c r="R195" s="1" t="s">
        <v>51</v>
      </c>
      <c r="S195" s="1" t="s">
        <v>56</v>
      </c>
      <c r="T195" s="1"/>
      <c r="U195" s="1"/>
      <c r="V195" s="1">
        <v>31145</v>
      </c>
      <c r="W195" s="1" t="s">
        <v>465</v>
      </c>
      <c r="X195" s="2">
        <v>44884.291666666664</v>
      </c>
      <c r="Y195" s="1" t="s">
        <v>58</v>
      </c>
      <c r="Z195" s="1" t="s">
        <v>36</v>
      </c>
      <c r="AA195" s="1"/>
      <c r="AB195" s="1" t="s">
        <v>466</v>
      </c>
    </row>
    <row r="196" spans="1:28" ht="13" x14ac:dyDescent="0.15">
      <c r="A196" s="1">
        <v>397</v>
      </c>
      <c r="B196" s="1" t="s">
        <v>28</v>
      </c>
      <c r="C196" s="1" t="s">
        <v>29</v>
      </c>
      <c r="D196" s="1">
        <v>11</v>
      </c>
      <c r="E196" s="1" t="s">
        <v>30</v>
      </c>
      <c r="F196" s="1">
        <v>5</v>
      </c>
      <c r="G196" s="1" t="s">
        <v>43</v>
      </c>
      <c r="H196" s="1">
        <v>49</v>
      </c>
      <c r="I196" s="1">
        <v>49</v>
      </c>
      <c r="J196" s="1">
        <v>49</v>
      </c>
      <c r="K196" s="1">
        <v>49</v>
      </c>
      <c r="L196" s="1">
        <v>190.65</v>
      </c>
      <c r="M196" s="1">
        <v>190.65</v>
      </c>
      <c r="N196" s="1">
        <v>190.65</v>
      </c>
      <c r="O196" s="1">
        <v>190.65</v>
      </c>
      <c r="P196" s="1">
        <v>0</v>
      </c>
      <c r="Q196" s="1">
        <v>1</v>
      </c>
      <c r="R196" s="1" t="s">
        <v>44</v>
      </c>
      <c r="S196" s="1" t="s">
        <v>45</v>
      </c>
      <c r="T196" s="1"/>
      <c r="U196" s="1"/>
      <c r="V196" s="1" t="s">
        <v>45</v>
      </c>
      <c r="W196" s="1" t="s">
        <v>467</v>
      </c>
      <c r="X196" s="2">
        <v>44884.322222222225</v>
      </c>
      <c r="Y196" s="1" t="s">
        <v>415</v>
      </c>
      <c r="Z196" s="1" t="s">
        <v>36</v>
      </c>
      <c r="AA196" s="1"/>
      <c r="AB196" s="1" t="s">
        <v>468</v>
      </c>
    </row>
    <row r="197" spans="1:28" ht="13" x14ac:dyDescent="0.15">
      <c r="A197" s="1">
        <v>397</v>
      </c>
      <c r="B197" s="1" t="s">
        <v>28</v>
      </c>
      <c r="C197" s="1" t="s">
        <v>29</v>
      </c>
      <c r="D197" s="1">
        <v>11</v>
      </c>
      <c r="E197" s="1" t="s">
        <v>30</v>
      </c>
      <c r="F197" s="1">
        <v>5</v>
      </c>
      <c r="G197" s="1" t="s">
        <v>31</v>
      </c>
      <c r="H197" s="1">
        <v>75</v>
      </c>
      <c r="I197" s="1">
        <v>75</v>
      </c>
      <c r="J197" s="1">
        <v>75</v>
      </c>
      <c r="K197" s="1">
        <v>75</v>
      </c>
      <c r="L197" s="1">
        <v>190.91</v>
      </c>
      <c r="M197" s="1">
        <v>190.91</v>
      </c>
      <c r="N197" s="1">
        <v>190.91</v>
      </c>
      <c r="O197" s="1">
        <v>190.91</v>
      </c>
      <c r="P197" s="1">
        <v>0</v>
      </c>
      <c r="Q197" s="1">
        <v>1</v>
      </c>
      <c r="R197" s="1" t="s">
        <v>32</v>
      </c>
      <c r="S197" s="1" t="s">
        <v>33</v>
      </c>
      <c r="T197" s="1"/>
      <c r="U197" s="1"/>
      <c r="V197" s="1" t="s">
        <v>33</v>
      </c>
      <c r="W197" s="1" t="s">
        <v>469</v>
      </c>
      <c r="X197" s="2">
        <v>44884.289583333331</v>
      </c>
      <c r="Y197" s="1" t="s">
        <v>35</v>
      </c>
      <c r="Z197" s="1" t="s">
        <v>36</v>
      </c>
      <c r="AA197" s="1" t="s">
        <v>37</v>
      </c>
      <c r="AB197" s="1" t="s">
        <v>470</v>
      </c>
    </row>
    <row r="198" spans="1:28" ht="13" x14ac:dyDescent="0.15">
      <c r="A198" s="1">
        <v>397</v>
      </c>
      <c r="B198" s="1" t="s">
        <v>28</v>
      </c>
      <c r="C198" s="1" t="s">
        <v>29</v>
      </c>
      <c r="D198" s="1">
        <v>11</v>
      </c>
      <c r="E198" s="1" t="s">
        <v>30</v>
      </c>
      <c r="F198" s="1">
        <v>6</v>
      </c>
      <c r="G198" s="1" t="s">
        <v>31</v>
      </c>
      <c r="H198" s="1">
        <v>75</v>
      </c>
      <c r="I198" s="1">
        <v>75</v>
      </c>
      <c r="J198" s="1">
        <v>75</v>
      </c>
      <c r="K198" s="1">
        <v>75</v>
      </c>
      <c r="L198" s="1">
        <v>192.4</v>
      </c>
      <c r="M198" s="1">
        <v>192.4</v>
      </c>
      <c r="N198" s="1">
        <v>192.4</v>
      </c>
      <c r="O198" s="1">
        <v>192.4</v>
      </c>
      <c r="P198" s="1">
        <v>0</v>
      </c>
      <c r="Q198" s="1">
        <v>1</v>
      </c>
      <c r="R198" s="1" t="s">
        <v>32</v>
      </c>
      <c r="S198" s="1" t="s">
        <v>33</v>
      </c>
      <c r="T198" s="1"/>
      <c r="U198" s="1"/>
      <c r="V198" s="1" t="s">
        <v>33</v>
      </c>
      <c r="W198" s="1" t="s">
        <v>471</v>
      </c>
      <c r="X198" s="2">
        <v>44884.289583333331</v>
      </c>
      <c r="Y198" s="1" t="s">
        <v>35</v>
      </c>
      <c r="Z198" s="1" t="s">
        <v>36</v>
      </c>
      <c r="AA198" s="1" t="s">
        <v>37</v>
      </c>
      <c r="AB198" s="1" t="s">
        <v>472</v>
      </c>
    </row>
    <row r="199" spans="1:28" ht="13" x14ac:dyDescent="0.15">
      <c r="A199" s="1">
        <v>397</v>
      </c>
      <c r="B199" s="1" t="s">
        <v>28</v>
      </c>
      <c r="C199" s="1" t="s">
        <v>29</v>
      </c>
      <c r="D199" s="1">
        <v>11</v>
      </c>
      <c r="E199" s="1" t="s">
        <v>30</v>
      </c>
      <c r="F199" s="1">
        <v>7</v>
      </c>
      <c r="G199" s="1"/>
      <c r="H199" s="1">
        <v>0</v>
      </c>
      <c r="I199" s="1">
        <v>5</v>
      </c>
      <c r="J199" s="1">
        <v>0</v>
      </c>
      <c r="K199" s="1">
        <v>5</v>
      </c>
      <c r="L199" s="1">
        <v>192.99</v>
      </c>
      <c r="M199" s="1">
        <v>193.04</v>
      </c>
      <c r="N199" s="1">
        <v>192.99</v>
      </c>
      <c r="O199" s="1">
        <v>193.04</v>
      </c>
      <c r="P199" s="1">
        <v>5</v>
      </c>
      <c r="Q199" s="1">
        <v>5</v>
      </c>
      <c r="R199" s="1" t="s">
        <v>51</v>
      </c>
      <c r="S199" s="1" t="s">
        <v>52</v>
      </c>
      <c r="T199" s="1"/>
      <c r="U199" s="1"/>
      <c r="V199" s="1" t="s">
        <v>52</v>
      </c>
      <c r="W199" s="1" t="s">
        <v>473</v>
      </c>
      <c r="X199" s="2">
        <v>44884.020138888889</v>
      </c>
      <c r="Y199" s="1" t="s">
        <v>54</v>
      </c>
      <c r="Z199" s="1" t="s">
        <v>36</v>
      </c>
      <c r="AA199" s="1"/>
      <c r="AB199" s="1" t="s">
        <v>474</v>
      </c>
    </row>
    <row r="200" spans="1:28" ht="13" x14ac:dyDescent="0.15">
      <c r="A200" s="1">
        <v>397</v>
      </c>
      <c r="B200" s="1" t="s">
        <v>28</v>
      </c>
      <c r="C200" s="1" t="s">
        <v>29</v>
      </c>
      <c r="D200" s="1">
        <v>11</v>
      </c>
      <c r="E200" s="1" t="s">
        <v>30</v>
      </c>
      <c r="F200" s="1">
        <v>7</v>
      </c>
      <c r="G200" s="1" t="s">
        <v>31</v>
      </c>
      <c r="H200" s="1">
        <v>30</v>
      </c>
      <c r="I200" s="1">
        <v>30</v>
      </c>
      <c r="J200" s="1">
        <v>30</v>
      </c>
      <c r="K200" s="1">
        <v>30</v>
      </c>
      <c r="L200" s="1">
        <v>193.29</v>
      </c>
      <c r="M200" s="1">
        <v>193.29</v>
      </c>
      <c r="N200" s="1">
        <v>193.29</v>
      </c>
      <c r="O200" s="1">
        <v>193.29</v>
      </c>
      <c r="P200" s="1">
        <v>0</v>
      </c>
      <c r="Q200" s="1">
        <v>1</v>
      </c>
      <c r="R200" s="1" t="s">
        <v>32</v>
      </c>
      <c r="S200" s="1" t="s">
        <v>33</v>
      </c>
      <c r="T200" s="1"/>
      <c r="U200" s="1"/>
      <c r="V200" s="1" t="s">
        <v>33</v>
      </c>
      <c r="W200" s="1" t="s">
        <v>475</v>
      </c>
      <c r="X200" s="2">
        <v>44884.289583333331</v>
      </c>
      <c r="Y200" s="1" t="s">
        <v>35</v>
      </c>
      <c r="Z200" s="1" t="s">
        <v>36</v>
      </c>
      <c r="AA200" s="1" t="s">
        <v>37</v>
      </c>
      <c r="AB200" s="1" t="s">
        <v>476</v>
      </c>
    </row>
    <row r="201" spans="1:28" ht="13" x14ac:dyDescent="0.15">
      <c r="A201" s="1">
        <v>397</v>
      </c>
      <c r="B201" s="1" t="s">
        <v>28</v>
      </c>
      <c r="C201" s="1" t="s">
        <v>29</v>
      </c>
      <c r="D201" s="1">
        <v>11</v>
      </c>
      <c r="E201" s="1" t="s">
        <v>30</v>
      </c>
      <c r="F201" s="1" t="s">
        <v>64</v>
      </c>
      <c r="G201" s="1"/>
      <c r="H201" s="1">
        <v>30</v>
      </c>
      <c r="I201" s="1">
        <v>37</v>
      </c>
      <c r="J201" s="1">
        <v>0</v>
      </c>
      <c r="K201" s="1">
        <v>7</v>
      </c>
      <c r="L201" s="1">
        <v>193.81</v>
      </c>
      <c r="M201" s="1">
        <v>193.88</v>
      </c>
      <c r="N201" s="1">
        <v>193.81</v>
      </c>
      <c r="O201" s="1">
        <v>193.88</v>
      </c>
      <c r="P201" s="1">
        <v>7</v>
      </c>
      <c r="Q201" s="1">
        <v>20</v>
      </c>
      <c r="R201" s="1" t="s">
        <v>65</v>
      </c>
      <c r="S201" s="1"/>
      <c r="T201" s="1" t="s">
        <v>71</v>
      </c>
      <c r="U201" s="1" t="s">
        <v>72</v>
      </c>
      <c r="V201" s="1" t="s">
        <v>73</v>
      </c>
      <c r="W201" s="1" t="s">
        <v>477</v>
      </c>
      <c r="X201" s="2">
        <v>44884.020833333336</v>
      </c>
      <c r="Y201" s="1" t="s">
        <v>54</v>
      </c>
      <c r="Z201" s="1" t="s">
        <v>36</v>
      </c>
      <c r="AA201" s="1"/>
      <c r="AB201" s="1" t="s">
        <v>478</v>
      </c>
    </row>
    <row r="202" spans="1:28" ht="13" x14ac:dyDescent="0.15">
      <c r="A202" s="1">
        <v>397</v>
      </c>
      <c r="B202" s="1" t="s">
        <v>28</v>
      </c>
      <c r="C202" s="1" t="s">
        <v>29</v>
      </c>
      <c r="D202" s="1">
        <v>11</v>
      </c>
      <c r="E202" s="1" t="s">
        <v>30</v>
      </c>
      <c r="F202" s="1" t="s">
        <v>64</v>
      </c>
      <c r="G202" s="1"/>
      <c r="H202" s="1">
        <v>30</v>
      </c>
      <c r="I202" s="1">
        <v>37</v>
      </c>
      <c r="J202" s="1">
        <v>0</v>
      </c>
      <c r="K202" s="1">
        <v>7</v>
      </c>
      <c r="L202" s="1">
        <v>193.81</v>
      </c>
      <c r="M202" s="1">
        <v>193.88</v>
      </c>
      <c r="N202" s="1">
        <v>193.81</v>
      </c>
      <c r="O202" s="1">
        <v>193.88</v>
      </c>
      <c r="P202" s="1">
        <v>7</v>
      </c>
      <c r="Q202" s="1">
        <v>20</v>
      </c>
      <c r="R202" s="1" t="s">
        <v>65</v>
      </c>
      <c r="S202" s="1"/>
      <c r="T202" s="1" t="s">
        <v>66</v>
      </c>
      <c r="U202" s="1" t="s">
        <v>67</v>
      </c>
      <c r="V202" s="1" t="s">
        <v>68</v>
      </c>
      <c r="W202" s="1" t="s">
        <v>479</v>
      </c>
      <c r="X202" s="2">
        <v>44884.020833333336</v>
      </c>
      <c r="Y202" s="1" t="s">
        <v>54</v>
      </c>
      <c r="Z202" s="1" t="s">
        <v>36</v>
      </c>
      <c r="AA202" s="1"/>
      <c r="AB202" s="1" t="s">
        <v>480</v>
      </c>
    </row>
    <row r="203" spans="1:28" ht="13" x14ac:dyDescent="0.15">
      <c r="A203" s="1">
        <v>397</v>
      </c>
      <c r="B203" s="1" t="s">
        <v>28</v>
      </c>
      <c r="C203" s="1" t="s">
        <v>29</v>
      </c>
      <c r="D203" s="1">
        <v>11</v>
      </c>
      <c r="E203" s="1" t="s">
        <v>30</v>
      </c>
      <c r="F203" s="1" t="s">
        <v>64</v>
      </c>
      <c r="G203" s="1"/>
      <c r="H203" s="1">
        <v>30</v>
      </c>
      <c r="I203" s="1">
        <v>37</v>
      </c>
      <c r="J203" s="1">
        <v>0</v>
      </c>
      <c r="K203" s="1">
        <v>7</v>
      </c>
      <c r="L203" s="1">
        <v>193.81</v>
      </c>
      <c r="M203" s="1">
        <v>193.88</v>
      </c>
      <c r="N203" s="1">
        <v>193.81</v>
      </c>
      <c r="O203" s="1">
        <v>193.88</v>
      </c>
      <c r="P203" s="1">
        <v>7</v>
      </c>
      <c r="Q203" s="1">
        <v>30</v>
      </c>
      <c r="R203" s="1" t="s">
        <v>65</v>
      </c>
      <c r="S203" s="1" t="s">
        <v>81</v>
      </c>
      <c r="T203" s="1"/>
      <c r="U203" s="1"/>
      <c r="V203" s="1" t="s">
        <v>81</v>
      </c>
      <c r="W203" s="1" t="s">
        <v>481</v>
      </c>
      <c r="X203" s="2">
        <v>44884.020833333336</v>
      </c>
      <c r="Y203" s="1" t="s">
        <v>83</v>
      </c>
      <c r="Z203" s="1" t="s">
        <v>36</v>
      </c>
      <c r="AA203" s="1"/>
      <c r="AB203" s="1" t="s">
        <v>482</v>
      </c>
    </row>
    <row r="204" spans="1:28" ht="13" x14ac:dyDescent="0.15">
      <c r="A204" s="1">
        <v>397</v>
      </c>
      <c r="B204" s="1" t="s">
        <v>28</v>
      </c>
      <c r="C204" s="1" t="s">
        <v>29</v>
      </c>
      <c r="D204" s="1">
        <v>11</v>
      </c>
      <c r="E204" s="1" t="s">
        <v>30</v>
      </c>
      <c r="F204" s="1" t="s">
        <v>64</v>
      </c>
      <c r="G204" s="1"/>
      <c r="H204" s="1">
        <v>30</v>
      </c>
      <c r="I204" s="1">
        <v>37</v>
      </c>
      <c r="J204" s="1">
        <v>0</v>
      </c>
      <c r="K204" s="1">
        <v>7</v>
      </c>
      <c r="L204" s="1">
        <v>193.81</v>
      </c>
      <c r="M204" s="1">
        <v>193.88</v>
      </c>
      <c r="N204" s="1">
        <v>193.81</v>
      </c>
      <c r="O204" s="1">
        <v>193.88</v>
      </c>
      <c r="P204" s="1">
        <v>7</v>
      </c>
      <c r="Q204" s="1">
        <v>30</v>
      </c>
      <c r="R204" s="1" t="s">
        <v>65</v>
      </c>
      <c r="S204" s="1"/>
      <c r="T204" s="1" t="s">
        <v>85</v>
      </c>
      <c r="U204" s="1" t="s">
        <v>86</v>
      </c>
      <c r="V204" s="1" t="s">
        <v>87</v>
      </c>
      <c r="W204" s="1" t="s">
        <v>483</v>
      </c>
      <c r="X204" s="2">
        <v>44884.020833333336</v>
      </c>
      <c r="Y204" s="1" t="s">
        <v>54</v>
      </c>
      <c r="Z204" s="1" t="s">
        <v>36</v>
      </c>
      <c r="AA204" s="1"/>
      <c r="AB204" s="1" t="s">
        <v>484</v>
      </c>
    </row>
    <row r="205" spans="1:28" ht="13" x14ac:dyDescent="0.15">
      <c r="A205" s="1">
        <v>397</v>
      </c>
      <c r="B205" s="1" t="s">
        <v>28</v>
      </c>
      <c r="C205" s="1" t="s">
        <v>29</v>
      </c>
      <c r="D205" s="1">
        <v>11</v>
      </c>
      <c r="E205" s="1" t="s">
        <v>30</v>
      </c>
      <c r="F205" s="1" t="s">
        <v>64</v>
      </c>
      <c r="G205" s="1"/>
      <c r="H205" s="1">
        <v>30</v>
      </c>
      <c r="I205" s="1">
        <v>37</v>
      </c>
      <c r="J205" s="1">
        <v>0</v>
      </c>
      <c r="K205" s="1">
        <v>7</v>
      </c>
      <c r="L205" s="1">
        <v>193.81</v>
      </c>
      <c r="M205" s="1">
        <v>193.88</v>
      </c>
      <c r="N205" s="1">
        <v>193.81</v>
      </c>
      <c r="O205" s="1">
        <v>193.88</v>
      </c>
      <c r="P205" s="1">
        <v>7</v>
      </c>
      <c r="Q205" s="1">
        <v>5</v>
      </c>
      <c r="R205" s="1" t="s">
        <v>65</v>
      </c>
      <c r="S205" s="1"/>
      <c r="T205" s="1" t="s">
        <v>99</v>
      </c>
      <c r="U205" s="1" t="s">
        <v>100</v>
      </c>
      <c r="V205" s="1" t="s">
        <v>101</v>
      </c>
      <c r="W205" s="1" t="s">
        <v>485</v>
      </c>
      <c r="X205" s="2">
        <v>44884.020833333336</v>
      </c>
      <c r="Y205" s="1" t="s">
        <v>54</v>
      </c>
      <c r="Z205" s="1" t="s">
        <v>36</v>
      </c>
      <c r="AA205" s="1"/>
      <c r="AB205" s="1" t="s">
        <v>486</v>
      </c>
    </row>
    <row r="206" spans="1:28" ht="13" x14ac:dyDescent="0.15">
      <c r="A206" s="1">
        <v>397</v>
      </c>
      <c r="B206" s="1" t="s">
        <v>28</v>
      </c>
      <c r="C206" s="1" t="s">
        <v>29</v>
      </c>
      <c r="D206" s="1">
        <v>11</v>
      </c>
      <c r="E206" s="1" t="s">
        <v>30</v>
      </c>
      <c r="F206" s="1" t="s">
        <v>64</v>
      </c>
      <c r="G206" s="1"/>
      <c r="H206" s="1">
        <v>30</v>
      </c>
      <c r="I206" s="1">
        <v>37</v>
      </c>
      <c r="J206" s="1">
        <v>30</v>
      </c>
      <c r="K206" s="1">
        <v>37</v>
      </c>
      <c r="L206" s="1">
        <v>193.81</v>
      </c>
      <c r="M206" s="1">
        <v>193.88</v>
      </c>
      <c r="N206" s="1">
        <v>193.81</v>
      </c>
      <c r="O206" s="1">
        <v>193.88</v>
      </c>
      <c r="P206" s="1">
        <v>7</v>
      </c>
      <c r="Q206" s="1">
        <v>247</v>
      </c>
      <c r="R206" s="1" t="s">
        <v>106</v>
      </c>
      <c r="S206" s="1" t="s">
        <v>81</v>
      </c>
      <c r="T206" s="1"/>
      <c r="U206" s="1"/>
      <c r="V206" s="1" t="s">
        <v>81</v>
      </c>
      <c r="W206" s="1" t="s">
        <v>487</v>
      </c>
      <c r="X206" s="2">
        <v>44884.020138888889</v>
      </c>
      <c r="Y206" s="1" t="s">
        <v>54</v>
      </c>
      <c r="Z206" s="1" t="s">
        <v>36</v>
      </c>
      <c r="AA206" s="1"/>
      <c r="AB206" s="1" t="s">
        <v>488</v>
      </c>
    </row>
    <row r="207" spans="1:28" ht="13" x14ac:dyDescent="0.15">
      <c r="A207" s="1">
        <v>397</v>
      </c>
      <c r="B207" s="1" t="s">
        <v>28</v>
      </c>
      <c r="C207" s="1" t="s">
        <v>29</v>
      </c>
      <c r="D207" s="1">
        <v>11</v>
      </c>
      <c r="E207" s="1" t="s">
        <v>30</v>
      </c>
      <c r="F207" s="1" t="s">
        <v>64</v>
      </c>
      <c r="G207" s="1"/>
      <c r="H207" s="1">
        <v>30</v>
      </c>
      <c r="I207" s="1">
        <v>37</v>
      </c>
      <c r="J207" s="1">
        <v>0</v>
      </c>
      <c r="K207" s="1">
        <v>7</v>
      </c>
      <c r="L207" s="1">
        <v>193.81</v>
      </c>
      <c r="M207" s="1">
        <v>193.88</v>
      </c>
      <c r="N207" s="1">
        <v>193.81</v>
      </c>
      <c r="O207" s="1">
        <v>193.88</v>
      </c>
      <c r="P207" s="1">
        <v>7</v>
      </c>
      <c r="Q207" s="1">
        <v>5</v>
      </c>
      <c r="R207" s="1" t="s">
        <v>65</v>
      </c>
      <c r="S207" s="1"/>
      <c r="T207" s="1" t="s">
        <v>94</v>
      </c>
      <c r="U207" s="1" t="s">
        <v>95</v>
      </c>
      <c r="V207" s="1" t="s">
        <v>96</v>
      </c>
      <c r="W207" s="1" t="s">
        <v>489</v>
      </c>
      <c r="X207" s="2">
        <v>44884.020833333336</v>
      </c>
      <c r="Y207" s="1" t="s">
        <v>54</v>
      </c>
      <c r="Z207" s="1" t="s">
        <v>36</v>
      </c>
      <c r="AA207" s="1"/>
      <c r="AB207" s="1" t="s">
        <v>490</v>
      </c>
    </row>
    <row r="208" spans="1:28" ht="13" x14ac:dyDescent="0.15">
      <c r="A208" s="1">
        <v>397</v>
      </c>
      <c r="B208" s="1" t="s">
        <v>28</v>
      </c>
      <c r="C208" s="1" t="s">
        <v>29</v>
      </c>
      <c r="D208" s="1">
        <v>11</v>
      </c>
      <c r="E208" s="1" t="s">
        <v>30</v>
      </c>
      <c r="F208" s="1" t="s">
        <v>64</v>
      </c>
      <c r="G208" s="1"/>
      <c r="H208" s="1">
        <v>30</v>
      </c>
      <c r="I208" s="1">
        <v>37</v>
      </c>
      <c r="J208" s="1">
        <v>0</v>
      </c>
      <c r="K208" s="1">
        <v>7</v>
      </c>
      <c r="L208" s="1">
        <v>193.81</v>
      </c>
      <c r="M208" s="1">
        <v>193.88</v>
      </c>
      <c r="N208" s="1">
        <v>193.81</v>
      </c>
      <c r="O208" s="1">
        <v>193.88</v>
      </c>
      <c r="P208" s="1">
        <v>7</v>
      </c>
      <c r="Q208" s="1">
        <v>5</v>
      </c>
      <c r="R208" s="1" t="s">
        <v>65</v>
      </c>
      <c r="S208" s="1" t="s">
        <v>33</v>
      </c>
      <c r="T208" s="1"/>
      <c r="U208" s="1"/>
      <c r="V208" s="1" t="s">
        <v>33</v>
      </c>
      <c r="W208" s="1" t="s">
        <v>491</v>
      </c>
      <c r="X208" s="2">
        <v>44884.020833333336</v>
      </c>
      <c r="Y208" s="1" t="s">
        <v>35</v>
      </c>
      <c r="Z208" s="1" t="s">
        <v>36</v>
      </c>
      <c r="AA208" s="1" t="s">
        <v>37</v>
      </c>
      <c r="AB208" s="1" t="s">
        <v>492</v>
      </c>
    </row>
    <row r="209" spans="1:28" ht="13" x14ac:dyDescent="0.15">
      <c r="A209" s="1">
        <v>397</v>
      </c>
      <c r="B209" s="1" t="s">
        <v>28</v>
      </c>
      <c r="C209" s="1" t="s">
        <v>29</v>
      </c>
      <c r="D209" s="1">
        <v>11</v>
      </c>
      <c r="E209" s="1" t="s">
        <v>30</v>
      </c>
      <c r="F209" s="1" t="s">
        <v>64</v>
      </c>
      <c r="G209" s="1"/>
      <c r="H209" s="1">
        <v>30</v>
      </c>
      <c r="I209" s="1">
        <v>37</v>
      </c>
      <c r="J209" s="1">
        <v>0</v>
      </c>
      <c r="K209" s="1">
        <v>7</v>
      </c>
      <c r="L209" s="1">
        <v>193.81</v>
      </c>
      <c r="M209" s="1">
        <v>193.88</v>
      </c>
      <c r="N209" s="1">
        <v>193.81</v>
      </c>
      <c r="O209" s="1">
        <v>193.88</v>
      </c>
      <c r="P209" s="1">
        <v>7</v>
      </c>
      <c r="Q209" s="1">
        <v>20</v>
      </c>
      <c r="R209" s="1" t="s">
        <v>65</v>
      </c>
      <c r="S209" s="1" t="s">
        <v>90</v>
      </c>
      <c r="T209" s="1"/>
      <c r="U209" s="1"/>
      <c r="V209" s="1" t="s">
        <v>90</v>
      </c>
      <c r="W209" s="1" t="s">
        <v>493</v>
      </c>
      <c r="X209" s="2">
        <v>44884.020833333336</v>
      </c>
      <c r="Y209" s="1" t="s">
        <v>54</v>
      </c>
      <c r="Z209" s="1" t="s">
        <v>36</v>
      </c>
      <c r="AA209" s="1" t="s">
        <v>92</v>
      </c>
      <c r="AB209" s="1" t="s">
        <v>494</v>
      </c>
    </row>
    <row r="210" spans="1:28" ht="13" x14ac:dyDescent="0.15">
      <c r="A210" s="1">
        <v>397</v>
      </c>
      <c r="B210" s="1" t="s">
        <v>28</v>
      </c>
      <c r="C210" s="1" t="s">
        <v>29</v>
      </c>
      <c r="D210" s="1">
        <v>11</v>
      </c>
      <c r="E210" s="1" t="s">
        <v>30</v>
      </c>
      <c r="F210" s="1" t="s">
        <v>64</v>
      </c>
      <c r="G210" s="1"/>
      <c r="H210" s="1">
        <v>30</v>
      </c>
      <c r="I210" s="1">
        <v>37</v>
      </c>
      <c r="J210" s="1">
        <v>0</v>
      </c>
      <c r="K210" s="1">
        <v>7</v>
      </c>
      <c r="L210" s="1">
        <v>193.81</v>
      </c>
      <c r="M210" s="1">
        <v>193.88</v>
      </c>
      <c r="N210" s="1">
        <v>193.81</v>
      </c>
      <c r="O210" s="1">
        <v>193.88</v>
      </c>
      <c r="P210" s="1">
        <v>7</v>
      </c>
      <c r="Q210" s="1">
        <v>5</v>
      </c>
      <c r="R210" s="1" t="s">
        <v>65</v>
      </c>
      <c r="S210" s="1"/>
      <c r="T210" s="1" t="s">
        <v>76</v>
      </c>
      <c r="U210" s="1" t="s">
        <v>77</v>
      </c>
      <c r="V210" s="1" t="s">
        <v>78</v>
      </c>
      <c r="W210" s="1" t="s">
        <v>495</v>
      </c>
      <c r="X210" s="2">
        <v>44884.020833333336</v>
      </c>
      <c r="Y210" s="1" t="s">
        <v>54</v>
      </c>
      <c r="Z210" s="1" t="s">
        <v>36</v>
      </c>
      <c r="AA210" s="1"/>
      <c r="AB210" s="1" t="s">
        <v>496</v>
      </c>
    </row>
    <row r="211" spans="1:28" ht="13" x14ac:dyDescent="0.15">
      <c r="A211" s="1">
        <v>397</v>
      </c>
      <c r="B211" s="1" t="s">
        <v>28</v>
      </c>
      <c r="C211" s="1" t="s">
        <v>29</v>
      </c>
      <c r="D211" s="1">
        <v>12</v>
      </c>
      <c r="E211" s="1" t="s">
        <v>30</v>
      </c>
      <c r="F211" s="1">
        <v>1</v>
      </c>
      <c r="G211" s="1" t="s">
        <v>31</v>
      </c>
      <c r="H211" s="1">
        <v>75</v>
      </c>
      <c r="I211" s="1">
        <v>75</v>
      </c>
      <c r="J211" s="1">
        <v>75</v>
      </c>
      <c r="K211" s="1">
        <v>75</v>
      </c>
      <c r="L211" s="1">
        <v>194.65</v>
      </c>
      <c r="M211" s="1">
        <v>194.65</v>
      </c>
      <c r="N211" s="1">
        <v>194.642</v>
      </c>
      <c r="O211" s="1">
        <v>194.642</v>
      </c>
      <c r="P211" s="1">
        <v>0</v>
      </c>
      <c r="Q211" s="1">
        <v>1</v>
      </c>
      <c r="R211" s="1" t="s">
        <v>32</v>
      </c>
      <c r="S211" s="1" t="s">
        <v>33</v>
      </c>
      <c r="T211" s="1"/>
      <c r="U211" s="1"/>
      <c r="V211" s="1" t="s">
        <v>33</v>
      </c>
      <c r="W211" s="1" t="s">
        <v>497</v>
      </c>
      <c r="X211" s="2">
        <v>44884.313888888886</v>
      </c>
      <c r="Y211" s="1" t="s">
        <v>35</v>
      </c>
      <c r="Z211" s="1" t="s">
        <v>36</v>
      </c>
      <c r="AA211" s="1" t="s">
        <v>37</v>
      </c>
      <c r="AB211" s="1" t="s">
        <v>498</v>
      </c>
    </row>
    <row r="212" spans="1:28" ht="13" x14ac:dyDescent="0.15">
      <c r="A212" s="1">
        <v>397</v>
      </c>
      <c r="B212" s="1" t="s">
        <v>28</v>
      </c>
      <c r="C212" s="1" t="s">
        <v>29</v>
      </c>
      <c r="D212" s="1">
        <v>12</v>
      </c>
      <c r="E212" s="1" t="s">
        <v>30</v>
      </c>
      <c r="F212" s="1">
        <v>1</v>
      </c>
      <c r="G212" s="1" t="s">
        <v>43</v>
      </c>
      <c r="H212" s="1">
        <v>81</v>
      </c>
      <c r="I212" s="1">
        <v>81</v>
      </c>
      <c r="J212" s="1">
        <v>81</v>
      </c>
      <c r="K212" s="1">
        <v>81</v>
      </c>
      <c r="L212" s="1">
        <v>194.71</v>
      </c>
      <c r="M212" s="1">
        <v>194.71</v>
      </c>
      <c r="N212" s="1">
        <v>194.70099999999999</v>
      </c>
      <c r="O212" s="1">
        <v>194.70099999999999</v>
      </c>
      <c r="P212" s="1">
        <v>0</v>
      </c>
      <c r="Q212" s="1"/>
      <c r="R212" s="1" t="s">
        <v>44</v>
      </c>
      <c r="S212" s="1" t="s">
        <v>45</v>
      </c>
      <c r="T212" s="1"/>
      <c r="U212" s="1"/>
      <c r="V212" s="1" t="s">
        <v>45</v>
      </c>
      <c r="W212" s="1" t="s">
        <v>499</v>
      </c>
      <c r="X212" s="2">
        <v>44884.344444444447</v>
      </c>
      <c r="Y212" s="1" t="s">
        <v>415</v>
      </c>
      <c r="Z212" s="1" t="s">
        <v>36</v>
      </c>
      <c r="AA212" s="1"/>
      <c r="AB212" s="1" t="s">
        <v>500</v>
      </c>
    </row>
    <row r="213" spans="1:28" ht="13" x14ac:dyDescent="0.15">
      <c r="A213" s="1">
        <v>397</v>
      </c>
      <c r="B213" s="1" t="s">
        <v>28</v>
      </c>
      <c r="C213" s="1" t="s">
        <v>29</v>
      </c>
      <c r="D213" s="1">
        <v>12</v>
      </c>
      <c r="E213" s="1" t="s">
        <v>30</v>
      </c>
      <c r="F213" s="1">
        <v>2</v>
      </c>
      <c r="G213" s="1" t="s">
        <v>31</v>
      </c>
      <c r="H213" s="1">
        <v>74</v>
      </c>
      <c r="I213" s="1">
        <v>74</v>
      </c>
      <c r="J213" s="1">
        <v>74</v>
      </c>
      <c r="K213" s="1">
        <v>74</v>
      </c>
      <c r="L213" s="1">
        <v>196.12</v>
      </c>
      <c r="M213" s="1">
        <v>196.12</v>
      </c>
      <c r="N213" s="1">
        <v>196.095</v>
      </c>
      <c r="O213" s="1">
        <v>196.095</v>
      </c>
      <c r="P213" s="1">
        <v>0</v>
      </c>
      <c r="Q213" s="1">
        <v>1</v>
      </c>
      <c r="R213" s="1" t="s">
        <v>32</v>
      </c>
      <c r="S213" s="1" t="s">
        <v>33</v>
      </c>
      <c r="T213" s="1"/>
      <c r="U213" s="1"/>
      <c r="V213" s="1" t="s">
        <v>33</v>
      </c>
      <c r="W213" s="1" t="s">
        <v>501</v>
      </c>
      <c r="X213" s="2">
        <v>44884.332638888889</v>
      </c>
      <c r="Y213" s="1" t="s">
        <v>35</v>
      </c>
      <c r="Z213" s="1" t="s">
        <v>36</v>
      </c>
      <c r="AA213" s="1" t="s">
        <v>37</v>
      </c>
      <c r="AB213" s="1" t="s">
        <v>502</v>
      </c>
    </row>
    <row r="214" spans="1:28" ht="13" x14ac:dyDescent="0.15">
      <c r="A214" s="1">
        <v>397</v>
      </c>
      <c r="B214" s="1" t="s">
        <v>28</v>
      </c>
      <c r="C214" s="1" t="s">
        <v>29</v>
      </c>
      <c r="D214" s="1">
        <v>12</v>
      </c>
      <c r="E214" s="1" t="s">
        <v>30</v>
      </c>
      <c r="F214" s="1">
        <v>3</v>
      </c>
      <c r="G214" s="1" t="s">
        <v>31</v>
      </c>
      <c r="H214" s="1">
        <v>74</v>
      </c>
      <c r="I214" s="1">
        <v>74</v>
      </c>
      <c r="J214" s="1">
        <v>74</v>
      </c>
      <c r="K214" s="1">
        <v>74</v>
      </c>
      <c r="L214" s="1">
        <v>197.6</v>
      </c>
      <c r="M214" s="1">
        <v>197.6</v>
      </c>
      <c r="N214" s="1">
        <v>197.559</v>
      </c>
      <c r="O214" s="1">
        <v>197.559</v>
      </c>
      <c r="P214" s="1">
        <v>0</v>
      </c>
      <c r="Q214" s="1">
        <v>1</v>
      </c>
      <c r="R214" s="1" t="s">
        <v>32</v>
      </c>
      <c r="S214" s="1" t="s">
        <v>33</v>
      </c>
      <c r="T214" s="1"/>
      <c r="U214" s="1"/>
      <c r="V214" s="1" t="s">
        <v>33</v>
      </c>
      <c r="W214" s="1" t="s">
        <v>503</v>
      </c>
      <c r="X214" s="2">
        <v>44884.332638888889</v>
      </c>
      <c r="Y214" s="1" t="s">
        <v>35</v>
      </c>
      <c r="Z214" s="1" t="s">
        <v>36</v>
      </c>
      <c r="AA214" s="1" t="s">
        <v>37</v>
      </c>
      <c r="AB214" s="1" t="s">
        <v>504</v>
      </c>
    </row>
    <row r="215" spans="1:28" ht="13" x14ac:dyDescent="0.15">
      <c r="A215" s="1">
        <v>397</v>
      </c>
      <c r="B215" s="1" t="s">
        <v>28</v>
      </c>
      <c r="C215" s="1" t="s">
        <v>29</v>
      </c>
      <c r="D215" s="1">
        <v>12</v>
      </c>
      <c r="E215" s="1" t="s">
        <v>30</v>
      </c>
      <c r="F215" s="1">
        <v>4</v>
      </c>
      <c r="G215" s="1" t="s">
        <v>31</v>
      </c>
      <c r="H215" s="1">
        <v>48</v>
      </c>
      <c r="I215" s="1">
        <v>50</v>
      </c>
      <c r="J215" s="1">
        <v>48</v>
      </c>
      <c r="K215" s="1">
        <v>50</v>
      </c>
      <c r="L215" s="1">
        <v>198.82</v>
      </c>
      <c r="M215" s="1">
        <v>198.84</v>
      </c>
      <c r="N215" s="1">
        <v>198.76499999999999</v>
      </c>
      <c r="O215" s="1">
        <v>198.78399999999999</v>
      </c>
      <c r="P215" s="1">
        <v>2</v>
      </c>
      <c r="Q215" s="1">
        <v>10</v>
      </c>
      <c r="R215" s="1" t="s">
        <v>51</v>
      </c>
      <c r="S215" s="1" t="s">
        <v>56</v>
      </c>
      <c r="T215" s="1"/>
      <c r="U215" s="1"/>
      <c r="V215" s="1">
        <v>31146</v>
      </c>
      <c r="W215" s="1" t="s">
        <v>505</v>
      </c>
      <c r="X215" s="2">
        <v>44884.336805555555</v>
      </c>
      <c r="Y215" s="1" t="s">
        <v>58</v>
      </c>
      <c r="Z215" s="1" t="s">
        <v>36</v>
      </c>
      <c r="AA215" s="1"/>
      <c r="AB215" s="1" t="s">
        <v>506</v>
      </c>
    </row>
    <row r="216" spans="1:28" ht="13" x14ac:dyDescent="0.15">
      <c r="A216" s="1">
        <v>397</v>
      </c>
      <c r="B216" s="1" t="s">
        <v>28</v>
      </c>
      <c r="C216" s="1" t="s">
        <v>29</v>
      </c>
      <c r="D216" s="1">
        <v>12</v>
      </c>
      <c r="E216" s="1" t="s">
        <v>30</v>
      </c>
      <c r="F216" s="1">
        <v>4</v>
      </c>
      <c r="G216" s="1" t="s">
        <v>31</v>
      </c>
      <c r="H216" s="1">
        <v>75</v>
      </c>
      <c r="I216" s="1">
        <v>75</v>
      </c>
      <c r="J216" s="1">
        <v>75</v>
      </c>
      <c r="K216" s="1">
        <v>75</v>
      </c>
      <c r="L216" s="1">
        <v>199.09</v>
      </c>
      <c r="M216" s="1">
        <v>199.09</v>
      </c>
      <c r="N216" s="1">
        <v>199.03200000000001</v>
      </c>
      <c r="O216" s="1">
        <v>199.03200000000001</v>
      </c>
      <c r="P216" s="1">
        <v>0</v>
      </c>
      <c r="Q216" s="1">
        <v>1</v>
      </c>
      <c r="R216" s="1" t="s">
        <v>32</v>
      </c>
      <c r="S216" s="1" t="s">
        <v>33</v>
      </c>
      <c r="T216" s="1"/>
      <c r="U216" s="1"/>
      <c r="V216" s="1" t="s">
        <v>33</v>
      </c>
      <c r="W216" s="1" t="s">
        <v>507</v>
      </c>
      <c r="X216" s="2">
        <v>44884.332638888889</v>
      </c>
      <c r="Y216" s="1" t="s">
        <v>35</v>
      </c>
      <c r="Z216" s="1" t="s">
        <v>36</v>
      </c>
      <c r="AA216" s="1" t="s">
        <v>37</v>
      </c>
      <c r="AB216" s="1" t="s">
        <v>508</v>
      </c>
    </row>
    <row r="217" spans="1:28" ht="13" x14ac:dyDescent="0.15">
      <c r="A217" s="1">
        <v>397</v>
      </c>
      <c r="B217" s="1" t="s">
        <v>28</v>
      </c>
      <c r="C217" s="1" t="s">
        <v>29</v>
      </c>
      <c r="D217" s="1">
        <v>12</v>
      </c>
      <c r="E217" s="1" t="s">
        <v>30</v>
      </c>
      <c r="F217" s="1">
        <v>5</v>
      </c>
      <c r="G217" s="1" t="s">
        <v>43</v>
      </c>
      <c r="H217" s="1">
        <v>61</v>
      </c>
      <c r="I217" s="1">
        <v>61</v>
      </c>
      <c r="J217" s="1">
        <v>61</v>
      </c>
      <c r="K217" s="1">
        <v>61</v>
      </c>
      <c r="L217" s="1">
        <v>200.43</v>
      </c>
      <c r="M217" s="1">
        <v>200.43</v>
      </c>
      <c r="N217" s="1">
        <v>200.357</v>
      </c>
      <c r="O217" s="1">
        <v>200.357</v>
      </c>
      <c r="P217" s="1">
        <v>0</v>
      </c>
      <c r="Q217" s="1"/>
      <c r="R217" s="1" t="s">
        <v>44</v>
      </c>
      <c r="S217" s="1" t="s">
        <v>45</v>
      </c>
      <c r="T217" s="1"/>
      <c r="U217" s="1"/>
      <c r="V217" s="1" t="s">
        <v>45</v>
      </c>
      <c r="W217" s="1" t="s">
        <v>509</v>
      </c>
      <c r="X217" s="2">
        <v>44884.344444444447</v>
      </c>
      <c r="Y217" s="1" t="s">
        <v>415</v>
      </c>
      <c r="Z217" s="1" t="s">
        <v>36</v>
      </c>
      <c r="AA217" s="1"/>
      <c r="AB217" s="1" t="s">
        <v>510</v>
      </c>
    </row>
    <row r="218" spans="1:28" ht="13" x14ac:dyDescent="0.15">
      <c r="A218" s="1">
        <v>397</v>
      </c>
      <c r="B218" s="1" t="s">
        <v>28</v>
      </c>
      <c r="C218" s="1" t="s">
        <v>29</v>
      </c>
      <c r="D218" s="1">
        <v>12</v>
      </c>
      <c r="E218" s="1" t="s">
        <v>30</v>
      </c>
      <c r="F218" s="1">
        <v>5</v>
      </c>
      <c r="G218" s="1" t="s">
        <v>31</v>
      </c>
      <c r="H218" s="1">
        <v>75</v>
      </c>
      <c r="I218" s="1">
        <v>75</v>
      </c>
      <c r="J218" s="1">
        <v>75</v>
      </c>
      <c r="K218" s="1">
        <v>75</v>
      </c>
      <c r="L218" s="1">
        <v>200.57</v>
      </c>
      <c r="M218" s="1">
        <v>200.57</v>
      </c>
      <c r="N218" s="1">
        <v>200.49600000000001</v>
      </c>
      <c r="O218" s="1">
        <v>200.49600000000001</v>
      </c>
      <c r="P218" s="1">
        <v>0</v>
      </c>
      <c r="Q218" s="1">
        <v>1</v>
      </c>
      <c r="R218" s="1" t="s">
        <v>32</v>
      </c>
      <c r="S218" s="1" t="s">
        <v>33</v>
      </c>
      <c r="T218" s="1"/>
      <c r="U218" s="1"/>
      <c r="V218" s="1" t="s">
        <v>33</v>
      </c>
      <c r="W218" s="1" t="s">
        <v>511</v>
      </c>
      <c r="X218" s="2">
        <v>44884.332638888889</v>
      </c>
      <c r="Y218" s="1" t="s">
        <v>35</v>
      </c>
      <c r="Z218" s="1" t="s">
        <v>36</v>
      </c>
      <c r="AA218" s="1" t="s">
        <v>37</v>
      </c>
      <c r="AB218" s="1" t="s">
        <v>512</v>
      </c>
    </row>
    <row r="219" spans="1:28" ht="13" x14ac:dyDescent="0.15">
      <c r="A219" s="1">
        <v>397</v>
      </c>
      <c r="B219" s="1" t="s">
        <v>28</v>
      </c>
      <c r="C219" s="1" t="s">
        <v>29</v>
      </c>
      <c r="D219" s="1">
        <v>12</v>
      </c>
      <c r="E219" s="1" t="s">
        <v>30</v>
      </c>
      <c r="F219" s="1">
        <v>6</v>
      </c>
      <c r="G219" s="1" t="s">
        <v>31</v>
      </c>
      <c r="H219" s="1">
        <v>75</v>
      </c>
      <c r="I219" s="1">
        <v>75</v>
      </c>
      <c r="J219" s="1">
        <v>75</v>
      </c>
      <c r="K219" s="1">
        <v>75</v>
      </c>
      <c r="L219" s="1">
        <v>202.05</v>
      </c>
      <c r="M219" s="1">
        <v>202.05</v>
      </c>
      <c r="N219" s="1">
        <v>201.959</v>
      </c>
      <c r="O219" s="1">
        <v>201.959</v>
      </c>
      <c r="P219" s="1">
        <v>0</v>
      </c>
      <c r="Q219" s="1">
        <v>1</v>
      </c>
      <c r="R219" s="1" t="s">
        <v>32</v>
      </c>
      <c r="S219" s="1" t="s">
        <v>33</v>
      </c>
      <c r="T219" s="1"/>
      <c r="U219" s="1"/>
      <c r="V219" s="1" t="s">
        <v>33</v>
      </c>
      <c r="W219" s="1" t="s">
        <v>513</v>
      </c>
      <c r="X219" s="2">
        <v>44884.332638888889</v>
      </c>
      <c r="Y219" s="1" t="s">
        <v>35</v>
      </c>
      <c r="Z219" s="1" t="s">
        <v>36</v>
      </c>
      <c r="AA219" s="1" t="s">
        <v>37</v>
      </c>
      <c r="AB219" s="1" t="s">
        <v>514</v>
      </c>
    </row>
    <row r="220" spans="1:28" ht="13" x14ac:dyDescent="0.15">
      <c r="A220" s="1">
        <v>397</v>
      </c>
      <c r="B220" s="1" t="s">
        <v>28</v>
      </c>
      <c r="C220" s="1" t="s">
        <v>29</v>
      </c>
      <c r="D220" s="1">
        <v>12</v>
      </c>
      <c r="E220" s="1" t="s">
        <v>30</v>
      </c>
      <c r="F220" s="1">
        <v>7</v>
      </c>
      <c r="G220" s="1"/>
      <c r="H220" s="1">
        <v>0</v>
      </c>
      <c r="I220" s="1">
        <v>5</v>
      </c>
      <c r="J220" s="1">
        <v>0</v>
      </c>
      <c r="K220" s="1">
        <v>5</v>
      </c>
      <c r="L220" s="1">
        <v>202.71</v>
      </c>
      <c r="M220" s="1">
        <v>202.76</v>
      </c>
      <c r="N220" s="1">
        <v>202.61099999999999</v>
      </c>
      <c r="O220" s="1">
        <v>202.66</v>
      </c>
      <c r="P220" s="1">
        <v>5</v>
      </c>
      <c r="Q220" s="1">
        <v>5</v>
      </c>
      <c r="R220" s="1" t="s">
        <v>51</v>
      </c>
      <c r="S220" s="1" t="s">
        <v>52</v>
      </c>
      <c r="T220" s="1"/>
      <c r="U220" s="1"/>
      <c r="V220" s="1" t="s">
        <v>52</v>
      </c>
      <c r="W220" s="1" t="s">
        <v>515</v>
      </c>
      <c r="X220" s="2">
        <v>44884.058333333334</v>
      </c>
      <c r="Y220" s="1" t="s">
        <v>54</v>
      </c>
      <c r="Z220" s="1" t="s">
        <v>36</v>
      </c>
      <c r="AA220" s="1"/>
      <c r="AB220" s="1" t="s">
        <v>516</v>
      </c>
    </row>
    <row r="221" spans="1:28" ht="13" x14ac:dyDescent="0.15">
      <c r="A221" s="1">
        <v>397</v>
      </c>
      <c r="B221" s="1" t="s">
        <v>28</v>
      </c>
      <c r="C221" s="1" t="s">
        <v>29</v>
      </c>
      <c r="D221" s="1">
        <v>12</v>
      </c>
      <c r="E221" s="1" t="s">
        <v>30</v>
      </c>
      <c r="F221" s="1">
        <v>7</v>
      </c>
      <c r="G221" s="1" t="s">
        <v>31</v>
      </c>
      <c r="H221" s="1">
        <v>30</v>
      </c>
      <c r="I221" s="1">
        <v>30</v>
      </c>
      <c r="J221" s="1">
        <v>30</v>
      </c>
      <c r="K221" s="1">
        <v>30</v>
      </c>
      <c r="L221" s="1">
        <v>203.01</v>
      </c>
      <c r="M221" s="1">
        <v>203.01</v>
      </c>
      <c r="N221" s="1">
        <v>202.90799999999999</v>
      </c>
      <c r="O221" s="1">
        <v>202.90799999999999</v>
      </c>
      <c r="P221" s="1">
        <v>0</v>
      </c>
      <c r="Q221" s="1">
        <v>1</v>
      </c>
      <c r="R221" s="1" t="s">
        <v>32</v>
      </c>
      <c r="S221" s="1" t="s">
        <v>33</v>
      </c>
      <c r="T221" s="1"/>
      <c r="U221" s="1"/>
      <c r="V221" s="1" t="s">
        <v>33</v>
      </c>
      <c r="W221" s="1" t="s">
        <v>517</v>
      </c>
      <c r="X221" s="2">
        <v>44884.332638888889</v>
      </c>
      <c r="Y221" s="1" t="s">
        <v>35</v>
      </c>
      <c r="Z221" s="1" t="s">
        <v>36</v>
      </c>
      <c r="AA221" s="1" t="s">
        <v>37</v>
      </c>
      <c r="AB221" s="1" t="s">
        <v>518</v>
      </c>
    </row>
    <row r="222" spans="1:28" ht="13" x14ac:dyDescent="0.15">
      <c r="A222" s="1">
        <v>397</v>
      </c>
      <c r="B222" s="1" t="s">
        <v>28</v>
      </c>
      <c r="C222" s="1" t="s">
        <v>29</v>
      </c>
      <c r="D222" s="1">
        <v>12</v>
      </c>
      <c r="E222" s="1" t="s">
        <v>30</v>
      </c>
      <c r="F222" s="1" t="s">
        <v>64</v>
      </c>
      <c r="G222" s="1"/>
      <c r="H222" s="1">
        <v>40</v>
      </c>
      <c r="I222" s="1">
        <v>47</v>
      </c>
      <c r="J222" s="1">
        <v>0</v>
      </c>
      <c r="K222" s="1">
        <v>7</v>
      </c>
      <c r="L222" s="1">
        <v>203.64</v>
      </c>
      <c r="M222" s="1">
        <v>203.71</v>
      </c>
      <c r="N222" s="1">
        <v>203.53100000000001</v>
      </c>
      <c r="O222" s="1">
        <v>203.6</v>
      </c>
      <c r="P222" s="1">
        <v>7</v>
      </c>
      <c r="Q222" s="1">
        <v>5</v>
      </c>
      <c r="R222" s="1" t="s">
        <v>65</v>
      </c>
      <c r="S222" s="1"/>
      <c r="T222" s="1" t="s">
        <v>99</v>
      </c>
      <c r="U222" s="1" t="s">
        <v>100</v>
      </c>
      <c r="V222" s="1" t="s">
        <v>101</v>
      </c>
      <c r="W222" s="1" t="s">
        <v>519</v>
      </c>
      <c r="X222" s="2">
        <v>44884.058333333334</v>
      </c>
      <c r="Y222" s="1" t="s">
        <v>54</v>
      </c>
      <c r="Z222" s="1" t="s">
        <v>36</v>
      </c>
      <c r="AA222" s="1"/>
      <c r="AB222" s="1" t="s">
        <v>520</v>
      </c>
    </row>
    <row r="223" spans="1:28" ht="13" x14ac:dyDescent="0.15">
      <c r="A223" s="1">
        <v>397</v>
      </c>
      <c r="B223" s="1" t="s">
        <v>28</v>
      </c>
      <c r="C223" s="1" t="s">
        <v>29</v>
      </c>
      <c r="D223" s="1">
        <v>12</v>
      </c>
      <c r="E223" s="1" t="s">
        <v>30</v>
      </c>
      <c r="F223" s="1" t="s">
        <v>64</v>
      </c>
      <c r="G223" s="1"/>
      <c r="H223" s="1">
        <v>40</v>
      </c>
      <c r="I223" s="1">
        <v>47</v>
      </c>
      <c r="J223" s="1">
        <v>0</v>
      </c>
      <c r="K223" s="1">
        <v>7</v>
      </c>
      <c r="L223" s="1">
        <v>203.64</v>
      </c>
      <c r="M223" s="1">
        <v>203.71</v>
      </c>
      <c r="N223" s="1">
        <v>203.53100000000001</v>
      </c>
      <c r="O223" s="1">
        <v>203.6</v>
      </c>
      <c r="P223" s="1">
        <v>7</v>
      </c>
      <c r="Q223" s="1">
        <v>30</v>
      </c>
      <c r="R223" s="1" t="s">
        <v>65</v>
      </c>
      <c r="S223" s="1" t="s">
        <v>81</v>
      </c>
      <c r="T223" s="1"/>
      <c r="U223" s="1"/>
      <c r="V223" s="1" t="s">
        <v>81</v>
      </c>
      <c r="W223" s="1" t="s">
        <v>521</v>
      </c>
      <c r="X223" s="2">
        <v>44884.058333333334</v>
      </c>
      <c r="Y223" s="1" t="s">
        <v>83</v>
      </c>
      <c r="Z223" s="1" t="s">
        <v>36</v>
      </c>
      <c r="AA223" s="1"/>
      <c r="AB223" s="1" t="s">
        <v>522</v>
      </c>
    </row>
    <row r="224" spans="1:28" ht="13" x14ac:dyDescent="0.15">
      <c r="A224" s="1">
        <v>397</v>
      </c>
      <c r="B224" s="1" t="s">
        <v>28</v>
      </c>
      <c r="C224" s="1" t="s">
        <v>29</v>
      </c>
      <c r="D224" s="1">
        <v>12</v>
      </c>
      <c r="E224" s="1" t="s">
        <v>30</v>
      </c>
      <c r="F224" s="1" t="s">
        <v>64</v>
      </c>
      <c r="G224" s="1"/>
      <c r="H224" s="1">
        <v>40</v>
      </c>
      <c r="I224" s="1">
        <v>47</v>
      </c>
      <c r="J224" s="1">
        <v>0</v>
      </c>
      <c r="K224" s="1">
        <v>7</v>
      </c>
      <c r="L224" s="1">
        <v>203.64</v>
      </c>
      <c r="M224" s="1">
        <v>203.71</v>
      </c>
      <c r="N224" s="1">
        <v>203.53100000000001</v>
      </c>
      <c r="O224" s="1">
        <v>203.6</v>
      </c>
      <c r="P224" s="1">
        <v>7</v>
      </c>
      <c r="Q224" s="1">
        <v>20</v>
      </c>
      <c r="R224" s="1" t="s">
        <v>65</v>
      </c>
      <c r="S224" s="1" t="s">
        <v>90</v>
      </c>
      <c r="T224" s="1"/>
      <c r="U224" s="1"/>
      <c r="V224" s="1" t="s">
        <v>90</v>
      </c>
      <c r="W224" s="1" t="s">
        <v>523</v>
      </c>
      <c r="X224" s="2">
        <v>44884.058333333334</v>
      </c>
      <c r="Y224" s="1" t="s">
        <v>54</v>
      </c>
      <c r="Z224" s="1" t="s">
        <v>36</v>
      </c>
      <c r="AA224" s="1" t="s">
        <v>92</v>
      </c>
      <c r="AB224" s="1" t="s">
        <v>524</v>
      </c>
    </row>
    <row r="225" spans="1:28" ht="13" x14ac:dyDescent="0.15">
      <c r="A225" s="1">
        <v>397</v>
      </c>
      <c r="B225" s="1" t="s">
        <v>28</v>
      </c>
      <c r="C225" s="1" t="s">
        <v>29</v>
      </c>
      <c r="D225" s="1">
        <v>12</v>
      </c>
      <c r="E225" s="1" t="s">
        <v>30</v>
      </c>
      <c r="F225" s="1" t="s">
        <v>64</v>
      </c>
      <c r="G225" s="1"/>
      <c r="H225" s="1">
        <v>40</v>
      </c>
      <c r="I225" s="1">
        <v>47</v>
      </c>
      <c r="J225" s="1">
        <v>0</v>
      </c>
      <c r="K225" s="1">
        <v>7</v>
      </c>
      <c r="L225" s="1">
        <v>203.64</v>
      </c>
      <c r="M225" s="1">
        <v>203.71</v>
      </c>
      <c r="N225" s="1">
        <v>203.53100000000001</v>
      </c>
      <c r="O225" s="1">
        <v>203.6</v>
      </c>
      <c r="P225" s="1">
        <v>7</v>
      </c>
      <c r="Q225" s="1">
        <v>20</v>
      </c>
      <c r="R225" s="1" t="s">
        <v>65</v>
      </c>
      <c r="S225" s="1"/>
      <c r="T225" s="1" t="s">
        <v>71</v>
      </c>
      <c r="U225" s="1" t="s">
        <v>72</v>
      </c>
      <c r="V225" s="1" t="s">
        <v>73</v>
      </c>
      <c r="W225" s="1" t="s">
        <v>525</v>
      </c>
      <c r="X225" s="2">
        <v>44884.058333333334</v>
      </c>
      <c r="Y225" s="1" t="s">
        <v>54</v>
      </c>
      <c r="Z225" s="1" t="s">
        <v>36</v>
      </c>
      <c r="AA225" s="1"/>
      <c r="AB225" s="1" t="s">
        <v>526</v>
      </c>
    </row>
    <row r="226" spans="1:28" ht="13" x14ac:dyDescent="0.15">
      <c r="A226" s="1">
        <v>397</v>
      </c>
      <c r="B226" s="1" t="s">
        <v>28</v>
      </c>
      <c r="C226" s="1" t="s">
        <v>29</v>
      </c>
      <c r="D226" s="1">
        <v>12</v>
      </c>
      <c r="E226" s="1" t="s">
        <v>30</v>
      </c>
      <c r="F226" s="1" t="s">
        <v>64</v>
      </c>
      <c r="G226" s="1"/>
      <c r="H226" s="1">
        <v>40</v>
      </c>
      <c r="I226" s="1">
        <v>47</v>
      </c>
      <c r="J226" s="1">
        <v>40</v>
      </c>
      <c r="K226" s="1">
        <v>47</v>
      </c>
      <c r="L226" s="1">
        <v>203.64</v>
      </c>
      <c r="M226" s="1">
        <v>203.71</v>
      </c>
      <c r="N226" s="1">
        <v>203.53100000000001</v>
      </c>
      <c r="O226" s="1">
        <v>203.6</v>
      </c>
      <c r="P226" s="1">
        <v>7</v>
      </c>
      <c r="Q226" s="1">
        <v>247</v>
      </c>
      <c r="R226" s="1" t="s">
        <v>106</v>
      </c>
      <c r="S226" s="1" t="s">
        <v>81</v>
      </c>
      <c r="T226" s="1"/>
      <c r="U226" s="1"/>
      <c r="V226" s="1" t="s">
        <v>81</v>
      </c>
      <c r="W226" s="1" t="s">
        <v>527</v>
      </c>
      <c r="X226" s="2">
        <v>44884.058333333334</v>
      </c>
      <c r="Y226" s="1" t="s">
        <v>54</v>
      </c>
      <c r="Z226" s="1" t="s">
        <v>36</v>
      </c>
      <c r="AA226" s="1"/>
      <c r="AB226" s="1" t="s">
        <v>528</v>
      </c>
    </row>
    <row r="227" spans="1:28" ht="13" x14ac:dyDescent="0.15">
      <c r="A227" s="1">
        <v>397</v>
      </c>
      <c r="B227" s="1" t="s">
        <v>28</v>
      </c>
      <c r="C227" s="1" t="s">
        <v>29</v>
      </c>
      <c r="D227" s="1">
        <v>12</v>
      </c>
      <c r="E227" s="1" t="s">
        <v>30</v>
      </c>
      <c r="F227" s="1" t="s">
        <v>64</v>
      </c>
      <c r="G227" s="1"/>
      <c r="H227" s="1">
        <v>40</v>
      </c>
      <c r="I227" s="1">
        <v>47</v>
      </c>
      <c r="J227" s="1">
        <v>0</v>
      </c>
      <c r="K227" s="1">
        <v>7</v>
      </c>
      <c r="L227" s="1">
        <v>203.64</v>
      </c>
      <c r="M227" s="1">
        <v>203.71</v>
      </c>
      <c r="N227" s="1">
        <v>203.53100000000001</v>
      </c>
      <c r="O227" s="1">
        <v>203.6</v>
      </c>
      <c r="P227" s="1">
        <v>7</v>
      </c>
      <c r="Q227" s="1">
        <v>20</v>
      </c>
      <c r="R227" s="1" t="s">
        <v>65</v>
      </c>
      <c r="S227" s="1"/>
      <c r="T227" s="1" t="s">
        <v>66</v>
      </c>
      <c r="U227" s="1" t="s">
        <v>67</v>
      </c>
      <c r="V227" s="1" t="s">
        <v>68</v>
      </c>
      <c r="W227" s="1" t="s">
        <v>529</v>
      </c>
      <c r="X227" s="2">
        <v>44884.058333333334</v>
      </c>
      <c r="Y227" s="1" t="s">
        <v>54</v>
      </c>
      <c r="Z227" s="1" t="s">
        <v>36</v>
      </c>
      <c r="AA227" s="1"/>
      <c r="AB227" s="1" t="s">
        <v>530</v>
      </c>
    </row>
    <row r="228" spans="1:28" ht="13" x14ac:dyDescent="0.15">
      <c r="A228" s="1">
        <v>397</v>
      </c>
      <c r="B228" s="1" t="s">
        <v>28</v>
      </c>
      <c r="C228" s="1" t="s">
        <v>29</v>
      </c>
      <c r="D228" s="1">
        <v>12</v>
      </c>
      <c r="E228" s="1" t="s">
        <v>30</v>
      </c>
      <c r="F228" s="1" t="s">
        <v>64</v>
      </c>
      <c r="G228" s="1"/>
      <c r="H228" s="1">
        <v>40</v>
      </c>
      <c r="I228" s="1">
        <v>47</v>
      </c>
      <c r="J228" s="1">
        <v>0</v>
      </c>
      <c r="K228" s="1">
        <v>7</v>
      </c>
      <c r="L228" s="1">
        <v>203.64</v>
      </c>
      <c r="M228" s="1">
        <v>203.71</v>
      </c>
      <c r="N228" s="1">
        <v>203.53100000000001</v>
      </c>
      <c r="O228" s="1">
        <v>203.6</v>
      </c>
      <c r="P228" s="1">
        <v>7</v>
      </c>
      <c r="Q228" s="1">
        <v>5</v>
      </c>
      <c r="R228" s="1" t="s">
        <v>65</v>
      </c>
      <c r="S228" s="1" t="s">
        <v>33</v>
      </c>
      <c r="T228" s="1"/>
      <c r="U228" s="1"/>
      <c r="V228" s="1" t="s">
        <v>33</v>
      </c>
      <c r="W228" s="1" t="s">
        <v>531</v>
      </c>
      <c r="X228" s="2">
        <v>44884.058333333334</v>
      </c>
      <c r="Y228" s="1" t="s">
        <v>35</v>
      </c>
      <c r="Z228" s="1" t="s">
        <v>36</v>
      </c>
      <c r="AA228" s="1" t="s">
        <v>37</v>
      </c>
      <c r="AB228" s="1" t="s">
        <v>532</v>
      </c>
    </row>
    <row r="229" spans="1:28" ht="13" x14ac:dyDescent="0.15">
      <c r="A229" s="1">
        <v>397</v>
      </c>
      <c r="B229" s="1" t="s">
        <v>28</v>
      </c>
      <c r="C229" s="1" t="s">
        <v>29</v>
      </c>
      <c r="D229" s="1">
        <v>12</v>
      </c>
      <c r="E229" s="1" t="s">
        <v>30</v>
      </c>
      <c r="F229" s="1" t="s">
        <v>64</v>
      </c>
      <c r="G229" s="1"/>
      <c r="H229" s="1">
        <v>40</v>
      </c>
      <c r="I229" s="1">
        <v>47</v>
      </c>
      <c r="J229" s="1">
        <v>0</v>
      </c>
      <c r="K229" s="1">
        <v>7</v>
      </c>
      <c r="L229" s="1">
        <v>203.64</v>
      </c>
      <c r="M229" s="1">
        <v>203.71</v>
      </c>
      <c r="N229" s="1">
        <v>203.53100000000001</v>
      </c>
      <c r="O229" s="1">
        <v>203.6</v>
      </c>
      <c r="P229" s="1">
        <v>7</v>
      </c>
      <c r="Q229" s="1">
        <v>5</v>
      </c>
      <c r="R229" s="1" t="s">
        <v>65</v>
      </c>
      <c r="S229" s="1"/>
      <c r="T229" s="1" t="s">
        <v>76</v>
      </c>
      <c r="U229" s="1" t="s">
        <v>77</v>
      </c>
      <c r="V229" s="1" t="s">
        <v>78</v>
      </c>
      <c r="W229" s="1" t="s">
        <v>533</v>
      </c>
      <c r="X229" s="2">
        <v>44884.058333333334</v>
      </c>
      <c r="Y229" s="1" t="s">
        <v>54</v>
      </c>
      <c r="Z229" s="1" t="s">
        <v>36</v>
      </c>
      <c r="AA229" s="1"/>
      <c r="AB229" s="1" t="s">
        <v>534</v>
      </c>
    </row>
    <row r="230" spans="1:28" ht="13" x14ac:dyDescent="0.15">
      <c r="A230" s="1">
        <v>397</v>
      </c>
      <c r="B230" s="1" t="s">
        <v>28</v>
      </c>
      <c r="C230" s="1" t="s">
        <v>29</v>
      </c>
      <c r="D230" s="1">
        <v>12</v>
      </c>
      <c r="E230" s="1" t="s">
        <v>30</v>
      </c>
      <c r="F230" s="1" t="s">
        <v>64</v>
      </c>
      <c r="G230" s="1"/>
      <c r="H230" s="1">
        <v>40</v>
      </c>
      <c r="I230" s="1">
        <v>47</v>
      </c>
      <c r="J230" s="1">
        <v>0</v>
      </c>
      <c r="K230" s="1">
        <v>7</v>
      </c>
      <c r="L230" s="1">
        <v>203.64</v>
      </c>
      <c r="M230" s="1">
        <v>203.71</v>
      </c>
      <c r="N230" s="1">
        <v>203.53100000000001</v>
      </c>
      <c r="O230" s="1">
        <v>203.6</v>
      </c>
      <c r="P230" s="1">
        <v>7</v>
      </c>
      <c r="Q230" s="1">
        <v>30</v>
      </c>
      <c r="R230" s="1" t="s">
        <v>65</v>
      </c>
      <c r="S230" s="1"/>
      <c r="T230" s="1" t="s">
        <v>85</v>
      </c>
      <c r="U230" s="1" t="s">
        <v>86</v>
      </c>
      <c r="V230" s="1" t="s">
        <v>87</v>
      </c>
      <c r="W230" s="1" t="s">
        <v>535</v>
      </c>
      <c r="X230" s="2">
        <v>44884.058333333334</v>
      </c>
      <c r="Y230" s="1" t="s">
        <v>54</v>
      </c>
      <c r="Z230" s="1" t="s">
        <v>36</v>
      </c>
      <c r="AA230" s="1"/>
      <c r="AB230" s="1" t="s">
        <v>536</v>
      </c>
    </row>
    <row r="231" spans="1:28" ht="13" x14ac:dyDescent="0.15">
      <c r="A231" s="1">
        <v>397</v>
      </c>
      <c r="B231" s="1" t="s">
        <v>28</v>
      </c>
      <c r="C231" s="1" t="s">
        <v>29</v>
      </c>
      <c r="D231" s="1">
        <v>12</v>
      </c>
      <c r="E231" s="1" t="s">
        <v>30</v>
      </c>
      <c r="F231" s="1" t="s">
        <v>64</v>
      </c>
      <c r="G231" s="1"/>
      <c r="H231" s="1">
        <v>40</v>
      </c>
      <c r="I231" s="1">
        <v>47</v>
      </c>
      <c r="J231" s="1">
        <v>0</v>
      </c>
      <c r="K231" s="1">
        <v>7</v>
      </c>
      <c r="L231" s="1">
        <v>203.64</v>
      </c>
      <c r="M231" s="1">
        <v>203.71</v>
      </c>
      <c r="N231" s="1">
        <v>203.53100000000001</v>
      </c>
      <c r="O231" s="1">
        <v>203.6</v>
      </c>
      <c r="P231" s="1">
        <v>7</v>
      </c>
      <c r="Q231" s="1">
        <v>5</v>
      </c>
      <c r="R231" s="1" t="s">
        <v>65</v>
      </c>
      <c r="S231" s="1"/>
      <c r="T231" s="1" t="s">
        <v>94</v>
      </c>
      <c r="U231" s="1" t="s">
        <v>95</v>
      </c>
      <c r="V231" s="1" t="s">
        <v>96</v>
      </c>
      <c r="W231" s="1" t="s">
        <v>537</v>
      </c>
      <c r="X231" s="2">
        <v>44884.058333333334</v>
      </c>
      <c r="Y231" s="1" t="s">
        <v>54</v>
      </c>
      <c r="Z231" s="1" t="s">
        <v>36</v>
      </c>
      <c r="AA231" s="1"/>
      <c r="AB231" s="1" t="s">
        <v>538</v>
      </c>
    </row>
    <row r="232" spans="1:28" ht="13" x14ac:dyDescent="0.15">
      <c r="A232" s="1">
        <v>397</v>
      </c>
      <c r="B232" s="1" t="s">
        <v>28</v>
      </c>
      <c r="C232" s="1" t="s">
        <v>29</v>
      </c>
      <c r="D232" s="1">
        <v>13</v>
      </c>
      <c r="E232" s="1" t="s">
        <v>30</v>
      </c>
      <c r="F232" s="1">
        <v>1</v>
      </c>
      <c r="G232" s="1" t="s">
        <v>31</v>
      </c>
      <c r="H232" s="1">
        <v>75</v>
      </c>
      <c r="I232" s="1">
        <v>75</v>
      </c>
      <c r="J232" s="1">
        <v>75</v>
      </c>
      <c r="K232" s="1">
        <v>75</v>
      </c>
      <c r="L232" s="1">
        <v>204.35</v>
      </c>
      <c r="M232" s="1">
        <v>204.35</v>
      </c>
      <c r="N232" s="1">
        <v>204.34200000000001</v>
      </c>
      <c r="O232" s="1">
        <v>204.34200000000001</v>
      </c>
      <c r="P232" s="1">
        <v>0</v>
      </c>
      <c r="Q232" s="1">
        <v>1</v>
      </c>
      <c r="R232" s="1" t="s">
        <v>32</v>
      </c>
      <c r="S232" s="1" t="s">
        <v>33</v>
      </c>
      <c r="T232" s="1"/>
      <c r="U232" s="1"/>
      <c r="V232" s="1" t="s">
        <v>33</v>
      </c>
      <c r="W232" s="1" t="s">
        <v>539</v>
      </c>
      <c r="X232" s="2">
        <v>44884.372916666667</v>
      </c>
      <c r="Y232" s="1" t="s">
        <v>35</v>
      </c>
      <c r="Z232" s="1" t="s">
        <v>36</v>
      </c>
      <c r="AA232" s="1" t="s">
        <v>37</v>
      </c>
      <c r="AB232" s="1" t="s">
        <v>540</v>
      </c>
    </row>
    <row r="233" spans="1:28" ht="13" x14ac:dyDescent="0.15">
      <c r="A233" s="1">
        <v>397</v>
      </c>
      <c r="B233" s="1" t="s">
        <v>28</v>
      </c>
      <c r="C233" s="1" t="s">
        <v>29</v>
      </c>
      <c r="D233" s="1">
        <v>13</v>
      </c>
      <c r="E233" s="1" t="s">
        <v>30</v>
      </c>
      <c r="F233" s="1">
        <v>1</v>
      </c>
      <c r="G233" s="1" t="s">
        <v>43</v>
      </c>
      <c r="H233" s="1">
        <v>90</v>
      </c>
      <c r="I233" s="1">
        <v>90</v>
      </c>
      <c r="J233" s="1">
        <v>90</v>
      </c>
      <c r="K233" s="1">
        <v>90</v>
      </c>
      <c r="L233" s="1">
        <v>204.5</v>
      </c>
      <c r="M233" s="1">
        <v>204.5</v>
      </c>
      <c r="N233" s="1">
        <v>204.49</v>
      </c>
      <c r="O233" s="1">
        <v>204.49</v>
      </c>
      <c r="P233" s="1">
        <v>0</v>
      </c>
      <c r="Q233" s="1">
        <v>1</v>
      </c>
      <c r="R233" s="1" t="s">
        <v>44</v>
      </c>
      <c r="S233" s="1" t="s">
        <v>45</v>
      </c>
      <c r="T233" s="1"/>
      <c r="U233" s="1"/>
      <c r="V233" s="1" t="s">
        <v>45</v>
      </c>
      <c r="W233" s="1" t="s">
        <v>541</v>
      </c>
      <c r="X233" s="2">
        <v>44884.396527777775</v>
      </c>
      <c r="Y233" s="1" t="s">
        <v>415</v>
      </c>
      <c r="Z233" s="1" t="s">
        <v>36</v>
      </c>
      <c r="AA233" s="1"/>
      <c r="AB233" s="1" t="s">
        <v>542</v>
      </c>
    </row>
    <row r="234" spans="1:28" ht="13" x14ac:dyDescent="0.15">
      <c r="A234" s="1">
        <v>397</v>
      </c>
      <c r="B234" s="1" t="s">
        <v>28</v>
      </c>
      <c r="C234" s="1" t="s">
        <v>29</v>
      </c>
      <c r="D234" s="1">
        <v>13</v>
      </c>
      <c r="E234" s="1" t="s">
        <v>30</v>
      </c>
      <c r="F234" s="1">
        <v>2</v>
      </c>
      <c r="G234" s="1" t="s">
        <v>31</v>
      </c>
      <c r="H234" s="1">
        <v>75</v>
      </c>
      <c r="I234" s="1">
        <v>75</v>
      </c>
      <c r="J234" s="1">
        <v>75</v>
      </c>
      <c r="K234" s="1">
        <v>75</v>
      </c>
      <c r="L234" s="1">
        <v>205.83</v>
      </c>
      <c r="M234" s="1">
        <v>205.83</v>
      </c>
      <c r="N234" s="1">
        <v>205.80500000000001</v>
      </c>
      <c r="O234" s="1">
        <v>205.80500000000001</v>
      </c>
      <c r="P234" s="1">
        <v>0</v>
      </c>
      <c r="Q234" s="1">
        <v>1</v>
      </c>
      <c r="R234" s="1" t="s">
        <v>32</v>
      </c>
      <c r="S234" s="1" t="s">
        <v>33</v>
      </c>
      <c r="T234" s="1"/>
      <c r="U234" s="1"/>
      <c r="V234" s="1" t="s">
        <v>33</v>
      </c>
      <c r="W234" s="1" t="s">
        <v>543</v>
      </c>
      <c r="X234" s="2">
        <v>44884.404861111114</v>
      </c>
      <c r="Y234" s="1" t="s">
        <v>35</v>
      </c>
      <c r="Z234" s="1" t="s">
        <v>36</v>
      </c>
      <c r="AA234" s="1" t="s">
        <v>37</v>
      </c>
      <c r="AB234" s="1" t="s">
        <v>544</v>
      </c>
    </row>
    <row r="235" spans="1:28" ht="13" x14ac:dyDescent="0.15">
      <c r="A235" s="1">
        <v>397</v>
      </c>
      <c r="B235" s="1" t="s">
        <v>28</v>
      </c>
      <c r="C235" s="1" t="s">
        <v>29</v>
      </c>
      <c r="D235" s="1">
        <v>13</v>
      </c>
      <c r="E235" s="1" t="s">
        <v>30</v>
      </c>
      <c r="F235" s="1">
        <v>3</v>
      </c>
      <c r="G235" s="1" t="s">
        <v>31</v>
      </c>
      <c r="H235" s="1">
        <v>76</v>
      </c>
      <c r="I235" s="1">
        <v>76</v>
      </c>
      <c r="J235" s="1">
        <v>76</v>
      </c>
      <c r="K235" s="1">
        <v>76</v>
      </c>
      <c r="L235" s="1">
        <v>207.35</v>
      </c>
      <c r="M235" s="1">
        <v>207.35</v>
      </c>
      <c r="N235" s="1">
        <v>207.30799999999999</v>
      </c>
      <c r="O235" s="1">
        <v>207.30799999999999</v>
      </c>
      <c r="P235" s="1">
        <v>0</v>
      </c>
      <c r="Q235" s="1">
        <v>1</v>
      </c>
      <c r="R235" s="1" t="s">
        <v>32</v>
      </c>
      <c r="S235" s="1" t="s">
        <v>33</v>
      </c>
      <c r="T235" s="1"/>
      <c r="U235" s="1"/>
      <c r="V235" s="1" t="s">
        <v>33</v>
      </c>
      <c r="W235" s="1" t="s">
        <v>545</v>
      </c>
      <c r="X235" s="2">
        <v>44884.404861111114</v>
      </c>
      <c r="Y235" s="1" t="s">
        <v>35</v>
      </c>
      <c r="Z235" s="1" t="s">
        <v>36</v>
      </c>
      <c r="AA235" s="1" t="s">
        <v>37</v>
      </c>
      <c r="AB235" s="1" t="s">
        <v>546</v>
      </c>
    </row>
    <row r="236" spans="1:28" ht="13" x14ac:dyDescent="0.15">
      <c r="A236" s="1">
        <v>397</v>
      </c>
      <c r="B236" s="1" t="s">
        <v>28</v>
      </c>
      <c r="C236" s="1" t="s">
        <v>29</v>
      </c>
      <c r="D236" s="1">
        <v>13</v>
      </c>
      <c r="E236" s="1" t="s">
        <v>30</v>
      </c>
      <c r="F236" s="1">
        <v>4</v>
      </c>
      <c r="G236" s="1" t="s">
        <v>31</v>
      </c>
      <c r="H236" s="1">
        <v>75</v>
      </c>
      <c r="I236" s="1">
        <v>75</v>
      </c>
      <c r="J236" s="1">
        <v>75</v>
      </c>
      <c r="K236" s="1">
        <v>75</v>
      </c>
      <c r="L236" s="1">
        <v>208.83</v>
      </c>
      <c r="M236" s="1">
        <v>208.83</v>
      </c>
      <c r="N236" s="1">
        <v>208.77199999999999</v>
      </c>
      <c r="O236" s="1">
        <v>208.77199999999999</v>
      </c>
      <c r="P236" s="1">
        <v>0</v>
      </c>
      <c r="Q236" s="1">
        <v>1</v>
      </c>
      <c r="R236" s="1" t="s">
        <v>32</v>
      </c>
      <c r="S236" s="1" t="s">
        <v>33</v>
      </c>
      <c r="T236" s="1"/>
      <c r="U236" s="1"/>
      <c r="V236" s="1" t="s">
        <v>33</v>
      </c>
      <c r="W236" s="1" t="s">
        <v>547</v>
      </c>
      <c r="X236" s="2">
        <v>44884.404861111114</v>
      </c>
      <c r="Y236" s="1" t="s">
        <v>35</v>
      </c>
      <c r="Z236" s="1" t="s">
        <v>36</v>
      </c>
      <c r="AA236" s="1" t="s">
        <v>37</v>
      </c>
      <c r="AB236" s="1" t="s">
        <v>548</v>
      </c>
    </row>
    <row r="237" spans="1:28" ht="13" x14ac:dyDescent="0.15">
      <c r="A237" s="1">
        <v>397</v>
      </c>
      <c r="B237" s="1" t="s">
        <v>28</v>
      </c>
      <c r="C237" s="1" t="s">
        <v>29</v>
      </c>
      <c r="D237" s="1">
        <v>13</v>
      </c>
      <c r="E237" s="1" t="s">
        <v>30</v>
      </c>
      <c r="F237" s="1">
        <v>4</v>
      </c>
      <c r="G237" s="1" t="s">
        <v>31</v>
      </c>
      <c r="H237" s="1">
        <v>84</v>
      </c>
      <c r="I237" s="1">
        <v>86</v>
      </c>
      <c r="J237" s="1">
        <v>84</v>
      </c>
      <c r="K237" s="1">
        <v>86</v>
      </c>
      <c r="L237" s="1">
        <v>208.92</v>
      </c>
      <c r="M237" s="1">
        <v>208.94</v>
      </c>
      <c r="N237" s="1">
        <v>208.86099999999999</v>
      </c>
      <c r="O237" s="1">
        <v>208.88</v>
      </c>
      <c r="P237" s="1">
        <v>2</v>
      </c>
      <c r="Q237" s="1">
        <v>10</v>
      </c>
      <c r="R237" s="1" t="s">
        <v>51</v>
      </c>
      <c r="S237" s="1" t="s">
        <v>56</v>
      </c>
      <c r="T237" s="1"/>
      <c r="U237" s="1"/>
      <c r="V237" s="1">
        <v>31147</v>
      </c>
      <c r="W237" s="1" t="s">
        <v>549</v>
      </c>
      <c r="X237" s="2">
        <v>44884.40625</v>
      </c>
      <c r="Y237" s="1" t="s">
        <v>58</v>
      </c>
      <c r="Z237" s="1" t="s">
        <v>36</v>
      </c>
      <c r="AA237" s="1"/>
      <c r="AB237" s="1" t="s">
        <v>550</v>
      </c>
    </row>
    <row r="238" spans="1:28" ht="13" x14ac:dyDescent="0.15">
      <c r="A238" s="1">
        <v>397</v>
      </c>
      <c r="B238" s="1" t="s">
        <v>28</v>
      </c>
      <c r="C238" s="1" t="s">
        <v>29</v>
      </c>
      <c r="D238" s="1">
        <v>13</v>
      </c>
      <c r="E238" s="1" t="s">
        <v>30</v>
      </c>
      <c r="F238" s="1">
        <v>4</v>
      </c>
      <c r="G238" s="1" t="s">
        <v>43</v>
      </c>
      <c r="H238" s="1">
        <v>94</v>
      </c>
      <c r="I238" s="1">
        <v>94</v>
      </c>
      <c r="J238" s="1">
        <v>94</v>
      </c>
      <c r="K238" s="1">
        <v>94</v>
      </c>
      <c r="L238" s="1">
        <v>209.02</v>
      </c>
      <c r="M238" s="1">
        <v>209.02</v>
      </c>
      <c r="N238" s="1">
        <v>208.959</v>
      </c>
      <c r="O238" s="1">
        <v>208.959</v>
      </c>
      <c r="P238" s="1">
        <v>0</v>
      </c>
      <c r="Q238" s="1">
        <v>1</v>
      </c>
      <c r="R238" s="1" t="s">
        <v>44</v>
      </c>
      <c r="S238" s="1" t="s">
        <v>45</v>
      </c>
      <c r="T238" s="1"/>
      <c r="U238" s="1"/>
      <c r="V238" s="1" t="s">
        <v>45</v>
      </c>
      <c r="W238" s="1" t="s">
        <v>551</v>
      </c>
      <c r="X238" s="2">
        <v>44884.396527777775</v>
      </c>
      <c r="Y238" s="1" t="s">
        <v>415</v>
      </c>
      <c r="Z238" s="1" t="s">
        <v>36</v>
      </c>
      <c r="AA238" s="1"/>
      <c r="AB238" s="1" t="s">
        <v>552</v>
      </c>
    </row>
    <row r="239" spans="1:28" ht="13" x14ac:dyDescent="0.15">
      <c r="A239" s="1">
        <v>397</v>
      </c>
      <c r="B239" s="1" t="s">
        <v>28</v>
      </c>
      <c r="C239" s="1" t="s">
        <v>29</v>
      </c>
      <c r="D239" s="1">
        <v>13</v>
      </c>
      <c r="E239" s="1" t="s">
        <v>30</v>
      </c>
      <c r="F239" s="1">
        <v>5</v>
      </c>
      <c r="G239" s="1" t="s">
        <v>43</v>
      </c>
      <c r="H239" s="1">
        <v>52</v>
      </c>
      <c r="I239" s="1">
        <v>52</v>
      </c>
      <c r="J239" s="1">
        <v>52</v>
      </c>
      <c r="K239" s="1">
        <v>52</v>
      </c>
      <c r="L239" s="1">
        <v>210.09</v>
      </c>
      <c r="M239" s="1">
        <v>210.09</v>
      </c>
      <c r="N239" s="1">
        <v>210.017</v>
      </c>
      <c r="O239" s="1">
        <v>210.017</v>
      </c>
      <c r="P239" s="1">
        <v>0</v>
      </c>
      <c r="Q239" s="1">
        <v>1</v>
      </c>
      <c r="R239" s="1" t="s">
        <v>44</v>
      </c>
      <c r="S239" s="1" t="s">
        <v>45</v>
      </c>
      <c r="T239" s="1"/>
      <c r="U239" s="1"/>
      <c r="V239" s="1" t="s">
        <v>45</v>
      </c>
      <c r="W239" s="1" t="s">
        <v>553</v>
      </c>
      <c r="X239" s="2">
        <v>44884.404166666667</v>
      </c>
      <c r="Y239" s="1" t="s">
        <v>415</v>
      </c>
      <c r="Z239" s="1" t="s">
        <v>36</v>
      </c>
      <c r="AA239" s="1"/>
      <c r="AB239" s="1" t="s">
        <v>554</v>
      </c>
    </row>
    <row r="240" spans="1:28" ht="13" x14ac:dyDescent="0.15">
      <c r="A240" s="1">
        <v>397</v>
      </c>
      <c r="B240" s="1" t="s">
        <v>28</v>
      </c>
      <c r="C240" s="1" t="s">
        <v>29</v>
      </c>
      <c r="D240" s="1">
        <v>13</v>
      </c>
      <c r="E240" s="1" t="s">
        <v>30</v>
      </c>
      <c r="F240" s="1">
        <v>5</v>
      </c>
      <c r="G240" s="1" t="s">
        <v>31</v>
      </c>
      <c r="H240" s="1">
        <v>75</v>
      </c>
      <c r="I240" s="1">
        <v>75</v>
      </c>
      <c r="J240" s="1">
        <v>75</v>
      </c>
      <c r="K240" s="1">
        <v>75</v>
      </c>
      <c r="L240" s="1">
        <v>210.32</v>
      </c>
      <c r="M240" s="1">
        <v>210.32</v>
      </c>
      <c r="N240" s="1">
        <v>210.245</v>
      </c>
      <c r="O240" s="1">
        <v>210.245</v>
      </c>
      <c r="P240" s="1">
        <v>0</v>
      </c>
      <c r="Q240" s="1">
        <v>1</v>
      </c>
      <c r="R240" s="1" t="s">
        <v>32</v>
      </c>
      <c r="S240" s="1" t="s">
        <v>33</v>
      </c>
      <c r="T240" s="1"/>
      <c r="U240" s="1"/>
      <c r="V240" s="1" t="s">
        <v>33</v>
      </c>
      <c r="W240" s="1" t="s">
        <v>555</v>
      </c>
      <c r="X240" s="2">
        <v>44884.404861111114</v>
      </c>
      <c r="Y240" s="1" t="s">
        <v>35</v>
      </c>
      <c r="Z240" s="1" t="s">
        <v>36</v>
      </c>
      <c r="AA240" s="1" t="s">
        <v>37</v>
      </c>
      <c r="AB240" s="1" t="s">
        <v>556</v>
      </c>
    </row>
    <row r="241" spans="1:28" ht="13" x14ac:dyDescent="0.15">
      <c r="A241" s="1">
        <v>397</v>
      </c>
      <c r="B241" s="1" t="s">
        <v>28</v>
      </c>
      <c r="C241" s="1" t="s">
        <v>29</v>
      </c>
      <c r="D241" s="1">
        <v>13</v>
      </c>
      <c r="E241" s="1" t="s">
        <v>30</v>
      </c>
      <c r="F241" s="1">
        <v>6</v>
      </c>
      <c r="G241" s="1" t="s">
        <v>31</v>
      </c>
      <c r="H241" s="1">
        <v>75</v>
      </c>
      <c r="I241" s="1">
        <v>75</v>
      </c>
      <c r="J241" s="1">
        <v>75</v>
      </c>
      <c r="K241" s="1">
        <v>75</v>
      </c>
      <c r="L241" s="1">
        <v>211.82</v>
      </c>
      <c r="M241" s="1">
        <v>211.82</v>
      </c>
      <c r="N241" s="1">
        <v>211.72800000000001</v>
      </c>
      <c r="O241" s="1">
        <v>211.72800000000001</v>
      </c>
      <c r="P241" s="1">
        <v>0</v>
      </c>
      <c r="Q241" s="1">
        <v>1</v>
      </c>
      <c r="R241" s="1" t="s">
        <v>32</v>
      </c>
      <c r="S241" s="1" t="s">
        <v>33</v>
      </c>
      <c r="T241" s="1"/>
      <c r="U241" s="1"/>
      <c r="V241" s="1" t="s">
        <v>33</v>
      </c>
      <c r="W241" s="1" t="s">
        <v>557</v>
      </c>
      <c r="X241" s="2">
        <v>44884.404861111114</v>
      </c>
      <c r="Y241" s="1" t="s">
        <v>35</v>
      </c>
      <c r="Z241" s="1" t="s">
        <v>36</v>
      </c>
      <c r="AA241" s="1" t="s">
        <v>37</v>
      </c>
      <c r="AB241" s="1" t="s">
        <v>558</v>
      </c>
    </row>
    <row r="242" spans="1:28" ht="13" x14ac:dyDescent="0.15">
      <c r="A242" s="1">
        <v>397</v>
      </c>
      <c r="B242" s="1" t="s">
        <v>28</v>
      </c>
      <c r="C242" s="1" t="s">
        <v>29</v>
      </c>
      <c r="D242" s="1">
        <v>13</v>
      </c>
      <c r="E242" s="1" t="s">
        <v>30</v>
      </c>
      <c r="F242" s="1">
        <v>7</v>
      </c>
      <c r="G242" s="1"/>
      <c r="H242" s="1">
        <v>0</v>
      </c>
      <c r="I242" s="1">
        <v>5</v>
      </c>
      <c r="J242" s="1">
        <v>0</v>
      </c>
      <c r="K242" s="1">
        <v>5</v>
      </c>
      <c r="L242" s="1">
        <v>212.55</v>
      </c>
      <c r="M242" s="1">
        <v>212.6</v>
      </c>
      <c r="N242" s="1">
        <v>212.45</v>
      </c>
      <c r="O242" s="1">
        <v>212.499</v>
      </c>
      <c r="P242" s="1">
        <v>5</v>
      </c>
      <c r="Q242" s="1">
        <v>5</v>
      </c>
      <c r="R242" s="1" t="s">
        <v>51</v>
      </c>
      <c r="S242" s="1" t="s">
        <v>52</v>
      </c>
      <c r="T242" s="1"/>
      <c r="U242" s="1"/>
      <c r="V242" s="1" t="s">
        <v>52</v>
      </c>
      <c r="W242" s="1" t="s">
        <v>559</v>
      </c>
      <c r="X242" s="2">
        <v>44884.095138888886</v>
      </c>
      <c r="Y242" s="1" t="s">
        <v>54</v>
      </c>
      <c r="Z242" s="1" t="s">
        <v>36</v>
      </c>
      <c r="AA242" s="1"/>
      <c r="AB242" s="1" t="s">
        <v>560</v>
      </c>
    </row>
    <row r="243" spans="1:28" ht="13" x14ac:dyDescent="0.15">
      <c r="A243" s="1">
        <v>397</v>
      </c>
      <c r="B243" s="1" t="s">
        <v>28</v>
      </c>
      <c r="C243" s="1" t="s">
        <v>29</v>
      </c>
      <c r="D243" s="1">
        <v>13</v>
      </c>
      <c r="E243" s="1" t="s">
        <v>30</v>
      </c>
      <c r="F243" s="1">
        <v>7</v>
      </c>
      <c r="G243" s="1" t="s">
        <v>31</v>
      </c>
      <c r="H243" s="1">
        <v>30</v>
      </c>
      <c r="I243" s="1">
        <v>30</v>
      </c>
      <c r="J243" s="1">
        <v>30</v>
      </c>
      <c r="K243" s="1">
        <v>30</v>
      </c>
      <c r="L243" s="1">
        <v>212.85</v>
      </c>
      <c r="M243" s="1">
        <v>212.85</v>
      </c>
      <c r="N243" s="1">
        <v>212.74700000000001</v>
      </c>
      <c r="O243" s="1">
        <v>212.74700000000001</v>
      </c>
      <c r="P243" s="1">
        <v>0</v>
      </c>
      <c r="Q243" s="1">
        <v>1</v>
      </c>
      <c r="R243" s="1" t="s">
        <v>32</v>
      </c>
      <c r="S243" s="1" t="s">
        <v>33</v>
      </c>
      <c r="T243" s="1"/>
      <c r="U243" s="1"/>
      <c r="V243" s="1" t="s">
        <v>33</v>
      </c>
      <c r="W243" s="1" t="s">
        <v>561</v>
      </c>
      <c r="X243" s="2">
        <v>44884.404861111114</v>
      </c>
      <c r="Y243" s="1" t="s">
        <v>35</v>
      </c>
      <c r="Z243" s="1" t="s">
        <v>36</v>
      </c>
      <c r="AA243" s="1" t="s">
        <v>37</v>
      </c>
      <c r="AB243" s="1" t="s">
        <v>562</v>
      </c>
    </row>
    <row r="244" spans="1:28" ht="13" x14ac:dyDescent="0.15">
      <c r="A244" s="1">
        <v>397</v>
      </c>
      <c r="B244" s="1" t="s">
        <v>28</v>
      </c>
      <c r="C244" s="1" t="s">
        <v>29</v>
      </c>
      <c r="D244" s="1">
        <v>13</v>
      </c>
      <c r="E244" s="1" t="s">
        <v>30</v>
      </c>
      <c r="F244" s="1" t="s">
        <v>64</v>
      </c>
      <c r="G244" s="1"/>
      <c r="H244" s="1">
        <v>28</v>
      </c>
      <c r="I244" s="1">
        <v>35</v>
      </c>
      <c r="J244" s="1">
        <v>0</v>
      </c>
      <c r="K244" s="1">
        <v>7</v>
      </c>
      <c r="L244" s="1">
        <v>213.34</v>
      </c>
      <c r="M244" s="1">
        <v>213.41</v>
      </c>
      <c r="N244" s="1">
        <v>213.23099999999999</v>
      </c>
      <c r="O244" s="1">
        <v>213.3</v>
      </c>
      <c r="P244" s="1">
        <v>7</v>
      </c>
      <c r="Q244" s="1">
        <v>5</v>
      </c>
      <c r="R244" s="1" t="s">
        <v>65</v>
      </c>
      <c r="S244" s="1" t="s">
        <v>33</v>
      </c>
      <c r="T244" s="1"/>
      <c r="U244" s="1"/>
      <c r="V244" s="1" t="s">
        <v>33</v>
      </c>
      <c r="W244" s="1" t="s">
        <v>563</v>
      </c>
      <c r="X244" s="2">
        <v>44884.095138888886</v>
      </c>
      <c r="Y244" s="1" t="s">
        <v>35</v>
      </c>
      <c r="Z244" s="1" t="s">
        <v>36</v>
      </c>
      <c r="AA244" s="1" t="s">
        <v>37</v>
      </c>
      <c r="AB244" s="1" t="s">
        <v>564</v>
      </c>
    </row>
    <row r="245" spans="1:28" ht="13" x14ac:dyDescent="0.15">
      <c r="A245" s="1">
        <v>397</v>
      </c>
      <c r="B245" s="1" t="s">
        <v>28</v>
      </c>
      <c r="C245" s="1" t="s">
        <v>29</v>
      </c>
      <c r="D245" s="1">
        <v>13</v>
      </c>
      <c r="E245" s="1" t="s">
        <v>30</v>
      </c>
      <c r="F245" s="1" t="s">
        <v>64</v>
      </c>
      <c r="G245" s="1"/>
      <c r="H245" s="1">
        <v>28</v>
      </c>
      <c r="I245" s="1">
        <v>35</v>
      </c>
      <c r="J245" s="1">
        <v>0</v>
      </c>
      <c r="K245" s="1">
        <v>7</v>
      </c>
      <c r="L245" s="1">
        <v>213.34</v>
      </c>
      <c r="M245" s="1">
        <v>213.41</v>
      </c>
      <c r="N245" s="1">
        <v>213.23099999999999</v>
      </c>
      <c r="O245" s="1">
        <v>213.3</v>
      </c>
      <c r="P245" s="1">
        <v>7</v>
      </c>
      <c r="Q245" s="1">
        <v>30</v>
      </c>
      <c r="R245" s="1" t="s">
        <v>65</v>
      </c>
      <c r="S245" s="1" t="s">
        <v>81</v>
      </c>
      <c r="T245" s="1"/>
      <c r="U245" s="1"/>
      <c r="V245" s="1" t="s">
        <v>81</v>
      </c>
      <c r="W245" s="1" t="s">
        <v>565</v>
      </c>
      <c r="X245" s="2">
        <v>44884.095138888886</v>
      </c>
      <c r="Y245" s="1" t="s">
        <v>83</v>
      </c>
      <c r="Z245" s="1" t="s">
        <v>36</v>
      </c>
      <c r="AA245" s="1"/>
      <c r="AB245" s="1" t="s">
        <v>566</v>
      </c>
    </row>
    <row r="246" spans="1:28" ht="13" x14ac:dyDescent="0.15">
      <c r="A246" s="1">
        <v>397</v>
      </c>
      <c r="B246" s="1" t="s">
        <v>28</v>
      </c>
      <c r="C246" s="1" t="s">
        <v>29</v>
      </c>
      <c r="D246" s="1">
        <v>13</v>
      </c>
      <c r="E246" s="1" t="s">
        <v>30</v>
      </c>
      <c r="F246" s="1" t="s">
        <v>64</v>
      </c>
      <c r="G246" s="1"/>
      <c r="H246" s="1">
        <v>28</v>
      </c>
      <c r="I246" s="1">
        <v>35</v>
      </c>
      <c r="J246" s="1">
        <v>0</v>
      </c>
      <c r="K246" s="1">
        <v>7</v>
      </c>
      <c r="L246" s="1">
        <v>213.34</v>
      </c>
      <c r="M246" s="1">
        <v>213.41</v>
      </c>
      <c r="N246" s="1">
        <v>213.23099999999999</v>
      </c>
      <c r="O246" s="1">
        <v>213.3</v>
      </c>
      <c r="P246" s="1">
        <v>7</v>
      </c>
      <c r="Q246" s="1">
        <v>20</v>
      </c>
      <c r="R246" s="1" t="s">
        <v>65</v>
      </c>
      <c r="S246" s="1"/>
      <c r="T246" s="1" t="s">
        <v>66</v>
      </c>
      <c r="U246" s="1" t="s">
        <v>67</v>
      </c>
      <c r="V246" s="1" t="s">
        <v>68</v>
      </c>
      <c r="W246" s="1" t="s">
        <v>567</v>
      </c>
      <c r="X246" s="2">
        <v>44884.095138888886</v>
      </c>
      <c r="Y246" s="1" t="s">
        <v>54</v>
      </c>
      <c r="Z246" s="1" t="s">
        <v>36</v>
      </c>
      <c r="AA246" s="1"/>
      <c r="AB246" s="1" t="s">
        <v>568</v>
      </c>
    </row>
    <row r="247" spans="1:28" ht="13" x14ac:dyDescent="0.15">
      <c r="A247" s="1">
        <v>397</v>
      </c>
      <c r="B247" s="1" t="s">
        <v>28</v>
      </c>
      <c r="C247" s="1" t="s">
        <v>29</v>
      </c>
      <c r="D247" s="1">
        <v>13</v>
      </c>
      <c r="E247" s="1" t="s">
        <v>30</v>
      </c>
      <c r="F247" s="1" t="s">
        <v>64</v>
      </c>
      <c r="G247" s="1"/>
      <c r="H247" s="1">
        <v>28</v>
      </c>
      <c r="I247" s="1">
        <v>35</v>
      </c>
      <c r="J247" s="1">
        <v>0</v>
      </c>
      <c r="K247" s="1">
        <v>7</v>
      </c>
      <c r="L247" s="1">
        <v>213.34</v>
      </c>
      <c r="M247" s="1">
        <v>213.41</v>
      </c>
      <c r="N247" s="1">
        <v>213.23099999999999</v>
      </c>
      <c r="O247" s="1">
        <v>213.3</v>
      </c>
      <c r="P247" s="1">
        <v>7</v>
      </c>
      <c r="Q247" s="1">
        <v>5</v>
      </c>
      <c r="R247" s="1" t="s">
        <v>65</v>
      </c>
      <c r="S247" s="1"/>
      <c r="T247" s="1" t="s">
        <v>94</v>
      </c>
      <c r="U247" s="1" t="s">
        <v>95</v>
      </c>
      <c r="V247" s="1" t="s">
        <v>96</v>
      </c>
      <c r="W247" s="1" t="s">
        <v>569</v>
      </c>
      <c r="X247" s="2">
        <v>44884.095138888886</v>
      </c>
      <c r="Y247" s="1" t="s">
        <v>54</v>
      </c>
      <c r="Z247" s="1" t="s">
        <v>36</v>
      </c>
      <c r="AA247" s="1"/>
      <c r="AB247" s="1" t="s">
        <v>570</v>
      </c>
    </row>
    <row r="248" spans="1:28" ht="13" x14ac:dyDescent="0.15">
      <c r="A248" s="1">
        <v>397</v>
      </c>
      <c r="B248" s="1" t="s">
        <v>28</v>
      </c>
      <c r="C248" s="1" t="s">
        <v>29</v>
      </c>
      <c r="D248" s="1">
        <v>13</v>
      </c>
      <c r="E248" s="1" t="s">
        <v>30</v>
      </c>
      <c r="F248" s="1" t="s">
        <v>64</v>
      </c>
      <c r="G248" s="1"/>
      <c r="H248" s="1">
        <v>28</v>
      </c>
      <c r="I248" s="1">
        <v>35</v>
      </c>
      <c r="J248" s="1">
        <v>0</v>
      </c>
      <c r="K248" s="1">
        <v>7</v>
      </c>
      <c r="L248" s="1">
        <v>213.34</v>
      </c>
      <c r="M248" s="1">
        <v>213.41</v>
      </c>
      <c r="N248" s="1">
        <v>213.23099999999999</v>
      </c>
      <c r="O248" s="1">
        <v>213.3</v>
      </c>
      <c r="P248" s="1">
        <v>7</v>
      </c>
      <c r="Q248" s="1">
        <v>20</v>
      </c>
      <c r="R248" s="1" t="s">
        <v>65</v>
      </c>
      <c r="S248" s="1"/>
      <c r="T248" s="1" t="s">
        <v>71</v>
      </c>
      <c r="U248" s="1" t="s">
        <v>72</v>
      </c>
      <c r="V248" s="1" t="s">
        <v>73</v>
      </c>
      <c r="W248" s="1" t="s">
        <v>571</v>
      </c>
      <c r="X248" s="2">
        <v>44884.095138888886</v>
      </c>
      <c r="Y248" s="1" t="s">
        <v>54</v>
      </c>
      <c r="Z248" s="1" t="s">
        <v>36</v>
      </c>
      <c r="AA248" s="1"/>
      <c r="AB248" s="1" t="s">
        <v>572</v>
      </c>
    </row>
    <row r="249" spans="1:28" ht="13" x14ac:dyDescent="0.15">
      <c r="A249" s="1">
        <v>397</v>
      </c>
      <c r="B249" s="1" t="s">
        <v>28</v>
      </c>
      <c r="C249" s="1" t="s">
        <v>29</v>
      </c>
      <c r="D249" s="1">
        <v>13</v>
      </c>
      <c r="E249" s="1" t="s">
        <v>30</v>
      </c>
      <c r="F249" s="1" t="s">
        <v>64</v>
      </c>
      <c r="G249" s="1"/>
      <c r="H249" s="1">
        <v>28</v>
      </c>
      <c r="I249" s="1">
        <v>35</v>
      </c>
      <c r="J249" s="1">
        <v>0</v>
      </c>
      <c r="K249" s="1">
        <v>7</v>
      </c>
      <c r="L249" s="1">
        <v>213.34</v>
      </c>
      <c r="M249" s="1">
        <v>213.41</v>
      </c>
      <c r="N249" s="1">
        <v>213.23099999999999</v>
      </c>
      <c r="O249" s="1">
        <v>213.3</v>
      </c>
      <c r="P249" s="1">
        <v>7</v>
      </c>
      <c r="Q249" s="1">
        <v>20</v>
      </c>
      <c r="R249" s="1" t="s">
        <v>65</v>
      </c>
      <c r="S249" s="1" t="s">
        <v>90</v>
      </c>
      <c r="T249" s="1"/>
      <c r="U249" s="1"/>
      <c r="V249" s="1" t="s">
        <v>90</v>
      </c>
      <c r="W249" s="1" t="s">
        <v>573</v>
      </c>
      <c r="X249" s="2">
        <v>44884.095138888886</v>
      </c>
      <c r="Y249" s="1" t="s">
        <v>54</v>
      </c>
      <c r="Z249" s="1" t="s">
        <v>36</v>
      </c>
      <c r="AA249" s="1" t="s">
        <v>92</v>
      </c>
      <c r="AB249" s="1" t="s">
        <v>574</v>
      </c>
    </row>
    <row r="250" spans="1:28" ht="13" x14ac:dyDescent="0.15">
      <c r="A250" s="1">
        <v>397</v>
      </c>
      <c r="B250" s="1" t="s">
        <v>28</v>
      </c>
      <c r="C250" s="1" t="s">
        <v>29</v>
      </c>
      <c r="D250" s="1">
        <v>13</v>
      </c>
      <c r="E250" s="1" t="s">
        <v>30</v>
      </c>
      <c r="F250" s="1" t="s">
        <v>64</v>
      </c>
      <c r="G250" s="1"/>
      <c r="H250" s="1">
        <v>28</v>
      </c>
      <c r="I250" s="1">
        <v>35</v>
      </c>
      <c r="J250" s="1">
        <v>0</v>
      </c>
      <c r="K250" s="1">
        <v>7</v>
      </c>
      <c r="L250" s="1">
        <v>213.34</v>
      </c>
      <c r="M250" s="1">
        <v>213.41</v>
      </c>
      <c r="N250" s="1">
        <v>213.23099999999999</v>
      </c>
      <c r="O250" s="1">
        <v>213.3</v>
      </c>
      <c r="P250" s="1">
        <v>7</v>
      </c>
      <c r="Q250" s="1">
        <v>5</v>
      </c>
      <c r="R250" s="1" t="s">
        <v>65</v>
      </c>
      <c r="S250" s="1"/>
      <c r="T250" s="1" t="s">
        <v>76</v>
      </c>
      <c r="U250" s="1" t="s">
        <v>77</v>
      </c>
      <c r="V250" s="1" t="s">
        <v>78</v>
      </c>
      <c r="W250" s="1" t="s">
        <v>575</v>
      </c>
      <c r="X250" s="2">
        <v>44884.095138888886</v>
      </c>
      <c r="Y250" s="1" t="s">
        <v>54</v>
      </c>
      <c r="Z250" s="1" t="s">
        <v>36</v>
      </c>
      <c r="AA250" s="1"/>
      <c r="AB250" s="1" t="s">
        <v>576</v>
      </c>
    </row>
    <row r="251" spans="1:28" ht="13" x14ac:dyDescent="0.15">
      <c r="A251" s="1">
        <v>397</v>
      </c>
      <c r="B251" s="1" t="s">
        <v>28</v>
      </c>
      <c r="C251" s="1" t="s">
        <v>29</v>
      </c>
      <c r="D251" s="1">
        <v>13</v>
      </c>
      <c r="E251" s="1" t="s">
        <v>30</v>
      </c>
      <c r="F251" s="1" t="s">
        <v>64</v>
      </c>
      <c r="G251" s="1"/>
      <c r="H251" s="1">
        <v>28</v>
      </c>
      <c r="I251" s="1">
        <v>35</v>
      </c>
      <c r="J251" s="1">
        <v>0</v>
      </c>
      <c r="K251" s="1">
        <v>7</v>
      </c>
      <c r="L251" s="1">
        <v>213.34</v>
      </c>
      <c r="M251" s="1">
        <v>213.41</v>
      </c>
      <c r="N251" s="1">
        <v>213.23099999999999</v>
      </c>
      <c r="O251" s="1">
        <v>213.3</v>
      </c>
      <c r="P251" s="1">
        <v>7</v>
      </c>
      <c r="Q251" s="1">
        <v>30</v>
      </c>
      <c r="R251" s="1" t="s">
        <v>65</v>
      </c>
      <c r="S251" s="1"/>
      <c r="T251" s="1" t="s">
        <v>85</v>
      </c>
      <c r="U251" s="1" t="s">
        <v>86</v>
      </c>
      <c r="V251" s="1" t="s">
        <v>87</v>
      </c>
      <c r="W251" s="1" t="s">
        <v>577</v>
      </c>
      <c r="X251" s="2">
        <v>44884.095138888886</v>
      </c>
      <c r="Y251" s="1" t="s">
        <v>54</v>
      </c>
      <c r="Z251" s="1" t="s">
        <v>36</v>
      </c>
      <c r="AA251" s="1"/>
      <c r="AB251" s="1" t="s">
        <v>578</v>
      </c>
    </row>
    <row r="252" spans="1:28" ht="13" x14ac:dyDescent="0.15">
      <c r="A252" s="1">
        <v>397</v>
      </c>
      <c r="B252" s="1" t="s">
        <v>28</v>
      </c>
      <c r="C252" s="1" t="s">
        <v>29</v>
      </c>
      <c r="D252" s="1">
        <v>13</v>
      </c>
      <c r="E252" s="1" t="s">
        <v>30</v>
      </c>
      <c r="F252" s="1" t="s">
        <v>64</v>
      </c>
      <c r="G252" s="1"/>
      <c r="H252" s="1">
        <v>28</v>
      </c>
      <c r="I252" s="1">
        <v>35</v>
      </c>
      <c r="J252" s="1">
        <v>28</v>
      </c>
      <c r="K252" s="1">
        <v>35</v>
      </c>
      <c r="L252" s="1">
        <v>213.34</v>
      </c>
      <c r="M252" s="1">
        <v>213.41</v>
      </c>
      <c r="N252" s="1">
        <v>213.23099999999999</v>
      </c>
      <c r="O252" s="1">
        <v>213.3</v>
      </c>
      <c r="P252" s="1">
        <v>7</v>
      </c>
      <c r="Q252" s="1">
        <v>247</v>
      </c>
      <c r="R252" s="1" t="s">
        <v>106</v>
      </c>
      <c r="S252" s="1" t="s">
        <v>81</v>
      </c>
      <c r="T252" s="1"/>
      <c r="U252" s="1"/>
      <c r="V252" s="1" t="s">
        <v>81</v>
      </c>
      <c r="W252" s="1" t="s">
        <v>579</v>
      </c>
      <c r="X252" s="2">
        <v>44884.095138888886</v>
      </c>
      <c r="Y252" s="1" t="s">
        <v>54</v>
      </c>
      <c r="Z252" s="1" t="s">
        <v>36</v>
      </c>
      <c r="AA252" s="1"/>
      <c r="AB252" s="1" t="s">
        <v>580</v>
      </c>
    </row>
    <row r="253" spans="1:28" ht="13" x14ac:dyDescent="0.15">
      <c r="A253" s="1">
        <v>397</v>
      </c>
      <c r="B253" s="1" t="s">
        <v>28</v>
      </c>
      <c r="C253" s="1" t="s">
        <v>29</v>
      </c>
      <c r="D253" s="1">
        <v>13</v>
      </c>
      <c r="E253" s="1" t="s">
        <v>30</v>
      </c>
      <c r="F253" s="1" t="s">
        <v>64</v>
      </c>
      <c r="G253" s="1"/>
      <c r="H253" s="1">
        <v>28</v>
      </c>
      <c r="I253" s="1">
        <v>35</v>
      </c>
      <c r="J253" s="1">
        <v>0</v>
      </c>
      <c r="K253" s="1">
        <v>7</v>
      </c>
      <c r="L253" s="1">
        <v>213.34</v>
      </c>
      <c r="M253" s="1">
        <v>213.41</v>
      </c>
      <c r="N253" s="1">
        <v>213.23099999999999</v>
      </c>
      <c r="O253" s="1">
        <v>213.3</v>
      </c>
      <c r="P253" s="1">
        <v>7</v>
      </c>
      <c r="Q253" s="1">
        <v>5</v>
      </c>
      <c r="R253" s="1" t="s">
        <v>65</v>
      </c>
      <c r="S253" s="1"/>
      <c r="T253" s="1" t="s">
        <v>99</v>
      </c>
      <c r="U253" s="1" t="s">
        <v>100</v>
      </c>
      <c r="V253" s="1" t="s">
        <v>101</v>
      </c>
      <c r="W253" s="1" t="s">
        <v>581</v>
      </c>
      <c r="X253" s="2">
        <v>44884.095138888886</v>
      </c>
      <c r="Y253" s="1" t="s">
        <v>54</v>
      </c>
      <c r="Z253" s="1" t="s">
        <v>36</v>
      </c>
      <c r="AA253" s="1"/>
      <c r="AB253" s="1" t="s">
        <v>582</v>
      </c>
    </row>
    <row r="254" spans="1:28" ht="13" x14ac:dyDescent="0.15">
      <c r="A254" s="1">
        <v>397</v>
      </c>
      <c r="B254" s="1" t="s">
        <v>28</v>
      </c>
      <c r="C254" s="1" t="s">
        <v>29</v>
      </c>
      <c r="D254" s="1">
        <v>14</v>
      </c>
      <c r="E254" s="1" t="s">
        <v>30</v>
      </c>
      <c r="F254" s="1">
        <v>1</v>
      </c>
      <c r="G254" s="1" t="s">
        <v>31</v>
      </c>
      <c r="H254" s="1">
        <v>78</v>
      </c>
      <c r="I254" s="1">
        <v>78</v>
      </c>
      <c r="J254" s="1">
        <v>78</v>
      </c>
      <c r="K254" s="1">
        <v>78</v>
      </c>
      <c r="L254" s="1">
        <v>214.08</v>
      </c>
      <c r="M254" s="1">
        <v>214.08</v>
      </c>
      <c r="N254" s="1">
        <v>214.071</v>
      </c>
      <c r="O254" s="1">
        <v>214.071</v>
      </c>
      <c r="P254" s="1">
        <v>0</v>
      </c>
      <c r="Q254" s="1">
        <v>1</v>
      </c>
      <c r="R254" s="1" t="s">
        <v>32</v>
      </c>
      <c r="S254" s="1" t="s">
        <v>33</v>
      </c>
      <c r="T254" s="1"/>
      <c r="U254" s="1"/>
      <c r="V254" s="1" t="s">
        <v>33</v>
      </c>
      <c r="W254" s="1" t="s">
        <v>583</v>
      </c>
      <c r="X254" s="2">
        <v>44884.422222222223</v>
      </c>
      <c r="Y254" s="1" t="s">
        <v>35</v>
      </c>
      <c r="Z254" s="1" t="s">
        <v>36</v>
      </c>
      <c r="AA254" s="1" t="s">
        <v>37</v>
      </c>
      <c r="AB254" s="1" t="s">
        <v>584</v>
      </c>
    </row>
    <row r="255" spans="1:28" ht="13" x14ac:dyDescent="0.15">
      <c r="A255" s="1">
        <v>397</v>
      </c>
      <c r="B255" s="1" t="s">
        <v>28</v>
      </c>
      <c r="C255" s="1" t="s">
        <v>29</v>
      </c>
      <c r="D255" s="1">
        <v>14</v>
      </c>
      <c r="E255" s="1" t="s">
        <v>30</v>
      </c>
      <c r="F255" s="1">
        <v>1</v>
      </c>
      <c r="G255" s="1" t="s">
        <v>43</v>
      </c>
      <c r="H255" s="1">
        <v>139</v>
      </c>
      <c r="I255" s="1">
        <v>139</v>
      </c>
      <c r="J255" s="1">
        <v>139</v>
      </c>
      <c r="K255" s="1">
        <v>139</v>
      </c>
      <c r="L255" s="1">
        <v>214.69</v>
      </c>
      <c r="M255" s="1">
        <v>214.69</v>
      </c>
      <c r="N255" s="1">
        <v>214.67400000000001</v>
      </c>
      <c r="O255" s="1">
        <v>214.67400000000001</v>
      </c>
      <c r="P255" s="1">
        <v>0</v>
      </c>
      <c r="Q255" s="1"/>
      <c r="R255" s="1" t="s">
        <v>44</v>
      </c>
      <c r="S255" s="1" t="s">
        <v>45</v>
      </c>
      <c r="T255" s="1"/>
      <c r="U255" s="1"/>
      <c r="V255" s="1" t="s">
        <v>45</v>
      </c>
      <c r="W255" s="1" t="s">
        <v>585</v>
      </c>
      <c r="X255" s="2">
        <v>44884.434027777781</v>
      </c>
      <c r="Y255" s="1" t="s">
        <v>415</v>
      </c>
      <c r="Z255" s="1" t="s">
        <v>36</v>
      </c>
      <c r="AA255" s="1"/>
      <c r="AB255" s="1" t="s">
        <v>586</v>
      </c>
    </row>
    <row r="256" spans="1:28" ht="13" x14ac:dyDescent="0.15">
      <c r="A256" s="1">
        <v>397</v>
      </c>
      <c r="B256" s="1" t="s">
        <v>28</v>
      </c>
      <c r="C256" s="1" t="s">
        <v>29</v>
      </c>
      <c r="D256" s="1">
        <v>14</v>
      </c>
      <c r="E256" s="1" t="s">
        <v>30</v>
      </c>
      <c r="F256" s="1">
        <v>2</v>
      </c>
      <c r="G256" s="1" t="s">
        <v>43</v>
      </c>
      <c r="H256" s="1">
        <v>43</v>
      </c>
      <c r="I256" s="1">
        <v>43</v>
      </c>
      <c r="J256" s="1">
        <v>43</v>
      </c>
      <c r="K256" s="1">
        <v>43</v>
      </c>
      <c r="L256" s="1">
        <v>215.21</v>
      </c>
      <c r="M256" s="1">
        <v>215.21</v>
      </c>
      <c r="N256" s="1">
        <v>215.18799999999999</v>
      </c>
      <c r="O256" s="1">
        <v>215.18799999999999</v>
      </c>
      <c r="P256" s="1">
        <v>0</v>
      </c>
      <c r="Q256" s="1">
        <v>1</v>
      </c>
      <c r="R256" s="1" t="s">
        <v>44</v>
      </c>
      <c r="S256" s="1" t="s">
        <v>45</v>
      </c>
      <c r="T256" s="1"/>
      <c r="U256" s="1"/>
      <c r="V256" s="1" t="s">
        <v>45</v>
      </c>
      <c r="W256" s="1" t="s">
        <v>587</v>
      </c>
      <c r="X256" s="2">
        <v>44884.477777777778</v>
      </c>
      <c r="Y256" s="1" t="s">
        <v>415</v>
      </c>
      <c r="Z256" s="1" t="s">
        <v>36</v>
      </c>
      <c r="AA256" s="1"/>
      <c r="AB256" s="1" t="s">
        <v>588</v>
      </c>
    </row>
    <row r="257" spans="1:28" ht="13" x14ac:dyDescent="0.15">
      <c r="A257" s="1">
        <v>397</v>
      </c>
      <c r="B257" s="1" t="s">
        <v>28</v>
      </c>
      <c r="C257" s="1" t="s">
        <v>29</v>
      </c>
      <c r="D257" s="1">
        <v>14</v>
      </c>
      <c r="E257" s="1" t="s">
        <v>30</v>
      </c>
      <c r="F257" s="1">
        <v>2</v>
      </c>
      <c r="G257" s="1" t="s">
        <v>31</v>
      </c>
      <c r="H257" s="1">
        <v>78</v>
      </c>
      <c r="I257" s="1">
        <v>78</v>
      </c>
      <c r="J257" s="1">
        <v>78</v>
      </c>
      <c r="K257" s="1">
        <v>78</v>
      </c>
      <c r="L257" s="1">
        <v>215.56</v>
      </c>
      <c r="M257" s="1">
        <v>215.56</v>
      </c>
      <c r="N257" s="1">
        <v>215.53399999999999</v>
      </c>
      <c r="O257" s="1">
        <v>215.53399999999999</v>
      </c>
      <c r="P257" s="1">
        <v>0</v>
      </c>
      <c r="Q257" s="1">
        <v>1</v>
      </c>
      <c r="R257" s="1" t="s">
        <v>32</v>
      </c>
      <c r="S257" s="1" t="s">
        <v>33</v>
      </c>
      <c r="T257" s="1"/>
      <c r="U257" s="1"/>
      <c r="V257" s="1" t="s">
        <v>33</v>
      </c>
      <c r="W257" s="1" t="s">
        <v>589</v>
      </c>
      <c r="X257" s="2">
        <v>44884.45208333333</v>
      </c>
      <c r="Y257" s="1" t="s">
        <v>35</v>
      </c>
      <c r="Z257" s="1" t="s">
        <v>36</v>
      </c>
      <c r="AA257" s="1" t="s">
        <v>37</v>
      </c>
      <c r="AB257" s="1" t="s">
        <v>590</v>
      </c>
    </row>
    <row r="258" spans="1:28" ht="13" x14ac:dyDescent="0.15">
      <c r="A258" s="1">
        <v>397</v>
      </c>
      <c r="B258" s="1" t="s">
        <v>28</v>
      </c>
      <c r="C258" s="1" t="s">
        <v>29</v>
      </c>
      <c r="D258" s="1">
        <v>14</v>
      </c>
      <c r="E258" s="1" t="s">
        <v>30</v>
      </c>
      <c r="F258" s="1">
        <v>3</v>
      </c>
      <c r="G258" s="1" t="s">
        <v>31</v>
      </c>
      <c r="H258" s="1">
        <v>71</v>
      </c>
      <c r="I258" s="1">
        <v>71</v>
      </c>
      <c r="J258" s="1">
        <v>71</v>
      </c>
      <c r="K258" s="1">
        <v>71</v>
      </c>
      <c r="L258" s="1">
        <v>216.98</v>
      </c>
      <c r="M258" s="1">
        <v>216.98</v>
      </c>
      <c r="N258" s="1">
        <v>216.93899999999999</v>
      </c>
      <c r="O258" s="1">
        <v>216.93899999999999</v>
      </c>
      <c r="P258" s="1">
        <v>0</v>
      </c>
      <c r="Q258" s="1">
        <v>1</v>
      </c>
      <c r="R258" s="1" t="s">
        <v>32</v>
      </c>
      <c r="S258" s="1" t="s">
        <v>33</v>
      </c>
      <c r="T258" s="1"/>
      <c r="U258" s="1"/>
      <c r="V258" s="1" t="s">
        <v>33</v>
      </c>
      <c r="W258" s="1" t="s">
        <v>591</v>
      </c>
      <c r="X258" s="2">
        <v>44884.45208333333</v>
      </c>
      <c r="Y258" s="1" t="s">
        <v>35</v>
      </c>
      <c r="Z258" s="1" t="s">
        <v>36</v>
      </c>
      <c r="AA258" s="1" t="s">
        <v>37</v>
      </c>
      <c r="AB258" s="1" t="s">
        <v>592</v>
      </c>
    </row>
    <row r="259" spans="1:28" ht="13" x14ac:dyDescent="0.15">
      <c r="A259" s="1">
        <v>397</v>
      </c>
      <c r="B259" s="1" t="s">
        <v>28</v>
      </c>
      <c r="C259" s="1" t="s">
        <v>29</v>
      </c>
      <c r="D259" s="1">
        <v>14</v>
      </c>
      <c r="E259" s="1" t="s">
        <v>30</v>
      </c>
      <c r="F259" s="1">
        <v>3</v>
      </c>
      <c r="G259" s="1" t="s">
        <v>31</v>
      </c>
      <c r="H259" s="1">
        <v>75</v>
      </c>
      <c r="I259" s="1">
        <v>77</v>
      </c>
      <c r="J259" s="1">
        <v>75</v>
      </c>
      <c r="K259" s="1">
        <v>77</v>
      </c>
      <c r="L259" s="1">
        <v>217.02</v>
      </c>
      <c r="M259" s="1">
        <v>217.04</v>
      </c>
      <c r="N259" s="1">
        <v>216.97900000000001</v>
      </c>
      <c r="O259" s="1">
        <v>216.99799999999999</v>
      </c>
      <c r="P259" s="1">
        <v>2</v>
      </c>
      <c r="Q259" s="1">
        <v>10</v>
      </c>
      <c r="R259" s="1" t="s">
        <v>51</v>
      </c>
      <c r="S259" s="1" t="s">
        <v>56</v>
      </c>
      <c r="T259" s="1"/>
      <c r="U259" s="1"/>
      <c r="V259" s="1">
        <v>31148</v>
      </c>
      <c r="W259" s="1" t="s">
        <v>593</v>
      </c>
      <c r="X259" s="2">
        <v>44884.45416666667</v>
      </c>
      <c r="Y259" s="1" t="s">
        <v>58</v>
      </c>
      <c r="Z259" s="1" t="s">
        <v>36</v>
      </c>
      <c r="AA259" s="1"/>
      <c r="AB259" s="1" t="s">
        <v>594</v>
      </c>
    </row>
    <row r="260" spans="1:28" ht="13" x14ac:dyDescent="0.15">
      <c r="A260" s="1">
        <v>397</v>
      </c>
      <c r="B260" s="1" t="s">
        <v>28</v>
      </c>
      <c r="C260" s="1" t="s">
        <v>29</v>
      </c>
      <c r="D260" s="1">
        <v>14</v>
      </c>
      <c r="E260" s="1" t="s">
        <v>30</v>
      </c>
      <c r="F260" s="1">
        <v>3</v>
      </c>
      <c r="G260" s="1" t="s">
        <v>43</v>
      </c>
      <c r="H260" s="1">
        <v>127</v>
      </c>
      <c r="I260" s="1">
        <v>127</v>
      </c>
      <c r="J260" s="1">
        <v>127</v>
      </c>
      <c r="K260" s="1">
        <v>127</v>
      </c>
      <c r="L260" s="1">
        <v>217.54</v>
      </c>
      <c r="M260" s="1">
        <v>217.54</v>
      </c>
      <c r="N260" s="1">
        <v>217.49299999999999</v>
      </c>
      <c r="O260" s="1">
        <v>217.49299999999999</v>
      </c>
      <c r="P260" s="1">
        <v>0</v>
      </c>
      <c r="Q260" s="1"/>
      <c r="R260" s="1" t="s">
        <v>44</v>
      </c>
      <c r="S260" s="1" t="s">
        <v>45</v>
      </c>
      <c r="T260" s="1"/>
      <c r="U260" s="1"/>
      <c r="V260" s="1" t="s">
        <v>45</v>
      </c>
      <c r="W260" s="1" t="s">
        <v>595</v>
      </c>
      <c r="X260" s="2">
        <v>44884.434027777781</v>
      </c>
      <c r="Y260" s="1" t="s">
        <v>415</v>
      </c>
      <c r="Z260" s="1" t="s">
        <v>36</v>
      </c>
      <c r="AA260" s="1"/>
      <c r="AB260" s="1" t="s">
        <v>596</v>
      </c>
    </row>
    <row r="261" spans="1:28" ht="13" x14ac:dyDescent="0.15">
      <c r="A261" s="1">
        <v>397</v>
      </c>
      <c r="B261" s="1" t="s">
        <v>28</v>
      </c>
      <c r="C261" s="1" t="s">
        <v>29</v>
      </c>
      <c r="D261" s="1">
        <v>14</v>
      </c>
      <c r="E261" s="1" t="s">
        <v>30</v>
      </c>
      <c r="F261" s="1">
        <v>3</v>
      </c>
      <c r="G261" s="1" t="s">
        <v>43</v>
      </c>
      <c r="H261" s="1">
        <v>137</v>
      </c>
      <c r="I261" s="1">
        <v>137</v>
      </c>
      <c r="J261" s="1">
        <v>137</v>
      </c>
      <c r="K261" s="1">
        <v>137</v>
      </c>
      <c r="L261" s="1">
        <v>217.64</v>
      </c>
      <c r="M261" s="1">
        <v>217.64</v>
      </c>
      <c r="N261" s="1">
        <v>217.59200000000001</v>
      </c>
      <c r="O261" s="1">
        <v>217.59200000000001</v>
      </c>
      <c r="P261" s="1">
        <v>0</v>
      </c>
      <c r="Q261" s="1">
        <v>1</v>
      </c>
      <c r="R261" s="1" t="s">
        <v>44</v>
      </c>
      <c r="S261" s="1" t="s">
        <v>45</v>
      </c>
      <c r="T261" s="1"/>
      <c r="U261" s="1"/>
      <c r="V261" s="1" t="s">
        <v>45</v>
      </c>
      <c r="W261" s="1" t="s">
        <v>597</v>
      </c>
      <c r="X261" s="2">
        <v>44884.477777777778</v>
      </c>
      <c r="Y261" s="1" t="s">
        <v>415</v>
      </c>
      <c r="Z261" s="1" t="s">
        <v>36</v>
      </c>
      <c r="AA261" s="1"/>
      <c r="AB261" s="1" t="s">
        <v>598</v>
      </c>
    </row>
    <row r="262" spans="1:28" ht="13" x14ac:dyDescent="0.15">
      <c r="A262" s="1">
        <v>397</v>
      </c>
      <c r="B262" s="1" t="s">
        <v>28</v>
      </c>
      <c r="C262" s="1" t="s">
        <v>29</v>
      </c>
      <c r="D262" s="1">
        <v>14</v>
      </c>
      <c r="E262" s="1" t="s">
        <v>30</v>
      </c>
      <c r="F262" s="1">
        <v>4</v>
      </c>
      <c r="G262" s="1" t="s">
        <v>31</v>
      </c>
      <c r="H262" s="1">
        <v>75</v>
      </c>
      <c r="I262" s="1">
        <v>75</v>
      </c>
      <c r="J262" s="1">
        <v>75</v>
      </c>
      <c r="K262" s="1">
        <v>75</v>
      </c>
      <c r="L262" s="1">
        <v>218.51</v>
      </c>
      <c r="M262" s="1">
        <v>218.51</v>
      </c>
      <c r="N262" s="1">
        <v>218.452</v>
      </c>
      <c r="O262" s="1">
        <v>218.452</v>
      </c>
      <c r="P262" s="1">
        <v>0</v>
      </c>
      <c r="Q262" s="1">
        <v>1</v>
      </c>
      <c r="R262" s="1" t="s">
        <v>32</v>
      </c>
      <c r="S262" s="1" t="s">
        <v>33</v>
      </c>
      <c r="T262" s="1"/>
      <c r="U262" s="1"/>
      <c r="V262" s="1" t="s">
        <v>33</v>
      </c>
      <c r="W262" s="1" t="s">
        <v>599</v>
      </c>
      <c r="X262" s="2">
        <v>44884.45208333333</v>
      </c>
      <c r="Y262" s="1" t="s">
        <v>35</v>
      </c>
      <c r="Z262" s="1" t="s">
        <v>36</v>
      </c>
      <c r="AA262" s="1" t="s">
        <v>37</v>
      </c>
      <c r="AB262" s="1" t="s">
        <v>600</v>
      </c>
    </row>
    <row r="263" spans="1:28" ht="13" x14ac:dyDescent="0.15">
      <c r="A263" s="1">
        <v>397</v>
      </c>
      <c r="B263" s="1" t="s">
        <v>28</v>
      </c>
      <c r="C263" s="1" t="s">
        <v>29</v>
      </c>
      <c r="D263" s="1">
        <v>14</v>
      </c>
      <c r="E263" s="1" t="s">
        <v>30</v>
      </c>
      <c r="F263" s="1">
        <v>5</v>
      </c>
      <c r="G263" s="1" t="s">
        <v>31</v>
      </c>
      <c r="H263" s="1">
        <v>74</v>
      </c>
      <c r="I263" s="1">
        <v>74</v>
      </c>
      <c r="J263" s="1">
        <v>74</v>
      </c>
      <c r="K263" s="1">
        <v>74</v>
      </c>
      <c r="L263" s="1">
        <v>219.99</v>
      </c>
      <c r="M263" s="1">
        <v>219.99</v>
      </c>
      <c r="N263" s="1">
        <v>219.91499999999999</v>
      </c>
      <c r="O263" s="1">
        <v>219.91499999999999</v>
      </c>
      <c r="P263" s="1">
        <v>0</v>
      </c>
      <c r="Q263" s="1">
        <v>1</v>
      </c>
      <c r="R263" s="1" t="s">
        <v>32</v>
      </c>
      <c r="S263" s="1" t="s">
        <v>33</v>
      </c>
      <c r="T263" s="1"/>
      <c r="U263" s="1"/>
      <c r="V263" s="1" t="s">
        <v>33</v>
      </c>
      <c r="W263" s="1" t="s">
        <v>601</v>
      </c>
      <c r="X263" s="2">
        <v>44884.45208333333</v>
      </c>
      <c r="Y263" s="1" t="s">
        <v>35</v>
      </c>
      <c r="Z263" s="1" t="s">
        <v>36</v>
      </c>
      <c r="AA263" s="1" t="s">
        <v>37</v>
      </c>
      <c r="AB263" s="1" t="s">
        <v>602</v>
      </c>
    </row>
    <row r="264" spans="1:28" ht="13" x14ac:dyDescent="0.15">
      <c r="A264" s="1">
        <v>397</v>
      </c>
      <c r="B264" s="1" t="s">
        <v>28</v>
      </c>
      <c r="C264" s="1" t="s">
        <v>29</v>
      </c>
      <c r="D264" s="1">
        <v>14</v>
      </c>
      <c r="E264" s="1" t="s">
        <v>30</v>
      </c>
      <c r="F264" s="1">
        <v>6</v>
      </c>
      <c r="G264" s="1" t="s">
        <v>31</v>
      </c>
      <c r="H264" s="1">
        <v>75</v>
      </c>
      <c r="I264" s="1">
        <v>75</v>
      </c>
      <c r="J264" s="1">
        <v>75</v>
      </c>
      <c r="K264" s="1">
        <v>75</v>
      </c>
      <c r="L264" s="1">
        <v>221.49</v>
      </c>
      <c r="M264" s="1">
        <v>221.49</v>
      </c>
      <c r="N264" s="1">
        <v>221.399</v>
      </c>
      <c r="O264" s="1">
        <v>221.399</v>
      </c>
      <c r="P264" s="1">
        <v>0</v>
      </c>
      <c r="Q264" s="1">
        <v>1</v>
      </c>
      <c r="R264" s="1" t="s">
        <v>32</v>
      </c>
      <c r="S264" s="1" t="s">
        <v>33</v>
      </c>
      <c r="T264" s="1"/>
      <c r="U264" s="1"/>
      <c r="V264" s="1" t="s">
        <v>33</v>
      </c>
      <c r="W264" s="1" t="s">
        <v>603</v>
      </c>
      <c r="X264" s="2">
        <v>44884.45208333333</v>
      </c>
      <c r="Y264" s="1" t="s">
        <v>35</v>
      </c>
      <c r="Z264" s="1" t="s">
        <v>36</v>
      </c>
      <c r="AA264" s="1" t="s">
        <v>37</v>
      </c>
      <c r="AB264" s="1" t="s">
        <v>604</v>
      </c>
    </row>
    <row r="265" spans="1:28" ht="13" x14ac:dyDescent="0.15">
      <c r="A265" s="1">
        <v>397</v>
      </c>
      <c r="B265" s="1" t="s">
        <v>28</v>
      </c>
      <c r="C265" s="1" t="s">
        <v>29</v>
      </c>
      <c r="D265" s="1">
        <v>14</v>
      </c>
      <c r="E265" s="1" t="s">
        <v>30</v>
      </c>
      <c r="F265" s="1">
        <v>7</v>
      </c>
      <c r="G265" s="1"/>
      <c r="H265" s="1">
        <v>0</v>
      </c>
      <c r="I265" s="1">
        <v>5</v>
      </c>
      <c r="J265" s="1">
        <v>0</v>
      </c>
      <c r="K265" s="1">
        <v>5</v>
      </c>
      <c r="L265" s="1">
        <v>222.22</v>
      </c>
      <c r="M265" s="1">
        <v>222.27</v>
      </c>
      <c r="N265" s="1">
        <v>222.12</v>
      </c>
      <c r="O265" s="1">
        <v>222.16900000000001</v>
      </c>
      <c r="P265" s="1">
        <v>5</v>
      </c>
      <c r="Q265" s="1">
        <v>5</v>
      </c>
      <c r="R265" s="1" t="s">
        <v>51</v>
      </c>
      <c r="S265" s="1" t="s">
        <v>52</v>
      </c>
      <c r="T265" s="1"/>
      <c r="U265" s="1"/>
      <c r="V265" s="1" t="s">
        <v>52</v>
      </c>
      <c r="W265" s="1" t="s">
        <v>605</v>
      </c>
      <c r="X265" s="2">
        <v>44884.136111111111</v>
      </c>
      <c r="Y265" s="1" t="s">
        <v>54</v>
      </c>
      <c r="Z265" s="1" t="s">
        <v>36</v>
      </c>
      <c r="AA265" s="1"/>
      <c r="AB265" s="1" t="s">
        <v>606</v>
      </c>
    </row>
    <row r="266" spans="1:28" ht="13" x14ac:dyDescent="0.15">
      <c r="A266" s="1">
        <v>397</v>
      </c>
      <c r="B266" s="1" t="s">
        <v>28</v>
      </c>
      <c r="C266" s="1" t="s">
        <v>29</v>
      </c>
      <c r="D266" s="1">
        <v>14</v>
      </c>
      <c r="E266" s="1" t="s">
        <v>30</v>
      </c>
      <c r="F266" s="1">
        <v>7</v>
      </c>
      <c r="G266" s="1" t="s">
        <v>31</v>
      </c>
      <c r="H266" s="1">
        <v>44</v>
      </c>
      <c r="I266" s="1">
        <v>44</v>
      </c>
      <c r="J266" s="1">
        <v>44</v>
      </c>
      <c r="K266" s="1">
        <v>44</v>
      </c>
      <c r="L266" s="1">
        <v>222.66</v>
      </c>
      <c r="M266" s="1">
        <v>222.66</v>
      </c>
      <c r="N266" s="1">
        <v>222.55500000000001</v>
      </c>
      <c r="O266" s="1">
        <v>222.55500000000001</v>
      </c>
      <c r="P266" s="1">
        <v>0</v>
      </c>
      <c r="Q266" s="1">
        <v>1</v>
      </c>
      <c r="R266" s="1" t="s">
        <v>32</v>
      </c>
      <c r="S266" s="1" t="s">
        <v>33</v>
      </c>
      <c r="T266" s="1"/>
      <c r="U266" s="1"/>
      <c r="V266" s="1" t="s">
        <v>33</v>
      </c>
      <c r="W266" s="1" t="s">
        <v>607</v>
      </c>
      <c r="X266" s="2">
        <v>44884.45208333333</v>
      </c>
      <c r="Y266" s="1" t="s">
        <v>35</v>
      </c>
      <c r="Z266" s="1" t="s">
        <v>36</v>
      </c>
      <c r="AA266" s="1" t="s">
        <v>37</v>
      </c>
      <c r="AB266" s="1" t="s">
        <v>608</v>
      </c>
    </row>
    <row r="267" spans="1:28" ht="13" x14ac:dyDescent="0.15">
      <c r="A267" s="1">
        <v>397</v>
      </c>
      <c r="B267" s="1" t="s">
        <v>28</v>
      </c>
      <c r="C267" s="1" t="s">
        <v>29</v>
      </c>
      <c r="D267" s="1">
        <v>14</v>
      </c>
      <c r="E267" s="1" t="s">
        <v>30</v>
      </c>
      <c r="F267" s="1" t="s">
        <v>64</v>
      </c>
      <c r="G267" s="1"/>
      <c r="H267" s="1">
        <v>30</v>
      </c>
      <c r="I267" s="1">
        <v>37</v>
      </c>
      <c r="J267" s="1">
        <v>30</v>
      </c>
      <c r="K267" s="1">
        <v>37</v>
      </c>
      <c r="L267" s="1">
        <v>223.04</v>
      </c>
      <c r="M267" s="1">
        <v>223.11</v>
      </c>
      <c r="N267" s="1">
        <v>222.93100000000001</v>
      </c>
      <c r="O267" s="1">
        <v>223</v>
      </c>
      <c r="P267" s="1">
        <v>7</v>
      </c>
      <c r="Q267" s="1">
        <v>247</v>
      </c>
      <c r="R267" s="1" t="s">
        <v>106</v>
      </c>
      <c r="S267" s="1" t="s">
        <v>81</v>
      </c>
      <c r="T267" s="1"/>
      <c r="U267" s="1"/>
      <c r="V267" s="1" t="s">
        <v>81</v>
      </c>
      <c r="W267" s="1" t="s">
        <v>609</v>
      </c>
      <c r="X267" s="2">
        <v>44884.136111111111</v>
      </c>
      <c r="Y267" s="1" t="s">
        <v>54</v>
      </c>
      <c r="Z267" s="1" t="s">
        <v>36</v>
      </c>
      <c r="AA267" s="1"/>
      <c r="AB267" s="1" t="s">
        <v>610</v>
      </c>
    </row>
    <row r="268" spans="1:28" ht="13" x14ac:dyDescent="0.15">
      <c r="A268" s="1">
        <v>397</v>
      </c>
      <c r="B268" s="1" t="s">
        <v>28</v>
      </c>
      <c r="C268" s="1" t="s">
        <v>29</v>
      </c>
      <c r="D268" s="1">
        <v>14</v>
      </c>
      <c r="E268" s="1" t="s">
        <v>30</v>
      </c>
      <c r="F268" s="1" t="s">
        <v>64</v>
      </c>
      <c r="G268" s="1"/>
      <c r="H268" s="1">
        <v>30</v>
      </c>
      <c r="I268" s="1">
        <v>37</v>
      </c>
      <c r="J268" s="1">
        <v>0</v>
      </c>
      <c r="K268" s="1">
        <v>7</v>
      </c>
      <c r="L268" s="1">
        <v>223.04</v>
      </c>
      <c r="M268" s="1">
        <v>223.11</v>
      </c>
      <c r="N268" s="1">
        <v>222.93100000000001</v>
      </c>
      <c r="O268" s="1">
        <v>223</v>
      </c>
      <c r="P268" s="1">
        <v>7</v>
      </c>
      <c r="Q268" s="1">
        <v>20</v>
      </c>
      <c r="R268" s="1" t="s">
        <v>65</v>
      </c>
      <c r="S268" s="1" t="s">
        <v>90</v>
      </c>
      <c r="T268" s="1"/>
      <c r="U268" s="1"/>
      <c r="V268" s="1" t="s">
        <v>90</v>
      </c>
      <c r="W268" s="1" t="s">
        <v>611</v>
      </c>
      <c r="X268" s="2">
        <v>44884.136111111111</v>
      </c>
      <c r="Y268" s="1" t="s">
        <v>54</v>
      </c>
      <c r="Z268" s="1" t="s">
        <v>36</v>
      </c>
      <c r="AA268" s="1" t="s">
        <v>92</v>
      </c>
      <c r="AB268" s="1" t="s">
        <v>612</v>
      </c>
    </row>
    <row r="269" spans="1:28" ht="13" x14ac:dyDescent="0.15">
      <c r="A269" s="1">
        <v>397</v>
      </c>
      <c r="B269" s="1" t="s">
        <v>28</v>
      </c>
      <c r="C269" s="1" t="s">
        <v>29</v>
      </c>
      <c r="D269" s="1">
        <v>14</v>
      </c>
      <c r="E269" s="1" t="s">
        <v>30</v>
      </c>
      <c r="F269" s="1" t="s">
        <v>64</v>
      </c>
      <c r="G269" s="1"/>
      <c r="H269" s="1">
        <v>30</v>
      </c>
      <c r="I269" s="1">
        <v>37</v>
      </c>
      <c r="J269" s="1">
        <v>0</v>
      </c>
      <c r="K269" s="1">
        <v>7</v>
      </c>
      <c r="L269" s="1">
        <v>223.04</v>
      </c>
      <c r="M269" s="1">
        <v>223.11</v>
      </c>
      <c r="N269" s="1">
        <v>222.93100000000001</v>
      </c>
      <c r="O269" s="1">
        <v>223</v>
      </c>
      <c r="P269" s="1">
        <v>7</v>
      </c>
      <c r="Q269" s="1">
        <v>5</v>
      </c>
      <c r="R269" s="1" t="s">
        <v>65</v>
      </c>
      <c r="S269" s="1"/>
      <c r="T269" s="1" t="s">
        <v>94</v>
      </c>
      <c r="U269" s="1" t="s">
        <v>95</v>
      </c>
      <c r="V269" s="1" t="s">
        <v>96</v>
      </c>
      <c r="W269" s="1" t="s">
        <v>613</v>
      </c>
      <c r="X269" s="2">
        <v>44884.136111111111</v>
      </c>
      <c r="Y269" s="1" t="s">
        <v>54</v>
      </c>
      <c r="Z269" s="1" t="s">
        <v>36</v>
      </c>
      <c r="AA269" s="1"/>
      <c r="AB269" s="1" t="s">
        <v>614</v>
      </c>
    </row>
    <row r="270" spans="1:28" ht="13" x14ac:dyDescent="0.15">
      <c r="A270" s="1">
        <v>397</v>
      </c>
      <c r="B270" s="1" t="s">
        <v>28</v>
      </c>
      <c r="C270" s="1" t="s">
        <v>29</v>
      </c>
      <c r="D270" s="1">
        <v>14</v>
      </c>
      <c r="E270" s="1" t="s">
        <v>30</v>
      </c>
      <c r="F270" s="1" t="s">
        <v>64</v>
      </c>
      <c r="G270" s="1"/>
      <c r="H270" s="1">
        <v>30</v>
      </c>
      <c r="I270" s="1">
        <v>37</v>
      </c>
      <c r="J270" s="1">
        <v>0</v>
      </c>
      <c r="K270" s="1">
        <v>7</v>
      </c>
      <c r="L270" s="1">
        <v>223.04</v>
      </c>
      <c r="M270" s="1">
        <v>223.11</v>
      </c>
      <c r="N270" s="1">
        <v>222.93100000000001</v>
      </c>
      <c r="O270" s="1">
        <v>223</v>
      </c>
      <c r="P270" s="1">
        <v>7</v>
      </c>
      <c r="Q270" s="1">
        <v>30</v>
      </c>
      <c r="R270" s="1" t="s">
        <v>65</v>
      </c>
      <c r="S270" s="1"/>
      <c r="T270" s="1" t="s">
        <v>85</v>
      </c>
      <c r="U270" s="1" t="s">
        <v>86</v>
      </c>
      <c r="V270" s="1" t="s">
        <v>87</v>
      </c>
      <c r="W270" s="1" t="s">
        <v>615</v>
      </c>
      <c r="X270" s="2">
        <v>44884.136111111111</v>
      </c>
      <c r="Y270" s="1" t="s">
        <v>54</v>
      </c>
      <c r="Z270" s="1" t="s">
        <v>36</v>
      </c>
      <c r="AA270" s="1"/>
      <c r="AB270" s="1" t="s">
        <v>616</v>
      </c>
    </row>
    <row r="271" spans="1:28" ht="13" x14ac:dyDescent="0.15">
      <c r="A271" s="1">
        <v>397</v>
      </c>
      <c r="B271" s="1" t="s">
        <v>28</v>
      </c>
      <c r="C271" s="1" t="s">
        <v>29</v>
      </c>
      <c r="D271" s="1">
        <v>14</v>
      </c>
      <c r="E271" s="1" t="s">
        <v>30</v>
      </c>
      <c r="F271" s="1" t="s">
        <v>64</v>
      </c>
      <c r="G271" s="1"/>
      <c r="H271" s="1">
        <v>30</v>
      </c>
      <c r="I271" s="1">
        <v>37</v>
      </c>
      <c r="J271" s="1">
        <v>0</v>
      </c>
      <c r="K271" s="1">
        <v>7</v>
      </c>
      <c r="L271" s="1">
        <v>223.04</v>
      </c>
      <c r="M271" s="1">
        <v>223.11</v>
      </c>
      <c r="N271" s="1">
        <v>222.93100000000001</v>
      </c>
      <c r="O271" s="1">
        <v>223</v>
      </c>
      <c r="P271" s="1">
        <v>7</v>
      </c>
      <c r="Q271" s="1">
        <v>20</v>
      </c>
      <c r="R271" s="1" t="s">
        <v>65</v>
      </c>
      <c r="S271" s="1"/>
      <c r="T271" s="1" t="s">
        <v>71</v>
      </c>
      <c r="U271" s="1" t="s">
        <v>72</v>
      </c>
      <c r="V271" s="1" t="s">
        <v>73</v>
      </c>
      <c r="W271" s="1" t="s">
        <v>617</v>
      </c>
      <c r="X271" s="2">
        <v>44884.136111111111</v>
      </c>
      <c r="Y271" s="1" t="s">
        <v>54</v>
      </c>
      <c r="Z271" s="1" t="s">
        <v>36</v>
      </c>
      <c r="AA271" s="1"/>
      <c r="AB271" s="1" t="s">
        <v>618</v>
      </c>
    </row>
    <row r="272" spans="1:28" ht="13" x14ac:dyDescent="0.15">
      <c r="A272" s="1">
        <v>397</v>
      </c>
      <c r="B272" s="1" t="s">
        <v>28</v>
      </c>
      <c r="C272" s="1" t="s">
        <v>29</v>
      </c>
      <c r="D272" s="1">
        <v>14</v>
      </c>
      <c r="E272" s="1" t="s">
        <v>30</v>
      </c>
      <c r="F272" s="1" t="s">
        <v>64</v>
      </c>
      <c r="G272" s="1"/>
      <c r="H272" s="1">
        <v>30</v>
      </c>
      <c r="I272" s="1">
        <v>37</v>
      </c>
      <c r="J272" s="1">
        <v>0</v>
      </c>
      <c r="K272" s="1">
        <v>7</v>
      </c>
      <c r="L272" s="1">
        <v>223.04</v>
      </c>
      <c r="M272" s="1">
        <v>223.11</v>
      </c>
      <c r="N272" s="1">
        <v>222.93100000000001</v>
      </c>
      <c r="O272" s="1">
        <v>223</v>
      </c>
      <c r="P272" s="1">
        <v>7</v>
      </c>
      <c r="Q272" s="1">
        <v>5</v>
      </c>
      <c r="R272" s="1" t="s">
        <v>65</v>
      </c>
      <c r="S272" s="1"/>
      <c r="T272" s="1" t="s">
        <v>76</v>
      </c>
      <c r="U272" s="1" t="s">
        <v>77</v>
      </c>
      <c r="V272" s="1" t="s">
        <v>78</v>
      </c>
      <c r="W272" s="1" t="s">
        <v>619</v>
      </c>
      <c r="X272" s="2">
        <v>44884.136111111111</v>
      </c>
      <c r="Y272" s="1" t="s">
        <v>54</v>
      </c>
      <c r="Z272" s="1" t="s">
        <v>36</v>
      </c>
      <c r="AA272" s="1"/>
      <c r="AB272" s="1" t="s">
        <v>620</v>
      </c>
    </row>
    <row r="273" spans="1:28" ht="13" x14ac:dyDescent="0.15">
      <c r="A273" s="1">
        <v>397</v>
      </c>
      <c r="B273" s="1" t="s">
        <v>28</v>
      </c>
      <c r="C273" s="1" t="s">
        <v>29</v>
      </c>
      <c r="D273" s="1">
        <v>14</v>
      </c>
      <c r="E273" s="1" t="s">
        <v>30</v>
      </c>
      <c r="F273" s="1" t="s">
        <v>64</v>
      </c>
      <c r="G273" s="1"/>
      <c r="H273" s="1">
        <v>30</v>
      </c>
      <c r="I273" s="1">
        <v>37</v>
      </c>
      <c r="J273" s="1">
        <v>0</v>
      </c>
      <c r="K273" s="1">
        <v>7</v>
      </c>
      <c r="L273" s="1">
        <v>223.04</v>
      </c>
      <c r="M273" s="1">
        <v>223.11</v>
      </c>
      <c r="N273" s="1">
        <v>222.93100000000001</v>
      </c>
      <c r="O273" s="1">
        <v>223</v>
      </c>
      <c r="P273" s="1">
        <v>7</v>
      </c>
      <c r="Q273" s="1">
        <v>30</v>
      </c>
      <c r="R273" s="1" t="s">
        <v>65</v>
      </c>
      <c r="S273" s="1" t="s">
        <v>81</v>
      </c>
      <c r="T273" s="1"/>
      <c r="U273" s="1"/>
      <c r="V273" s="1" t="s">
        <v>81</v>
      </c>
      <c r="W273" s="1" t="s">
        <v>621</v>
      </c>
      <c r="X273" s="2">
        <v>44884.136111111111</v>
      </c>
      <c r="Y273" s="1" t="s">
        <v>83</v>
      </c>
      <c r="Z273" s="1" t="s">
        <v>36</v>
      </c>
      <c r="AA273" s="1"/>
      <c r="AB273" s="1" t="s">
        <v>622</v>
      </c>
    </row>
    <row r="274" spans="1:28" ht="13" x14ac:dyDescent="0.15">
      <c r="A274" s="1">
        <v>397</v>
      </c>
      <c r="B274" s="1" t="s">
        <v>28</v>
      </c>
      <c r="C274" s="1" t="s">
        <v>29</v>
      </c>
      <c r="D274" s="1">
        <v>14</v>
      </c>
      <c r="E274" s="1" t="s">
        <v>30</v>
      </c>
      <c r="F274" s="1" t="s">
        <v>64</v>
      </c>
      <c r="G274" s="1"/>
      <c r="H274" s="1">
        <v>30</v>
      </c>
      <c r="I274" s="1">
        <v>37</v>
      </c>
      <c r="J274" s="1">
        <v>0</v>
      </c>
      <c r="K274" s="1">
        <v>7</v>
      </c>
      <c r="L274" s="1">
        <v>223.04</v>
      </c>
      <c r="M274" s="1">
        <v>223.11</v>
      </c>
      <c r="N274" s="1">
        <v>222.93100000000001</v>
      </c>
      <c r="O274" s="1">
        <v>223</v>
      </c>
      <c r="P274" s="1">
        <v>7</v>
      </c>
      <c r="Q274" s="1">
        <v>5</v>
      </c>
      <c r="R274" s="1" t="s">
        <v>65</v>
      </c>
      <c r="S274" s="1"/>
      <c r="T274" s="1" t="s">
        <v>99</v>
      </c>
      <c r="U274" s="1" t="s">
        <v>100</v>
      </c>
      <c r="V274" s="1" t="s">
        <v>101</v>
      </c>
      <c r="W274" s="1" t="s">
        <v>623</v>
      </c>
      <c r="X274" s="2">
        <v>44884.136111111111</v>
      </c>
      <c r="Y274" s="1" t="s">
        <v>54</v>
      </c>
      <c r="Z274" s="1" t="s">
        <v>36</v>
      </c>
      <c r="AA274" s="1"/>
      <c r="AB274" s="1" t="s">
        <v>624</v>
      </c>
    </row>
    <row r="275" spans="1:28" ht="13" x14ac:dyDescent="0.15">
      <c r="A275" s="1">
        <v>397</v>
      </c>
      <c r="B275" s="1" t="s">
        <v>28</v>
      </c>
      <c r="C275" s="1" t="s">
        <v>29</v>
      </c>
      <c r="D275" s="1">
        <v>14</v>
      </c>
      <c r="E275" s="1" t="s">
        <v>30</v>
      </c>
      <c r="F275" s="1" t="s">
        <v>64</v>
      </c>
      <c r="G275" s="1"/>
      <c r="H275" s="1">
        <v>30</v>
      </c>
      <c r="I275" s="1">
        <v>37</v>
      </c>
      <c r="J275" s="1">
        <v>0</v>
      </c>
      <c r="K275" s="1">
        <v>7</v>
      </c>
      <c r="L275" s="1">
        <v>223.04</v>
      </c>
      <c r="M275" s="1">
        <v>223.11</v>
      </c>
      <c r="N275" s="1">
        <v>222.93100000000001</v>
      </c>
      <c r="O275" s="1">
        <v>223</v>
      </c>
      <c r="P275" s="1">
        <v>7</v>
      </c>
      <c r="Q275" s="1">
        <v>20</v>
      </c>
      <c r="R275" s="1" t="s">
        <v>65</v>
      </c>
      <c r="S275" s="1"/>
      <c r="T275" s="1" t="s">
        <v>66</v>
      </c>
      <c r="U275" s="1" t="s">
        <v>67</v>
      </c>
      <c r="V275" s="1" t="s">
        <v>68</v>
      </c>
      <c r="W275" s="1" t="s">
        <v>625</v>
      </c>
      <c r="X275" s="2">
        <v>44884.136111111111</v>
      </c>
      <c r="Y275" s="1" t="s">
        <v>54</v>
      </c>
      <c r="Z275" s="1" t="s">
        <v>36</v>
      </c>
      <c r="AA275" s="1"/>
      <c r="AB275" s="1" t="s">
        <v>626</v>
      </c>
    </row>
    <row r="276" spans="1:28" ht="13" x14ac:dyDescent="0.15">
      <c r="A276" s="1">
        <v>397</v>
      </c>
      <c r="B276" s="1" t="s">
        <v>28</v>
      </c>
      <c r="C276" s="1" t="s">
        <v>29</v>
      </c>
      <c r="D276" s="1">
        <v>14</v>
      </c>
      <c r="E276" s="1" t="s">
        <v>30</v>
      </c>
      <c r="F276" s="1" t="s">
        <v>64</v>
      </c>
      <c r="G276" s="1"/>
      <c r="H276" s="1">
        <v>30</v>
      </c>
      <c r="I276" s="1">
        <v>37</v>
      </c>
      <c r="J276" s="1">
        <v>0</v>
      </c>
      <c r="K276" s="1">
        <v>7</v>
      </c>
      <c r="L276" s="1">
        <v>223.04</v>
      </c>
      <c r="M276" s="1">
        <v>223.11</v>
      </c>
      <c r="N276" s="1">
        <v>222.93100000000001</v>
      </c>
      <c r="O276" s="1">
        <v>223</v>
      </c>
      <c r="P276" s="1">
        <v>7</v>
      </c>
      <c r="Q276" s="1">
        <v>5</v>
      </c>
      <c r="R276" s="1" t="s">
        <v>65</v>
      </c>
      <c r="S276" s="1" t="s">
        <v>33</v>
      </c>
      <c r="T276" s="1"/>
      <c r="U276" s="1"/>
      <c r="V276" s="1" t="s">
        <v>33</v>
      </c>
      <c r="W276" s="1" t="s">
        <v>627</v>
      </c>
      <c r="X276" s="2">
        <v>44884.136111111111</v>
      </c>
      <c r="Y276" s="1" t="s">
        <v>35</v>
      </c>
      <c r="Z276" s="1" t="s">
        <v>36</v>
      </c>
      <c r="AA276" s="1" t="s">
        <v>37</v>
      </c>
      <c r="AB276" s="1" t="s">
        <v>628</v>
      </c>
    </row>
    <row r="277" spans="1:28" ht="13" x14ac:dyDescent="0.15">
      <c r="A277" s="1">
        <v>397</v>
      </c>
      <c r="B277" s="1" t="s">
        <v>28</v>
      </c>
      <c r="C277" s="1" t="s">
        <v>29</v>
      </c>
      <c r="D277" s="1">
        <v>15</v>
      </c>
      <c r="E277" s="1" t="s">
        <v>30</v>
      </c>
      <c r="F277" s="1">
        <v>1</v>
      </c>
      <c r="G277" s="1" t="s">
        <v>31</v>
      </c>
      <c r="H277" s="1">
        <v>75</v>
      </c>
      <c r="I277" s="1">
        <v>75</v>
      </c>
      <c r="J277" s="1">
        <v>75</v>
      </c>
      <c r="K277" s="1">
        <v>75</v>
      </c>
      <c r="L277" s="1">
        <v>223.75</v>
      </c>
      <c r="M277" s="1">
        <v>223.75</v>
      </c>
      <c r="N277" s="1">
        <v>223.73599999999999</v>
      </c>
      <c r="O277" s="1">
        <v>223.73599999999999</v>
      </c>
      <c r="P277" s="1">
        <v>0</v>
      </c>
      <c r="Q277" s="1">
        <v>1</v>
      </c>
      <c r="R277" s="1" t="s">
        <v>32</v>
      </c>
      <c r="S277" s="1" t="s">
        <v>33</v>
      </c>
      <c r="T277" s="1"/>
      <c r="U277" s="1"/>
      <c r="V277" s="1" t="s">
        <v>33</v>
      </c>
      <c r="W277" s="1" t="s">
        <v>629</v>
      </c>
      <c r="X277" s="2">
        <v>44884.490277777775</v>
      </c>
      <c r="Y277" s="1" t="s">
        <v>35</v>
      </c>
      <c r="Z277" s="1" t="s">
        <v>36</v>
      </c>
      <c r="AA277" s="1" t="s">
        <v>37</v>
      </c>
      <c r="AB277" s="1" t="s">
        <v>630</v>
      </c>
    </row>
    <row r="278" spans="1:28" ht="13" x14ac:dyDescent="0.15">
      <c r="A278" s="1">
        <v>397</v>
      </c>
      <c r="B278" s="1" t="s">
        <v>28</v>
      </c>
      <c r="C278" s="1" t="s">
        <v>29</v>
      </c>
      <c r="D278" s="1">
        <v>15</v>
      </c>
      <c r="E278" s="1" t="s">
        <v>30</v>
      </c>
      <c r="F278" s="1">
        <v>2</v>
      </c>
      <c r="G278" s="1" t="s">
        <v>31</v>
      </c>
      <c r="H278" s="1">
        <v>75</v>
      </c>
      <c r="I278" s="1">
        <v>75</v>
      </c>
      <c r="J278" s="1">
        <v>75</v>
      </c>
      <c r="K278" s="1">
        <v>75</v>
      </c>
      <c r="L278" s="1">
        <v>225.23</v>
      </c>
      <c r="M278" s="1">
        <v>225.23</v>
      </c>
      <c r="N278" s="1">
        <v>225.18799999999999</v>
      </c>
      <c r="O278" s="1">
        <v>225.18799999999999</v>
      </c>
      <c r="P278" s="1">
        <v>0</v>
      </c>
      <c r="Q278" s="1">
        <v>1</v>
      </c>
      <c r="R278" s="1" t="s">
        <v>32</v>
      </c>
      <c r="S278" s="1" t="s">
        <v>33</v>
      </c>
      <c r="T278" s="1"/>
      <c r="U278" s="1"/>
      <c r="V278" s="1" t="s">
        <v>33</v>
      </c>
      <c r="W278" s="1" t="s">
        <v>631</v>
      </c>
      <c r="X278" s="2">
        <v>44884.511111111111</v>
      </c>
      <c r="Y278" s="1" t="s">
        <v>35</v>
      </c>
      <c r="Z278" s="1" t="s">
        <v>36</v>
      </c>
      <c r="AA278" s="1" t="s">
        <v>37</v>
      </c>
      <c r="AB278" s="1" t="s">
        <v>632</v>
      </c>
    </row>
    <row r="279" spans="1:28" ht="13" x14ac:dyDescent="0.15">
      <c r="A279" s="1">
        <v>397</v>
      </c>
      <c r="B279" s="1" t="s">
        <v>28</v>
      </c>
      <c r="C279" s="1" t="s">
        <v>29</v>
      </c>
      <c r="D279" s="1">
        <v>15</v>
      </c>
      <c r="E279" s="1" t="s">
        <v>30</v>
      </c>
      <c r="F279" s="1">
        <v>3</v>
      </c>
      <c r="G279" s="1" t="s">
        <v>43</v>
      </c>
      <c r="H279" s="1">
        <v>75</v>
      </c>
      <c r="I279" s="1">
        <v>75</v>
      </c>
      <c r="J279" s="1">
        <v>75</v>
      </c>
      <c r="K279" s="1">
        <v>75</v>
      </c>
      <c r="L279" s="1">
        <v>226.72</v>
      </c>
      <c r="M279" s="1">
        <v>226.72</v>
      </c>
      <c r="N279" s="1">
        <v>226.649</v>
      </c>
      <c r="O279" s="1">
        <v>226.649</v>
      </c>
      <c r="P279" s="1">
        <v>0</v>
      </c>
      <c r="Q279" s="1">
        <v>1</v>
      </c>
      <c r="R279" s="1" t="s">
        <v>44</v>
      </c>
      <c r="S279" s="1" t="s">
        <v>45</v>
      </c>
      <c r="T279" s="1"/>
      <c r="U279" s="1"/>
      <c r="V279" s="1" t="s">
        <v>45</v>
      </c>
      <c r="W279" s="1" t="s">
        <v>633</v>
      </c>
      <c r="X279" s="2">
        <v>44884.510416666664</v>
      </c>
      <c r="Y279" s="1" t="s">
        <v>415</v>
      </c>
      <c r="Z279" s="1" t="s">
        <v>36</v>
      </c>
      <c r="AA279" s="1"/>
      <c r="AB279" s="1" t="s">
        <v>634</v>
      </c>
    </row>
    <row r="280" spans="1:28" ht="13" x14ac:dyDescent="0.15">
      <c r="A280" s="1">
        <v>397</v>
      </c>
      <c r="B280" s="1" t="s">
        <v>28</v>
      </c>
      <c r="C280" s="1" t="s">
        <v>29</v>
      </c>
      <c r="D280" s="1">
        <v>15</v>
      </c>
      <c r="E280" s="1" t="s">
        <v>30</v>
      </c>
      <c r="F280" s="1">
        <v>3</v>
      </c>
      <c r="G280" s="1" t="s">
        <v>31</v>
      </c>
      <c r="H280" s="1">
        <v>75</v>
      </c>
      <c r="I280" s="1">
        <v>75</v>
      </c>
      <c r="J280" s="1">
        <v>75</v>
      </c>
      <c r="K280" s="1">
        <v>75</v>
      </c>
      <c r="L280" s="1">
        <v>226.72</v>
      </c>
      <c r="M280" s="1">
        <v>226.72</v>
      </c>
      <c r="N280" s="1">
        <v>226.649</v>
      </c>
      <c r="O280" s="1">
        <v>226.649</v>
      </c>
      <c r="P280" s="1">
        <v>0</v>
      </c>
      <c r="Q280" s="1">
        <v>1</v>
      </c>
      <c r="R280" s="1" t="s">
        <v>32</v>
      </c>
      <c r="S280" s="1" t="s">
        <v>33</v>
      </c>
      <c r="T280" s="1"/>
      <c r="U280" s="1"/>
      <c r="V280" s="1" t="s">
        <v>33</v>
      </c>
      <c r="W280" s="1" t="s">
        <v>635</v>
      </c>
      <c r="X280" s="2">
        <v>44884.511111111111</v>
      </c>
      <c r="Y280" s="1" t="s">
        <v>35</v>
      </c>
      <c r="Z280" s="1" t="s">
        <v>36</v>
      </c>
      <c r="AA280" s="1" t="s">
        <v>37</v>
      </c>
      <c r="AB280" s="1" t="s">
        <v>636</v>
      </c>
    </row>
    <row r="281" spans="1:28" ht="13" x14ac:dyDescent="0.15">
      <c r="A281" s="1">
        <v>397</v>
      </c>
      <c r="B281" s="1" t="s">
        <v>28</v>
      </c>
      <c r="C281" s="1" t="s">
        <v>29</v>
      </c>
      <c r="D281" s="1">
        <v>15</v>
      </c>
      <c r="E281" s="1" t="s">
        <v>30</v>
      </c>
      <c r="F281" s="1">
        <v>4</v>
      </c>
      <c r="G281" s="1" t="s">
        <v>31</v>
      </c>
      <c r="H281" s="1">
        <v>74</v>
      </c>
      <c r="I281" s="1">
        <v>76</v>
      </c>
      <c r="J281" s="1">
        <v>74</v>
      </c>
      <c r="K281" s="1">
        <v>76</v>
      </c>
      <c r="L281" s="1">
        <v>228.2</v>
      </c>
      <c r="M281" s="1">
        <v>228.22</v>
      </c>
      <c r="N281" s="1">
        <v>228.1</v>
      </c>
      <c r="O281" s="1">
        <v>228.119</v>
      </c>
      <c r="P281" s="1">
        <v>2</v>
      </c>
      <c r="Q281" s="1">
        <v>10</v>
      </c>
      <c r="R281" s="1" t="s">
        <v>51</v>
      </c>
      <c r="S281" s="1" t="s">
        <v>56</v>
      </c>
      <c r="T281" s="1"/>
      <c r="U281" s="1"/>
      <c r="V281" s="1">
        <v>31149</v>
      </c>
      <c r="W281" s="1" t="s">
        <v>637</v>
      </c>
      <c r="X281" s="2">
        <v>44884.506249999999</v>
      </c>
      <c r="Y281" s="1" t="s">
        <v>58</v>
      </c>
      <c r="Z281" s="1" t="s">
        <v>36</v>
      </c>
      <c r="AA281" s="1"/>
      <c r="AB281" s="1" t="s">
        <v>638</v>
      </c>
    </row>
    <row r="282" spans="1:28" ht="13" x14ac:dyDescent="0.15">
      <c r="A282" s="1">
        <v>397</v>
      </c>
      <c r="B282" s="1" t="s">
        <v>28</v>
      </c>
      <c r="C282" s="1" t="s">
        <v>29</v>
      </c>
      <c r="D282" s="1">
        <v>15</v>
      </c>
      <c r="E282" s="1" t="s">
        <v>30</v>
      </c>
      <c r="F282" s="1">
        <v>4</v>
      </c>
      <c r="G282" s="1" t="s">
        <v>31</v>
      </c>
      <c r="H282" s="1">
        <v>88</v>
      </c>
      <c r="I282" s="1">
        <v>88</v>
      </c>
      <c r="J282" s="1">
        <v>88</v>
      </c>
      <c r="K282" s="1">
        <v>88</v>
      </c>
      <c r="L282" s="1">
        <v>228.34</v>
      </c>
      <c r="M282" s="1">
        <v>228.34</v>
      </c>
      <c r="N282" s="1">
        <v>228.23699999999999</v>
      </c>
      <c r="O282" s="1">
        <v>228.23699999999999</v>
      </c>
      <c r="P282" s="1">
        <v>0</v>
      </c>
      <c r="Q282" s="1">
        <v>1</v>
      </c>
      <c r="R282" s="1" t="s">
        <v>32</v>
      </c>
      <c r="S282" s="1" t="s">
        <v>33</v>
      </c>
      <c r="T282" s="1"/>
      <c r="U282" s="1"/>
      <c r="V282" s="1" t="s">
        <v>33</v>
      </c>
      <c r="W282" s="1" t="s">
        <v>639</v>
      </c>
      <c r="X282" s="2">
        <v>44884.511111111111</v>
      </c>
      <c r="Y282" s="1" t="s">
        <v>35</v>
      </c>
      <c r="Z282" s="1" t="s">
        <v>36</v>
      </c>
      <c r="AA282" s="1" t="s">
        <v>37</v>
      </c>
      <c r="AB282" s="1" t="s">
        <v>640</v>
      </c>
    </row>
    <row r="283" spans="1:28" ht="13" x14ac:dyDescent="0.15">
      <c r="A283" s="1">
        <v>397</v>
      </c>
      <c r="B283" s="1" t="s">
        <v>28</v>
      </c>
      <c r="C283" s="1" t="s">
        <v>29</v>
      </c>
      <c r="D283" s="1">
        <v>15</v>
      </c>
      <c r="E283" s="1" t="s">
        <v>30</v>
      </c>
      <c r="F283" s="1">
        <v>5</v>
      </c>
      <c r="G283" s="1" t="s">
        <v>43</v>
      </c>
      <c r="H283" s="1">
        <v>31</v>
      </c>
      <c r="I283" s="1">
        <v>31</v>
      </c>
      <c r="J283" s="1">
        <v>31</v>
      </c>
      <c r="K283" s="1">
        <v>31</v>
      </c>
      <c r="L283" s="1">
        <v>229.25</v>
      </c>
      <c r="M283" s="1">
        <v>229.25</v>
      </c>
      <c r="N283" s="1">
        <v>229.13</v>
      </c>
      <c r="O283" s="1">
        <v>229.13</v>
      </c>
      <c r="P283" s="1">
        <v>0</v>
      </c>
      <c r="Q283" s="1">
        <v>1</v>
      </c>
      <c r="R283" s="1" t="s">
        <v>44</v>
      </c>
      <c r="S283" s="1" t="s">
        <v>45</v>
      </c>
      <c r="T283" s="1"/>
      <c r="U283" s="1"/>
      <c r="V283" s="1" t="s">
        <v>45</v>
      </c>
      <c r="W283" s="1" t="s">
        <v>641</v>
      </c>
      <c r="X283" s="2">
        <v>44884.508333333331</v>
      </c>
      <c r="Y283" s="1" t="s">
        <v>415</v>
      </c>
      <c r="Z283" s="1" t="s">
        <v>36</v>
      </c>
      <c r="AA283" s="1"/>
      <c r="AB283" s="1" t="s">
        <v>642</v>
      </c>
    </row>
    <row r="284" spans="1:28" ht="13" x14ac:dyDescent="0.15">
      <c r="A284" s="1">
        <v>397</v>
      </c>
      <c r="B284" s="1" t="s">
        <v>28</v>
      </c>
      <c r="C284" s="1" t="s">
        <v>29</v>
      </c>
      <c r="D284" s="1">
        <v>15</v>
      </c>
      <c r="E284" s="1" t="s">
        <v>30</v>
      </c>
      <c r="F284" s="1">
        <v>5</v>
      </c>
      <c r="G284" s="1" t="s">
        <v>31</v>
      </c>
      <c r="H284" s="1">
        <v>75</v>
      </c>
      <c r="I284" s="1">
        <v>75</v>
      </c>
      <c r="J284" s="1">
        <v>75</v>
      </c>
      <c r="K284" s="1">
        <v>75</v>
      </c>
      <c r="L284" s="1">
        <v>229.69</v>
      </c>
      <c r="M284" s="1">
        <v>229.69</v>
      </c>
      <c r="N284" s="1">
        <v>229.56200000000001</v>
      </c>
      <c r="O284" s="1">
        <v>229.56200000000001</v>
      </c>
      <c r="P284" s="1">
        <v>0</v>
      </c>
      <c r="Q284" s="1">
        <v>1</v>
      </c>
      <c r="R284" s="1" t="s">
        <v>32</v>
      </c>
      <c r="S284" s="1" t="s">
        <v>33</v>
      </c>
      <c r="T284" s="1"/>
      <c r="U284" s="1"/>
      <c r="V284" s="1" t="s">
        <v>33</v>
      </c>
      <c r="W284" s="1" t="s">
        <v>643</v>
      </c>
      <c r="X284" s="2">
        <v>44884.511111111111</v>
      </c>
      <c r="Y284" s="1" t="s">
        <v>35</v>
      </c>
      <c r="Z284" s="1" t="s">
        <v>36</v>
      </c>
      <c r="AA284" s="1" t="s">
        <v>37</v>
      </c>
      <c r="AB284" s="1" t="s">
        <v>644</v>
      </c>
    </row>
    <row r="285" spans="1:28" ht="13" x14ac:dyDescent="0.15">
      <c r="A285" s="1">
        <v>397</v>
      </c>
      <c r="B285" s="1" t="s">
        <v>28</v>
      </c>
      <c r="C285" s="1" t="s">
        <v>29</v>
      </c>
      <c r="D285" s="1">
        <v>15</v>
      </c>
      <c r="E285" s="1" t="s">
        <v>30</v>
      </c>
      <c r="F285" s="1">
        <v>6</v>
      </c>
      <c r="G285" s="1" t="s">
        <v>31</v>
      </c>
      <c r="H285" s="1">
        <v>79</v>
      </c>
      <c r="I285" s="1">
        <v>79</v>
      </c>
      <c r="J285" s="1">
        <v>79</v>
      </c>
      <c r="K285" s="1">
        <v>79</v>
      </c>
      <c r="L285" s="1">
        <v>231.23</v>
      </c>
      <c r="M285" s="1">
        <v>231.23</v>
      </c>
      <c r="N285" s="1">
        <v>231.072</v>
      </c>
      <c r="O285" s="1">
        <v>231.072</v>
      </c>
      <c r="P285" s="1">
        <v>0</v>
      </c>
      <c r="Q285" s="1">
        <v>1</v>
      </c>
      <c r="R285" s="1" t="s">
        <v>32</v>
      </c>
      <c r="S285" s="1" t="s">
        <v>33</v>
      </c>
      <c r="T285" s="1"/>
      <c r="U285" s="1"/>
      <c r="V285" s="1" t="s">
        <v>33</v>
      </c>
      <c r="W285" s="1" t="s">
        <v>645</v>
      </c>
      <c r="X285" s="2">
        <v>44884.511111111111</v>
      </c>
      <c r="Y285" s="1" t="s">
        <v>35</v>
      </c>
      <c r="Z285" s="1" t="s">
        <v>36</v>
      </c>
      <c r="AA285" s="1" t="s">
        <v>37</v>
      </c>
      <c r="AB285" s="1" t="s">
        <v>646</v>
      </c>
    </row>
    <row r="286" spans="1:28" ht="13" x14ac:dyDescent="0.15">
      <c r="A286" s="1">
        <v>397</v>
      </c>
      <c r="B286" s="1" t="s">
        <v>28</v>
      </c>
      <c r="C286" s="1" t="s">
        <v>29</v>
      </c>
      <c r="D286" s="1">
        <v>15</v>
      </c>
      <c r="E286" s="1" t="s">
        <v>30</v>
      </c>
      <c r="F286" s="1">
        <v>7</v>
      </c>
      <c r="G286" s="1"/>
      <c r="H286" s="1">
        <v>0</v>
      </c>
      <c r="I286" s="1">
        <v>5</v>
      </c>
      <c r="J286" s="1">
        <v>0</v>
      </c>
      <c r="K286" s="1">
        <v>5</v>
      </c>
      <c r="L286" s="1">
        <v>231.94</v>
      </c>
      <c r="M286" s="1">
        <v>231.99</v>
      </c>
      <c r="N286" s="1">
        <v>231.768</v>
      </c>
      <c r="O286" s="1">
        <v>231.81700000000001</v>
      </c>
      <c r="P286" s="1">
        <v>5</v>
      </c>
      <c r="Q286" s="1">
        <v>5</v>
      </c>
      <c r="R286" s="1" t="s">
        <v>51</v>
      </c>
      <c r="S286" s="1" t="s">
        <v>52</v>
      </c>
      <c r="T286" s="1"/>
      <c r="U286" s="1"/>
      <c r="V286" s="1" t="s">
        <v>52</v>
      </c>
      <c r="W286" s="1" t="s">
        <v>647</v>
      </c>
      <c r="X286" s="2">
        <v>44884.174305555556</v>
      </c>
      <c r="Y286" s="1" t="s">
        <v>54</v>
      </c>
      <c r="Z286" s="1" t="s">
        <v>36</v>
      </c>
      <c r="AA286" s="1"/>
      <c r="AB286" s="1" t="s">
        <v>648</v>
      </c>
    </row>
    <row r="287" spans="1:28" ht="13" x14ac:dyDescent="0.15">
      <c r="A287" s="1">
        <v>397</v>
      </c>
      <c r="B287" s="1" t="s">
        <v>28</v>
      </c>
      <c r="C287" s="1" t="s">
        <v>29</v>
      </c>
      <c r="D287" s="1">
        <v>15</v>
      </c>
      <c r="E287" s="1" t="s">
        <v>30</v>
      </c>
      <c r="F287" s="1">
        <v>7</v>
      </c>
      <c r="G287" s="1" t="s">
        <v>31</v>
      </c>
      <c r="H287" s="1">
        <v>20</v>
      </c>
      <c r="I287" s="1">
        <v>20</v>
      </c>
      <c r="J287" s="1">
        <v>20</v>
      </c>
      <c r="K287" s="1">
        <v>20</v>
      </c>
      <c r="L287" s="1">
        <v>232.14</v>
      </c>
      <c r="M287" s="1">
        <v>232.14</v>
      </c>
      <c r="N287" s="1">
        <v>231.964</v>
      </c>
      <c r="O287" s="1">
        <v>231.964</v>
      </c>
      <c r="P287" s="1">
        <v>0</v>
      </c>
      <c r="Q287" s="1">
        <v>1</v>
      </c>
      <c r="R287" s="1" t="s">
        <v>32</v>
      </c>
      <c r="S287" s="1" t="s">
        <v>33</v>
      </c>
      <c r="T287" s="1"/>
      <c r="U287" s="1"/>
      <c r="V287" s="1" t="s">
        <v>33</v>
      </c>
      <c r="W287" s="1" t="s">
        <v>649</v>
      </c>
      <c r="X287" s="2">
        <v>44884.511111111111</v>
      </c>
      <c r="Y287" s="1" t="s">
        <v>35</v>
      </c>
      <c r="Z287" s="1" t="s">
        <v>36</v>
      </c>
      <c r="AA287" s="1" t="s">
        <v>37</v>
      </c>
      <c r="AB287" s="1" t="s">
        <v>650</v>
      </c>
    </row>
    <row r="288" spans="1:28" ht="13" x14ac:dyDescent="0.15">
      <c r="A288" s="1">
        <v>397</v>
      </c>
      <c r="B288" s="1" t="s">
        <v>28</v>
      </c>
      <c r="C288" s="1" t="s">
        <v>29</v>
      </c>
      <c r="D288" s="1">
        <v>15</v>
      </c>
      <c r="E288" s="1" t="s">
        <v>30</v>
      </c>
      <c r="F288" s="1" t="s">
        <v>64</v>
      </c>
      <c r="G288" s="1"/>
      <c r="H288" s="1">
        <v>31</v>
      </c>
      <c r="I288" s="1">
        <v>38</v>
      </c>
      <c r="J288" s="1">
        <v>0</v>
      </c>
      <c r="K288" s="1">
        <v>7</v>
      </c>
      <c r="L288" s="1">
        <v>232.82</v>
      </c>
      <c r="M288" s="1">
        <v>232.89</v>
      </c>
      <c r="N288" s="1">
        <v>232.631</v>
      </c>
      <c r="O288" s="1">
        <v>232.7</v>
      </c>
      <c r="P288" s="1">
        <v>7</v>
      </c>
      <c r="Q288" s="1">
        <v>5</v>
      </c>
      <c r="R288" s="1" t="s">
        <v>65</v>
      </c>
      <c r="S288" s="1"/>
      <c r="T288" s="1" t="s">
        <v>94</v>
      </c>
      <c r="U288" s="1" t="s">
        <v>95</v>
      </c>
      <c r="V288" s="1" t="s">
        <v>96</v>
      </c>
      <c r="W288" s="1" t="s">
        <v>651</v>
      </c>
      <c r="X288" s="2">
        <v>44884.175000000003</v>
      </c>
      <c r="Y288" s="1" t="s">
        <v>54</v>
      </c>
      <c r="Z288" s="1" t="s">
        <v>36</v>
      </c>
      <c r="AA288" s="1"/>
      <c r="AB288" s="1" t="s">
        <v>652</v>
      </c>
    </row>
    <row r="289" spans="1:28" ht="13" x14ac:dyDescent="0.15">
      <c r="A289" s="1">
        <v>397</v>
      </c>
      <c r="B289" s="1" t="s">
        <v>28</v>
      </c>
      <c r="C289" s="1" t="s">
        <v>29</v>
      </c>
      <c r="D289" s="1">
        <v>15</v>
      </c>
      <c r="E289" s="1" t="s">
        <v>30</v>
      </c>
      <c r="F289" s="1" t="s">
        <v>64</v>
      </c>
      <c r="G289" s="1"/>
      <c r="H289" s="1">
        <v>31</v>
      </c>
      <c r="I289" s="1">
        <v>38</v>
      </c>
      <c r="J289" s="1">
        <v>0</v>
      </c>
      <c r="K289" s="1">
        <v>7</v>
      </c>
      <c r="L289" s="1">
        <v>232.82</v>
      </c>
      <c r="M289" s="1">
        <v>232.89</v>
      </c>
      <c r="N289" s="1">
        <v>232.631</v>
      </c>
      <c r="O289" s="1">
        <v>232.7</v>
      </c>
      <c r="P289" s="1">
        <v>7</v>
      </c>
      <c r="Q289" s="1">
        <v>30</v>
      </c>
      <c r="R289" s="1" t="s">
        <v>65</v>
      </c>
      <c r="S289" s="1"/>
      <c r="T289" s="1" t="s">
        <v>85</v>
      </c>
      <c r="U289" s="1" t="s">
        <v>86</v>
      </c>
      <c r="V289" s="1" t="s">
        <v>87</v>
      </c>
      <c r="W289" s="1" t="s">
        <v>653</v>
      </c>
      <c r="X289" s="2">
        <v>44884.175000000003</v>
      </c>
      <c r="Y289" s="1" t="s">
        <v>54</v>
      </c>
      <c r="Z289" s="1" t="s">
        <v>36</v>
      </c>
      <c r="AA289" s="1"/>
      <c r="AB289" s="1" t="s">
        <v>654</v>
      </c>
    </row>
    <row r="290" spans="1:28" ht="13" x14ac:dyDescent="0.15">
      <c r="A290" s="1">
        <v>397</v>
      </c>
      <c r="B290" s="1" t="s">
        <v>28</v>
      </c>
      <c r="C290" s="1" t="s">
        <v>29</v>
      </c>
      <c r="D290" s="1">
        <v>15</v>
      </c>
      <c r="E290" s="1" t="s">
        <v>30</v>
      </c>
      <c r="F290" s="1" t="s">
        <v>64</v>
      </c>
      <c r="G290" s="1"/>
      <c r="H290" s="1">
        <v>31</v>
      </c>
      <c r="I290" s="1">
        <v>38</v>
      </c>
      <c r="J290" s="1">
        <v>0</v>
      </c>
      <c r="K290" s="1">
        <v>7</v>
      </c>
      <c r="L290" s="1">
        <v>232.82</v>
      </c>
      <c r="M290" s="1">
        <v>232.89</v>
      </c>
      <c r="N290" s="1">
        <v>232.631</v>
      </c>
      <c r="O290" s="1">
        <v>232.7</v>
      </c>
      <c r="P290" s="1">
        <v>7</v>
      </c>
      <c r="Q290" s="1">
        <v>20</v>
      </c>
      <c r="R290" s="1" t="s">
        <v>65</v>
      </c>
      <c r="S290" s="1"/>
      <c r="T290" s="1" t="s">
        <v>66</v>
      </c>
      <c r="U290" s="1" t="s">
        <v>67</v>
      </c>
      <c r="V290" s="1" t="s">
        <v>68</v>
      </c>
      <c r="W290" s="1" t="s">
        <v>655</v>
      </c>
      <c r="X290" s="2">
        <v>44884.175000000003</v>
      </c>
      <c r="Y290" s="1" t="s">
        <v>54</v>
      </c>
      <c r="Z290" s="1" t="s">
        <v>36</v>
      </c>
      <c r="AA290" s="1"/>
      <c r="AB290" s="1" t="s">
        <v>656</v>
      </c>
    </row>
    <row r="291" spans="1:28" ht="13" x14ac:dyDescent="0.15">
      <c r="A291" s="1">
        <v>397</v>
      </c>
      <c r="B291" s="1" t="s">
        <v>28</v>
      </c>
      <c r="C291" s="1" t="s">
        <v>29</v>
      </c>
      <c r="D291" s="1">
        <v>15</v>
      </c>
      <c r="E291" s="1" t="s">
        <v>30</v>
      </c>
      <c r="F291" s="1" t="s">
        <v>64</v>
      </c>
      <c r="G291" s="1"/>
      <c r="H291" s="1">
        <v>31</v>
      </c>
      <c r="I291" s="1">
        <v>38</v>
      </c>
      <c r="J291" s="1">
        <v>0</v>
      </c>
      <c r="K291" s="1">
        <v>7</v>
      </c>
      <c r="L291" s="1">
        <v>232.82</v>
      </c>
      <c r="M291" s="1">
        <v>232.89</v>
      </c>
      <c r="N291" s="1">
        <v>232.631</v>
      </c>
      <c r="O291" s="1">
        <v>232.7</v>
      </c>
      <c r="P291" s="1">
        <v>7</v>
      </c>
      <c r="Q291" s="1">
        <v>20</v>
      </c>
      <c r="R291" s="1" t="s">
        <v>65</v>
      </c>
      <c r="S291" s="1" t="s">
        <v>90</v>
      </c>
      <c r="T291" s="1"/>
      <c r="U291" s="1"/>
      <c r="V291" s="1" t="s">
        <v>90</v>
      </c>
      <c r="W291" s="1" t="s">
        <v>657</v>
      </c>
      <c r="X291" s="2">
        <v>44884.175000000003</v>
      </c>
      <c r="Y291" s="1" t="s">
        <v>54</v>
      </c>
      <c r="Z291" s="1" t="s">
        <v>36</v>
      </c>
      <c r="AA291" s="1" t="s">
        <v>92</v>
      </c>
      <c r="AB291" s="1" t="s">
        <v>658</v>
      </c>
    </row>
    <row r="292" spans="1:28" ht="13" x14ac:dyDescent="0.15">
      <c r="A292" s="1">
        <v>397</v>
      </c>
      <c r="B292" s="1" t="s">
        <v>28</v>
      </c>
      <c r="C292" s="1" t="s">
        <v>29</v>
      </c>
      <c r="D292" s="1">
        <v>15</v>
      </c>
      <c r="E292" s="1" t="s">
        <v>30</v>
      </c>
      <c r="F292" s="1" t="s">
        <v>64</v>
      </c>
      <c r="G292" s="1"/>
      <c r="H292" s="1">
        <v>31</v>
      </c>
      <c r="I292" s="1">
        <v>38</v>
      </c>
      <c r="J292" s="1">
        <v>0</v>
      </c>
      <c r="K292" s="1">
        <v>7</v>
      </c>
      <c r="L292" s="1">
        <v>232.82</v>
      </c>
      <c r="M292" s="1">
        <v>232.89</v>
      </c>
      <c r="N292" s="1">
        <v>232.631</v>
      </c>
      <c r="O292" s="1">
        <v>232.7</v>
      </c>
      <c r="P292" s="1">
        <v>7</v>
      </c>
      <c r="Q292" s="1">
        <v>5</v>
      </c>
      <c r="R292" s="1" t="s">
        <v>65</v>
      </c>
      <c r="S292" s="1" t="s">
        <v>33</v>
      </c>
      <c r="T292" s="1"/>
      <c r="U292" s="1"/>
      <c r="V292" s="1" t="s">
        <v>33</v>
      </c>
      <c r="W292" s="1" t="s">
        <v>659</v>
      </c>
      <c r="X292" s="2">
        <v>44884.175000000003</v>
      </c>
      <c r="Y292" s="1" t="s">
        <v>35</v>
      </c>
      <c r="Z292" s="1" t="s">
        <v>36</v>
      </c>
      <c r="AA292" s="1" t="s">
        <v>37</v>
      </c>
      <c r="AB292" s="1" t="s">
        <v>660</v>
      </c>
    </row>
    <row r="293" spans="1:28" ht="13" x14ac:dyDescent="0.15">
      <c r="A293" s="1">
        <v>397</v>
      </c>
      <c r="B293" s="1" t="s">
        <v>28</v>
      </c>
      <c r="C293" s="1" t="s">
        <v>29</v>
      </c>
      <c r="D293" s="1">
        <v>15</v>
      </c>
      <c r="E293" s="1" t="s">
        <v>30</v>
      </c>
      <c r="F293" s="1" t="s">
        <v>64</v>
      </c>
      <c r="G293" s="1"/>
      <c r="H293" s="1">
        <v>31</v>
      </c>
      <c r="I293" s="1">
        <v>38</v>
      </c>
      <c r="J293" s="1">
        <v>0</v>
      </c>
      <c r="K293" s="1">
        <v>7</v>
      </c>
      <c r="L293" s="1">
        <v>232.82</v>
      </c>
      <c r="M293" s="1">
        <v>232.89</v>
      </c>
      <c r="N293" s="1">
        <v>232.631</v>
      </c>
      <c r="O293" s="1">
        <v>232.7</v>
      </c>
      <c r="P293" s="1">
        <v>7</v>
      </c>
      <c r="Q293" s="1">
        <v>30</v>
      </c>
      <c r="R293" s="1" t="s">
        <v>65</v>
      </c>
      <c r="S293" s="1" t="s">
        <v>81</v>
      </c>
      <c r="T293" s="1"/>
      <c r="U293" s="1"/>
      <c r="V293" s="1" t="s">
        <v>81</v>
      </c>
      <c r="W293" s="1" t="s">
        <v>661</v>
      </c>
      <c r="X293" s="2">
        <v>44884.175000000003</v>
      </c>
      <c r="Y293" s="1" t="s">
        <v>83</v>
      </c>
      <c r="Z293" s="1" t="s">
        <v>36</v>
      </c>
      <c r="AA293" s="1"/>
      <c r="AB293" s="1" t="s">
        <v>662</v>
      </c>
    </row>
    <row r="294" spans="1:28" ht="13" x14ac:dyDescent="0.15">
      <c r="A294" s="1">
        <v>397</v>
      </c>
      <c r="B294" s="1" t="s">
        <v>28</v>
      </c>
      <c r="C294" s="1" t="s">
        <v>29</v>
      </c>
      <c r="D294" s="1">
        <v>15</v>
      </c>
      <c r="E294" s="1" t="s">
        <v>30</v>
      </c>
      <c r="F294" s="1" t="s">
        <v>64</v>
      </c>
      <c r="G294" s="1"/>
      <c r="H294" s="1">
        <v>31</v>
      </c>
      <c r="I294" s="1">
        <v>38</v>
      </c>
      <c r="J294" s="1">
        <v>0</v>
      </c>
      <c r="K294" s="1">
        <v>7</v>
      </c>
      <c r="L294" s="1">
        <v>232.82</v>
      </c>
      <c r="M294" s="1">
        <v>232.89</v>
      </c>
      <c r="N294" s="1">
        <v>232.631</v>
      </c>
      <c r="O294" s="1">
        <v>232.7</v>
      </c>
      <c r="P294" s="1">
        <v>7</v>
      </c>
      <c r="Q294" s="1">
        <v>20</v>
      </c>
      <c r="R294" s="1" t="s">
        <v>65</v>
      </c>
      <c r="S294" s="1"/>
      <c r="T294" s="1" t="s">
        <v>71</v>
      </c>
      <c r="U294" s="1" t="s">
        <v>72</v>
      </c>
      <c r="V294" s="1" t="s">
        <v>73</v>
      </c>
      <c r="W294" s="1" t="s">
        <v>663</v>
      </c>
      <c r="X294" s="2">
        <v>44884.175000000003</v>
      </c>
      <c r="Y294" s="1" t="s">
        <v>54</v>
      </c>
      <c r="Z294" s="1" t="s">
        <v>36</v>
      </c>
      <c r="AA294" s="1"/>
      <c r="AB294" s="1" t="s">
        <v>664</v>
      </c>
    </row>
    <row r="295" spans="1:28" ht="13" x14ac:dyDescent="0.15">
      <c r="A295" s="1">
        <v>397</v>
      </c>
      <c r="B295" s="1" t="s">
        <v>28</v>
      </c>
      <c r="C295" s="1" t="s">
        <v>29</v>
      </c>
      <c r="D295" s="1">
        <v>15</v>
      </c>
      <c r="E295" s="1" t="s">
        <v>30</v>
      </c>
      <c r="F295" s="1" t="s">
        <v>64</v>
      </c>
      <c r="G295" s="1"/>
      <c r="H295" s="1">
        <v>31</v>
      </c>
      <c r="I295" s="1">
        <v>38</v>
      </c>
      <c r="J295" s="1">
        <v>31</v>
      </c>
      <c r="K295" s="1">
        <v>38</v>
      </c>
      <c r="L295" s="1">
        <v>232.82</v>
      </c>
      <c r="M295" s="1">
        <v>232.89</v>
      </c>
      <c r="N295" s="1">
        <v>232.631</v>
      </c>
      <c r="O295" s="1">
        <v>232.7</v>
      </c>
      <c r="P295" s="1">
        <v>7</v>
      </c>
      <c r="Q295" s="1">
        <v>247</v>
      </c>
      <c r="R295" s="1" t="s">
        <v>106</v>
      </c>
      <c r="S295" s="1" t="s">
        <v>81</v>
      </c>
      <c r="T295" s="1"/>
      <c r="U295" s="1"/>
      <c r="V295" s="1" t="s">
        <v>81</v>
      </c>
      <c r="W295" s="1" t="s">
        <v>665</v>
      </c>
      <c r="X295" s="2">
        <v>44884.174305555556</v>
      </c>
      <c r="Y295" s="1" t="s">
        <v>54</v>
      </c>
      <c r="Z295" s="1" t="s">
        <v>36</v>
      </c>
      <c r="AA295" s="1"/>
      <c r="AB295" s="1" t="s">
        <v>666</v>
      </c>
    </row>
    <row r="296" spans="1:28" ht="13" x14ac:dyDescent="0.15">
      <c r="A296" s="1">
        <v>397</v>
      </c>
      <c r="B296" s="1" t="s">
        <v>28</v>
      </c>
      <c r="C296" s="1" t="s">
        <v>29</v>
      </c>
      <c r="D296" s="1">
        <v>15</v>
      </c>
      <c r="E296" s="1" t="s">
        <v>30</v>
      </c>
      <c r="F296" s="1" t="s">
        <v>64</v>
      </c>
      <c r="G296" s="1"/>
      <c r="H296" s="1">
        <v>31</v>
      </c>
      <c r="I296" s="1">
        <v>38</v>
      </c>
      <c r="J296" s="1">
        <v>0</v>
      </c>
      <c r="K296" s="1">
        <v>7</v>
      </c>
      <c r="L296" s="1">
        <v>232.82</v>
      </c>
      <c r="M296" s="1">
        <v>232.89</v>
      </c>
      <c r="N296" s="1">
        <v>232.631</v>
      </c>
      <c r="O296" s="1">
        <v>232.7</v>
      </c>
      <c r="P296" s="1">
        <v>7</v>
      </c>
      <c r="Q296" s="1">
        <v>5</v>
      </c>
      <c r="R296" s="1" t="s">
        <v>65</v>
      </c>
      <c r="S296" s="1"/>
      <c r="T296" s="1" t="s">
        <v>99</v>
      </c>
      <c r="U296" s="1" t="s">
        <v>100</v>
      </c>
      <c r="V296" s="1" t="s">
        <v>101</v>
      </c>
      <c r="W296" s="1" t="s">
        <v>667</v>
      </c>
      <c r="X296" s="2">
        <v>44884.175000000003</v>
      </c>
      <c r="Y296" s="1" t="s">
        <v>54</v>
      </c>
      <c r="Z296" s="1" t="s">
        <v>36</v>
      </c>
      <c r="AA296" s="1"/>
      <c r="AB296" s="1" t="s">
        <v>668</v>
      </c>
    </row>
    <row r="297" spans="1:28" ht="13" x14ac:dyDescent="0.15">
      <c r="A297" s="1">
        <v>397</v>
      </c>
      <c r="B297" s="1" t="s">
        <v>28</v>
      </c>
      <c r="C297" s="1" t="s">
        <v>29</v>
      </c>
      <c r="D297" s="1">
        <v>15</v>
      </c>
      <c r="E297" s="1" t="s">
        <v>30</v>
      </c>
      <c r="F297" s="1" t="s">
        <v>64</v>
      </c>
      <c r="G297" s="1"/>
      <c r="H297" s="1">
        <v>31</v>
      </c>
      <c r="I297" s="1">
        <v>38</v>
      </c>
      <c r="J297" s="1">
        <v>0</v>
      </c>
      <c r="K297" s="1">
        <v>7</v>
      </c>
      <c r="L297" s="1">
        <v>232.82</v>
      </c>
      <c r="M297" s="1">
        <v>232.89</v>
      </c>
      <c r="N297" s="1">
        <v>232.631</v>
      </c>
      <c r="O297" s="1">
        <v>232.7</v>
      </c>
      <c r="P297" s="1">
        <v>7</v>
      </c>
      <c r="Q297" s="1">
        <v>5</v>
      </c>
      <c r="R297" s="1" t="s">
        <v>65</v>
      </c>
      <c r="S297" s="1"/>
      <c r="T297" s="1" t="s">
        <v>76</v>
      </c>
      <c r="U297" s="1" t="s">
        <v>77</v>
      </c>
      <c r="V297" s="1" t="s">
        <v>78</v>
      </c>
      <c r="W297" s="1" t="s">
        <v>669</v>
      </c>
      <c r="X297" s="2">
        <v>44884.175000000003</v>
      </c>
      <c r="Y297" s="1" t="s">
        <v>54</v>
      </c>
      <c r="Z297" s="1" t="s">
        <v>36</v>
      </c>
      <c r="AA297" s="1"/>
      <c r="AB297" s="1" t="s">
        <v>670</v>
      </c>
    </row>
    <row r="298" spans="1:28" ht="13" x14ac:dyDescent="0.15">
      <c r="A298" s="1">
        <v>397</v>
      </c>
      <c r="B298" s="1" t="s">
        <v>28</v>
      </c>
      <c r="C298" s="1" t="s">
        <v>29</v>
      </c>
      <c r="D298" s="1">
        <v>16</v>
      </c>
      <c r="E298" s="1" t="s">
        <v>30</v>
      </c>
      <c r="F298" s="1">
        <v>1</v>
      </c>
      <c r="G298" s="1" t="s">
        <v>31</v>
      </c>
      <c r="H298" s="1">
        <v>75</v>
      </c>
      <c r="I298" s="1">
        <v>75</v>
      </c>
      <c r="J298" s="1">
        <v>75</v>
      </c>
      <c r="K298" s="1">
        <v>75</v>
      </c>
      <c r="L298" s="1">
        <v>233.45</v>
      </c>
      <c r="M298" s="1">
        <v>233.45</v>
      </c>
      <c r="N298" s="1">
        <v>233.38200000000001</v>
      </c>
      <c r="O298" s="1">
        <v>233.38200000000001</v>
      </c>
      <c r="P298" s="1">
        <v>0</v>
      </c>
      <c r="Q298" s="1">
        <v>1</v>
      </c>
      <c r="R298" s="1" t="s">
        <v>32</v>
      </c>
      <c r="S298" s="1" t="s">
        <v>33</v>
      </c>
      <c r="T298" s="1"/>
      <c r="U298" s="1"/>
      <c r="V298" s="1" t="s">
        <v>33</v>
      </c>
      <c r="W298" s="1" t="s">
        <v>671</v>
      </c>
      <c r="X298" s="2">
        <v>44884.551388888889</v>
      </c>
      <c r="Y298" s="1" t="s">
        <v>35</v>
      </c>
      <c r="Z298" s="1" t="s">
        <v>36</v>
      </c>
      <c r="AA298" s="1" t="s">
        <v>37</v>
      </c>
      <c r="AB298" s="1" t="s">
        <v>672</v>
      </c>
    </row>
    <row r="299" spans="1:28" ht="13" x14ac:dyDescent="0.15">
      <c r="A299" s="1">
        <v>397</v>
      </c>
      <c r="B299" s="1" t="s">
        <v>28</v>
      </c>
      <c r="C299" s="1" t="s">
        <v>29</v>
      </c>
      <c r="D299" s="1">
        <v>16</v>
      </c>
      <c r="E299" s="1" t="s">
        <v>30</v>
      </c>
      <c r="F299" s="1">
        <v>1</v>
      </c>
      <c r="G299" s="1" t="s">
        <v>43</v>
      </c>
      <c r="H299" s="1">
        <v>110</v>
      </c>
      <c r="I299" s="1">
        <v>110</v>
      </c>
      <c r="J299" s="1">
        <v>110</v>
      </c>
      <c r="K299" s="1">
        <v>110</v>
      </c>
      <c r="L299" s="1">
        <v>233.8</v>
      </c>
      <c r="M299" s="1">
        <v>233.8</v>
      </c>
      <c r="N299" s="1">
        <v>233.70099999999999</v>
      </c>
      <c r="O299" s="1">
        <v>233.70099999999999</v>
      </c>
      <c r="P299" s="1">
        <v>0</v>
      </c>
      <c r="Q299" s="1">
        <v>1</v>
      </c>
      <c r="R299" s="1" t="s">
        <v>44</v>
      </c>
      <c r="S299" s="1" t="s">
        <v>45</v>
      </c>
      <c r="T299" s="1"/>
      <c r="U299" s="1"/>
      <c r="V299" s="1" t="s">
        <v>45</v>
      </c>
      <c r="W299" s="1" t="s">
        <v>673</v>
      </c>
      <c r="X299" s="2">
        <v>44884.568055555559</v>
      </c>
      <c r="Y299" s="1" t="s">
        <v>415</v>
      </c>
      <c r="Z299" s="1" t="s">
        <v>36</v>
      </c>
      <c r="AA299" s="1"/>
      <c r="AB299" s="1" t="s">
        <v>674</v>
      </c>
    </row>
    <row r="300" spans="1:28" ht="13" x14ac:dyDescent="0.15">
      <c r="A300" s="1">
        <v>397</v>
      </c>
      <c r="B300" s="1" t="s">
        <v>28</v>
      </c>
      <c r="C300" s="1" t="s">
        <v>29</v>
      </c>
      <c r="D300" s="1">
        <v>16</v>
      </c>
      <c r="E300" s="1" t="s">
        <v>30</v>
      </c>
      <c r="F300" s="1">
        <v>2</v>
      </c>
      <c r="G300" s="1" t="s">
        <v>31</v>
      </c>
      <c r="H300" s="1">
        <v>75</v>
      </c>
      <c r="I300" s="1">
        <v>75</v>
      </c>
      <c r="J300" s="1">
        <v>75</v>
      </c>
      <c r="K300" s="1">
        <v>75</v>
      </c>
      <c r="L300" s="1">
        <v>234.95</v>
      </c>
      <c r="M300" s="1">
        <v>234.95</v>
      </c>
      <c r="N300" s="1">
        <v>234.74799999999999</v>
      </c>
      <c r="O300" s="1">
        <v>234.74799999999999</v>
      </c>
      <c r="P300" s="1">
        <v>0</v>
      </c>
      <c r="Q300" s="1">
        <v>1</v>
      </c>
      <c r="R300" s="1" t="s">
        <v>32</v>
      </c>
      <c r="S300" s="1" t="s">
        <v>33</v>
      </c>
      <c r="T300" s="1"/>
      <c r="U300" s="1"/>
      <c r="V300" s="1" t="s">
        <v>33</v>
      </c>
      <c r="W300" s="1" t="s">
        <v>675</v>
      </c>
      <c r="X300" s="2">
        <v>44884.570138888892</v>
      </c>
      <c r="Y300" s="1" t="s">
        <v>35</v>
      </c>
      <c r="Z300" s="1" t="s">
        <v>36</v>
      </c>
      <c r="AA300" s="1" t="s">
        <v>37</v>
      </c>
      <c r="AB300" s="1" t="s">
        <v>676</v>
      </c>
    </row>
    <row r="301" spans="1:28" ht="13" x14ac:dyDescent="0.15">
      <c r="A301" s="1">
        <v>397</v>
      </c>
      <c r="B301" s="1" t="s">
        <v>28</v>
      </c>
      <c r="C301" s="1" t="s">
        <v>29</v>
      </c>
      <c r="D301" s="1">
        <v>16</v>
      </c>
      <c r="E301" s="1" t="s">
        <v>30</v>
      </c>
      <c r="F301" s="1">
        <v>3</v>
      </c>
      <c r="G301" s="1" t="s">
        <v>31</v>
      </c>
      <c r="H301" s="1">
        <v>80</v>
      </c>
      <c r="I301" s="1">
        <v>80</v>
      </c>
      <c r="J301" s="1">
        <v>80</v>
      </c>
      <c r="K301" s="1">
        <v>80</v>
      </c>
      <c r="L301" s="1">
        <v>236.5</v>
      </c>
      <c r="M301" s="1">
        <v>236.5</v>
      </c>
      <c r="N301" s="1">
        <v>236.15799999999999</v>
      </c>
      <c r="O301" s="1">
        <v>236.15799999999999</v>
      </c>
      <c r="P301" s="1">
        <v>0</v>
      </c>
      <c r="Q301" s="1">
        <v>1</v>
      </c>
      <c r="R301" s="1" t="s">
        <v>32</v>
      </c>
      <c r="S301" s="1" t="s">
        <v>33</v>
      </c>
      <c r="T301" s="1"/>
      <c r="U301" s="1"/>
      <c r="V301" s="1" t="s">
        <v>33</v>
      </c>
      <c r="W301" s="1" t="s">
        <v>677</v>
      </c>
      <c r="X301" s="2">
        <v>44884.570138888892</v>
      </c>
      <c r="Y301" s="1" t="s">
        <v>35</v>
      </c>
      <c r="Z301" s="1" t="s">
        <v>36</v>
      </c>
      <c r="AA301" s="1" t="s">
        <v>37</v>
      </c>
      <c r="AB301" s="1" t="s">
        <v>678</v>
      </c>
    </row>
    <row r="302" spans="1:28" ht="13" x14ac:dyDescent="0.15">
      <c r="A302" s="1">
        <v>397</v>
      </c>
      <c r="B302" s="1" t="s">
        <v>28</v>
      </c>
      <c r="C302" s="1" t="s">
        <v>29</v>
      </c>
      <c r="D302" s="1">
        <v>16</v>
      </c>
      <c r="E302" s="1" t="s">
        <v>30</v>
      </c>
      <c r="F302" s="1">
        <v>4</v>
      </c>
      <c r="G302" s="1" t="s">
        <v>31</v>
      </c>
      <c r="H302" s="1">
        <v>75</v>
      </c>
      <c r="I302" s="1">
        <v>75</v>
      </c>
      <c r="J302" s="1">
        <v>75</v>
      </c>
      <c r="K302" s="1">
        <v>75</v>
      </c>
      <c r="L302" s="1">
        <v>237.95</v>
      </c>
      <c r="M302" s="1">
        <v>237.95</v>
      </c>
      <c r="N302" s="1">
        <v>237.477</v>
      </c>
      <c r="O302" s="1">
        <v>237.477</v>
      </c>
      <c r="P302" s="1">
        <v>0</v>
      </c>
      <c r="Q302" s="1">
        <v>1</v>
      </c>
      <c r="R302" s="1" t="s">
        <v>32</v>
      </c>
      <c r="S302" s="1" t="s">
        <v>33</v>
      </c>
      <c r="T302" s="1"/>
      <c r="U302" s="1"/>
      <c r="V302" s="1" t="s">
        <v>33</v>
      </c>
      <c r="W302" s="1" t="s">
        <v>679</v>
      </c>
      <c r="X302" s="2">
        <v>44884.570138888892</v>
      </c>
      <c r="Y302" s="1" t="s">
        <v>35</v>
      </c>
      <c r="Z302" s="1" t="s">
        <v>36</v>
      </c>
      <c r="AA302" s="1" t="s">
        <v>37</v>
      </c>
      <c r="AB302" s="1" t="s">
        <v>680</v>
      </c>
    </row>
    <row r="303" spans="1:28" ht="13" x14ac:dyDescent="0.15">
      <c r="A303" s="1">
        <v>397</v>
      </c>
      <c r="B303" s="1" t="s">
        <v>28</v>
      </c>
      <c r="C303" s="1" t="s">
        <v>29</v>
      </c>
      <c r="D303" s="1">
        <v>16</v>
      </c>
      <c r="E303" s="1" t="s">
        <v>30</v>
      </c>
      <c r="F303" s="1">
        <v>4</v>
      </c>
      <c r="G303" s="1" t="s">
        <v>31</v>
      </c>
      <c r="H303" s="1">
        <v>86</v>
      </c>
      <c r="I303" s="1">
        <v>88</v>
      </c>
      <c r="J303" s="1">
        <v>86</v>
      </c>
      <c r="K303" s="1">
        <v>88</v>
      </c>
      <c r="L303" s="1">
        <v>238.06</v>
      </c>
      <c r="M303" s="1">
        <v>238.08</v>
      </c>
      <c r="N303" s="1">
        <v>237.578</v>
      </c>
      <c r="O303" s="1">
        <v>237.596</v>
      </c>
      <c r="P303" s="1">
        <v>2</v>
      </c>
      <c r="Q303" s="1">
        <v>10</v>
      </c>
      <c r="R303" s="1" t="s">
        <v>51</v>
      </c>
      <c r="S303" s="1" t="s">
        <v>56</v>
      </c>
      <c r="T303" s="1"/>
      <c r="U303" s="1"/>
      <c r="V303" s="1">
        <v>31150</v>
      </c>
      <c r="W303" s="1" t="s">
        <v>681</v>
      </c>
      <c r="X303" s="2">
        <v>44884.572222222225</v>
      </c>
      <c r="Y303" s="1" t="s">
        <v>58</v>
      </c>
      <c r="Z303" s="1" t="s">
        <v>36</v>
      </c>
      <c r="AA303" s="1"/>
      <c r="AB303" s="1" t="s">
        <v>682</v>
      </c>
    </row>
    <row r="304" spans="1:28" ht="13" x14ac:dyDescent="0.15">
      <c r="A304" s="1">
        <v>397</v>
      </c>
      <c r="B304" s="1" t="s">
        <v>28</v>
      </c>
      <c r="C304" s="1" t="s">
        <v>29</v>
      </c>
      <c r="D304" s="1">
        <v>16</v>
      </c>
      <c r="E304" s="1" t="s">
        <v>30</v>
      </c>
      <c r="F304" s="1">
        <v>5</v>
      </c>
      <c r="G304" s="1" t="s">
        <v>43</v>
      </c>
      <c r="H304" s="1">
        <v>34</v>
      </c>
      <c r="I304" s="1">
        <v>34</v>
      </c>
      <c r="J304" s="1">
        <v>34</v>
      </c>
      <c r="K304" s="1">
        <v>34</v>
      </c>
      <c r="L304" s="1">
        <v>239.04</v>
      </c>
      <c r="M304" s="1">
        <v>239.04</v>
      </c>
      <c r="N304" s="1">
        <v>238.46899999999999</v>
      </c>
      <c r="O304" s="1">
        <v>238.46899999999999</v>
      </c>
      <c r="P304" s="1">
        <v>0</v>
      </c>
      <c r="Q304" s="1">
        <v>1</v>
      </c>
      <c r="R304" s="1" t="s">
        <v>44</v>
      </c>
      <c r="S304" s="1" t="s">
        <v>45</v>
      </c>
      <c r="T304" s="1"/>
      <c r="U304" s="1"/>
      <c r="V304" s="1" t="s">
        <v>45</v>
      </c>
      <c r="W304" s="1" t="s">
        <v>683</v>
      </c>
      <c r="X304" s="2">
        <v>44884.564583333333</v>
      </c>
      <c r="Y304" s="1" t="s">
        <v>415</v>
      </c>
      <c r="Z304" s="1" t="s">
        <v>36</v>
      </c>
      <c r="AA304" s="1"/>
      <c r="AB304" s="1" t="s">
        <v>684</v>
      </c>
    </row>
    <row r="305" spans="1:28" ht="13" x14ac:dyDescent="0.15">
      <c r="A305" s="1">
        <v>397</v>
      </c>
      <c r="B305" s="1" t="s">
        <v>28</v>
      </c>
      <c r="C305" s="1" t="s">
        <v>29</v>
      </c>
      <c r="D305" s="1">
        <v>16</v>
      </c>
      <c r="E305" s="1" t="s">
        <v>30</v>
      </c>
      <c r="F305" s="1">
        <v>5</v>
      </c>
      <c r="G305" s="1" t="s">
        <v>43</v>
      </c>
      <c r="H305" s="1">
        <v>34</v>
      </c>
      <c r="I305" s="1">
        <v>34</v>
      </c>
      <c r="J305" s="1">
        <v>34</v>
      </c>
      <c r="K305" s="1">
        <v>34</v>
      </c>
      <c r="L305" s="1">
        <v>239.38</v>
      </c>
      <c r="M305" s="1">
        <v>239.38</v>
      </c>
      <c r="N305" s="1">
        <v>238.77799999999999</v>
      </c>
      <c r="O305" s="1">
        <v>238.77799999999999</v>
      </c>
      <c r="P305" s="1">
        <v>0</v>
      </c>
      <c r="Q305" s="1">
        <v>1</v>
      </c>
      <c r="R305" s="1" t="s">
        <v>44</v>
      </c>
      <c r="S305" s="1" t="s">
        <v>45</v>
      </c>
      <c r="T305" s="1"/>
      <c r="U305" s="1"/>
      <c r="V305" s="1" t="s">
        <v>45</v>
      </c>
      <c r="W305" s="1" t="s">
        <v>685</v>
      </c>
      <c r="X305" s="2">
        <v>44884.56527777778</v>
      </c>
      <c r="Y305" s="1" t="s">
        <v>415</v>
      </c>
      <c r="Z305" s="1" t="s">
        <v>36</v>
      </c>
      <c r="AA305" s="1"/>
      <c r="AB305" s="1" t="s">
        <v>686</v>
      </c>
    </row>
    <row r="306" spans="1:28" ht="13" x14ac:dyDescent="0.15">
      <c r="A306" s="1">
        <v>397</v>
      </c>
      <c r="B306" s="1" t="s">
        <v>28</v>
      </c>
      <c r="C306" s="1" t="s">
        <v>29</v>
      </c>
      <c r="D306" s="1">
        <v>16</v>
      </c>
      <c r="E306" s="1" t="s">
        <v>30</v>
      </c>
      <c r="F306" s="1">
        <v>5</v>
      </c>
      <c r="G306" s="1" t="s">
        <v>31</v>
      </c>
      <c r="H306" s="1">
        <v>75</v>
      </c>
      <c r="I306" s="1">
        <v>75</v>
      </c>
      <c r="J306" s="1">
        <v>75</v>
      </c>
      <c r="K306" s="1">
        <v>75</v>
      </c>
      <c r="L306" s="1">
        <v>239.45</v>
      </c>
      <c r="M306" s="1">
        <v>239.45</v>
      </c>
      <c r="N306" s="1">
        <v>238.84299999999999</v>
      </c>
      <c r="O306" s="1">
        <v>238.84299999999999</v>
      </c>
      <c r="P306" s="1">
        <v>0</v>
      </c>
      <c r="Q306" s="1">
        <v>1</v>
      </c>
      <c r="R306" s="1" t="s">
        <v>32</v>
      </c>
      <c r="S306" s="1" t="s">
        <v>33</v>
      </c>
      <c r="T306" s="1"/>
      <c r="U306" s="1"/>
      <c r="V306" s="1" t="s">
        <v>33</v>
      </c>
      <c r="W306" s="1" t="s">
        <v>687</v>
      </c>
      <c r="X306" s="2">
        <v>44884.570138888892</v>
      </c>
      <c r="Y306" s="1" t="s">
        <v>35</v>
      </c>
      <c r="Z306" s="1" t="s">
        <v>36</v>
      </c>
      <c r="AA306" s="1" t="s">
        <v>37</v>
      </c>
      <c r="AB306" s="1" t="s">
        <v>688</v>
      </c>
    </row>
    <row r="307" spans="1:28" ht="13" x14ac:dyDescent="0.15">
      <c r="A307" s="1">
        <v>397</v>
      </c>
      <c r="B307" s="1" t="s">
        <v>28</v>
      </c>
      <c r="C307" s="1" t="s">
        <v>29</v>
      </c>
      <c r="D307" s="1">
        <v>16</v>
      </c>
      <c r="E307" s="1" t="s">
        <v>30</v>
      </c>
      <c r="F307" s="1">
        <v>6</v>
      </c>
      <c r="G307" s="1" t="s">
        <v>31</v>
      </c>
      <c r="H307" s="1">
        <v>75</v>
      </c>
      <c r="I307" s="1">
        <v>75</v>
      </c>
      <c r="J307" s="1">
        <v>75</v>
      </c>
      <c r="K307" s="1">
        <v>75</v>
      </c>
      <c r="L307" s="1">
        <v>240.95</v>
      </c>
      <c r="M307" s="1">
        <v>240.95</v>
      </c>
      <c r="N307" s="1">
        <v>240.208</v>
      </c>
      <c r="O307" s="1">
        <v>240.208</v>
      </c>
      <c r="P307" s="1">
        <v>0</v>
      </c>
      <c r="Q307" s="1">
        <v>1</v>
      </c>
      <c r="R307" s="1" t="s">
        <v>32</v>
      </c>
      <c r="S307" s="1" t="s">
        <v>33</v>
      </c>
      <c r="T307" s="1"/>
      <c r="U307" s="1"/>
      <c r="V307" s="1" t="s">
        <v>33</v>
      </c>
      <c r="W307" s="1" t="s">
        <v>689</v>
      </c>
      <c r="X307" s="2">
        <v>44884.570138888892</v>
      </c>
      <c r="Y307" s="1" t="s">
        <v>35</v>
      </c>
      <c r="Z307" s="1" t="s">
        <v>36</v>
      </c>
      <c r="AA307" s="1" t="s">
        <v>37</v>
      </c>
      <c r="AB307" s="1" t="s">
        <v>690</v>
      </c>
    </row>
    <row r="308" spans="1:28" ht="13" x14ac:dyDescent="0.15">
      <c r="A308" s="1">
        <v>397</v>
      </c>
      <c r="B308" s="1" t="s">
        <v>28</v>
      </c>
      <c r="C308" s="1" t="s">
        <v>29</v>
      </c>
      <c r="D308" s="1">
        <v>16</v>
      </c>
      <c r="E308" s="1" t="s">
        <v>30</v>
      </c>
      <c r="F308" s="1">
        <v>7</v>
      </c>
      <c r="G308" s="1"/>
      <c r="H308" s="1">
        <v>0</v>
      </c>
      <c r="I308" s="1">
        <v>5</v>
      </c>
      <c r="J308" s="1">
        <v>0</v>
      </c>
      <c r="K308" s="1">
        <v>5</v>
      </c>
      <c r="L308" s="1">
        <v>241.51</v>
      </c>
      <c r="M308" s="1">
        <v>241.56</v>
      </c>
      <c r="N308" s="1">
        <v>240.71700000000001</v>
      </c>
      <c r="O308" s="1">
        <v>240.76300000000001</v>
      </c>
      <c r="P308" s="1">
        <v>5</v>
      </c>
      <c r="Q308" s="1">
        <v>5</v>
      </c>
      <c r="R308" s="1" t="s">
        <v>51</v>
      </c>
      <c r="S308" s="1" t="s">
        <v>52</v>
      </c>
      <c r="T308" s="1"/>
      <c r="U308" s="1"/>
      <c r="V308" s="1" t="s">
        <v>52</v>
      </c>
      <c r="W308" s="1" t="s">
        <v>691</v>
      </c>
      <c r="X308" s="2">
        <v>44884.217361111114</v>
      </c>
      <c r="Y308" s="1" t="s">
        <v>692</v>
      </c>
      <c r="Z308" s="1" t="s">
        <v>36</v>
      </c>
      <c r="AA308" s="1"/>
      <c r="AB308" s="1" t="s">
        <v>693</v>
      </c>
    </row>
    <row r="309" spans="1:28" ht="13" x14ac:dyDescent="0.15">
      <c r="A309" s="1">
        <v>397</v>
      </c>
      <c r="B309" s="1" t="s">
        <v>28</v>
      </c>
      <c r="C309" s="1" t="s">
        <v>29</v>
      </c>
      <c r="D309" s="1">
        <v>16</v>
      </c>
      <c r="E309" s="1" t="s">
        <v>30</v>
      </c>
      <c r="F309" s="1">
        <v>7</v>
      </c>
      <c r="G309" s="1" t="s">
        <v>31</v>
      </c>
      <c r="H309" s="1">
        <v>40</v>
      </c>
      <c r="I309" s="1">
        <v>40</v>
      </c>
      <c r="J309" s="1">
        <v>40</v>
      </c>
      <c r="K309" s="1">
        <v>40</v>
      </c>
      <c r="L309" s="1">
        <v>241.91</v>
      </c>
      <c r="M309" s="1">
        <v>241.91</v>
      </c>
      <c r="N309" s="1">
        <v>241.08099999999999</v>
      </c>
      <c r="O309" s="1">
        <v>241.08099999999999</v>
      </c>
      <c r="P309" s="1">
        <v>0</v>
      </c>
      <c r="Q309" s="1">
        <v>1</v>
      </c>
      <c r="R309" s="1" t="s">
        <v>32</v>
      </c>
      <c r="S309" s="1" t="s">
        <v>33</v>
      </c>
      <c r="T309" s="1"/>
      <c r="U309" s="1"/>
      <c r="V309" s="1" t="s">
        <v>33</v>
      </c>
      <c r="W309" s="1" t="s">
        <v>694</v>
      </c>
      <c r="X309" s="2">
        <v>44884.570138888892</v>
      </c>
      <c r="Y309" s="1" t="s">
        <v>35</v>
      </c>
      <c r="Z309" s="1" t="s">
        <v>36</v>
      </c>
      <c r="AA309" s="1" t="s">
        <v>37</v>
      </c>
      <c r="AB309" s="1" t="s">
        <v>695</v>
      </c>
    </row>
    <row r="310" spans="1:28" ht="13" x14ac:dyDescent="0.15">
      <c r="A310" s="1">
        <v>397</v>
      </c>
      <c r="B310" s="1" t="s">
        <v>28</v>
      </c>
      <c r="C310" s="1" t="s">
        <v>29</v>
      </c>
      <c r="D310" s="1">
        <v>17</v>
      </c>
      <c r="E310" s="1" t="s">
        <v>30</v>
      </c>
      <c r="F310" s="1">
        <v>1</v>
      </c>
      <c r="G310" s="1" t="s">
        <v>31</v>
      </c>
      <c r="H310" s="1">
        <v>75</v>
      </c>
      <c r="I310" s="1">
        <v>75</v>
      </c>
      <c r="J310" s="1">
        <v>75</v>
      </c>
      <c r="K310" s="1">
        <v>75</v>
      </c>
      <c r="L310" s="1">
        <v>242.45</v>
      </c>
      <c r="M310" s="1">
        <v>242.45</v>
      </c>
      <c r="N310" s="1">
        <v>242.45</v>
      </c>
      <c r="O310" s="1">
        <v>242.45</v>
      </c>
      <c r="P310" s="1">
        <v>0</v>
      </c>
      <c r="Q310" s="1">
        <v>1</v>
      </c>
      <c r="R310" s="1" t="s">
        <v>32</v>
      </c>
      <c r="S310" s="1" t="s">
        <v>33</v>
      </c>
      <c r="T310" s="1"/>
      <c r="U310" s="1"/>
      <c r="V310" s="1" t="s">
        <v>33</v>
      </c>
      <c r="W310" s="1" t="s">
        <v>696</v>
      </c>
      <c r="X310" s="2">
        <v>44884.604861111111</v>
      </c>
      <c r="Y310" s="1" t="s">
        <v>35</v>
      </c>
      <c r="Z310" s="1" t="s">
        <v>36</v>
      </c>
      <c r="AA310" s="1" t="s">
        <v>37</v>
      </c>
      <c r="AB310" s="1" t="s">
        <v>697</v>
      </c>
    </row>
    <row r="311" spans="1:28" ht="13" x14ac:dyDescent="0.15">
      <c r="A311" s="1">
        <v>397</v>
      </c>
      <c r="B311" s="1" t="s">
        <v>28</v>
      </c>
      <c r="C311" s="1" t="s">
        <v>29</v>
      </c>
      <c r="D311" s="1">
        <v>16</v>
      </c>
      <c r="E311" s="1" t="s">
        <v>30</v>
      </c>
      <c r="F311" s="1" t="s">
        <v>64</v>
      </c>
      <c r="G311" s="1"/>
      <c r="H311" s="1">
        <v>40</v>
      </c>
      <c r="I311" s="1">
        <v>47</v>
      </c>
      <c r="J311" s="1">
        <v>0</v>
      </c>
      <c r="K311" s="1">
        <v>7</v>
      </c>
      <c r="L311" s="1">
        <v>242.52</v>
      </c>
      <c r="M311" s="1">
        <v>242.59</v>
      </c>
      <c r="N311" s="1">
        <v>241.636</v>
      </c>
      <c r="O311" s="1">
        <v>241.7</v>
      </c>
      <c r="P311" s="1">
        <v>7</v>
      </c>
      <c r="Q311" s="1">
        <v>20</v>
      </c>
      <c r="R311" s="1" t="s">
        <v>65</v>
      </c>
      <c r="S311" s="1"/>
      <c r="T311" s="1" t="s">
        <v>66</v>
      </c>
      <c r="U311" s="1" t="s">
        <v>67</v>
      </c>
      <c r="V311" s="1" t="s">
        <v>68</v>
      </c>
      <c r="W311" s="1" t="s">
        <v>698</v>
      </c>
      <c r="X311" s="2">
        <v>44884.218055555553</v>
      </c>
      <c r="Y311" s="1" t="s">
        <v>692</v>
      </c>
      <c r="Z311" s="1" t="s">
        <v>36</v>
      </c>
      <c r="AA311" s="1"/>
      <c r="AB311" s="1" t="s">
        <v>699</v>
      </c>
    </row>
    <row r="312" spans="1:28" ht="13" x14ac:dyDescent="0.15">
      <c r="A312" s="1">
        <v>397</v>
      </c>
      <c r="B312" s="1" t="s">
        <v>28</v>
      </c>
      <c r="C312" s="1" t="s">
        <v>29</v>
      </c>
      <c r="D312" s="1">
        <v>16</v>
      </c>
      <c r="E312" s="1" t="s">
        <v>30</v>
      </c>
      <c r="F312" s="1" t="s">
        <v>64</v>
      </c>
      <c r="G312" s="1"/>
      <c r="H312" s="1">
        <v>40</v>
      </c>
      <c r="I312" s="1">
        <v>47</v>
      </c>
      <c r="J312" s="1">
        <v>0</v>
      </c>
      <c r="K312" s="1">
        <v>7</v>
      </c>
      <c r="L312" s="1">
        <v>242.52</v>
      </c>
      <c r="M312" s="1">
        <v>242.59</v>
      </c>
      <c r="N312" s="1">
        <v>241.636</v>
      </c>
      <c r="O312" s="1">
        <v>241.7</v>
      </c>
      <c r="P312" s="1">
        <v>7</v>
      </c>
      <c r="Q312" s="1">
        <v>30</v>
      </c>
      <c r="R312" s="1" t="s">
        <v>65</v>
      </c>
      <c r="S312" s="1"/>
      <c r="T312" s="1" t="s">
        <v>85</v>
      </c>
      <c r="U312" s="1" t="s">
        <v>86</v>
      </c>
      <c r="V312" s="1" t="s">
        <v>87</v>
      </c>
      <c r="W312" s="1" t="s">
        <v>700</v>
      </c>
      <c r="X312" s="2">
        <v>44884.218055555553</v>
      </c>
      <c r="Y312" s="1" t="s">
        <v>692</v>
      </c>
      <c r="Z312" s="1" t="s">
        <v>36</v>
      </c>
      <c r="AA312" s="1"/>
      <c r="AB312" s="1" t="s">
        <v>701</v>
      </c>
    </row>
    <row r="313" spans="1:28" ht="13" x14ac:dyDescent="0.15">
      <c r="A313" s="1">
        <v>397</v>
      </c>
      <c r="B313" s="1" t="s">
        <v>28</v>
      </c>
      <c r="C313" s="1" t="s">
        <v>29</v>
      </c>
      <c r="D313" s="1">
        <v>16</v>
      </c>
      <c r="E313" s="1" t="s">
        <v>30</v>
      </c>
      <c r="F313" s="1" t="s">
        <v>64</v>
      </c>
      <c r="G313" s="1"/>
      <c r="H313" s="1">
        <v>40</v>
      </c>
      <c r="I313" s="1">
        <v>47</v>
      </c>
      <c r="J313" s="1">
        <v>0</v>
      </c>
      <c r="K313" s="1">
        <v>7</v>
      </c>
      <c r="L313" s="1">
        <v>242.52</v>
      </c>
      <c r="M313" s="1">
        <v>242.59</v>
      </c>
      <c r="N313" s="1">
        <v>241.636</v>
      </c>
      <c r="O313" s="1">
        <v>241.7</v>
      </c>
      <c r="P313" s="1">
        <v>7</v>
      </c>
      <c r="Q313" s="1">
        <v>5</v>
      </c>
      <c r="R313" s="1" t="s">
        <v>65</v>
      </c>
      <c r="S313" s="1"/>
      <c r="T313" s="1" t="s">
        <v>94</v>
      </c>
      <c r="U313" s="1" t="s">
        <v>95</v>
      </c>
      <c r="V313" s="1" t="s">
        <v>96</v>
      </c>
      <c r="W313" s="1" t="s">
        <v>702</v>
      </c>
      <c r="X313" s="2">
        <v>44884.218055555553</v>
      </c>
      <c r="Y313" s="1" t="s">
        <v>692</v>
      </c>
      <c r="Z313" s="1" t="s">
        <v>36</v>
      </c>
      <c r="AA313" s="1"/>
      <c r="AB313" s="1" t="s">
        <v>703</v>
      </c>
    </row>
    <row r="314" spans="1:28" ht="13" x14ac:dyDescent="0.15">
      <c r="A314" s="1">
        <v>397</v>
      </c>
      <c r="B314" s="1" t="s">
        <v>28</v>
      </c>
      <c r="C314" s="1" t="s">
        <v>29</v>
      </c>
      <c r="D314" s="1">
        <v>16</v>
      </c>
      <c r="E314" s="1" t="s">
        <v>30</v>
      </c>
      <c r="F314" s="1" t="s">
        <v>64</v>
      </c>
      <c r="G314" s="1"/>
      <c r="H314" s="1">
        <v>40</v>
      </c>
      <c r="I314" s="1">
        <v>47</v>
      </c>
      <c r="J314" s="1">
        <v>0</v>
      </c>
      <c r="K314" s="1">
        <v>7</v>
      </c>
      <c r="L314" s="1">
        <v>242.52</v>
      </c>
      <c r="M314" s="1">
        <v>242.59</v>
      </c>
      <c r="N314" s="1">
        <v>241.636</v>
      </c>
      <c r="O314" s="1">
        <v>241.7</v>
      </c>
      <c r="P314" s="1">
        <v>7</v>
      </c>
      <c r="Q314" s="1">
        <v>5</v>
      </c>
      <c r="R314" s="1" t="s">
        <v>65</v>
      </c>
      <c r="S314" s="1" t="s">
        <v>33</v>
      </c>
      <c r="T314" s="1"/>
      <c r="U314" s="1"/>
      <c r="V314" s="1" t="s">
        <v>33</v>
      </c>
      <c r="W314" s="1" t="s">
        <v>704</v>
      </c>
      <c r="X314" s="2">
        <v>44884.218055555553</v>
      </c>
      <c r="Y314" s="1" t="s">
        <v>35</v>
      </c>
      <c r="Z314" s="1" t="s">
        <v>36</v>
      </c>
      <c r="AA314" s="1" t="s">
        <v>37</v>
      </c>
      <c r="AB314" s="1" t="s">
        <v>705</v>
      </c>
    </row>
    <row r="315" spans="1:28" ht="13" x14ac:dyDescent="0.15">
      <c r="A315" s="1">
        <v>397</v>
      </c>
      <c r="B315" s="1" t="s">
        <v>28</v>
      </c>
      <c r="C315" s="1" t="s">
        <v>29</v>
      </c>
      <c r="D315" s="1">
        <v>16</v>
      </c>
      <c r="E315" s="1" t="s">
        <v>30</v>
      </c>
      <c r="F315" s="1" t="s">
        <v>64</v>
      </c>
      <c r="G315" s="1"/>
      <c r="H315" s="1">
        <v>40</v>
      </c>
      <c r="I315" s="1">
        <v>47</v>
      </c>
      <c r="J315" s="1">
        <v>0</v>
      </c>
      <c r="K315" s="1">
        <v>7</v>
      </c>
      <c r="L315" s="1">
        <v>242.52</v>
      </c>
      <c r="M315" s="1">
        <v>242.59</v>
      </c>
      <c r="N315" s="1">
        <v>241.636</v>
      </c>
      <c r="O315" s="1">
        <v>241.7</v>
      </c>
      <c r="P315" s="1">
        <v>7</v>
      </c>
      <c r="Q315" s="1">
        <v>5</v>
      </c>
      <c r="R315" s="1" t="s">
        <v>65</v>
      </c>
      <c r="S315" s="1"/>
      <c r="T315" s="1" t="s">
        <v>76</v>
      </c>
      <c r="U315" s="1" t="s">
        <v>77</v>
      </c>
      <c r="V315" s="1" t="s">
        <v>78</v>
      </c>
      <c r="W315" s="1" t="s">
        <v>706</v>
      </c>
      <c r="X315" s="2">
        <v>44884.218055555553</v>
      </c>
      <c r="Y315" s="1" t="s">
        <v>692</v>
      </c>
      <c r="Z315" s="1" t="s">
        <v>36</v>
      </c>
      <c r="AA315" s="1"/>
      <c r="AB315" s="1" t="s">
        <v>707</v>
      </c>
    </row>
    <row r="316" spans="1:28" ht="13" x14ac:dyDescent="0.15">
      <c r="A316" s="1">
        <v>397</v>
      </c>
      <c r="B316" s="1" t="s">
        <v>28</v>
      </c>
      <c r="C316" s="1" t="s">
        <v>29</v>
      </c>
      <c r="D316" s="1">
        <v>16</v>
      </c>
      <c r="E316" s="1" t="s">
        <v>30</v>
      </c>
      <c r="F316" s="1" t="s">
        <v>64</v>
      </c>
      <c r="G316" s="1"/>
      <c r="H316" s="1">
        <v>40</v>
      </c>
      <c r="I316" s="1">
        <v>47</v>
      </c>
      <c r="J316" s="1">
        <v>40</v>
      </c>
      <c r="K316" s="1">
        <v>47</v>
      </c>
      <c r="L316" s="1">
        <v>242.52</v>
      </c>
      <c r="M316" s="1">
        <v>242.59</v>
      </c>
      <c r="N316" s="1">
        <v>241.636</v>
      </c>
      <c r="O316" s="1">
        <v>241.7</v>
      </c>
      <c r="P316" s="1">
        <v>7</v>
      </c>
      <c r="Q316" s="1">
        <v>247</v>
      </c>
      <c r="R316" s="1" t="s">
        <v>106</v>
      </c>
      <c r="S316" s="1" t="s">
        <v>81</v>
      </c>
      <c r="T316" s="1"/>
      <c r="U316" s="1"/>
      <c r="V316" s="1" t="s">
        <v>81</v>
      </c>
      <c r="W316" s="1" t="s">
        <v>708</v>
      </c>
      <c r="X316" s="2">
        <v>44884.217361111114</v>
      </c>
      <c r="Y316" s="1" t="s">
        <v>692</v>
      </c>
      <c r="Z316" s="1" t="s">
        <v>36</v>
      </c>
      <c r="AA316" s="1"/>
      <c r="AB316" s="1" t="s">
        <v>709</v>
      </c>
    </row>
    <row r="317" spans="1:28" ht="13" x14ac:dyDescent="0.15">
      <c r="A317" s="1">
        <v>397</v>
      </c>
      <c r="B317" s="1" t="s">
        <v>28</v>
      </c>
      <c r="C317" s="1" t="s">
        <v>29</v>
      </c>
      <c r="D317" s="1">
        <v>16</v>
      </c>
      <c r="E317" s="1" t="s">
        <v>30</v>
      </c>
      <c r="F317" s="1" t="s">
        <v>64</v>
      </c>
      <c r="G317" s="1"/>
      <c r="H317" s="1">
        <v>40</v>
      </c>
      <c r="I317" s="1">
        <v>47</v>
      </c>
      <c r="J317" s="1">
        <v>0</v>
      </c>
      <c r="K317" s="1">
        <v>7</v>
      </c>
      <c r="L317" s="1">
        <v>242.52</v>
      </c>
      <c r="M317" s="1">
        <v>242.59</v>
      </c>
      <c r="N317" s="1">
        <v>241.636</v>
      </c>
      <c r="O317" s="1">
        <v>241.7</v>
      </c>
      <c r="P317" s="1">
        <v>7</v>
      </c>
      <c r="Q317" s="1">
        <v>5</v>
      </c>
      <c r="R317" s="1" t="s">
        <v>65</v>
      </c>
      <c r="S317" s="1"/>
      <c r="T317" s="1" t="s">
        <v>99</v>
      </c>
      <c r="U317" s="1" t="s">
        <v>100</v>
      </c>
      <c r="V317" s="1" t="s">
        <v>101</v>
      </c>
      <c r="W317" s="1" t="s">
        <v>710</v>
      </c>
      <c r="X317" s="2">
        <v>44884.218055555553</v>
      </c>
      <c r="Y317" s="1" t="s">
        <v>692</v>
      </c>
      <c r="Z317" s="1" t="s">
        <v>36</v>
      </c>
      <c r="AA317" s="1"/>
      <c r="AB317" s="1" t="s">
        <v>711</v>
      </c>
    </row>
    <row r="318" spans="1:28" ht="13" x14ac:dyDescent="0.15">
      <c r="A318" s="1">
        <v>397</v>
      </c>
      <c r="B318" s="1" t="s">
        <v>28</v>
      </c>
      <c r="C318" s="1" t="s">
        <v>29</v>
      </c>
      <c r="D318" s="1">
        <v>16</v>
      </c>
      <c r="E318" s="1" t="s">
        <v>30</v>
      </c>
      <c r="F318" s="1" t="s">
        <v>64</v>
      </c>
      <c r="G318" s="1"/>
      <c r="H318" s="1">
        <v>40</v>
      </c>
      <c r="I318" s="1">
        <v>47</v>
      </c>
      <c r="J318" s="1">
        <v>0</v>
      </c>
      <c r="K318" s="1">
        <v>7</v>
      </c>
      <c r="L318" s="1">
        <v>242.52</v>
      </c>
      <c r="M318" s="1">
        <v>242.59</v>
      </c>
      <c r="N318" s="1">
        <v>241.636</v>
      </c>
      <c r="O318" s="1">
        <v>241.7</v>
      </c>
      <c r="P318" s="1">
        <v>7</v>
      </c>
      <c r="Q318" s="1">
        <v>30</v>
      </c>
      <c r="R318" s="1" t="s">
        <v>65</v>
      </c>
      <c r="S318" s="1" t="s">
        <v>81</v>
      </c>
      <c r="T318" s="1"/>
      <c r="U318" s="1"/>
      <c r="V318" s="1" t="s">
        <v>81</v>
      </c>
      <c r="W318" s="1" t="s">
        <v>712</v>
      </c>
      <c r="X318" s="2">
        <v>44884.218055555553</v>
      </c>
      <c r="Y318" s="1" t="s">
        <v>83</v>
      </c>
      <c r="Z318" s="1" t="s">
        <v>36</v>
      </c>
      <c r="AA318" s="1"/>
      <c r="AB318" s="1" t="s">
        <v>713</v>
      </c>
    </row>
    <row r="319" spans="1:28" ht="13" x14ac:dyDescent="0.15">
      <c r="A319" s="1">
        <v>397</v>
      </c>
      <c r="B319" s="1" t="s">
        <v>28</v>
      </c>
      <c r="C319" s="1" t="s">
        <v>29</v>
      </c>
      <c r="D319" s="1">
        <v>16</v>
      </c>
      <c r="E319" s="1" t="s">
        <v>30</v>
      </c>
      <c r="F319" s="1" t="s">
        <v>64</v>
      </c>
      <c r="G319" s="1"/>
      <c r="H319" s="1">
        <v>40</v>
      </c>
      <c r="I319" s="1">
        <v>47</v>
      </c>
      <c r="J319" s="1">
        <v>0</v>
      </c>
      <c r="K319" s="1">
        <v>7</v>
      </c>
      <c r="L319" s="1">
        <v>242.52</v>
      </c>
      <c r="M319" s="1">
        <v>242.59</v>
      </c>
      <c r="N319" s="1">
        <v>241.636</v>
      </c>
      <c r="O319" s="1">
        <v>241.7</v>
      </c>
      <c r="P319" s="1">
        <v>7</v>
      </c>
      <c r="Q319" s="1">
        <v>20</v>
      </c>
      <c r="R319" s="1" t="s">
        <v>65</v>
      </c>
      <c r="S319" s="1" t="s">
        <v>90</v>
      </c>
      <c r="T319" s="1"/>
      <c r="U319" s="1"/>
      <c r="V319" s="1" t="s">
        <v>90</v>
      </c>
      <c r="W319" s="1" t="s">
        <v>714</v>
      </c>
      <c r="X319" s="2">
        <v>44884.218055555553</v>
      </c>
      <c r="Y319" s="1" t="s">
        <v>692</v>
      </c>
      <c r="Z319" s="1" t="s">
        <v>36</v>
      </c>
      <c r="AA319" s="1" t="s">
        <v>92</v>
      </c>
      <c r="AB319" s="1" t="s">
        <v>715</v>
      </c>
    </row>
    <row r="320" spans="1:28" ht="13" x14ac:dyDescent="0.15">
      <c r="A320" s="1">
        <v>397</v>
      </c>
      <c r="B320" s="1" t="s">
        <v>28</v>
      </c>
      <c r="C320" s="1" t="s">
        <v>29</v>
      </c>
      <c r="D320" s="1">
        <v>16</v>
      </c>
      <c r="E320" s="1" t="s">
        <v>30</v>
      </c>
      <c r="F320" s="1" t="s">
        <v>64</v>
      </c>
      <c r="G320" s="1"/>
      <c r="H320" s="1">
        <v>40</v>
      </c>
      <c r="I320" s="1">
        <v>47</v>
      </c>
      <c r="J320" s="1">
        <v>0</v>
      </c>
      <c r="K320" s="1">
        <v>7</v>
      </c>
      <c r="L320" s="1">
        <v>242.52</v>
      </c>
      <c r="M320" s="1">
        <v>242.59</v>
      </c>
      <c r="N320" s="1">
        <v>241.636</v>
      </c>
      <c r="O320" s="1">
        <v>241.7</v>
      </c>
      <c r="P320" s="1">
        <v>7</v>
      </c>
      <c r="Q320" s="1">
        <v>20</v>
      </c>
      <c r="R320" s="1" t="s">
        <v>65</v>
      </c>
      <c r="S320" s="1"/>
      <c r="T320" s="1" t="s">
        <v>71</v>
      </c>
      <c r="U320" s="1" t="s">
        <v>72</v>
      </c>
      <c r="V320" s="1" t="s">
        <v>73</v>
      </c>
      <c r="W320" s="1" t="s">
        <v>716</v>
      </c>
      <c r="X320" s="2">
        <v>44884.218055555553</v>
      </c>
      <c r="Y320" s="1" t="s">
        <v>692</v>
      </c>
      <c r="Z320" s="1" t="s">
        <v>36</v>
      </c>
      <c r="AA320" s="1"/>
      <c r="AB320" s="1" t="s">
        <v>717</v>
      </c>
    </row>
    <row r="321" spans="1:28" ht="13" x14ac:dyDescent="0.15">
      <c r="A321" s="1">
        <v>397</v>
      </c>
      <c r="B321" s="1" t="s">
        <v>28</v>
      </c>
      <c r="C321" s="1" t="s">
        <v>29</v>
      </c>
      <c r="D321" s="1">
        <v>17</v>
      </c>
      <c r="E321" s="1" t="s">
        <v>30</v>
      </c>
      <c r="F321" s="1">
        <v>2</v>
      </c>
      <c r="G321" s="1" t="s">
        <v>31</v>
      </c>
      <c r="H321" s="1">
        <v>75</v>
      </c>
      <c r="I321" s="1">
        <v>75</v>
      </c>
      <c r="J321" s="1">
        <v>75</v>
      </c>
      <c r="K321" s="1">
        <v>75</v>
      </c>
      <c r="L321" s="1">
        <v>243.95</v>
      </c>
      <c r="M321" s="1">
        <v>243.95</v>
      </c>
      <c r="N321" s="1">
        <v>243.95</v>
      </c>
      <c r="O321" s="1">
        <v>243.95</v>
      </c>
      <c r="P321" s="1">
        <v>0</v>
      </c>
      <c r="Q321" s="1">
        <v>1</v>
      </c>
      <c r="R321" s="1" t="s">
        <v>32</v>
      </c>
      <c r="S321" s="1" t="s">
        <v>33</v>
      </c>
      <c r="T321" s="1"/>
      <c r="U321" s="1"/>
      <c r="V321" s="1" t="s">
        <v>33</v>
      </c>
      <c r="W321" s="1" t="s">
        <v>718</v>
      </c>
      <c r="X321" s="2">
        <v>44884.624305555553</v>
      </c>
      <c r="Y321" s="1" t="s">
        <v>35</v>
      </c>
      <c r="Z321" s="1" t="s">
        <v>36</v>
      </c>
      <c r="AA321" s="1" t="s">
        <v>37</v>
      </c>
      <c r="AB321" s="1" t="s">
        <v>719</v>
      </c>
    </row>
    <row r="322" spans="1:28" ht="13" x14ac:dyDescent="0.15">
      <c r="A322" s="1">
        <v>397</v>
      </c>
      <c r="B322" s="1" t="s">
        <v>28</v>
      </c>
      <c r="C322" s="1" t="s">
        <v>29</v>
      </c>
      <c r="D322" s="1">
        <v>17</v>
      </c>
      <c r="E322" s="1" t="s">
        <v>30</v>
      </c>
      <c r="F322" s="1">
        <v>2</v>
      </c>
      <c r="G322" s="1" t="s">
        <v>43</v>
      </c>
      <c r="H322" s="1">
        <v>98</v>
      </c>
      <c r="I322" s="1">
        <v>98</v>
      </c>
      <c r="J322" s="1">
        <v>98</v>
      </c>
      <c r="K322" s="1">
        <v>98</v>
      </c>
      <c r="L322" s="1">
        <v>244.18</v>
      </c>
      <c r="M322" s="1">
        <v>244.18</v>
      </c>
      <c r="N322" s="1">
        <v>244.18</v>
      </c>
      <c r="O322" s="1">
        <v>244.18</v>
      </c>
      <c r="P322" s="1">
        <v>0</v>
      </c>
      <c r="Q322" s="1">
        <v>1</v>
      </c>
      <c r="R322" s="1" t="s">
        <v>44</v>
      </c>
      <c r="S322" s="1" t="s">
        <v>45</v>
      </c>
      <c r="T322" s="1"/>
      <c r="U322" s="1"/>
      <c r="V322" s="1" t="s">
        <v>45</v>
      </c>
      <c r="W322" s="1" t="s">
        <v>720</v>
      </c>
      <c r="X322" s="2">
        <v>44884.621527777781</v>
      </c>
      <c r="Y322" s="1" t="s">
        <v>415</v>
      </c>
      <c r="Z322" s="1" t="s">
        <v>36</v>
      </c>
      <c r="AA322" s="1"/>
      <c r="AB322" s="1" t="s">
        <v>721</v>
      </c>
    </row>
    <row r="323" spans="1:28" ht="13" x14ac:dyDescent="0.15">
      <c r="A323" s="1">
        <v>397</v>
      </c>
      <c r="B323" s="1" t="s">
        <v>28</v>
      </c>
      <c r="C323" s="1" t="s">
        <v>29</v>
      </c>
      <c r="D323" s="1">
        <v>17</v>
      </c>
      <c r="E323" s="1" t="s">
        <v>30</v>
      </c>
      <c r="F323" s="1">
        <v>3</v>
      </c>
      <c r="G323" s="1" t="s">
        <v>31</v>
      </c>
      <c r="H323" s="1">
        <v>75</v>
      </c>
      <c r="I323" s="1">
        <v>75</v>
      </c>
      <c r="J323" s="1">
        <v>75</v>
      </c>
      <c r="K323" s="1">
        <v>75</v>
      </c>
      <c r="L323" s="1">
        <v>245.43</v>
      </c>
      <c r="M323" s="1">
        <v>245.43</v>
      </c>
      <c r="N323" s="1">
        <v>245.43</v>
      </c>
      <c r="O323" s="1">
        <v>245.43</v>
      </c>
      <c r="P323" s="1">
        <v>0</v>
      </c>
      <c r="Q323" s="1">
        <v>1</v>
      </c>
      <c r="R323" s="1" t="s">
        <v>32</v>
      </c>
      <c r="S323" s="1" t="s">
        <v>33</v>
      </c>
      <c r="T323" s="1"/>
      <c r="U323" s="1"/>
      <c r="V323" s="1" t="s">
        <v>33</v>
      </c>
      <c r="W323" s="1" t="s">
        <v>722</v>
      </c>
      <c r="X323" s="2">
        <v>44884.624305555553</v>
      </c>
      <c r="Y323" s="1" t="s">
        <v>35</v>
      </c>
      <c r="Z323" s="1" t="s">
        <v>36</v>
      </c>
      <c r="AA323" s="1" t="s">
        <v>37</v>
      </c>
      <c r="AB323" s="1" t="s">
        <v>723</v>
      </c>
    </row>
    <row r="324" spans="1:28" ht="13" x14ac:dyDescent="0.15">
      <c r="A324" s="1">
        <v>397</v>
      </c>
      <c r="B324" s="1" t="s">
        <v>28</v>
      </c>
      <c r="C324" s="1" t="s">
        <v>29</v>
      </c>
      <c r="D324" s="1">
        <v>17</v>
      </c>
      <c r="E324" s="1" t="s">
        <v>30</v>
      </c>
      <c r="F324" s="1">
        <v>4</v>
      </c>
      <c r="G324" s="1" t="s">
        <v>31</v>
      </c>
      <c r="H324" s="1">
        <v>78</v>
      </c>
      <c r="I324" s="1">
        <v>78</v>
      </c>
      <c r="J324" s="1">
        <v>78</v>
      </c>
      <c r="K324" s="1">
        <v>78</v>
      </c>
      <c r="L324" s="1">
        <v>246.95</v>
      </c>
      <c r="M324" s="1">
        <v>246.95</v>
      </c>
      <c r="N324" s="1">
        <v>246.95</v>
      </c>
      <c r="O324" s="1">
        <v>246.95</v>
      </c>
      <c r="P324" s="1">
        <v>0</v>
      </c>
      <c r="Q324" s="1">
        <v>1</v>
      </c>
      <c r="R324" s="1" t="s">
        <v>32</v>
      </c>
      <c r="S324" s="1" t="s">
        <v>33</v>
      </c>
      <c r="T324" s="1"/>
      <c r="U324" s="1"/>
      <c r="V324" s="1" t="s">
        <v>33</v>
      </c>
      <c r="W324" s="1" t="s">
        <v>724</v>
      </c>
      <c r="X324" s="2">
        <v>44884.624305555553</v>
      </c>
      <c r="Y324" s="1" t="s">
        <v>35</v>
      </c>
      <c r="Z324" s="1" t="s">
        <v>36</v>
      </c>
      <c r="AA324" s="1" t="s">
        <v>37</v>
      </c>
      <c r="AB324" s="1" t="s">
        <v>725</v>
      </c>
    </row>
    <row r="325" spans="1:28" ht="13" x14ac:dyDescent="0.15">
      <c r="A325" s="1">
        <v>397</v>
      </c>
      <c r="B325" s="1" t="s">
        <v>28</v>
      </c>
      <c r="C325" s="1" t="s">
        <v>29</v>
      </c>
      <c r="D325" s="1">
        <v>17</v>
      </c>
      <c r="E325" s="1" t="s">
        <v>30</v>
      </c>
      <c r="F325" s="1">
        <v>4</v>
      </c>
      <c r="G325" s="1" t="s">
        <v>31</v>
      </c>
      <c r="H325" s="1">
        <v>96</v>
      </c>
      <c r="I325" s="1">
        <v>98</v>
      </c>
      <c r="J325" s="1">
        <v>96</v>
      </c>
      <c r="K325" s="1">
        <v>98</v>
      </c>
      <c r="L325" s="1">
        <v>247.13</v>
      </c>
      <c r="M325" s="1">
        <v>247.15</v>
      </c>
      <c r="N325" s="1">
        <v>247.13</v>
      </c>
      <c r="O325" s="1">
        <v>247.15</v>
      </c>
      <c r="P325" s="1">
        <v>2</v>
      </c>
      <c r="Q325" s="1">
        <v>10</v>
      </c>
      <c r="R325" s="1" t="s">
        <v>51</v>
      </c>
      <c r="S325" s="1" t="s">
        <v>56</v>
      </c>
      <c r="T325" s="1"/>
      <c r="U325" s="1"/>
      <c r="V325" s="1">
        <v>31151</v>
      </c>
      <c r="W325" s="1" t="s">
        <v>726</v>
      </c>
      <c r="X325" s="2">
        <v>44884.625</v>
      </c>
      <c r="Y325" s="1" t="s">
        <v>58</v>
      </c>
      <c r="Z325" s="1" t="s">
        <v>36</v>
      </c>
      <c r="AA325" s="1"/>
      <c r="AB325" s="1" t="s">
        <v>727</v>
      </c>
    </row>
    <row r="326" spans="1:28" ht="13" x14ac:dyDescent="0.15">
      <c r="A326" s="1">
        <v>397</v>
      </c>
      <c r="B326" s="1" t="s">
        <v>28</v>
      </c>
      <c r="C326" s="1" t="s">
        <v>29</v>
      </c>
      <c r="D326" s="1">
        <v>17</v>
      </c>
      <c r="E326" s="1" t="s">
        <v>30</v>
      </c>
      <c r="F326" s="1">
        <v>5</v>
      </c>
      <c r="G326" s="1" t="s">
        <v>43</v>
      </c>
      <c r="H326" s="1">
        <v>74</v>
      </c>
      <c r="I326" s="1">
        <v>74</v>
      </c>
      <c r="J326" s="1">
        <v>74</v>
      </c>
      <c r="K326" s="1">
        <v>74</v>
      </c>
      <c r="L326" s="1">
        <v>248.4</v>
      </c>
      <c r="M326" s="1">
        <v>248.4</v>
      </c>
      <c r="N326" s="1">
        <v>248.4</v>
      </c>
      <c r="O326" s="1">
        <v>248.4</v>
      </c>
      <c r="P326" s="1">
        <v>0</v>
      </c>
      <c r="Q326" s="1">
        <v>1</v>
      </c>
      <c r="R326" s="1" t="s">
        <v>44</v>
      </c>
      <c r="S326" s="1" t="s">
        <v>45</v>
      </c>
      <c r="T326" s="1"/>
      <c r="U326" s="1"/>
      <c r="V326" s="1" t="s">
        <v>45</v>
      </c>
      <c r="W326" s="1" t="s">
        <v>728</v>
      </c>
      <c r="X326" s="2">
        <v>44884.621527777781</v>
      </c>
      <c r="Y326" s="1" t="s">
        <v>415</v>
      </c>
      <c r="Z326" s="1" t="s">
        <v>36</v>
      </c>
      <c r="AA326" s="1"/>
      <c r="AB326" s="1" t="s">
        <v>729</v>
      </c>
    </row>
    <row r="327" spans="1:28" ht="13" x14ac:dyDescent="0.15">
      <c r="A327" s="1">
        <v>397</v>
      </c>
      <c r="B327" s="1" t="s">
        <v>28</v>
      </c>
      <c r="C327" s="1" t="s">
        <v>29</v>
      </c>
      <c r="D327" s="1">
        <v>17</v>
      </c>
      <c r="E327" s="1" t="s">
        <v>30</v>
      </c>
      <c r="F327" s="1">
        <v>5</v>
      </c>
      <c r="G327" s="1" t="s">
        <v>31</v>
      </c>
      <c r="H327" s="1">
        <v>75</v>
      </c>
      <c r="I327" s="1">
        <v>75</v>
      </c>
      <c r="J327" s="1">
        <v>75</v>
      </c>
      <c r="K327" s="1">
        <v>75</v>
      </c>
      <c r="L327" s="1">
        <v>248.41</v>
      </c>
      <c r="M327" s="1">
        <v>248.41</v>
      </c>
      <c r="N327" s="1">
        <v>248.41</v>
      </c>
      <c r="O327" s="1">
        <v>248.41</v>
      </c>
      <c r="P327" s="1">
        <v>0</v>
      </c>
      <c r="Q327" s="1">
        <v>1</v>
      </c>
      <c r="R327" s="1" t="s">
        <v>32</v>
      </c>
      <c r="S327" s="1" t="s">
        <v>33</v>
      </c>
      <c r="T327" s="1"/>
      <c r="U327" s="1"/>
      <c r="V327" s="1" t="s">
        <v>33</v>
      </c>
      <c r="W327" s="1" t="s">
        <v>730</v>
      </c>
      <c r="X327" s="2">
        <v>44884.624305555553</v>
      </c>
      <c r="Y327" s="1" t="s">
        <v>35</v>
      </c>
      <c r="Z327" s="1" t="s">
        <v>36</v>
      </c>
      <c r="AA327" s="1" t="s">
        <v>37</v>
      </c>
      <c r="AB327" s="1" t="s">
        <v>731</v>
      </c>
    </row>
    <row r="328" spans="1:28" ht="13" x14ac:dyDescent="0.15">
      <c r="A328" s="1">
        <v>397</v>
      </c>
      <c r="B328" s="1" t="s">
        <v>28</v>
      </c>
      <c r="C328" s="1" t="s">
        <v>29</v>
      </c>
      <c r="D328" s="1">
        <v>17</v>
      </c>
      <c r="E328" s="1" t="s">
        <v>30</v>
      </c>
      <c r="F328" s="1">
        <v>6</v>
      </c>
      <c r="G328" s="1"/>
      <c r="H328" s="1">
        <v>0</v>
      </c>
      <c r="I328" s="1">
        <v>5</v>
      </c>
      <c r="J328" s="1">
        <v>0</v>
      </c>
      <c r="K328" s="1">
        <v>5</v>
      </c>
      <c r="L328" s="1">
        <v>248.69</v>
      </c>
      <c r="M328" s="1">
        <v>248.74</v>
      </c>
      <c r="N328" s="1">
        <v>248.69</v>
      </c>
      <c r="O328" s="1">
        <v>248.74</v>
      </c>
      <c r="P328" s="1">
        <v>5</v>
      </c>
      <c r="Q328" s="1">
        <v>5</v>
      </c>
      <c r="R328" s="1" t="s">
        <v>51</v>
      </c>
      <c r="S328" s="1" t="s">
        <v>52</v>
      </c>
      <c r="T328" s="1"/>
      <c r="U328" s="1"/>
      <c r="V328" s="1" t="s">
        <v>52</v>
      </c>
      <c r="W328" s="1" t="s">
        <v>732</v>
      </c>
      <c r="X328" s="2">
        <v>44884.262499999997</v>
      </c>
      <c r="Y328" s="1" t="s">
        <v>692</v>
      </c>
      <c r="Z328" s="1" t="s">
        <v>36</v>
      </c>
      <c r="AA328" s="1"/>
      <c r="AB328" s="1" t="s">
        <v>733</v>
      </c>
    </row>
    <row r="329" spans="1:28" ht="13" x14ac:dyDescent="0.15">
      <c r="A329" s="1">
        <v>397</v>
      </c>
      <c r="B329" s="1" t="s">
        <v>28</v>
      </c>
      <c r="C329" s="1" t="s">
        <v>29</v>
      </c>
      <c r="D329" s="1">
        <v>17</v>
      </c>
      <c r="E329" s="1" t="s">
        <v>30</v>
      </c>
      <c r="F329" s="1">
        <v>6</v>
      </c>
      <c r="G329" s="1" t="s">
        <v>31</v>
      </c>
      <c r="H329" s="1">
        <v>35</v>
      </c>
      <c r="I329" s="1">
        <v>35</v>
      </c>
      <c r="J329" s="1">
        <v>35</v>
      </c>
      <c r="K329" s="1">
        <v>35</v>
      </c>
      <c r="L329" s="1">
        <v>249.04</v>
      </c>
      <c r="M329" s="1">
        <v>249.04</v>
      </c>
      <c r="N329" s="1">
        <v>249.04</v>
      </c>
      <c r="O329" s="1">
        <v>249.04</v>
      </c>
      <c r="P329" s="1">
        <v>0</v>
      </c>
      <c r="Q329" s="1">
        <v>1</v>
      </c>
      <c r="R329" s="1" t="s">
        <v>32</v>
      </c>
      <c r="S329" s="1" t="s">
        <v>33</v>
      </c>
      <c r="T329" s="1"/>
      <c r="U329" s="1"/>
      <c r="V329" s="1" t="s">
        <v>33</v>
      </c>
      <c r="W329" s="1" t="s">
        <v>734</v>
      </c>
      <c r="X329" s="2">
        <v>44884.624305555553</v>
      </c>
      <c r="Y329" s="1" t="s">
        <v>35</v>
      </c>
      <c r="Z329" s="1" t="s">
        <v>36</v>
      </c>
      <c r="AA329" s="1" t="s">
        <v>37</v>
      </c>
      <c r="AB329" s="1" t="s">
        <v>735</v>
      </c>
    </row>
    <row r="330" spans="1:28" ht="13" x14ac:dyDescent="0.15">
      <c r="A330" s="1">
        <v>397</v>
      </c>
      <c r="B330" s="1" t="s">
        <v>28</v>
      </c>
      <c r="C330" s="1" t="s">
        <v>29</v>
      </c>
      <c r="D330" s="1">
        <v>17</v>
      </c>
      <c r="E330" s="1" t="s">
        <v>30</v>
      </c>
      <c r="F330" s="1" t="s">
        <v>64</v>
      </c>
      <c r="G330" s="1"/>
      <c r="H330" s="1">
        <v>30</v>
      </c>
      <c r="I330" s="1">
        <v>37</v>
      </c>
      <c r="J330" s="1">
        <v>0</v>
      </c>
      <c r="K330" s="1">
        <v>7</v>
      </c>
      <c r="L330" s="1">
        <v>249.6</v>
      </c>
      <c r="M330" s="1">
        <v>249.67</v>
      </c>
      <c r="N330" s="1">
        <v>249.6</v>
      </c>
      <c r="O330" s="1">
        <v>249.67</v>
      </c>
      <c r="P330" s="1">
        <v>7</v>
      </c>
      <c r="Q330" s="1">
        <v>20</v>
      </c>
      <c r="R330" s="1" t="s">
        <v>65</v>
      </c>
      <c r="S330" s="1"/>
      <c r="T330" s="1" t="s">
        <v>66</v>
      </c>
      <c r="U330" s="1" t="s">
        <v>67</v>
      </c>
      <c r="V330" s="1" t="s">
        <v>68</v>
      </c>
      <c r="W330" s="1" t="s">
        <v>736</v>
      </c>
      <c r="X330" s="2">
        <v>44884.263194444444</v>
      </c>
      <c r="Y330" s="1" t="s">
        <v>692</v>
      </c>
      <c r="Z330" s="1" t="s">
        <v>36</v>
      </c>
      <c r="AA330" s="1"/>
      <c r="AB330" s="1" t="s">
        <v>737</v>
      </c>
    </row>
    <row r="331" spans="1:28" ht="13" x14ac:dyDescent="0.15">
      <c r="A331" s="1">
        <v>397</v>
      </c>
      <c r="B331" s="1" t="s">
        <v>28</v>
      </c>
      <c r="C331" s="1" t="s">
        <v>29</v>
      </c>
      <c r="D331" s="1">
        <v>17</v>
      </c>
      <c r="E331" s="1" t="s">
        <v>30</v>
      </c>
      <c r="F331" s="1" t="s">
        <v>64</v>
      </c>
      <c r="G331" s="1"/>
      <c r="H331" s="1">
        <v>30</v>
      </c>
      <c r="I331" s="1">
        <v>37</v>
      </c>
      <c r="J331" s="1">
        <v>0</v>
      </c>
      <c r="K331" s="1">
        <v>7</v>
      </c>
      <c r="L331" s="1">
        <v>249.6</v>
      </c>
      <c r="M331" s="1">
        <v>249.67</v>
      </c>
      <c r="N331" s="1">
        <v>249.6</v>
      </c>
      <c r="O331" s="1">
        <v>249.67</v>
      </c>
      <c r="P331" s="1">
        <v>7</v>
      </c>
      <c r="Q331" s="1">
        <v>30</v>
      </c>
      <c r="R331" s="1" t="s">
        <v>65</v>
      </c>
      <c r="S331" s="1"/>
      <c r="T331" s="1" t="s">
        <v>85</v>
      </c>
      <c r="U331" s="1" t="s">
        <v>86</v>
      </c>
      <c r="V331" s="1" t="s">
        <v>87</v>
      </c>
      <c r="W331" s="1" t="s">
        <v>738</v>
      </c>
      <c r="X331" s="2">
        <v>44884.263194444444</v>
      </c>
      <c r="Y331" s="1" t="s">
        <v>692</v>
      </c>
      <c r="Z331" s="1" t="s">
        <v>36</v>
      </c>
      <c r="AA331" s="1"/>
      <c r="AB331" s="1" t="s">
        <v>739</v>
      </c>
    </row>
    <row r="332" spans="1:28" ht="13" x14ac:dyDescent="0.15">
      <c r="A332" s="1">
        <v>397</v>
      </c>
      <c r="B332" s="1" t="s">
        <v>28</v>
      </c>
      <c r="C332" s="1" t="s">
        <v>29</v>
      </c>
      <c r="D332" s="1">
        <v>17</v>
      </c>
      <c r="E332" s="1" t="s">
        <v>30</v>
      </c>
      <c r="F332" s="1" t="s">
        <v>64</v>
      </c>
      <c r="G332" s="1"/>
      <c r="H332" s="1">
        <v>30</v>
      </c>
      <c r="I332" s="1">
        <v>37</v>
      </c>
      <c r="J332" s="1">
        <v>0</v>
      </c>
      <c r="K332" s="1">
        <v>7</v>
      </c>
      <c r="L332" s="1">
        <v>249.6</v>
      </c>
      <c r="M332" s="1">
        <v>249.67</v>
      </c>
      <c r="N332" s="1">
        <v>249.6</v>
      </c>
      <c r="O332" s="1">
        <v>249.67</v>
      </c>
      <c r="P332" s="1">
        <v>7</v>
      </c>
      <c r="Q332" s="1">
        <v>5</v>
      </c>
      <c r="R332" s="1" t="s">
        <v>65</v>
      </c>
      <c r="S332" s="1"/>
      <c r="T332" s="1" t="s">
        <v>94</v>
      </c>
      <c r="U332" s="1" t="s">
        <v>95</v>
      </c>
      <c r="V332" s="1" t="s">
        <v>96</v>
      </c>
      <c r="W332" s="1" t="s">
        <v>740</v>
      </c>
      <c r="X332" s="2">
        <v>44884.263194444444</v>
      </c>
      <c r="Y332" s="1" t="s">
        <v>692</v>
      </c>
      <c r="Z332" s="1" t="s">
        <v>36</v>
      </c>
      <c r="AA332" s="1"/>
      <c r="AB332" s="1" t="s">
        <v>741</v>
      </c>
    </row>
    <row r="333" spans="1:28" ht="13" x14ac:dyDescent="0.15">
      <c r="A333" s="1">
        <v>397</v>
      </c>
      <c r="B333" s="1" t="s">
        <v>28</v>
      </c>
      <c r="C333" s="1" t="s">
        <v>29</v>
      </c>
      <c r="D333" s="1">
        <v>17</v>
      </c>
      <c r="E333" s="1" t="s">
        <v>30</v>
      </c>
      <c r="F333" s="1" t="s">
        <v>64</v>
      </c>
      <c r="G333" s="1"/>
      <c r="H333" s="1">
        <v>30</v>
      </c>
      <c r="I333" s="1">
        <v>37</v>
      </c>
      <c r="J333" s="1">
        <v>0</v>
      </c>
      <c r="K333" s="1">
        <v>7</v>
      </c>
      <c r="L333" s="1">
        <v>249.6</v>
      </c>
      <c r="M333" s="1">
        <v>249.67</v>
      </c>
      <c r="N333" s="1">
        <v>249.6</v>
      </c>
      <c r="O333" s="1">
        <v>249.67</v>
      </c>
      <c r="P333" s="1">
        <v>7</v>
      </c>
      <c r="Q333" s="1">
        <v>5</v>
      </c>
      <c r="R333" s="1" t="s">
        <v>65</v>
      </c>
      <c r="S333" s="1" t="s">
        <v>33</v>
      </c>
      <c r="T333" s="1"/>
      <c r="U333" s="1"/>
      <c r="V333" s="1" t="s">
        <v>33</v>
      </c>
      <c r="W333" s="1" t="s">
        <v>742</v>
      </c>
      <c r="X333" s="2">
        <v>44884.263194444444</v>
      </c>
      <c r="Y333" s="1" t="s">
        <v>35</v>
      </c>
      <c r="Z333" s="1" t="s">
        <v>36</v>
      </c>
      <c r="AA333" s="1" t="s">
        <v>37</v>
      </c>
      <c r="AB333" s="1" t="s">
        <v>743</v>
      </c>
    </row>
    <row r="334" spans="1:28" ht="13" x14ac:dyDescent="0.15">
      <c r="A334" s="1">
        <v>397</v>
      </c>
      <c r="B334" s="1" t="s">
        <v>28</v>
      </c>
      <c r="C334" s="1" t="s">
        <v>29</v>
      </c>
      <c r="D334" s="1">
        <v>17</v>
      </c>
      <c r="E334" s="1" t="s">
        <v>30</v>
      </c>
      <c r="F334" s="1" t="s">
        <v>64</v>
      </c>
      <c r="G334" s="1"/>
      <c r="H334" s="1">
        <v>30</v>
      </c>
      <c r="I334" s="1">
        <v>37</v>
      </c>
      <c r="J334" s="1">
        <v>0</v>
      </c>
      <c r="K334" s="1">
        <v>7</v>
      </c>
      <c r="L334" s="1">
        <v>249.6</v>
      </c>
      <c r="M334" s="1">
        <v>249.67</v>
      </c>
      <c r="N334" s="1">
        <v>249.6</v>
      </c>
      <c r="O334" s="1">
        <v>249.67</v>
      </c>
      <c r="P334" s="1">
        <v>7</v>
      </c>
      <c r="Q334" s="1">
        <v>20</v>
      </c>
      <c r="R334" s="1" t="s">
        <v>65</v>
      </c>
      <c r="S334" s="1" t="s">
        <v>90</v>
      </c>
      <c r="T334" s="1"/>
      <c r="U334" s="1"/>
      <c r="V334" s="1" t="s">
        <v>90</v>
      </c>
      <c r="W334" s="1" t="s">
        <v>744</v>
      </c>
      <c r="X334" s="2">
        <v>44884.263194444444</v>
      </c>
      <c r="Y334" s="1" t="s">
        <v>692</v>
      </c>
      <c r="Z334" s="1" t="s">
        <v>36</v>
      </c>
      <c r="AA334" s="1" t="s">
        <v>92</v>
      </c>
      <c r="AB334" s="1" t="s">
        <v>745</v>
      </c>
    </row>
    <row r="335" spans="1:28" ht="13" x14ac:dyDescent="0.15">
      <c r="A335" s="1">
        <v>397</v>
      </c>
      <c r="B335" s="1" t="s">
        <v>28</v>
      </c>
      <c r="C335" s="1" t="s">
        <v>29</v>
      </c>
      <c r="D335" s="1">
        <v>17</v>
      </c>
      <c r="E335" s="1" t="s">
        <v>30</v>
      </c>
      <c r="F335" s="1" t="s">
        <v>64</v>
      </c>
      <c r="G335" s="1"/>
      <c r="H335" s="1">
        <v>30</v>
      </c>
      <c r="I335" s="1">
        <v>37</v>
      </c>
      <c r="J335" s="1">
        <v>0</v>
      </c>
      <c r="K335" s="1">
        <v>7</v>
      </c>
      <c r="L335" s="1">
        <v>249.6</v>
      </c>
      <c r="M335" s="1">
        <v>249.67</v>
      </c>
      <c r="N335" s="1">
        <v>249.6</v>
      </c>
      <c r="O335" s="1">
        <v>249.67</v>
      </c>
      <c r="P335" s="1">
        <v>7</v>
      </c>
      <c r="Q335" s="1">
        <v>20</v>
      </c>
      <c r="R335" s="1" t="s">
        <v>65</v>
      </c>
      <c r="S335" s="1"/>
      <c r="T335" s="1" t="s">
        <v>71</v>
      </c>
      <c r="U335" s="1" t="s">
        <v>72</v>
      </c>
      <c r="V335" s="1" t="s">
        <v>73</v>
      </c>
      <c r="W335" s="1" t="s">
        <v>746</v>
      </c>
      <c r="X335" s="2">
        <v>44884.263194444444</v>
      </c>
      <c r="Y335" s="1" t="s">
        <v>692</v>
      </c>
      <c r="Z335" s="1" t="s">
        <v>36</v>
      </c>
      <c r="AA335" s="1"/>
      <c r="AB335" s="1" t="s">
        <v>747</v>
      </c>
    </row>
    <row r="336" spans="1:28" ht="13" x14ac:dyDescent="0.15">
      <c r="A336" s="1">
        <v>397</v>
      </c>
      <c r="B336" s="1" t="s">
        <v>28</v>
      </c>
      <c r="C336" s="1" t="s">
        <v>29</v>
      </c>
      <c r="D336" s="1">
        <v>17</v>
      </c>
      <c r="E336" s="1" t="s">
        <v>30</v>
      </c>
      <c r="F336" s="1" t="s">
        <v>64</v>
      </c>
      <c r="G336" s="1"/>
      <c r="H336" s="1">
        <v>30</v>
      </c>
      <c r="I336" s="1">
        <v>37</v>
      </c>
      <c r="J336" s="1">
        <v>0</v>
      </c>
      <c r="K336" s="1">
        <v>7</v>
      </c>
      <c r="L336" s="1">
        <v>249.6</v>
      </c>
      <c r="M336" s="1">
        <v>249.67</v>
      </c>
      <c r="N336" s="1">
        <v>249.6</v>
      </c>
      <c r="O336" s="1">
        <v>249.67</v>
      </c>
      <c r="P336" s="1">
        <v>7</v>
      </c>
      <c r="Q336" s="1">
        <v>5</v>
      </c>
      <c r="R336" s="1" t="s">
        <v>65</v>
      </c>
      <c r="S336" s="1"/>
      <c r="T336" s="1" t="s">
        <v>99</v>
      </c>
      <c r="U336" s="1" t="s">
        <v>100</v>
      </c>
      <c r="V336" s="1" t="s">
        <v>101</v>
      </c>
      <c r="W336" s="1" t="s">
        <v>748</v>
      </c>
      <c r="X336" s="2">
        <v>44884.263194444444</v>
      </c>
      <c r="Y336" s="1" t="s">
        <v>692</v>
      </c>
      <c r="Z336" s="1" t="s">
        <v>36</v>
      </c>
      <c r="AA336" s="1"/>
      <c r="AB336" s="1" t="s">
        <v>749</v>
      </c>
    </row>
    <row r="337" spans="1:28" ht="13" x14ac:dyDescent="0.15">
      <c r="A337" s="1">
        <v>397</v>
      </c>
      <c r="B337" s="1" t="s">
        <v>28</v>
      </c>
      <c r="C337" s="1" t="s">
        <v>29</v>
      </c>
      <c r="D337" s="1">
        <v>17</v>
      </c>
      <c r="E337" s="1" t="s">
        <v>30</v>
      </c>
      <c r="F337" s="1" t="s">
        <v>64</v>
      </c>
      <c r="G337" s="1"/>
      <c r="H337" s="1">
        <v>30</v>
      </c>
      <c r="I337" s="1">
        <v>37</v>
      </c>
      <c r="J337" s="1">
        <v>0</v>
      </c>
      <c r="K337" s="1">
        <v>7</v>
      </c>
      <c r="L337" s="1">
        <v>249.6</v>
      </c>
      <c r="M337" s="1">
        <v>249.67</v>
      </c>
      <c r="N337" s="1">
        <v>249.6</v>
      </c>
      <c r="O337" s="1">
        <v>249.67</v>
      </c>
      <c r="P337" s="1">
        <v>7</v>
      </c>
      <c r="Q337" s="1">
        <v>5</v>
      </c>
      <c r="R337" s="1" t="s">
        <v>65</v>
      </c>
      <c r="S337" s="1"/>
      <c r="T337" s="1" t="s">
        <v>76</v>
      </c>
      <c r="U337" s="1" t="s">
        <v>77</v>
      </c>
      <c r="V337" s="1" t="s">
        <v>78</v>
      </c>
      <c r="W337" s="1" t="s">
        <v>750</v>
      </c>
      <c r="X337" s="2">
        <v>44884.263194444444</v>
      </c>
      <c r="Y337" s="1" t="s">
        <v>692</v>
      </c>
      <c r="Z337" s="1" t="s">
        <v>36</v>
      </c>
      <c r="AA337" s="1"/>
      <c r="AB337" s="1" t="s">
        <v>751</v>
      </c>
    </row>
    <row r="338" spans="1:28" ht="13" x14ac:dyDescent="0.15">
      <c r="A338" s="1">
        <v>397</v>
      </c>
      <c r="B338" s="1" t="s">
        <v>28</v>
      </c>
      <c r="C338" s="1" t="s">
        <v>29</v>
      </c>
      <c r="D338" s="1">
        <v>17</v>
      </c>
      <c r="E338" s="1" t="s">
        <v>30</v>
      </c>
      <c r="F338" s="1" t="s">
        <v>64</v>
      </c>
      <c r="G338" s="1"/>
      <c r="H338" s="1">
        <v>30</v>
      </c>
      <c r="I338" s="1">
        <v>37</v>
      </c>
      <c r="J338" s="1">
        <v>30</v>
      </c>
      <c r="K338" s="1">
        <v>37</v>
      </c>
      <c r="L338" s="1">
        <v>249.6</v>
      </c>
      <c r="M338" s="1">
        <v>249.67</v>
      </c>
      <c r="N338" s="1">
        <v>249.6</v>
      </c>
      <c r="O338" s="1">
        <v>249.67</v>
      </c>
      <c r="P338" s="1">
        <v>7</v>
      </c>
      <c r="Q338" s="1">
        <v>247</v>
      </c>
      <c r="R338" s="1" t="s">
        <v>106</v>
      </c>
      <c r="S338" s="1" t="s">
        <v>81</v>
      </c>
      <c r="T338" s="1"/>
      <c r="U338" s="1"/>
      <c r="V338" s="1" t="s">
        <v>81</v>
      </c>
      <c r="W338" s="1" t="s">
        <v>752</v>
      </c>
      <c r="X338" s="2">
        <v>44884.262499999997</v>
      </c>
      <c r="Y338" s="1" t="s">
        <v>692</v>
      </c>
      <c r="Z338" s="1" t="s">
        <v>36</v>
      </c>
      <c r="AA338" s="1"/>
      <c r="AB338" s="1" t="s">
        <v>753</v>
      </c>
    </row>
    <row r="339" spans="1:28" ht="13" x14ac:dyDescent="0.15">
      <c r="A339" s="1">
        <v>397</v>
      </c>
      <c r="B339" s="1" t="s">
        <v>28</v>
      </c>
      <c r="C339" s="1" t="s">
        <v>29</v>
      </c>
      <c r="D339" s="1">
        <v>17</v>
      </c>
      <c r="E339" s="1" t="s">
        <v>30</v>
      </c>
      <c r="F339" s="1" t="s">
        <v>64</v>
      </c>
      <c r="G339" s="1"/>
      <c r="H339" s="1">
        <v>30</v>
      </c>
      <c r="I339" s="1">
        <v>37</v>
      </c>
      <c r="J339" s="1">
        <v>0</v>
      </c>
      <c r="K339" s="1">
        <v>7</v>
      </c>
      <c r="L339" s="1">
        <v>249.6</v>
      </c>
      <c r="M339" s="1">
        <v>249.67</v>
      </c>
      <c r="N339" s="1">
        <v>249.6</v>
      </c>
      <c r="O339" s="1">
        <v>249.67</v>
      </c>
      <c r="P339" s="1">
        <v>7</v>
      </c>
      <c r="Q339" s="1">
        <v>30</v>
      </c>
      <c r="R339" s="1" t="s">
        <v>65</v>
      </c>
      <c r="S339" s="1" t="s">
        <v>81</v>
      </c>
      <c r="T339" s="1"/>
      <c r="U339" s="1"/>
      <c r="V339" s="1" t="s">
        <v>81</v>
      </c>
      <c r="W339" s="1" t="s">
        <v>754</v>
      </c>
      <c r="X339" s="2">
        <v>44884.263194444444</v>
      </c>
      <c r="Y339" s="1" t="s">
        <v>83</v>
      </c>
      <c r="Z339" s="1" t="s">
        <v>36</v>
      </c>
      <c r="AA339" s="1"/>
      <c r="AB339" s="1" t="s">
        <v>755</v>
      </c>
    </row>
    <row r="340" spans="1:28" ht="13" x14ac:dyDescent="0.15">
      <c r="A340" s="1">
        <v>397</v>
      </c>
      <c r="B340" s="1" t="s">
        <v>28</v>
      </c>
      <c r="C340" s="1" t="s">
        <v>29</v>
      </c>
      <c r="D340" s="1">
        <v>18</v>
      </c>
      <c r="E340" s="1" t="s">
        <v>30</v>
      </c>
      <c r="F340" s="1">
        <v>1</v>
      </c>
      <c r="G340" s="1" t="s">
        <v>31</v>
      </c>
      <c r="H340" s="1">
        <v>73</v>
      </c>
      <c r="I340" s="1">
        <v>73</v>
      </c>
      <c r="J340" s="1">
        <v>73</v>
      </c>
      <c r="K340" s="1">
        <v>73</v>
      </c>
      <c r="L340" s="1">
        <v>251.43</v>
      </c>
      <c r="M340" s="1">
        <v>251.43</v>
      </c>
      <c r="N340" s="1">
        <v>251.42599999999999</v>
      </c>
      <c r="O340" s="1">
        <v>251.42599999999999</v>
      </c>
      <c r="P340" s="1">
        <v>0</v>
      </c>
      <c r="Q340" s="1">
        <v>1</v>
      </c>
      <c r="R340" s="1" t="s">
        <v>32</v>
      </c>
      <c r="S340" s="1" t="s">
        <v>33</v>
      </c>
      <c r="T340" s="1"/>
      <c r="U340" s="1"/>
      <c r="V340" s="1" t="s">
        <v>33</v>
      </c>
      <c r="W340" s="1" t="s">
        <v>756</v>
      </c>
      <c r="X340" s="2">
        <v>44884.638888888891</v>
      </c>
      <c r="Y340" s="1" t="s">
        <v>35</v>
      </c>
      <c r="Z340" s="1" t="s">
        <v>36</v>
      </c>
      <c r="AA340" s="1" t="s">
        <v>37</v>
      </c>
      <c r="AB340" s="1" t="s">
        <v>757</v>
      </c>
    </row>
    <row r="341" spans="1:28" ht="13" x14ac:dyDescent="0.15">
      <c r="A341" s="1">
        <v>397</v>
      </c>
      <c r="B341" s="1" t="s">
        <v>28</v>
      </c>
      <c r="C341" s="1" t="s">
        <v>29</v>
      </c>
      <c r="D341" s="1">
        <v>18</v>
      </c>
      <c r="E341" s="1" t="s">
        <v>30</v>
      </c>
      <c r="F341" s="1">
        <v>2</v>
      </c>
      <c r="G341" s="1" t="s">
        <v>31</v>
      </c>
      <c r="H341" s="1">
        <v>75</v>
      </c>
      <c r="I341" s="1">
        <v>75</v>
      </c>
      <c r="J341" s="1">
        <v>75</v>
      </c>
      <c r="K341" s="1">
        <v>75</v>
      </c>
      <c r="L341" s="1">
        <v>252.95</v>
      </c>
      <c r="M341" s="1">
        <v>252.95</v>
      </c>
      <c r="N341" s="1">
        <v>252.93799999999999</v>
      </c>
      <c r="O341" s="1">
        <v>252.93799999999999</v>
      </c>
      <c r="P341" s="1">
        <v>0</v>
      </c>
      <c r="Q341" s="1">
        <v>1</v>
      </c>
      <c r="R341" s="1" t="s">
        <v>32</v>
      </c>
      <c r="S341" s="1" t="s">
        <v>33</v>
      </c>
      <c r="T341" s="1"/>
      <c r="U341" s="1"/>
      <c r="V341" s="1" t="s">
        <v>33</v>
      </c>
      <c r="W341" s="1" t="s">
        <v>758</v>
      </c>
      <c r="X341" s="2">
        <v>44884.673611111109</v>
      </c>
      <c r="Y341" s="1" t="s">
        <v>35</v>
      </c>
      <c r="Z341" s="1" t="s">
        <v>36</v>
      </c>
      <c r="AA341" s="1" t="s">
        <v>37</v>
      </c>
      <c r="AB341" s="1" t="s">
        <v>759</v>
      </c>
    </row>
    <row r="342" spans="1:28" ht="13" x14ac:dyDescent="0.15">
      <c r="A342" s="1">
        <v>397</v>
      </c>
      <c r="B342" s="1" t="s">
        <v>28</v>
      </c>
      <c r="C342" s="1" t="s">
        <v>29</v>
      </c>
      <c r="D342" s="1">
        <v>18</v>
      </c>
      <c r="E342" s="1" t="s">
        <v>30</v>
      </c>
      <c r="F342" s="1">
        <v>2</v>
      </c>
      <c r="G342" s="1" t="s">
        <v>43</v>
      </c>
      <c r="H342" s="1">
        <v>127</v>
      </c>
      <c r="I342" s="1">
        <v>127</v>
      </c>
      <c r="J342" s="1">
        <v>127</v>
      </c>
      <c r="K342" s="1">
        <v>127</v>
      </c>
      <c r="L342" s="1">
        <v>253.47</v>
      </c>
      <c r="M342" s="1">
        <v>253.47</v>
      </c>
      <c r="N342" s="1">
        <v>253.45599999999999</v>
      </c>
      <c r="O342" s="1">
        <v>253.45599999999999</v>
      </c>
      <c r="P342" s="1">
        <v>0</v>
      </c>
      <c r="Q342" s="1">
        <v>1</v>
      </c>
      <c r="R342" s="1" t="s">
        <v>44</v>
      </c>
      <c r="S342" s="1" t="s">
        <v>45</v>
      </c>
      <c r="T342" s="1"/>
      <c r="U342" s="1"/>
      <c r="V342" s="1" t="s">
        <v>45</v>
      </c>
      <c r="W342" s="1" t="s">
        <v>760</v>
      </c>
      <c r="X342" s="2">
        <v>44884.651388888888</v>
      </c>
      <c r="Y342" s="1" t="s">
        <v>415</v>
      </c>
      <c r="Z342" s="1" t="s">
        <v>36</v>
      </c>
      <c r="AA342" s="1"/>
      <c r="AB342" s="1" t="s">
        <v>761</v>
      </c>
    </row>
    <row r="343" spans="1:28" ht="13" x14ac:dyDescent="0.15">
      <c r="A343" s="1">
        <v>397</v>
      </c>
      <c r="B343" s="1" t="s">
        <v>28</v>
      </c>
      <c r="C343" s="1" t="s">
        <v>29</v>
      </c>
      <c r="D343" s="1">
        <v>18</v>
      </c>
      <c r="E343" s="1" t="s">
        <v>30</v>
      </c>
      <c r="F343" s="1">
        <v>3</v>
      </c>
      <c r="G343" s="1" t="s">
        <v>31</v>
      </c>
      <c r="H343" s="1">
        <v>75</v>
      </c>
      <c r="I343" s="1">
        <v>75</v>
      </c>
      <c r="J343" s="1">
        <v>75</v>
      </c>
      <c r="K343" s="1">
        <v>75</v>
      </c>
      <c r="L343" s="1">
        <v>254.45</v>
      </c>
      <c r="M343" s="1">
        <v>254.45</v>
      </c>
      <c r="N343" s="1">
        <v>254.43100000000001</v>
      </c>
      <c r="O343" s="1">
        <v>254.43100000000001</v>
      </c>
      <c r="P343" s="1">
        <v>0</v>
      </c>
      <c r="Q343" s="1">
        <v>1</v>
      </c>
      <c r="R343" s="1" t="s">
        <v>32</v>
      </c>
      <c r="S343" s="1" t="s">
        <v>33</v>
      </c>
      <c r="T343" s="1"/>
      <c r="U343" s="1"/>
      <c r="V343" s="1" t="s">
        <v>33</v>
      </c>
      <c r="W343" s="1" t="s">
        <v>762</v>
      </c>
      <c r="X343" s="2">
        <v>44884.673611111109</v>
      </c>
      <c r="Y343" s="1" t="s">
        <v>35</v>
      </c>
      <c r="Z343" s="1" t="s">
        <v>36</v>
      </c>
      <c r="AA343" s="1" t="s">
        <v>37</v>
      </c>
      <c r="AB343" s="1" t="s">
        <v>763</v>
      </c>
    </row>
    <row r="344" spans="1:28" ht="13" x14ac:dyDescent="0.15">
      <c r="A344" s="1">
        <v>397</v>
      </c>
      <c r="B344" s="1" t="s">
        <v>28</v>
      </c>
      <c r="C344" s="1" t="s">
        <v>29</v>
      </c>
      <c r="D344" s="1">
        <v>18</v>
      </c>
      <c r="E344" s="1" t="s">
        <v>30</v>
      </c>
      <c r="F344" s="1">
        <v>4</v>
      </c>
      <c r="G344" s="1" t="s">
        <v>31</v>
      </c>
      <c r="H344" s="1">
        <v>30</v>
      </c>
      <c r="I344" s="1">
        <v>32</v>
      </c>
      <c r="J344" s="1">
        <v>30</v>
      </c>
      <c r="K344" s="1">
        <v>32</v>
      </c>
      <c r="L344" s="1">
        <v>255.5</v>
      </c>
      <c r="M344" s="1">
        <v>255.52</v>
      </c>
      <c r="N344" s="1">
        <v>255.47499999999999</v>
      </c>
      <c r="O344" s="1">
        <v>255.495</v>
      </c>
      <c r="P344" s="1">
        <v>2</v>
      </c>
      <c r="Q344" s="1">
        <v>10</v>
      </c>
      <c r="R344" s="1" t="s">
        <v>51</v>
      </c>
      <c r="S344" s="1" t="s">
        <v>56</v>
      </c>
      <c r="T344" s="1"/>
      <c r="U344" s="1"/>
      <c r="V344" s="1">
        <v>31152</v>
      </c>
      <c r="W344" s="1" t="s">
        <v>764</v>
      </c>
      <c r="X344" s="2">
        <v>44884.65902777778</v>
      </c>
      <c r="Y344" s="1" t="s">
        <v>58</v>
      </c>
      <c r="Z344" s="1" t="s">
        <v>36</v>
      </c>
      <c r="AA344" s="1"/>
      <c r="AB344" s="1" t="s">
        <v>765</v>
      </c>
    </row>
    <row r="345" spans="1:28" ht="13" x14ac:dyDescent="0.15">
      <c r="A345" s="1">
        <v>397</v>
      </c>
      <c r="B345" s="1" t="s">
        <v>28</v>
      </c>
      <c r="C345" s="1" t="s">
        <v>29</v>
      </c>
      <c r="D345" s="1">
        <v>18</v>
      </c>
      <c r="E345" s="1" t="s">
        <v>30</v>
      </c>
      <c r="F345" s="1">
        <v>4</v>
      </c>
      <c r="G345" s="1" t="s">
        <v>43</v>
      </c>
      <c r="H345" s="1">
        <v>74</v>
      </c>
      <c r="I345" s="1">
        <v>74</v>
      </c>
      <c r="J345" s="1">
        <v>74</v>
      </c>
      <c r="K345" s="1">
        <v>74</v>
      </c>
      <c r="L345" s="1">
        <v>255.94</v>
      </c>
      <c r="M345" s="1">
        <v>255.94</v>
      </c>
      <c r="N345" s="1">
        <v>255.91300000000001</v>
      </c>
      <c r="O345" s="1">
        <v>255.91300000000001</v>
      </c>
      <c r="P345" s="1">
        <v>0</v>
      </c>
      <c r="Q345" s="1">
        <v>1</v>
      </c>
      <c r="R345" s="1" t="s">
        <v>44</v>
      </c>
      <c r="S345" s="1" t="s">
        <v>45</v>
      </c>
      <c r="T345" s="1"/>
      <c r="U345" s="1"/>
      <c r="V345" s="1" t="s">
        <v>45</v>
      </c>
      <c r="W345" s="1" t="s">
        <v>766</v>
      </c>
      <c r="X345" s="2">
        <v>44884.65</v>
      </c>
      <c r="Y345" s="1" t="s">
        <v>415</v>
      </c>
      <c r="Z345" s="1" t="s">
        <v>36</v>
      </c>
      <c r="AA345" s="1"/>
      <c r="AB345" s="1" t="s">
        <v>767</v>
      </c>
    </row>
    <row r="346" spans="1:28" ht="13" x14ac:dyDescent="0.15">
      <c r="A346" s="1">
        <v>397</v>
      </c>
      <c r="B346" s="1" t="s">
        <v>28</v>
      </c>
      <c r="C346" s="1" t="s">
        <v>29</v>
      </c>
      <c r="D346" s="1">
        <v>18</v>
      </c>
      <c r="E346" s="1" t="s">
        <v>30</v>
      </c>
      <c r="F346" s="1">
        <v>4</v>
      </c>
      <c r="G346" s="1" t="s">
        <v>31</v>
      </c>
      <c r="H346" s="1">
        <v>75</v>
      </c>
      <c r="I346" s="1">
        <v>75</v>
      </c>
      <c r="J346" s="1">
        <v>75</v>
      </c>
      <c r="K346" s="1">
        <v>75</v>
      </c>
      <c r="L346" s="1">
        <v>255.95</v>
      </c>
      <c r="M346" s="1">
        <v>255.95</v>
      </c>
      <c r="N346" s="1">
        <v>255.923</v>
      </c>
      <c r="O346" s="1">
        <v>255.923</v>
      </c>
      <c r="P346" s="1">
        <v>0</v>
      </c>
      <c r="Q346" s="1">
        <v>1</v>
      </c>
      <c r="R346" s="1" t="s">
        <v>32</v>
      </c>
      <c r="S346" s="1" t="s">
        <v>33</v>
      </c>
      <c r="T346" s="1"/>
      <c r="U346" s="1"/>
      <c r="V346" s="1" t="s">
        <v>33</v>
      </c>
      <c r="W346" s="1" t="s">
        <v>768</v>
      </c>
      <c r="X346" s="2">
        <v>44884.673611111109</v>
      </c>
      <c r="Y346" s="1" t="s">
        <v>35</v>
      </c>
      <c r="Z346" s="1" t="s">
        <v>36</v>
      </c>
      <c r="AA346" s="1" t="s">
        <v>37</v>
      </c>
      <c r="AB346" s="1" t="s">
        <v>769</v>
      </c>
    </row>
    <row r="347" spans="1:28" ht="13" x14ac:dyDescent="0.15">
      <c r="A347" s="1">
        <v>397</v>
      </c>
      <c r="B347" s="1" t="s">
        <v>28</v>
      </c>
      <c r="C347" s="1" t="s">
        <v>29</v>
      </c>
      <c r="D347" s="1">
        <v>18</v>
      </c>
      <c r="E347" s="1" t="s">
        <v>30</v>
      </c>
      <c r="F347" s="1">
        <v>5</v>
      </c>
      <c r="G347" s="1" t="s">
        <v>31</v>
      </c>
      <c r="H347" s="1">
        <v>77</v>
      </c>
      <c r="I347" s="1">
        <v>77</v>
      </c>
      <c r="J347" s="1">
        <v>77</v>
      </c>
      <c r="K347" s="1">
        <v>77</v>
      </c>
      <c r="L347" s="1">
        <v>257.47000000000003</v>
      </c>
      <c r="M347" s="1">
        <v>257.47000000000003</v>
      </c>
      <c r="N347" s="1">
        <v>257.435</v>
      </c>
      <c r="O347" s="1">
        <v>257.435</v>
      </c>
      <c r="P347" s="1">
        <v>0</v>
      </c>
      <c r="Q347" s="1">
        <v>1</v>
      </c>
      <c r="R347" s="1" t="s">
        <v>32</v>
      </c>
      <c r="S347" s="1" t="s">
        <v>33</v>
      </c>
      <c r="T347" s="1"/>
      <c r="U347" s="1"/>
      <c r="V347" s="1" t="s">
        <v>33</v>
      </c>
      <c r="W347" s="1" t="s">
        <v>770</v>
      </c>
      <c r="X347" s="2">
        <v>44884.673611111109</v>
      </c>
      <c r="Y347" s="1" t="s">
        <v>35</v>
      </c>
      <c r="Z347" s="1" t="s">
        <v>36</v>
      </c>
      <c r="AA347" s="1" t="s">
        <v>37</v>
      </c>
      <c r="AB347" s="1" t="s">
        <v>771</v>
      </c>
    </row>
    <row r="348" spans="1:28" ht="13" x14ac:dyDescent="0.15">
      <c r="A348" s="1">
        <v>397</v>
      </c>
      <c r="B348" s="1" t="s">
        <v>28</v>
      </c>
      <c r="C348" s="1" t="s">
        <v>29</v>
      </c>
      <c r="D348" s="1">
        <v>18</v>
      </c>
      <c r="E348" s="1" t="s">
        <v>30</v>
      </c>
      <c r="F348" s="1">
        <v>6</v>
      </c>
      <c r="G348" s="1" t="s">
        <v>31</v>
      </c>
      <c r="H348" s="1">
        <v>77</v>
      </c>
      <c r="I348" s="1">
        <v>77</v>
      </c>
      <c r="J348" s="1">
        <v>77</v>
      </c>
      <c r="K348" s="1">
        <v>77</v>
      </c>
      <c r="L348" s="1">
        <v>258.98</v>
      </c>
      <c r="M348" s="1">
        <v>258.98</v>
      </c>
      <c r="N348" s="1">
        <v>258.93799999999999</v>
      </c>
      <c r="O348" s="1">
        <v>258.93799999999999</v>
      </c>
      <c r="P348" s="1">
        <v>0</v>
      </c>
      <c r="Q348" s="1">
        <v>1</v>
      </c>
      <c r="R348" s="1" t="s">
        <v>32</v>
      </c>
      <c r="S348" s="1" t="s">
        <v>33</v>
      </c>
      <c r="T348" s="1"/>
      <c r="U348" s="1"/>
      <c r="V348" s="1" t="s">
        <v>33</v>
      </c>
      <c r="W348" s="1" t="s">
        <v>772</v>
      </c>
      <c r="X348" s="2">
        <v>44884.673611111109</v>
      </c>
      <c r="Y348" s="1" t="s">
        <v>35</v>
      </c>
      <c r="Z348" s="1" t="s">
        <v>36</v>
      </c>
      <c r="AA348" s="1" t="s">
        <v>37</v>
      </c>
      <c r="AB348" s="1" t="s">
        <v>773</v>
      </c>
    </row>
    <row r="349" spans="1:28" ht="13" x14ac:dyDescent="0.15">
      <c r="A349" s="1">
        <v>397</v>
      </c>
      <c r="B349" s="1" t="s">
        <v>28</v>
      </c>
      <c r="C349" s="1" t="s">
        <v>29</v>
      </c>
      <c r="D349" s="1">
        <v>18</v>
      </c>
      <c r="E349" s="1" t="s">
        <v>30</v>
      </c>
      <c r="F349" s="1">
        <v>7</v>
      </c>
      <c r="G349" s="1"/>
      <c r="H349" s="1">
        <v>0</v>
      </c>
      <c r="I349" s="1">
        <v>5</v>
      </c>
      <c r="J349" s="1">
        <v>0</v>
      </c>
      <c r="K349" s="1">
        <v>5</v>
      </c>
      <c r="L349" s="1">
        <v>259.5</v>
      </c>
      <c r="M349" s="1">
        <v>259.55</v>
      </c>
      <c r="N349" s="1">
        <v>259.45499999999998</v>
      </c>
      <c r="O349" s="1">
        <v>259.505</v>
      </c>
      <c r="P349" s="1">
        <v>5</v>
      </c>
      <c r="Q349" s="1">
        <v>5</v>
      </c>
      <c r="R349" s="1" t="s">
        <v>51</v>
      </c>
      <c r="S349" s="1" t="s">
        <v>52</v>
      </c>
      <c r="T349" s="1"/>
      <c r="U349" s="1"/>
      <c r="V349" s="1" t="s">
        <v>52</v>
      </c>
      <c r="W349" s="1" t="s">
        <v>774</v>
      </c>
      <c r="X349" s="2">
        <v>44884.302777777775</v>
      </c>
      <c r="Y349" s="1" t="s">
        <v>692</v>
      </c>
      <c r="Z349" s="1" t="s">
        <v>36</v>
      </c>
      <c r="AA349" s="1"/>
      <c r="AB349" s="1" t="s">
        <v>775</v>
      </c>
    </row>
    <row r="350" spans="1:28" ht="13" x14ac:dyDescent="0.15">
      <c r="A350" s="1">
        <v>397</v>
      </c>
      <c r="B350" s="1" t="s">
        <v>28</v>
      </c>
      <c r="C350" s="1" t="s">
        <v>29</v>
      </c>
      <c r="D350" s="1">
        <v>18</v>
      </c>
      <c r="E350" s="1" t="s">
        <v>30</v>
      </c>
      <c r="F350" s="1">
        <v>7</v>
      </c>
      <c r="G350" s="1" t="s">
        <v>31</v>
      </c>
      <c r="H350" s="1">
        <v>40</v>
      </c>
      <c r="I350" s="1">
        <v>40</v>
      </c>
      <c r="J350" s="1">
        <v>40</v>
      </c>
      <c r="K350" s="1">
        <v>40</v>
      </c>
      <c r="L350" s="1">
        <v>259.89999999999998</v>
      </c>
      <c r="M350" s="1">
        <v>259.89999999999998</v>
      </c>
      <c r="N350" s="1">
        <v>259.85300000000001</v>
      </c>
      <c r="O350" s="1">
        <v>259.85300000000001</v>
      </c>
      <c r="P350" s="1">
        <v>0</v>
      </c>
      <c r="Q350" s="1">
        <v>1</v>
      </c>
      <c r="R350" s="1" t="s">
        <v>32</v>
      </c>
      <c r="S350" s="1" t="s">
        <v>33</v>
      </c>
      <c r="T350" s="1"/>
      <c r="U350" s="1"/>
      <c r="V350" s="1" t="s">
        <v>33</v>
      </c>
      <c r="W350" s="1" t="s">
        <v>776</v>
      </c>
      <c r="X350" s="2">
        <v>44884.673611111109</v>
      </c>
      <c r="Y350" s="1" t="s">
        <v>35</v>
      </c>
      <c r="Z350" s="1" t="s">
        <v>36</v>
      </c>
      <c r="AA350" s="1" t="s">
        <v>37</v>
      </c>
      <c r="AB350" s="1" t="s">
        <v>777</v>
      </c>
    </row>
    <row r="351" spans="1:28" ht="13" x14ac:dyDescent="0.15">
      <c r="A351" s="1">
        <v>397</v>
      </c>
      <c r="B351" s="1" t="s">
        <v>28</v>
      </c>
      <c r="C351" s="1" t="s">
        <v>29</v>
      </c>
      <c r="D351" s="1">
        <v>18</v>
      </c>
      <c r="E351" s="1" t="s">
        <v>30</v>
      </c>
      <c r="F351" s="1" t="s">
        <v>64</v>
      </c>
      <c r="G351" s="1"/>
      <c r="H351" s="1">
        <v>27</v>
      </c>
      <c r="I351" s="1">
        <v>34</v>
      </c>
      <c r="J351" s="1">
        <v>27</v>
      </c>
      <c r="K351" s="1">
        <v>34</v>
      </c>
      <c r="L351" s="1">
        <v>260.38</v>
      </c>
      <c r="M351" s="1">
        <v>260.45</v>
      </c>
      <c r="N351" s="1">
        <v>260.33100000000002</v>
      </c>
      <c r="O351" s="1">
        <v>260.39999999999998</v>
      </c>
      <c r="P351" s="1">
        <v>7</v>
      </c>
      <c r="Q351" s="1">
        <v>247</v>
      </c>
      <c r="R351" s="1" t="s">
        <v>106</v>
      </c>
      <c r="S351" s="1" t="s">
        <v>81</v>
      </c>
      <c r="T351" s="1"/>
      <c r="U351" s="1"/>
      <c r="V351" s="1" t="s">
        <v>81</v>
      </c>
      <c r="W351" s="1" t="s">
        <v>778</v>
      </c>
      <c r="X351" s="2">
        <v>44884.303472222222</v>
      </c>
      <c r="Y351" s="1" t="s">
        <v>692</v>
      </c>
      <c r="Z351" s="1" t="s">
        <v>36</v>
      </c>
      <c r="AA351" s="1"/>
      <c r="AB351" s="1" t="s">
        <v>779</v>
      </c>
    </row>
    <row r="352" spans="1:28" ht="13" x14ac:dyDescent="0.15">
      <c r="A352" s="1">
        <v>397</v>
      </c>
      <c r="B352" s="1" t="s">
        <v>28</v>
      </c>
      <c r="C352" s="1" t="s">
        <v>29</v>
      </c>
      <c r="D352" s="1">
        <v>18</v>
      </c>
      <c r="E352" s="1" t="s">
        <v>30</v>
      </c>
      <c r="F352" s="1" t="s">
        <v>64</v>
      </c>
      <c r="G352" s="1"/>
      <c r="H352" s="1">
        <v>27</v>
      </c>
      <c r="I352" s="1">
        <v>34</v>
      </c>
      <c r="J352" s="1">
        <v>0</v>
      </c>
      <c r="K352" s="1">
        <v>7</v>
      </c>
      <c r="L352" s="1">
        <v>260.38</v>
      </c>
      <c r="M352" s="1">
        <v>260.45</v>
      </c>
      <c r="N352" s="1">
        <v>260.33100000000002</v>
      </c>
      <c r="O352" s="1">
        <v>260.40100000000001</v>
      </c>
      <c r="P352" s="1">
        <v>7</v>
      </c>
      <c r="Q352" s="1">
        <v>5</v>
      </c>
      <c r="R352" s="1" t="s">
        <v>65</v>
      </c>
      <c r="S352" s="1"/>
      <c r="T352" s="1" t="s">
        <v>94</v>
      </c>
      <c r="U352" s="1" t="s">
        <v>95</v>
      </c>
      <c r="V352" s="1" t="s">
        <v>96</v>
      </c>
      <c r="W352" s="1" t="s">
        <v>780</v>
      </c>
      <c r="X352" s="2">
        <v>44884.303472222222</v>
      </c>
      <c r="Y352" s="1" t="s">
        <v>692</v>
      </c>
      <c r="Z352" s="1" t="s">
        <v>36</v>
      </c>
      <c r="AA352" s="1"/>
      <c r="AB352" s="1" t="s">
        <v>781</v>
      </c>
    </row>
    <row r="353" spans="1:28" ht="13" x14ac:dyDescent="0.15">
      <c r="A353" s="1">
        <v>397</v>
      </c>
      <c r="B353" s="1" t="s">
        <v>28</v>
      </c>
      <c r="C353" s="1" t="s">
        <v>29</v>
      </c>
      <c r="D353" s="1">
        <v>18</v>
      </c>
      <c r="E353" s="1" t="s">
        <v>30</v>
      </c>
      <c r="F353" s="1" t="s">
        <v>64</v>
      </c>
      <c r="G353" s="1"/>
      <c r="H353" s="1">
        <v>27</v>
      </c>
      <c r="I353" s="1">
        <v>34</v>
      </c>
      <c r="J353" s="1">
        <v>0</v>
      </c>
      <c r="K353" s="1">
        <v>7</v>
      </c>
      <c r="L353" s="1">
        <v>260.38</v>
      </c>
      <c r="M353" s="1">
        <v>260.45</v>
      </c>
      <c r="N353" s="1">
        <v>260.33100000000002</v>
      </c>
      <c r="O353" s="1">
        <v>260.40100000000001</v>
      </c>
      <c r="P353" s="1">
        <v>7</v>
      </c>
      <c r="Q353" s="1">
        <v>20</v>
      </c>
      <c r="R353" s="1" t="s">
        <v>65</v>
      </c>
      <c r="S353" s="1"/>
      <c r="T353" s="1" t="s">
        <v>66</v>
      </c>
      <c r="U353" s="1" t="s">
        <v>67</v>
      </c>
      <c r="V353" s="1" t="s">
        <v>68</v>
      </c>
      <c r="W353" s="1" t="s">
        <v>782</v>
      </c>
      <c r="X353" s="2">
        <v>44884.303472222222</v>
      </c>
      <c r="Y353" s="1" t="s">
        <v>692</v>
      </c>
      <c r="Z353" s="1" t="s">
        <v>36</v>
      </c>
      <c r="AA353" s="1"/>
      <c r="AB353" s="1" t="s">
        <v>783</v>
      </c>
    </row>
    <row r="354" spans="1:28" ht="13" x14ac:dyDescent="0.15">
      <c r="A354" s="1">
        <v>397</v>
      </c>
      <c r="B354" s="1" t="s">
        <v>28</v>
      </c>
      <c r="C354" s="1" t="s">
        <v>29</v>
      </c>
      <c r="D354" s="1">
        <v>18</v>
      </c>
      <c r="E354" s="1" t="s">
        <v>30</v>
      </c>
      <c r="F354" s="1" t="s">
        <v>64</v>
      </c>
      <c r="G354" s="1"/>
      <c r="H354" s="1">
        <v>27</v>
      </c>
      <c r="I354" s="1">
        <v>34</v>
      </c>
      <c r="J354" s="1">
        <v>0</v>
      </c>
      <c r="K354" s="1">
        <v>7</v>
      </c>
      <c r="L354" s="1">
        <v>260.38</v>
      </c>
      <c r="M354" s="1">
        <v>260.45</v>
      </c>
      <c r="N354" s="1">
        <v>260.33100000000002</v>
      </c>
      <c r="O354" s="1">
        <v>260.40100000000001</v>
      </c>
      <c r="P354" s="1">
        <v>7</v>
      </c>
      <c r="Q354" s="1">
        <v>30</v>
      </c>
      <c r="R354" s="1" t="s">
        <v>65</v>
      </c>
      <c r="S354" s="1"/>
      <c r="T354" s="1" t="s">
        <v>85</v>
      </c>
      <c r="U354" s="1" t="s">
        <v>86</v>
      </c>
      <c r="V354" s="1" t="s">
        <v>87</v>
      </c>
      <c r="W354" s="1" t="s">
        <v>784</v>
      </c>
      <c r="X354" s="2">
        <v>44884.303472222222</v>
      </c>
      <c r="Y354" s="1" t="s">
        <v>692</v>
      </c>
      <c r="Z354" s="1" t="s">
        <v>36</v>
      </c>
      <c r="AA354" s="1"/>
      <c r="AB354" s="1" t="s">
        <v>785</v>
      </c>
    </row>
    <row r="355" spans="1:28" ht="13" x14ac:dyDescent="0.15">
      <c r="A355" s="1">
        <v>397</v>
      </c>
      <c r="B355" s="1" t="s">
        <v>28</v>
      </c>
      <c r="C355" s="1" t="s">
        <v>29</v>
      </c>
      <c r="D355" s="1">
        <v>18</v>
      </c>
      <c r="E355" s="1" t="s">
        <v>30</v>
      </c>
      <c r="F355" s="1" t="s">
        <v>64</v>
      </c>
      <c r="G355" s="1"/>
      <c r="H355" s="1">
        <v>27</v>
      </c>
      <c r="I355" s="1">
        <v>34</v>
      </c>
      <c r="J355" s="1">
        <v>0</v>
      </c>
      <c r="K355" s="1">
        <v>7</v>
      </c>
      <c r="L355" s="1">
        <v>260.38</v>
      </c>
      <c r="M355" s="1">
        <v>260.45</v>
      </c>
      <c r="N355" s="1">
        <v>260.33100000000002</v>
      </c>
      <c r="O355" s="1">
        <v>260.40100000000001</v>
      </c>
      <c r="P355" s="1">
        <v>7</v>
      </c>
      <c r="Q355" s="1">
        <v>20</v>
      </c>
      <c r="R355" s="1" t="s">
        <v>65</v>
      </c>
      <c r="S355" s="1" t="s">
        <v>90</v>
      </c>
      <c r="T355" s="1"/>
      <c r="U355" s="1"/>
      <c r="V355" s="1" t="s">
        <v>90</v>
      </c>
      <c r="W355" s="1" t="s">
        <v>786</v>
      </c>
      <c r="X355" s="2">
        <v>44884.303472222222</v>
      </c>
      <c r="Y355" s="1" t="s">
        <v>692</v>
      </c>
      <c r="Z355" s="1" t="s">
        <v>36</v>
      </c>
      <c r="AA355" s="1" t="s">
        <v>92</v>
      </c>
      <c r="AB355" s="1" t="s">
        <v>787</v>
      </c>
    </row>
    <row r="356" spans="1:28" ht="13" x14ac:dyDescent="0.15">
      <c r="A356" s="1">
        <v>397</v>
      </c>
      <c r="B356" s="1" t="s">
        <v>28</v>
      </c>
      <c r="C356" s="1" t="s">
        <v>29</v>
      </c>
      <c r="D356" s="1">
        <v>18</v>
      </c>
      <c r="E356" s="1" t="s">
        <v>30</v>
      </c>
      <c r="F356" s="1" t="s">
        <v>64</v>
      </c>
      <c r="G356" s="1"/>
      <c r="H356" s="1">
        <v>27</v>
      </c>
      <c r="I356" s="1">
        <v>34</v>
      </c>
      <c r="J356" s="1">
        <v>0</v>
      </c>
      <c r="K356" s="1">
        <v>7</v>
      </c>
      <c r="L356" s="1">
        <v>260.38</v>
      </c>
      <c r="M356" s="1">
        <v>260.45</v>
      </c>
      <c r="N356" s="1">
        <v>260.33100000000002</v>
      </c>
      <c r="O356" s="1">
        <v>260.40100000000001</v>
      </c>
      <c r="P356" s="1">
        <v>7</v>
      </c>
      <c r="Q356" s="1">
        <v>5</v>
      </c>
      <c r="R356" s="1" t="s">
        <v>65</v>
      </c>
      <c r="S356" s="1"/>
      <c r="T356" s="1" t="s">
        <v>99</v>
      </c>
      <c r="U356" s="1" t="s">
        <v>100</v>
      </c>
      <c r="V356" s="1" t="s">
        <v>101</v>
      </c>
      <c r="W356" s="1" t="s">
        <v>788</v>
      </c>
      <c r="X356" s="2">
        <v>44884.303472222222</v>
      </c>
      <c r="Y356" s="1" t="s">
        <v>692</v>
      </c>
      <c r="Z356" s="1" t="s">
        <v>36</v>
      </c>
      <c r="AA356" s="1"/>
      <c r="AB356" s="1" t="s">
        <v>789</v>
      </c>
    </row>
    <row r="357" spans="1:28" ht="13" x14ac:dyDescent="0.15">
      <c r="A357" s="1">
        <v>397</v>
      </c>
      <c r="B357" s="1" t="s">
        <v>28</v>
      </c>
      <c r="C357" s="1" t="s">
        <v>29</v>
      </c>
      <c r="D357" s="1">
        <v>18</v>
      </c>
      <c r="E357" s="1" t="s">
        <v>30</v>
      </c>
      <c r="F357" s="1" t="s">
        <v>64</v>
      </c>
      <c r="G357" s="1"/>
      <c r="H357" s="1">
        <v>27</v>
      </c>
      <c r="I357" s="1">
        <v>34</v>
      </c>
      <c r="J357" s="1">
        <v>0</v>
      </c>
      <c r="K357" s="1">
        <v>7</v>
      </c>
      <c r="L357" s="1">
        <v>260.38</v>
      </c>
      <c r="M357" s="1">
        <v>260.45</v>
      </c>
      <c r="N357" s="1">
        <v>260.33100000000002</v>
      </c>
      <c r="O357" s="1">
        <v>260.40100000000001</v>
      </c>
      <c r="P357" s="1">
        <v>7</v>
      </c>
      <c r="Q357" s="1">
        <v>20</v>
      </c>
      <c r="R357" s="1" t="s">
        <v>65</v>
      </c>
      <c r="S357" s="1"/>
      <c r="T357" s="1" t="s">
        <v>71</v>
      </c>
      <c r="U357" s="1" t="s">
        <v>72</v>
      </c>
      <c r="V357" s="1" t="s">
        <v>73</v>
      </c>
      <c r="W357" s="1" t="s">
        <v>790</v>
      </c>
      <c r="X357" s="2">
        <v>44884.303472222222</v>
      </c>
      <c r="Y357" s="1" t="s">
        <v>692</v>
      </c>
      <c r="Z357" s="1" t="s">
        <v>36</v>
      </c>
      <c r="AA357" s="1"/>
      <c r="AB357" s="1" t="s">
        <v>791</v>
      </c>
    </row>
    <row r="358" spans="1:28" ht="13" x14ac:dyDescent="0.15">
      <c r="A358" s="1">
        <v>397</v>
      </c>
      <c r="B358" s="1" t="s">
        <v>28</v>
      </c>
      <c r="C358" s="1" t="s">
        <v>29</v>
      </c>
      <c r="D358" s="1">
        <v>18</v>
      </c>
      <c r="E358" s="1" t="s">
        <v>30</v>
      </c>
      <c r="F358" s="1" t="s">
        <v>64</v>
      </c>
      <c r="G358" s="1"/>
      <c r="H358" s="1">
        <v>27</v>
      </c>
      <c r="I358" s="1">
        <v>34</v>
      </c>
      <c r="J358" s="1">
        <v>0</v>
      </c>
      <c r="K358" s="1">
        <v>7</v>
      </c>
      <c r="L358" s="1">
        <v>260.38</v>
      </c>
      <c r="M358" s="1">
        <v>260.45</v>
      </c>
      <c r="N358" s="1">
        <v>260.33100000000002</v>
      </c>
      <c r="O358" s="1">
        <v>260.40100000000001</v>
      </c>
      <c r="P358" s="1">
        <v>7</v>
      </c>
      <c r="Q358" s="1">
        <v>5</v>
      </c>
      <c r="R358" s="1" t="s">
        <v>65</v>
      </c>
      <c r="S358" s="1"/>
      <c r="T358" s="1" t="s">
        <v>76</v>
      </c>
      <c r="U358" s="1" t="s">
        <v>77</v>
      </c>
      <c r="V358" s="1" t="s">
        <v>78</v>
      </c>
      <c r="W358" s="1" t="s">
        <v>792</v>
      </c>
      <c r="X358" s="2">
        <v>44884.303472222222</v>
      </c>
      <c r="Y358" s="1" t="s">
        <v>692</v>
      </c>
      <c r="Z358" s="1" t="s">
        <v>36</v>
      </c>
      <c r="AA358" s="1"/>
      <c r="AB358" s="1" t="s">
        <v>793</v>
      </c>
    </row>
    <row r="359" spans="1:28" ht="13" x14ac:dyDescent="0.15">
      <c r="A359" s="1">
        <v>397</v>
      </c>
      <c r="B359" s="1" t="s">
        <v>28</v>
      </c>
      <c r="C359" s="1" t="s">
        <v>29</v>
      </c>
      <c r="D359" s="1">
        <v>18</v>
      </c>
      <c r="E359" s="1" t="s">
        <v>30</v>
      </c>
      <c r="F359" s="1" t="s">
        <v>64</v>
      </c>
      <c r="G359" s="1"/>
      <c r="H359" s="1">
        <v>27</v>
      </c>
      <c r="I359" s="1">
        <v>34</v>
      </c>
      <c r="J359" s="1">
        <v>0</v>
      </c>
      <c r="K359" s="1">
        <v>7</v>
      </c>
      <c r="L359" s="1">
        <v>260.38</v>
      </c>
      <c r="M359" s="1">
        <v>260.45</v>
      </c>
      <c r="N359" s="1">
        <v>260.33100000000002</v>
      </c>
      <c r="O359" s="1">
        <v>260.40100000000001</v>
      </c>
      <c r="P359" s="1">
        <v>7</v>
      </c>
      <c r="Q359" s="1">
        <v>5</v>
      </c>
      <c r="R359" s="1" t="s">
        <v>65</v>
      </c>
      <c r="S359" s="1" t="s">
        <v>33</v>
      </c>
      <c r="T359" s="1"/>
      <c r="U359" s="1"/>
      <c r="V359" s="1" t="s">
        <v>33</v>
      </c>
      <c r="W359" s="1" t="s">
        <v>794</v>
      </c>
      <c r="X359" s="2">
        <v>44884.303472222222</v>
      </c>
      <c r="Y359" s="1" t="s">
        <v>35</v>
      </c>
      <c r="Z359" s="1" t="s">
        <v>36</v>
      </c>
      <c r="AA359" s="1" t="s">
        <v>37</v>
      </c>
      <c r="AB359" s="1" t="s">
        <v>795</v>
      </c>
    </row>
    <row r="360" spans="1:28" ht="13" x14ac:dyDescent="0.15">
      <c r="A360" s="1">
        <v>397</v>
      </c>
      <c r="B360" s="1" t="s">
        <v>28</v>
      </c>
      <c r="C360" s="1" t="s">
        <v>29</v>
      </c>
      <c r="D360" s="1">
        <v>18</v>
      </c>
      <c r="E360" s="1" t="s">
        <v>30</v>
      </c>
      <c r="F360" s="1" t="s">
        <v>64</v>
      </c>
      <c r="G360" s="1"/>
      <c r="H360" s="1">
        <v>27</v>
      </c>
      <c r="I360" s="1">
        <v>34</v>
      </c>
      <c r="J360" s="1">
        <v>0</v>
      </c>
      <c r="K360" s="1">
        <v>7</v>
      </c>
      <c r="L360" s="1">
        <v>260.38</v>
      </c>
      <c r="M360" s="1">
        <v>260.45</v>
      </c>
      <c r="N360" s="1">
        <v>260.33100000000002</v>
      </c>
      <c r="O360" s="1">
        <v>260.40100000000001</v>
      </c>
      <c r="P360" s="1">
        <v>7</v>
      </c>
      <c r="Q360" s="1">
        <v>30</v>
      </c>
      <c r="R360" s="1" t="s">
        <v>65</v>
      </c>
      <c r="S360" s="1" t="s">
        <v>81</v>
      </c>
      <c r="T360" s="1"/>
      <c r="U360" s="1"/>
      <c r="V360" s="1" t="s">
        <v>81</v>
      </c>
      <c r="W360" s="1" t="s">
        <v>796</v>
      </c>
      <c r="X360" s="2">
        <v>44884.303472222222</v>
      </c>
      <c r="Y360" s="1" t="s">
        <v>83</v>
      </c>
      <c r="Z360" s="1" t="s">
        <v>36</v>
      </c>
      <c r="AA360" s="1"/>
      <c r="AB360" s="1" t="s">
        <v>797</v>
      </c>
    </row>
    <row r="361" spans="1:28" ht="13" x14ac:dyDescent="0.15">
      <c r="A361" s="1">
        <v>397</v>
      </c>
      <c r="B361" s="1" t="s">
        <v>28</v>
      </c>
      <c r="C361" s="1" t="s">
        <v>29</v>
      </c>
      <c r="D361" s="1">
        <v>19</v>
      </c>
      <c r="E361" s="1" t="s">
        <v>30</v>
      </c>
      <c r="F361" s="1">
        <v>1</v>
      </c>
      <c r="G361" s="1" t="s">
        <v>31</v>
      </c>
      <c r="H361" s="1">
        <v>75</v>
      </c>
      <c r="I361" s="1">
        <v>75</v>
      </c>
      <c r="J361" s="1">
        <v>75</v>
      </c>
      <c r="K361" s="1">
        <v>75</v>
      </c>
      <c r="L361" s="1">
        <v>261.14999999999998</v>
      </c>
      <c r="M361" s="1">
        <v>261.14999999999998</v>
      </c>
      <c r="N361" s="1">
        <v>261.14999999999998</v>
      </c>
      <c r="O361" s="1">
        <v>261.14999999999998</v>
      </c>
      <c r="P361" s="1">
        <v>0</v>
      </c>
      <c r="Q361" s="1">
        <v>1</v>
      </c>
      <c r="R361" s="1" t="s">
        <v>32</v>
      </c>
      <c r="S361" s="1" t="s">
        <v>33</v>
      </c>
      <c r="T361" s="1"/>
      <c r="U361" s="1"/>
      <c r="V361" s="1" t="s">
        <v>33</v>
      </c>
      <c r="W361" s="1" t="s">
        <v>798</v>
      </c>
      <c r="X361" s="2">
        <v>44884.693749999999</v>
      </c>
      <c r="Y361" s="1" t="s">
        <v>35</v>
      </c>
      <c r="Z361" s="1" t="s">
        <v>36</v>
      </c>
      <c r="AA361" s="1" t="s">
        <v>37</v>
      </c>
      <c r="AB361" s="1" t="s">
        <v>799</v>
      </c>
    </row>
    <row r="362" spans="1:28" ht="13" x14ac:dyDescent="0.15">
      <c r="A362" s="1">
        <v>397</v>
      </c>
      <c r="B362" s="1" t="s">
        <v>28</v>
      </c>
      <c r="C362" s="1" t="s">
        <v>29</v>
      </c>
      <c r="D362" s="1">
        <v>19</v>
      </c>
      <c r="E362" s="1" t="s">
        <v>30</v>
      </c>
      <c r="F362" s="1">
        <v>2</v>
      </c>
      <c r="G362" s="1" t="s">
        <v>31</v>
      </c>
      <c r="H362" s="1">
        <v>75</v>
      </c>
      <c r="I362" s="1">
        <v>75</v>
      </c>
      <c r="J362" s="1">
        <v>75</v>
      </c>
      <c r="K362" s="1">
        <v>75</v>
      </c>
      <c r="L362" s="1">
        <v>262.61</v>
      </c>
      <c r="M362" s="1">
        <v>262.61</v>
      </c>
      <c r="N362" s="1">
        <v>262.61</v>
      </c>
      <c r="O362" s="1">
        <v>262.61</v>
      </c>
      <c r="P362" s="1">
        <v>0</v>
      </c>
      <c r="Q362" s="1">
        <v>1</v>
      </c>
      <c r="R362" s="1" t="s">
        <v>32</v>
      </c>
      <c r="S362" s="1" t="s">
        <v>33</v>
      </c>
      <c r="T362" s="1"/>
      <c r="U362" s="1"/>
      <c r="V362" s="1" t="s">
        <v>33</v>
      </c>
      <c r="W362" s="1" t="s">
        <v>800</v>
      </c>
      <c r="X362" s="2">
        <v>44884.720138888886</v>
      </c>
      <c r="Y362" s="1" t="s">
        <v>35</v>
      </c>
      <c r="Z362" s="1" t="s">
        <v>36</v>
      </c>
      <c r="AA362" s="1" t="s">
        <v>37</v>
      </c>
      <c r="AB362" s="1" t="s">
        <v>801</v>
      </c>
    </row>
    <row r="363" spans="1:28" ht="13" x14ac:dyDescent="0.15">
      <c r="A363" s="1">
        <v>397</v>
      </c>
      <c r="B363" s="1" t="s">
        <v>28</v>
      </c>
      <c r="C363" s="1" t="s">
        <v>29</v>
      </c>
      <c r="D363" s="1">
        <v>19</v>
      </c>
      <c r="E363" s="1" t="s">
        <v>30</v>
      </c>
      <c r="F363" s="1">
        <v>2</v>
      </c>
      <c r="G363" s="1" t="s">
        <v>43</v>
      </c>
      <c r="H363" s="1">
        <v>92</v>
      </c>
      <c r="I363" s="1">
        <v>92</v>
      </c>
      <c r="J363" s="1">
        <v>92</v>
      </c>
      <c r="K363" s="1">
        <v>92</v>
      </c>
      <c r="L363" s="1">
        <v>262.77999999999997</v>
      </c>
      <c r="M363" s="1">
        <v>262.77999999999997</v>
      </c>
      <c r="N363" s="1">
        <v>262.77999999999997</v>
      </c>
      <c r="O363" s="1">
        <v>262.77999999999997</v>
      </c>
      <c r="P363" s="1">
        <v>0</v>
      </c>
      <c r="Q363" s="1"/>
      <c r="R363" s="1" t="s">
        <v>44</v>
      </c>
      <c r="S363" s="1" t="s">
        <v>45</v>
      </c>
      <c r="T363" s="1"/>
      <c r="U363" s="1"/>
      <c r="V363" s="1" t="s">
        <v>45</v>
      </c>
      <c r="W363" s="1" t="s">
        <v>802</v>
      </c>
      <c r="X363" s="2">
        <v>44884.73541666667</v>
      </c>
      <c r="Y363" s="1" t="s">
        <v>415</v>
      </c>
      <c r="Z363" s="1" t="s">
        <v>36</v>
      </c>
      <c r="AA363" s="1"/>
      <c r="AB363" s="1" t="s">
        <v>803</v>
      </c>
    </row>
    <row r="364" spans="1:28" ht="13" x14ac:dyDescent="0.15">
      <c r="A364" s="1">
        <v>397</v>
      </c>
      <c r="B364" s="1" t="s">
        <v>28</v>
      </c>
      <c r="C364" s="1" t="s">
        <v>29</v>
      </c>
      <c r="D364" s="1">
        <v>19</v>
      </c>
      <c r="E364" s="1" t="s">
        <v>30</v>
      </c>
      <c r="F364" s="1">
        <v>3</v>
      </c>
      <c r="G364" s="1" t="s">
        <v>43</v>
      </c>
      <c r="H364" s="1">
        <v>54</v>
      </c>
      <c r="I364" s="1">
        <v>54</v>
      </c>
      <c r="J364" s="1">
        <v>54</v>
      </c>
      <c r="K364" s="1">
        <v>54</v>
      </c>
      <c r="L364" s="1">
        <v>263.89999999999998</v>
      </c>
      <c r="M364" s="1">
        <v>263.89999999999998</v>
      </c>
      <c r="N364" s="1">
        <v>263.89999999999998</v>
      </c>
      <c r="O364" s="1">
        <v>263.89999999999998</v>
      </c>
      <c r="P364" s="1">
        <v>0</v>
      </c>
      <c r="Q364" s="1"/>
      <c r="R364" s="1" t="s">
        <v>44</v>
      </c>
      <c r="S364" s="1" t="s">
        <v>45</v>
      </c>
      <c r="T364" s="1"/>
      <c r="U364" s="1"/>
      <c r="V364" s="1" t="s">
        <v>45</v>
      </c>
      <c r="W364" s="1" t="s">
        <v>804</v>
      </c>
      <c r="X364" s="2">
        <v>44884.73541666667</v>
      </c>
      <c r="Y364" s="1" t="s">
        <v>415</v>
      </c>
      <c r="Z364" s="1" t="s">
        <v>36</v>
      </c>
      <c r="AA364" s="1"/>
      <c r="AB364" s="1" t="s">
        <v>805</v>
      </c>
    </row>
    <row r="365" spans="1:28" ht="13" x14ac:dyDescent="0.15">
      <c r="A365" s="1">
        <v>397</v>
      </c>
      <c r="B365" s="1" t="s">
        <v>28</v>
      </c>
      <c r="C365" s="1" t="s">
        <v>29</v>
      </c>
      <c r="D365" s="1">
        <v>19</v>
      </c>
      <c r="E365" s="1" t="s">
        <v>30</v>
      </c>
      <c r="F365" s="1">
        <v>3</v>
      </c>
      <c r="G365" s="1" t="s">
        <v>31</v>
      </c>
      <c r="H365" s="1">
        <v>75</v>
      </c>
      <c r="I365" s="1">
        <v>75</v>
      </c>
      <c r="J365" s="1">
        <v>75</v>
      </c>
      <c r="K365" s="1">
        <v>75</v>
      </c>
      <c r="L365" s="1">
        <v>264.11</v>
      </c>
      <c r="M365" s="1">
        <v>264.11</v>
      </c>
      <c r="N365" s="1">
        <v>264.11</v>
      </c>
      <c r="O365" s="1">
        <v>264.11</v>
      </c>
      <c r="P365" s="1">
        <v>0</v>
      </c>
      <c r="Q365" s="1">
        <v>1</v>
      </c>
      <c r="R365" s="1" t="s">
        <v>32</v>
      </c>
      <c r="S365" s="1" t="s">
        <v>33</v>
      </c>
      <c r="T365" s="1"/>
      <c r="U365" s="1"/>
      <c r="V365" s="1" t="s">
        <v>33</v>
      </c>
      <c r="W365" s="1" t="s">
        <v>806</v>
      </c>
      <c r="X365" s="2">
        <v>44884.720138888886</v>
      </c>
      <c r="Y365" s="1" t="s">
        <v>35</v>
      </c>
      <c r="Z365" s="1" t="s">
        <v>36</v>
      </c>
      <c r="AA365" s="1" t="s">
        <v>37</v>
      </c>
      <c r="AB365" s="1" t="s">
        <v>807</v>
      </c>
    </row>
    <row r="366" spans="1:28" ht="13" x14ac:dyDescent="0.15">
      <c r="A366" s="1">
        <v>397</v>
      </c>
      <c r="B366" s="1" t="s">
        <v>28</v>
      </c>
      <c r="C366" s="1" t="s">
        <v>29</v>
      </c>
      <c r="D366" s="1">
        <v>19</v>
      </c>
      <c r="E366" s="1" t="s">
        <v>30</v>
      </c>
      <c r="F366" s="1">
        <v>4</v>
      </c>
      <c r="G366" s="1" t="s">
        <v>31</v>
      </c>
      <c r="H366" s="1">
        <v>54</v>
      </c>
      <c r="I366" s="1">
        <v>56</v>
      </c>
      <c r="J366" s="1">
        <v>54</v>
      </c>
      <c r="K366" s="1">
        <v>56</v>
      </c>
      <c r="L366" s="1">
        <v>265.39999999999998</v>
      </c>
      <c r="M366" s="1">
        <v>265.42</v>
      </c>
      <c r="N366" s="1">
        <v>265.39999999999998</v>
      </c>
      <c r="O366" s="1">
        <v>265.42</v>
      </c>
      <c r="P366" s="1">
        <v>2</v>
      </c>
      <c r="Q366" s="1">
        <v>10</v>
      </c>
      <c r="R366" s="1" t="s">
        <v>51</v>
      </c>
      <c r="S366" s="1" t="s">
        <v>56</v>
      </c>
      <c r="T366" s="1"/>
      <c r="U366" s="1"/>
      <c r="V366" s="1">
        <v>31153</v>
      </c>
      <c r="W366" s="1" t="s">
        <v>808</v>
      </c>
      <c r="X366" s="2">
        <v>44884.739583333336</v>
      </c>
      <c r="Y366" s="1" t="s">
        <v>58</v>
      </c>
      <c r="Z366" s="1" t="s">
        <v>36</v>
      </c>
      <c r="AA366" s="1"/>
      <c r="AB366" s="1" t="s">
        <v>809</v>
      </c>
    </row>
    <row r="367" spans="1:28" ht="13" x14ac:dyDescent="0.15">
      <c r="A367" s="1">
        <v>397</v>
      </c>
      <c r="B367" s="1" t="s">
        <v>28</v>
      </c>
      <c r="C367" s="1" t="s">
        <v>29</v>
      </c>
      <c r="D367" s="1">
        <v>19</v>
      </c>
      <c r="E367" s="1" t="s">
        <v>30</v>
      </c>
      <c r="F367" s="1">
        <v>4</v>
      </c>
      <c r="G367" s="1" t="s">
        <v>31</v>
      </c>
      <c r="H367" s="1">
        <v>76</v>
      </c>
      <c r="I367" s="1">
        <v>76</v>
      </c>
      <c r="J367" s="1">
        <v>76</v>
      </c>
      <c r="K367" s="1">
        <v>76</v>
      </c>
      <c r="L367" s="1">
        <v>265.62</v>
      </c>
      <c r="M367" s="1">
        <v>265.62</v>
      </c>
      <c r="N367" s="1">
        <v>265.62</v>
      </c>
      <c r="O367" s="1">
        <v>265.62</v>
      </c>
      <c r="P367" s="1">
        <v>0</v>
      </c>
      <c r="Q367" s="1">
        <v>1</v>
      </c>
      <c r="R367" s="1" t="s">
        <v>32</v>
      </c>
      <c r="S367" s="1" t="s">
        <v>33</v>
      </c>
      <c r="T367" s="1"/>
      <c r="U367" s="1"/>
      <c r="V367" s="1" t="s">
        <v>33</v>
      </c>
      <c r="W367" s="1" t="s">
        <v>810</v>
      </c>
      <c r="X367" s="2">
        <v>44884.720138888886</v>
      </c>
      <c r="Y367" s="1" t="s">
        <v>35</v>
      </c>
      <c r="Z367" s="1" t="s">
        <v>36</v>
      </c>
      <c r="AA367" s="1" t="s">
        <v>37</v>
      </c>
      <c r="AB367" s="1" t="s">
        <v>811</v>
      </c>
    </row>
    <row r="368" spans="1:28" ht="13" x14ac:dyDescent="0.15">
      <c r="A368" s="1">
        <v>397</v>
      </c>
      <c r="B368" s="1" t="s">
        <v>28</v>
      </c>
      <c r="C368" s="1" t="s">
        <v>29</v>
      </c>
      <c r="D368" s="1">
        <v>19</v>
      </c>
      <c r="E368" s="1" t="s">
        <v>30</v>
      </c>
      <c r="F368" s="1">
        <v>5</v>
      </c>
      <c r="G368" s="1" t="s">
        <v>31</v>
      </c>
      <c r="H368" s="1">
        <v>76</v>
      </c>
      <c r="I368" s="1">
        <v>76</v>
      </c>
      <c r="J368" s="1">
        <v>76</v>
      </c>
      <c r="K368" s="1">
        <v>76</v>
      </c>
      <c r="L368" s="1">
        <v>267.13</v>
      </c>
      <c r="M368" s="1">
        <v>267.13</v>
      </c>
      <c r="N368" s="1">
        <v>267.13</v>
      </c>
      <c r="O368" s="1">
        <v>267.13</v>
      </c>
      <c r="P368" s="1">
        <v>0</v>
      </c>
      <c r="Q368" s="1">
        <v>1</v>
      </c>
      <c r="R368" s="1" t="s">
        <v>32</v>
      </c>
      <c r="S368" s="1" t="s">
        <v>33</v>
      </c>
      <c r="T368" s="1"/>
      <c r="U368" s="1"/>
      <c r="V368" s="1" t="s">
        <v>33</v>
      </c>
      <c r="W368" s="1" t="s">
        <v>812</v>
      </c>
      <c r="X368" s="2">
        <v>44884.720138888886</v>
      </c>
      <c r="Y368" s="1" t="s">
        <v>35</v>
      </c>
      <c r="Z368" s="1" t="s">
        <v>36</v>
      </c>
      <c r="AA368" s="1" t="s">
        <v>37</v>
      </c>
      <c r="AB368" s="1" t="s">
        <v>813</v>
      </c>
    </row>
    <row r="369" spans="1:28" ht="13" x14ac:dyDescent="0.15">
      <c r="A369" s="1">
        <v>397</v>
      </c>
      <c r="B369" s="1" t="s">
        <v>28</v>
      </c>
      <c r="C369" s="1" t="s">
        <v>29</v>
      </c>
      <c r="D369" s="1">
        <v>19</v>
      </c>
      <c r="E369" s="1" t="s">
        <v>30</v>
      </c>
      <c r="F369" s="1">
        <v>6</v>
      </c>
      <c r="G369" s="1" t="s">
        <v>31</v>
      </c>
      <c r="H369" s="1">
        <v>75</v>
      </c>
      <c r="I369" s="1">
        <v>75</v>
      </c>
      <c r="J369" s="1">
        <v>75</v>
      </c>
      <c r="K369" s="1">
        <v>75</v>
      </c>
      <c r="L369" s="1">
        <v>268.62</v>
      </c>
      <c r="M369" s="1">
        <v>268.62</v>
      </c>
      <c r="N369" s="1">
        <v>268.62</v>
      </c>
      <c r="O369" s="1">
        <v>268.62</v>
      </c>
      <c r="P369" s="1">
        <v>0</v>
      </c>
      <c r="Q369" s="1">
        <v>1</v>
      </c>
      <c r="R369" s="1" t="s">
        <v>32</v>
      </c>
      <c r="S369" s="1" t="s">
        <v>33</v>
      </c>
      <c r="T369" s="1"/>
      <c r="U369" s="1"/>
      <c r="V369" s="1" t="s">
        <v>33</v>
      </c>
      <c r="W369" s="1" t="s">
        <v>814</v>
      </c>
      <c r="X369" s="2">
        <v>44884.720138888886</v>
      </c>
      <c r="Y369" s="1" t="s">
        <v>35</v>
      </c>
      <c r="Z369" s="1" t="s">
        <v>36</v>
      </c>
      <c r="AA369" s="1" t="s">
        <v>37</v>
      </c>
      <c r="AB369" s="1" t="s">
        <v>815</v>
      </c>
    </row>
    <row r="370" spans="1:28" ht="13" x14ac:dyDescent="0.15">
      <c r="A370" s="1">
        <v>397</v>
      </c>
      <c r="B370" s="1" t="s">
        <v>28</v>
      </c>
      <c r="C370" s="1" t="s">
        <v>29</v>
      </c>
      <c r="D370" s="1">
        <v>19</v>
      </c>
      <c r="E370" s="1" t="s">
        <v>30</v>
      </c>
      <c r="F370" s="1">
        <v>7</v>
      </c>
      <c r="G370" s="1"/>
      <c r="H370" s="1">
        <v>0</v>
      </c>
      <c r="I370" s="1">
        <v>5</v>
      </c>
      <c r="J370" s="1">
        <v>0</v>
      </c>
      <c r="K370" s="1">
        <v>5</v>
      </c>
      <c r="L370" s="1">
        <v>269.23</v>
      </c>
      <c r="M370" s="1">
        <v>269.27999999999997</v>
      </c>
      <c r="N370" s="1">
        <v>269.23</v>
      </c>
      <c r="O370" s="1">
        <v>269.27999999999997</v>
      </c>
      <c r="P370" s="1">
        <v>5</v>
      </c>
      <c r="Q370" s="1">
        <v>5</v>
      </c>
      <c r="R370" s="1" t="s">
        <v>51</v>
      </c>
      <c r="S370" s="1" t="s">
        <v>52</v>
      </c>
      <c r="T370" s="1"/>
      <c r="U370" s="1"/>
      <c r="V370" s="1" t="s">
        <v>52</v>
      </c>
      <c r="W370" s="1" t="s">
        <v>816</v>
      </c>
      <c r="X370" s="2">
        <v>44884.349305555559</v>
      </c>
      <c r="Y370" s="1" t="s">
        <v>692</v>
      </c>
      <c r="Z370" s="1" t="s">
        <v>36</v>
      </c>
      <c r="AA370" s="1"/>
      <c r="AB370" s="1" t="s">
        <v>817</v>
      </c>
    </row>
    <row r="371" spans="1:28" ht="13" x14ac:dyDescent="0.15">
      <c r="A371" s="1">
        <v>397</v>
      </c>
      <c r="B371" s="1" t="s">
        <v>28</v>
      </c>
      <c r="C371" s="1" t="s">
        <v>29</v>
      </c>
      <c r="D371" s="1">
        <v>19</v>
      </c>
      <c r="E371" s="1" t="s">
        <v>30</v>
      </c>
      <c r="F371" s="1">
        <v>7</v>
      </c>
      <c r="G371" s="1" t="s">
        <v>31</v>
      </c>
      <c r="H371" s="1">
        <v>33</v>
      </c>
      <c r="I371" s="1">
        <v>33</v>
      </c>
      <c r="J371" s="1">
        <v>33</v>
      </c>
      <c r="K371" s="1">
        <v>33</v>
      </c>
      <c r="L371" s="1">
        <v>269.56</v>
      </c>
      <c r="M371" s="1">
        <v>269.56</v>
      </c>
      <c r="N371" s="1">
        <v>269.56</v>
      </c>
      <c r="O371" s="1">
        <v>269.56</v>
      </c>
      <c r="P371" s="1">
        <v>0</v>
      </c>
      <c r="Q371" s="1">
        <v>1</v>
      </c>
      <c r="R371" s="1" t="s">
        <v>32</v>
      </c>
      <c r="S371" s="1" t="s">
        <v>33</v>
      </c>
      <c r="T371" s="1"/>
      <c r="U371" s="1"/>
      <c r="V371" s="1" t="s">
        <v>33</v>
      </c>
      <c r="W371" s="1" t="s">
        <v>818</v>
      </c>
      <c r="X371" s="2">
        <v>44884.720138888886</v>
      </c>
      <c r="Y371" s="1" t="s">
        <v>35</v>
      </c>
      <c r="Z371" s="1" t="s">
        <v>36</v>
      </c>
      <c r="AA371" s="1" t="s">
        <v>37</v>
      </c>
      <c r="AB371" s="1" t="s">
        <v>819</v>
      </c>
    </row>
    <row r="372" spans="1:28" ht="13" x14ac:dyDescent="0.15">
      <c r="A372" s="1">
        <v>397</v>
      </c>
      <c r="B372" s="1" t="s">
        <v>28</v>
      </c>
      <c r="C372" s="1" t="s">
        <v>29</v>
      </c>
      <c r="D372" s="1">
        <v>19</v>
      </c>
      <c r="E372" s="1" t="s">
        <v>30</v>
      </c>
      <c r="F372" s="1" t="s">
        <v>64</v>
      </c>
      <c r="G372" s="1"/>
      <c r="H372" s="1">
        <v>12</v>
      </c>
      <c r="I372" s="1">
        <v>19</v>
      </c>
      <c r="J372" s="1">
        <v>0</v>
      </c>
      <c r="K372" s="1">
        <v>7</v>
      </c>
      <c r="L372" s="1">
        <v>269.95999999999998</v>
      </c>
      <c r="M372" s="1">
        <v>270.02999999999997</v>
      </c>
      <c r="N372" s="1">
        <v>269.95999999999998</v>
      </c>
      <c r="O372" s="1">
        <v>270.02999999999997</v>
      </c>
      <c r="P372" s="1">
        <v>7</v>
      </c>
      <c r="Q372" s="1">
        <v>5</v>
      </c>
      <c r="R372" s="1" t="s">
        <v>65</v>
      </c>
      <c r="S372" s="1" t="s">
        <v>33</v>
      </c>
      <c r="T372" s="1"/>
      <c r="U372" s="1"/>
      <c r="V372" s="1" t="s">
        <v>33</v>
      </c>
      <c r="W372" s="1" t="s">
        <v>820</v>
      </c>
      <c r="X372" s="2">
        <v>44884.352083333331</v>
      </c>
      <c r="Y372" s="1" t="s">
        <v>35</v>
      </c>
      <c r="Z372" s="1" t="s">
        <v>36</v>
      </c>
      <c r="AA372" s="1" t="s">
        <v>37</v>
      </c>
      <c r="AB372" s="1" t="s">
        <v>821</v>
      </c>
    </row>
    <row r="373" spans="1:28" ht="13" x14ac:dyDescent="0.15">
      <c r="A373" s="1">
        <v>397</v>
      </c>
      <c r="B373" s="1" t="s">
        <v>28</v>
      </c>
      <c r="C373" s="1" t="s">
        <v>29</v>
      </c>
      <c r="D373" s="1">
        <v>19</v>
      </c>
      <c r="E373" s="1" t="s">
        <v>30</v>
      </c>
      <c r="F373" s="1" t="s">
        <v>64</v>
      </c>
      <c r="G373" s="1"/>
      <c r="H373" s="1">
        <v>12</v>
      </c>
      <c r="I373" s="1">
        <v>19</v>
      </c>
      <c r="J373" s="1">
        <v>0</v>
      </c>
      <c r="K373" s="1">
        <v>7</v>
      </c>
      <c r="L373" s="1">
        <v>269.95999999999998</v>
      </c>
      <c r="M373" s="1">
        <v>270.02999999999997</v>
      </c>
      <c r="N373" s="1">
        <v>269.95999999999998</v>
      </c>
      <c r="O373" s="1">
        <v>270.02999999999997</v>
      </c>
      <c r="P373" s="1">
        <v>7</v>
      </c>
      <c r="Q373" s="1">
        <v>20</v>
      </c>
      <c r="R373" s="1" t="s">
        <v>65</v>
      </c>
      <c r="S373" s="1"/>
      <c r="T373" s="1" t="s">
        <v>66</v>
      </c>
      <c r="U373" s="1" t="s">
        <v>67</v>
      </c>
      <c r="V373" s="1" t="s">
        <v>68</v>
      </c>
      <c r="W373" s="1" t="s">
        <v>822</v>
      </c>
      <c r="X373" s="2">
        <v>44884.352083333331</v>
      </c>
      <c r="Y373" s="1" t="s">
        <v>692</v>
      </c>
      <c r="Z373" s="1" t="s">
        <v>36</v>
      </c>
      <c r="AA373" s="1"/>
      <c r="AB373" s="1" t="s">
        <v>823</v>
      </c>
    </row>
    <row r="374" spans="1:28" ht="13" x14ac:dyDescent="0.15">
      <c r="A374" s="1">
        <v>397</v>
      </c>
      <c r="B374" s="1" t="s">
        <v>28</v>
      </c>
      <c r="C374" s="1" t="s">
        <v>29</v>
      </c>
      <c r="D374" s="1">
        <v>19</v>
      </c>
      <c r="E374" s="1" t="s">
        <v>30</v>
      </c>
      <c r="F374" s="1" t="s">
        <v>64</v>
      </c>
      <c r="G374" s="1"/>
      <c r="H374" s="1">
        <v>12</v>
      </c>
      <c r="I374" s="1">
        <v>19</v>
      </c>
      <c r="J374" s="1">
        <v>0</v>
      </c>
      <c r="K374" s="1">
        <v>7</v>
      </c>
      <c r="L374" s="1">
        <v>269.95999999999998</v>
      </c>
      <c r="M374" s="1">
        <v>270.02999999999997</v>
      </c>
      <c r="N374" s="1">
        <v>269.95999999999998</v>
      </c>
      <c r="O374" s="1">
        <v>270.02999999999997</v>
      </c>
      <c r="P374" s="1">
        <v>7</v>
      </c>
      <c r="Q374" s="1">
        <v>30</v>
      </c>
      <c r="R374" s="1" t="s">
        <v>65</v>
      </c>
      <c r="S374" s="1"/>
      <c r="T374" s="1" t="s">
        <v>85</v>
      </c>
      <c r="U374" s="1" t="s">
        <v>86</v>
      </c>
      <c r="V374" s="1" t="s">
        <v>87</v>
      </c>
      <c r="W374" s="1" t="s">
        <v>824</v>
      </c>
      <c r="X374" s="2">
        <v>44884.352083333331</v>
      </c>
      <c r="Y374" s="1" t="s">
        <v>692</v>
      </c>
      <c r="Z374" s="1" t="s">
        <v>36</v>
      </c>
      <c r="AA374" s="1"/>
      <c r="AB374" s="1" t="s">
        <v>825</v>
      </c>
    </row>
    <row r="375" spans="1:28" ht="13" x14ac:dyDescent="0.15">
      <c r="A375" s="1">
        <v>397</v>
      </c>
      <c r="B375" s="1" t="s">
        <v>28</v>
      </c>
      <c r="C375" s="1" t="s">
        <v>29</v>
      </c>
      <c r="D375" s="1">
        <v>19</v>
      </c>
      <c r="E375" s="1" t="s">
        <v>30</v>
      </c>
      <c r="F375" s="1" t="s">
        <v>64</v>
      </c>
      <c r="G375" s="1"/>
      <c r="H375" s="1">
        <v>12</v>
      </c>
      <c r="I375" s="1">
        <v>19</v>
      </c>
      <c r="J375" s="1">
        <v>12</v>
      </c>
      <c r="K375" s="1">
        <v>19</v>
      </c>
      <c r="L375" s="1">
        <v>269.95999999999998</v>
      </c>
      <c r="M375" s="1">
        <v>270.02999999999997</v>
      </c>
      <c r="N375" s="1">
        <v>269.95999999999998</v>
      </c>
      <c r="O375" s="1">
        <v>270.02999999999997</v>
      </c>
      <c r="P375" s="1">
        <v>7</v>
      </c>
      <c r="Q375" s="1">
        <v>247</v>
      </c>
      <c r="R375" s="1" t="s">
        <v>106</v>
      </c>
      <c r="S375" s="1" t="s">
        <v>81</v>
      </c>
      <c r="T375" s="1"/>
      <c r="U375" s="1"/>
      <c r="V375" s="1" t="s">
        <v>81</v>
      </c>
      <c r="W375" s="1" t="s">
        <v>826</v>
      </c>
      <c r="X375" s="2">
        <v>44884.349305555559</v>
      </c>
      <c r="Y375" s="1" t="s">
        <v>692</v>
      </c>
      <c r="Z375" s="1" t="s">
        <v>36</v>
      </c>
      <c r="AA375" s="1"/>
      <c r="AB375" s="1" t="s">
        <v>827</v>
      </c>
    </row>
    <row r="376" spans="1:28" ht="13" x14ac:dyDescent="0.15">
      <c r="A376" s="1">
        <v>397</v>
      </c>
      <c r="B376" s="1" t="s">
        <v>28</v>
      </c>
      <c r="C376" s="1" t="s">
        <v>29</v>
      </c>
      <c r="D376" s="1">
        <v>19</v>
      </c>
      <c r="E376" s="1" t="s">
        <v>30</v>
      </c>
      <c r="F376" s="1" t="s">
        <v>64</v>
      </c>
      <c r="G376" s="1"/>
      <c r="H376" s="1">
        <v>12</v>
      </c>
      <c r="I376" s="1">
        <v>19</v>
      </c>
      <c r="J376" s="1">
        <v>0</v>
      </c>
      <c r="K376" s="1">
        <v>7</v>
      </c>
      <c r="L376" s="1">
        <v>269.95999999999998</v>
      </c>
      <c r="M376" s="1">
        <v>270.02999999999997</v>
      </c>
      <c r="N376" s="1">
        <v>269.95999999999998</v>
      </c>
      <c r="O376" s="1">
        <v>270.02999999999997</v>
      </c>
      <c r="P376" s="1">
        <v>7</v>
      </c>
      <c r="Q376" s="1">
        <v>5</v>
      </c>
      <c r="R376" s="1" t="s">
        <v>65</v>
      </c>
      <c r="S376" s="1"/>
      <c r="T376" s="1" t="s">
        <v>99</v>
      </c>
      <c r="U376" s="1" t="s">
        <v>100</v>
      </c>
      <c r="V376" s="1" t="s">
        <v>101</v>
      </c>
      <c r="W376" s="1" t="s">
        <v>828</v>
      </c>
      <c r="X376" s="2">
        <v>44884.352083333331</v>
      </c>
      <c r="Y376" s="1" t="s">
        <v>692</v>
      </c>
      <c r="Z376" s="1" t="s">
        <v>36</v>
      </c>
      <c r="AA376" s="1"/>
      <c r="AB376" s="1" t="s">
        <v>829</v>
      </c>
    </row>
    <row r="377" spans="1:28" ht="13" x14ac:dyDescent="0.15">
      <c r="A377" s="1">
        <v>397</v>
      </c>
      <c r="B377" s="1" t="s">
        <v>28</v>
      </c>
      <c r="C377" s="1" t="s">
        <v>29</v>
      </c>
      <c r="D377" s="1">
        <v>19</v>
      </c>
      <c r="E377" s="1" t="s">
        <v>30</v>
      </c>
      <c r="F377" s="1" t="s">
        <v>64</v>
      </c>
      <c r="G377" s="1"/>
      <c r="H377" s="1">
        <v>12</v>
      </c>
      <c r="I377" s="1">
        <v>19</v>
      </c>
      <c r="J377" s="1">
        <v>0</v>
      </c>
      <c r="K377" s="1">
        <v>7</v>
      </c>
      <c r="L377" s="1">
        <v>269.95999999999998</v>
      </c>
      <c r="M377" s="1">
        <v>270.02999999999997</v>
      </c>
      <c r="N377" s="1">
        <v>269.95999999999998</v>
      </c>
      <c r="O377" s="1">
        <v>270.02999999999997</v>
      </c>
      <c r="P377" s="1">
        <v>7</v>
      </c>
      <c r="Q377" s="1">
        <v>20</v>
      </c>
      <c r="R377" s="1" t="s">
        <v>65</v>
      </c>
      <c r="S377" s="1"/>
      <c r="T377" s="1" t="s">
        <v>71</v>
      </c>
      <c r="U377" s="1" t="s">
        <v>72</v>
      </c>
      <c r="V377" s="1" t="s">
        <v>73</v>
      </c>
      <c r="W377" s="1" t="s">
        <v>830</v>
      </c>
      <c r="X377" s="2">
        <v>44884.352083333331</v>
      </c>
      <c r="Y377" s="1" t="s">
        <v>692</v>
      </c>
      <c r="Z377" s="1" t="s">
        <v>36</v>
      </c>
      <c r="AA377" s="1"/>
      <c r="AB377" s="1" t="s">
        <v>831</v>
      </c>
    </row>
    <row r="378" spans="1:28" ht="13" x14ac:dyDescent="0.15">
      <c r="A378" s="1">
        <v>397</v>
      </c>
      <c r="B378" s="1" t="s">
        <v>28</v>
      </c>
      <c r="C378" s="1" t="s">
        <v>29</v>
      </c>
      <c r="D378" s="1">
        <v>19</v>
      </c>
      <c r="E378" s="1" t="s">
        <v>30</v>
      </c>
      <c r="F378" s="1" t="s">
        <v>64</v>
      </c>
      <c r="G378" s="1"/>
      <c r="H378" s="1">
        <v>12</v>
      </c>
      <c r="I378" s="1">
        <v>19</v>
      </c>
      <c r="J378" s="1">
        <v>0</v>
      </c>
      <c r="K378" s="1">
        <v>7</v>
      </c>
      <c r="L378" s="1">
        <v>269.95999999999998</v>
      </c>
      <c r="M378" s="1">
        <v>270.02999999999997</v>
      </c>
      <c r="N378" s="1">
        <v>269.95999999999998</v>
      </c>
      <c r="O378" s="1">
        <v>270.02999999999997</v>
      </c>
      <c r="P378" s="1">
        <v>7</v>
      </c>
      <c r="Q378" s="1">
        <v>5</v>
      </c>
      <c r="R378" s="1" t="s">
        <v>65</v>
      </c>
      <c r="S378" s="1"/>
      <c r="T378" s="1" t="s">
        <v>94</v>
      </c>
      <c r="U378" s="1" t="s">
        <v>95</v>
      </c>
      <c r="V378" s="1" t="s">
        <v>96</v>
      </c>
      <c r="W378" s="1" t="s">
        <v>832</v>
      </c>
      <c r="X378" s="2">
        <v>44884.352083333331</v>
      </c>
      <c r="Y378" s="1" t="s">
        <v>692</v>
      </c>
      <c r="Z378" s="1" t="s">
        <v>36</v>
      </c>
      <c r="AA378" s="1"/>
      <c r="AB378" s="1" t="s">
        <v>833</v>
      </c>
    </row>
    <row r="379" spans="1:28" ht="13" x14ac:dyDescent="0.15">
      <c r="A379" s="1">
        <v>397</v>
      </c>
      <c r="B379" s="1" t="s">
        <v>28</v>
      </c>
      <c r="C379" s="1" t="s">
        <v>29</v>
      </c>
      <c r="D379" s="1">
        <v>19</v>
      </c>
      <c r="E379" s="1" t="s">
        <v>30</v>
      </c>
      <c r="F379" s="1" t="s">
        <v>64</v>
      </c>
      <c r="G379" s="1"/>
      <c r="H379" s="1">
        <v>12</v>
      </c>
      <c r="I379" s="1">
        <v>19</v>
      </c>
      <c r="J379" s="1">
        <v>0</v>
      </c>
      <c r="K379" s="1">
        <v>7</v>
      </c>
      <c r="L379" s="1">
        <v>269.95999999999998</v>
      </c>
      <c r="M379" s="1">
        <v>270.02999999999997</v>
      </c>
      <c r="N379" s="1">
        <v>269.95999999999998</v>
      </c>
      <c r="O379" s="1">
        <v>270.02999999999997</v>
      </c>
      <c r="P379" s="1">
        <v>7</v>
      </c>
      <c r="Q379" s="1">
        <v>20</v>
      </c>
      <c r="R379" s="1" t="s">
        <v>65</v>
      </c>
      <c r="S379" s="1" t="s">
        <v>90</v>
      </c>
      <c r="T379" s="1"/>
      <c r="U379" s="1"/>
      <c r="V379" s="1" t="s">
        <v>90</v>
      </c>
      <c r="W379" s="1" t="s">
        <v>834</v>
      </c>
      <c r="X379" s="2">
        <v>44884.352083333331</v>
      </c>
      <c r="Y379" s="1" t="s">
        <v>692</v>
      </c>
      <c r="Z379" s="1" t="s">
        <v>36</v>
      </c>
      <c r="AA379" s="1" t="s">
        <v>92</v>
      </c>
      <c r="AB379" s="1" t="s">
        <v>835</v>
      </c>
    </row>
    <row r="380" spans="1:28" ht="13" x14ac:dyDescent="0.15">
      <c r="A380" s="1">
        <v>397</v>
      </c>
      <c r="B380" s="1" t="s">
        <v>28</v>
      </c>
      <c r="C380" s="1" t="s">
        <v>29</v>
      </c>
      <c r="D380" s="1">
        <v>19</v>
      </c>
      <c r="E380" s="1" t="s">
        <v>30</v>
      </c>
      <c r="F380" s="1" t="s">
        <v>64</v>
      </c>
      <c r="G380" s="1"/>
      <c r="H380" s="1">
        <v>12</v>
      </c>
      <c r="I380" s="1">
        <v>19</v>
      </c>
      <c r="J380" s="1">
        <v>0</v>
      </c>
      <c r="K380" s="1">
        <v>7</v>
      </c>
      <c r="L380" s="1">
        <v>269.95999999999998</v>
      </c>
      <c r="M380" s="1">
        <v>270.02999999999997</v>
      </c>
      <c r="N380" s="1">
        <v>269.95999999999998</v>
      </c>
      <c r="O380" s="1">
        <v>270.02999999999997</v>
      </c>
      <c r="P380" s="1">
        <v>7</v>
      </c>
      <c r="Q380" s="1">
        <v>30</v>
      </c>
      <c r="R380" s="1" t="s">
        <v>65</v>
      </c>
      <c r="S380" s="1" t="s">
        <v>81</v>
      </c>
      <c r="T380" s="1"/>
      <c r="U380" s="1"/>
      <c r="V380" s="1" t="s">
        <v>81</v>
      </c>
      <c r="W380" s="1" t="s">
        <v>836</v>
      </c>
      <c r="X380" s="2">
        <v>44884.352083333331</v>
      </c>
      <c r="Y380" s="1" t="s">
        <v>83</v>
      </c>
      <c r="Z380" s="1" t="s">
        <v>36</v>
      </c>
      <c r="AA380" s="1"/>
      <c r="AB380" s="1" t="s">
        <v>837</v>
      </c>
    </row>
    <row r="381" spans="1:28" ht="13" x14ac:dyDescent="0.15">
      <c r="A381" s="1">
        <v>397</v>
      </c>
      <c r="B381" s="1" t="s">
        <v>28</v>
      </c>
      <c r="C381" s="1" t="s">
        <v>29</v>
      </c>
      <c r="D381" s="1">
        <v>19</v>
      </c>
      <c r="E381" s="1" t="s">
        <v>30</v>
      </c>
      <c r="F381" s="1" t="s">
        <v>64</v>
      </c>
      <c r="G381" s="1"/>
      <c r="H381" s="1">
        <v>12</v>
      </c>
      <c r="I381" s="1">
        <v>19</v>
      </c>
      <c r="J381" s="1">
        <v>0</v>
      </c>
      <c r="K381" s="1">
        <v>7</v>
      </c>
      <c r="L381" s="1">
        <v>269.95999999999998</v>
      </c>
      <c r="M381" s="1">
        <v>270.02999999999997</v>
      </c>
      <c r="N381" s="1">
        <v>269.95999999999998</v>
      </c>
      <c r="O381" s="1">
        <v>270.02999999999997</v>
      </c>
      <c r="P381" s="1">
        <v>7</v>
      </c>
      <c r="Q381" s="1">
        <v>5</v>
      </c>
      <c r="R381" s="1" t="s">
        <v>65</v>
      </c>
      <c r="S381" s="1"/>
      <c r="T381" s="1" t="s">
        <v>76</v>
      </c>
      <c r="U381" s="1" t="s">
        <v>77</v>
      </c>
      <c r="V381" s="1" t="s">
        <v>78</v>
      </c>
      <c r="W381" s="1" t="s">
        <v>838</v>
      </c>
      <c r="X381" s="2">
        <v>44884.352083333331</v>
      </c>
      <c r="Y381" s="1" t="s">
        <v>692</v>
      </c>
      <c r="Z381" s="1" t="s">
        <v>36</v>
      </c>
      <c r="AA381" s="1"/>
      <c r="AB381" s="1" t="s">
        <v>839</v>
      </c>
    </row>
    <row r="382" spans="1:28" ht="13" x14ac:dyDescent="0.15">
      <c r="A382" s="1">
        <v>397</v>
      </c>
      <c r="B382" s="1" t="s">
        <v>28</v>
      </c>
      <c r="C382" s="1" t="s">
        <v>29</v>
      </c>
      <c r="D382" s="1">
        <v>20</v>
      </c>
      <c r="E382" s="1" t="s">
        <v>30</v>
      </c>
      <c r="F382" s="1">
        <v>1</v>
      </c>
      <c r="G382" s="1" t="s">
        <v>31</v>
      </c>
      <c r="H382" s="1">
        <v>75</v>
      </c>
      <c r="I382" s="1">
        <v>75</v>
      </c>
      <c r="J382" s="1">
        <v>75</v>
      </c>
      <c r="K382" s="1">
        <v>75</v>
      </c>
      <c r="L382" s="1">
        <v>270.85000000000002</v>
      </c>
      <c r="M382" s="1">
        <v>270.85000000000002</v>
      </c>
      <c r="N382" s="1">
        <v>270.83300000000003</v>
      </c>
      <c r="O382" s="1">
        <v>270.83300000000003</v>
      </c>
      <c r="P382" s="1">
        <v>0</v>
      </c>
      <c r="Q382" s="1">
        <v>1</v>
      </c>
      <c r="R382" s="1" t="s">
        <v>32</v>
      </c>
      <c r="S382" s="1" t="s">
        <v>33</v>
      </c>
      <c r="T382" s="1"/>
      <c r="U382" s="1"/>
      <c r="V382" s="1" t="s">
        <v>33</v>
      </c>
      <c r="W382" s="1" t="s">
        <v>840</v>
      </c>
      <c r="X382" s="2">
        <v>44884.775000000001</v>
      </c>
      <c r="Y382" s="1" t="s">
        <v>35</v>
      </c>
      <c r="Z382" s="1" t="s">
        <v>36</v>
      </c>
      <c r="AA382" s="1" t="s">
        <v>37</v>
      </c>
      <c r="AB382" s="1" t="s">
        <v>841</v>
      </c>
    </row>
    <row r="383" spans="1:28" ht="13" x14ac:dyDescent="0.15">
      <c r="A383" s="1">
        <v>397</v>
      </c>
      <c r="B383" s="1" t="s">
        <v>28</v>
      </c>
      <c r="C383" s="1" t="s">
        <v>29</v>
      </c>
      <c r="D383" s="1">
        <v>20</v>
      </c>
      <c r="E383" s="1" t="s">
        <v>30</v>
      </c>
      <c r="F383" s="1">
        <v>2</v>
      </c>
      <c r="G383" s="1" t="s">
        <v>31</v>
      </c>
      <c r="H383" s="1">
        <v>71</v>
      </c>
      <c r="I383" s="1">
        <v>71</v>
      </c>
      <c r="J383" s="1">
        <v>71</v>
      </c>
      <c r="K383" s="1">
        <v>71</v>
      </c>
      <c r="L383" s="1">
        <v>272.33999999999997</v>
      </c>
      <c r="M383" s="1">
        <v>272.33999999999997</v>
      </c>
      <c r="N383" s="1">
        <v>272.28899999999999</v>
      </c>
      <c r="O383" s="1">
        <v>272.28899999999999</v>
      </c>
      <c r="P383" s="1">
        <v>0</v>
      </c>
      <c r="Q383" s="1">
        <v>1</v>
      </c>
      <c r="R383" s="1" t="s">
        <v>32</v>
      </c>
      <c r="S383" s="1" t="s">
        <v>33</v>
      </c>
      <c r="T383" s="1"/>
      <c r="U383" s="1"/>
      <c r="V383" s="1" t="s">
        <v>33</v>
      </c>
      <c r="W383" s="1" t="s">
        <v>842</v>
      </c>
      <c r="X383" s="2">
        <v>44884.775000000001</v>
      </c>
      <c r="Y383" s="1" t="s">
        <v>35</v>
      </c>
      <c r="Z383" s="1" t="s">
        <v>36</v>
      </c>
      <c r="AA383" s="1" t="s">
        <v>37</v>
      </c>
      <c r="AB383" s="1" t="s">
        <v>843</v>
      </c>
    </row>
    <row r="384" spans="1:28" ht="13" x14ac:dyDescent="0.15">
      <c r="A384" s="1">
        <v>397</v>
      </c>
      <c r="B384" s="1" t="s">
        <v>28</v>
      </c>
      <c r="C384" s="1" t="s">
        <v>29</v>
      </c>
      <c r="D384" s="1">
        <v>20</v>
      </c>
      <c r="E384" s="1" t="s">
        <v>30</v>
      </c>
      <c r="F384" s="1">
        <v>3</v>
      </c>
      <c r="G384" s="1" t="s">
        <v>43</v>
      </c>
      <c r="H384" s="1">
        <v>40</v>
      </c>
      <c r="I384" s="1">
        <v>40</v>
      </c>
      <c r="J384" s="1">
        <v>40</v>
      </c>
      <c r="K384" s="1">
        <v>40</v>
      </c>
      <c r="L384" s="1">
        <v>273.52999999999997</v>
      </c>
      <c r="M384" s="1">
        <v>273.52999999999997</v>
      </c>
      <c r="N384" s="1">
        <v>273.45100000000002</v>
      </c>
      <c r="O384" s="1">
        <v>273.45100000000002</v>
      </c>
      <c r="P384" s="1">
        <v>0</v>
      </c>
      <c r="Q384" s="1"/>
      <c r="R384" s="1" t="s">
        <v>44</v>
      </c>
      <c r="S384" s="1" t="s">
        <v>45</v>
      </c>
      <c r="T384" s="1"/>
      <c r="U384" s="1"/>
      <c r="V384" s="1" t="s">
        <v>45</v>
      </c>
      <c r="W384" s="1" t="s">
        <v>844</v>
      </c>
      <c r="X384" s="2">
        <v>44884.781944444447</v>
      </c>
      <c r="Y384" s="1" t="s">
        <v>415</v>
      </c>
      <c r="Z384" s="1" t="s">
        <v>36</v>
      </c>
      <c r="AA384" s="1"/>
      <c r="AB384" s="1" t="s">
        <v>845</v>
      </c>
    </row>
    <row r="385" spans="1:28" ht="13" x14ac:dyDescent="0.15">
      <c r="A385" s="1">
        <v>397</v>
      </c>
      <c r="B385" s="1" t="s">
        <v>28</v>
      </c>
      <c r="C385" s="1" t="s">
        <v>29</v>
      </c>
      <c r="D385" s="1">
        <v>20</v>
      </c>
      <c r="E385" s="1" t="s">
        <v>30</v>
      </c>
      <c r="F385" s="1">
        <v>3</v>
      </c>
      <c r="G385" s="1" t="s">
        <v>31</v>
      </c>
      <c r="H385" s="1">
        <v>73</v>
      </c>
      <c r="I385" s="1">
        <v>73</v>
      </c>
      <c r="J385" s="1">
        <v>73</v>
      </c>
      <c r="K385" s="1">
        <v>73</v>
      </c>
      <c r="L385" s="1">
        <v>273.86</v>
      </c>
      <c r="M385" s="1">
        <v>273.86</v>
      </c>
      <c r="N385" s="1">
        <v>273.77300000000002</v>
      </c>
      <c r="O385" s="1">
        <v>273.77300000000002</v>
      </c>
      <c r="P385" s="1">
        <v>0</v>
      </c>
      <c r="Q385" s="1">
        <v>1</v>
      </c>
      <c r="R385" s="1" t="s">
        <v>32</v>
      </c>
      <c r="S385" s="1" t="s">
        <v>33</v>
      </c>
      <c r="T385" s="1"/>
      <c r="U385" s="1"/>
      <c r="V385" s="1" t="s">
        <v>33</v>
      </c>
      <c r="W385" s="1" t="s">
        <v>846</v>
      </c>
      <c r="X385" s="2">
        <v>44884.775000000001</v>
      </c>
      <c r="Y385" s="1" t="s">
        <v>35</v>
      </c>
      <c r="Z385" s="1" t="s">
        <v>36</v>
      </c>
      <c r="AA385" s="1" t="s">
        <v>37</v>
      </c>
      <c r="AB385" s="1" t="s">
        <v>847</v>
      </c>
    </row>
    <row r="386" spans="1:28" ht="13" x14ac:dyDescent="0.15">
      <c r="A386" s="1">
        <v>397</v>
      </c>
      <c r="B386" s="1" t="s">
        <v>28</v>
      </c>
      <c r="C386" s="1" t="s">
        <v>29</v>
      </c>
      <c r="D386" s="1">
        <v>20</v>
      </c>
      <c r="E386" s="1" t="s">
        <v>30</v>
      </c>
      <c r="F386" s="1">
        <v>4</v>
      </c>
      <c r="G386" s="1" t="s">
        <v>43</v>
      </c>
      <c r="H386" s="1">
        <v>33</v>
      </c>
      <c r="I386" s="1">
        <v>33</v>
      </c>
      <c r="J386" s="1">
        <v>33</v>
      </c>
      <c r="K386" s="1">
        <v>33</v>
      </c>
      <c r="L386" s="1">
        <v>274.95999999999998</v>
      </c>
      <c r="M386" s="1">
        <v>274.95999999999998</v>
      </c>
      <c r="N386" s="1">
        <v>274.84699999999998</v>
      </c>
      <c r="O386" s="1">
        <v>274.84699999999998</v>
      </c>
      <c r="P386" s="1">
        <v>0</v>
      </c>
      <c r="Q386" s="1"/>
      <c r="R386" s="1" t="s">
        <v>44</v>
      </c>
      <c r="S386" s="1" t="s">
        <v>45</v>
      </c>
      <c r="T386" s="1"/>
      <c r="U386" s="1"/>
      <c r="V386" s="1" t="s">
        <v>45</v>
      </c>
      <c r="W386" s="1" t="s">
        <v>848</v>
      </c>
      <c r="X386" s="2">
        <v>44884.781944444447</v>
      </c>
      <c r="Y386" s="1" t="s">
        <v>415</v>
      </c>
      <c r="Z386" s="1" t="s">
        <v>36</v>
      </c>
      <c r="AA386" s="1"/>
      <c r="AB386" s="1" t="s">
        <v>849</v>
      </c>
    </row>
    <row r="387" spans="1:28" ht="13" x14ac:dyDescent="0.15">
      <c r="A387" s="1">
        <v>397</v>
      </c>
      <c r="B387" s="1" t="s">
        <v>28</v>
      </c>
      <c r="C387" s="1" t="s">
        <v>29</v>
      </c>
      <c r="D387" s="1">
        <v>20</v>
      </c>
      <c r="E387" s="1" t="s">
        <v>30</v>
      </c>
      <c r="F387" s="1">
        <v>4</v>
      </c>
      <c r="G387" s="1" t="s">
        <v>31</v>
      </c>
      <c r="H387" s="1">
        <v>69</v>
      </c>
      <c r="I387" s="1">
        <v>69</v>
      </c>
      <c r="J387" s="1">
        <v>69</v>
      </c>
      <c r="K387" s="1">
        <v>69</v>
      </c>
      <c r="L387" s="1">
        <v>275.32</v>
      </c>
      <c r="M387" s="1">
        <v>275.32</v>
      </c>
      <c r="N387" s="1">
        <v>275.19900000000001</v>
      </c>
      <c r="O387" s="1">
        <v>275.19900000000001</v>
      </c>
      <c r="P387" s="1">
        <v>0</v>
      </c>
      <c r="Q387" s="1">
        <v>1</v>
      </c>
      <c r="R387" s="1" t="s">
        <v>32</v>
      </c>
      <c r="S387" s="1" t="s">
        <v>33</v>
      </c>
      <c r="T387" s="1"/>
      <c r="U387" s="1"/>
      <c r="V387" s="1" t="s">
        <v>33</v>
      </c>
      <c r="W387" s="1" t="s">
        <v>850</v>
      </c>
      <c r="X387" s="2">
        <v>44884.775000000001</v>
      </c>
      <c r="Y387" s="1" t="s">
        <v>35</v>
      </c>
      <c r="Z387" s="1" t="s">
        <v>36</v>
      </c>
      <c r="AA387" s="1" t="s">
        <v>37</v>
      </c>
      <c r="AB387" s="1" t="s">
        <v>851</v>
      </c>
    </row>
    <row r="388" spans="1:28" ht="13" x14ac:dyDescent="0.15">
      <c r="A388" s="1">
        <v>397</v>
      </c>
      <c r="B388" s="1" t="s">
        <v>28</v>
      </c>
      <c r="C388" s="1" t="s">
        <v>29</v>
      </c>
      <c r="D388" s="1">
        <v>20</v>
      </c>
      <c r="E388" s="1" t="s">
        <v>30</v>
      </c>
      <c r="F388" s="1">
        <v>5</v>
      </c>
      <c r="G388" s="1" t="s">
        <v>31</v>
      </c>
      <c r="H388" s="1">
        <v>48</v>
      </c>
      <c r="I388" s="1">
        <v>50</v>
      </c>
      <c r="J388" s="1">
        <v>48</v>
      </c>
      <c r="K388" s="1">
        <v>50</v>
      </c>
      <c r="L388" s="1">
        <v>276.62</v>
      </c>
      <c r="M388" s="1">
        <v>276.64</v>
      </c>
      <c r="N388" s="1">
        <v>276.46899999999999</v>
      </c>
      <c r="O388" s="1">
        <v>276.488</v>
      </c>
      <c r="P388" s="1">
        <v>2</v>
      </c>
      <c r="Q388" s="1">
        <v>10</v>
      </c>
      <c r="R388" s="1" t="s">
        <v>51</v>
      </c>
      <c r="S388" s="1" t="s">
        <v>56</v>
      </c>
      <c r="T388" s="1"/>
      <c r="U388" s="1"/>
      <c r="V388" s="1">
        <v>31154</v>
      </c>
      <c r="W388" s="1" t="s">
        <v>852</v>
      </c>
      <c r="X388" s="2">
        <v>44884.780555555553</v>
      </c>
      <c r="Y388" s="1" t="s">
        <v>58</v>
      </c>
      <c r="Z388" s="1" t="s">
        <v>36</v>
      </c>
      <c r="AA388" s="1"/>
      <c r="AB388" s="1" t="s">
        <v>853</v>
      </c>
    </row>
    <row r="389" spans="1:28" ht="13" x14ac:dyDescent="0.15">
      <c r="A389" s="1">
        <v>397</v>
      </c>
      <c r="B389" s="1" t="s">
        <v>28</v>
      </c>
      <c r="C389" s="1" t="s">
        <v>29</v>
      </c>
      <c r="D389" s="1">
        <v>20</v>
      </c>
      <c r="E389" s="1" t="s">
        <v>30</v>
      </c>
      <c r="F389" s="1">
        <v>5</v>
      </c>
      <c r="G389" s="1" t="s">
        <v>31</v>
      </c>
      <c r="H389" s="1">
        <v>72</v>
      </c>
      <c r="I389" s="1">
        <v>72</v>
      </c>
      <c r="J389" s="1">
        <v>72</v>
      </c>
      <c r="K389" s="1">
        <v>72</v>
      </c>
      <c r="L389" s="1">
        <v>276.86</v>
      </c>
      <c r="M389" s="1">
        <v>276.86</v>
      </c>
      <c r="N389" s="1">
        <v>276.70299999999997</v>
      </c>
      <c r="O389" s="1">
        <v>276.70299999999997</v>
      </c>
      <c r="P389" s="1">
        <v>0</v>
      </c>
      <c r="Q389" s="1">
        <v>1</v>
      </c>
      <c r="R389" s="1" t="s">
        <v>32</v>
      </c>
      <c r="S389" s="1" t="s">
        <v>33</v>
      </c>
      <c r="T389" s="1"/>
      <c r="U389" s="1"/>
      <c r="V389" s="1" t="s">
        <v>33</v>
      </c>
      <c r="W389" s="1" t="s">
        <v>854</v>
      </c>
      <c r="X389" s="2">
        <v>44884.775000000001</v>
      </c>
      <c r="Y389" s="1" t="s">
        <v>35</v>
      </c>
      <c r="Z389" s="1" t="s">
        <v>36</v>
      </c>
      <c r="AA389" s="1" t="s">
        <v>37</v>
      </c>
      <c r="AB389" s="1" t="s">
        <v>855</v>
      </c>
    </row>
    <row r="390" spans="1:28" ht="13" x14ac:dyDescent="0.15">
      <c r="A390" s="1">
        <v>397</v>
      </c>
      <c r="B390" s="1" t="s">
        <v>28</v>
      </c>
      <c r="C390" s="1" t="s">
        <v>29</v>
      </c>
      <c r="D390" s="1">
        <v>20</v>
      </c>
      <c r="E390" s="1" t="s">
        <v>30</v>
      </c>
      <c r="F390" s="1">
        <v>6</v>
      </c>
      <c r="G390" s="1" t="s">
        <v>31</v>
      </c>
      <c r="H390" s="1">
        <v>90</v>
      </c>
      <c r="I390" s="1">
        <v>90</v>
      </c>
      <c r="J390" s="1">
        <v>90</v>
      </c>
      <c r="K390" s="1">
        <v>90</v>
      </c>
      <c r="L390" s="1">
        <v>278.55</v>
      </c>
      <c r="M390" s="1">
        <v>278.55</v>
      </c>
      <c r="N390" s="1">
        <v>278.35399999999998</v>
      </c>
      <c r="O390" s="1">
        <v>278.35399999999998</v>
      </c>
      <c r="P390" s="1">
        <v>0</v>
      </c>
      <c r="Q390" s="1">
        <v>1</v>
      </c>
      <c r="R390" s="1" t="s">
        <v>32</v>
      </c>
      <c r="S390" s="1" t="s">
        <v>33</v>
      </c>
      <c r="T390" s="1"/>
      <c r="U390" s="1"/>
      <c r="V390" s="1" t="s">
        <v>33</v>
      </c>
      <c r="W390" s="1" t="s">
        <v>856</v>
      </c>
      <c r="X390" s="2">
        <v>44884.775000000001</v>
      </c>
      <c r="Y390" s="1" t="s">
        <v>35</v>
      </c>
      <c r="Z390" s="1" t="s">
        <v>36</v>
      </c>
      <c r="AA390" s="1" t="s">
        <v>37</v>
      </c>
      <c r="AB390" s="1" t="s">
        <v>857</v>
      </c>
    </row>
    <row r="391" spans="1:28" ht="13" x14ac:dyDescent="0.15">
      <c r="A391" s="1">
        <v>397</v>
      </c>
      <c r="B391" s="1" t="s">
        <v>28</v>
      </c>
      <c r="C391" s="1" t="s">
        <v>29</v>
      </c>
      <c r="D391" s="1">
        <v>20</v>
      </c>
      <c r="E391" s="1" t="s">
        <v>30</v>
      </c>
      <c r="F391" s="1">
        <v>7</v>
      </c>
      <c r="G391" s="1"/>
      <c r="H391" s="1">
        <v>0</v>
      </c>
      <c r="I391" s="1">
        <v>5</v>
      </c>
      <c r="J391" s="1">
        <v>0</v>
      </c>
      <c r="K391" s="1">
        <v>5</v>
      </c>
      <c r="L391" s="1">
        <v>279</v>
      </c>
      <c r="M391" s="1">
        <v>279.05</v>
      </c>
      <c r="N391" s="1">
        <v>278.79399999999998</v>
      </c>
      <c r="O391" s="1">
        <v>278.84300000000002</v>
      </c>
      <c r="P391" s="1">
        <v>5</v>
      </c>
      <c r="Q391" s="1">
        <v>5</v>
      </c>
      <c r="R391" s="1" t="s">
        <v>51</v>
      </c>
      <c r="S391" s="1" t="s">
        <v>52</v>
      </c>
      <c r="T391" s="1"/>
      <c r="U391" s="1"/>
      <c r="V391" s="1" t="s">
        <v>52</v>
      </c>
      <c r="W391" s="1" t="s">
        <v>858</v>
      </c>
      <c r="X391" s="2">
        <v>44884.393055555556</v>
      </c>
      <c r="Y391" s="1" t="s">
        <v>692</v>
      </c>
      <c r="Z391" s="1" t="s">
        <v>36</v>
      </c>
      <c r="AA391" s="1"/>
      <c r="AB391" s="1" t="s">
        <v>859</v>
      </c>
    </row>
    <row r="392" spans="1:28" ht="13" x14ac:dyDescent="0.15">
      <c r="A392" s="1">
        <v>397</v>
      </c>
      <c r="B392" s="1" t="s">
        <v>28</v>
      </c>
      <c r="C392" s="1" t="s">
        <v>29</v>
      </c>
      <c r="D392" s="1">
        <v>20</v>
      </c>
      <c r="E392" s="1" t="s">
        <v>30</v>
      </c>
      <c r="F392" s="1">
        <v>7</v>
      </c>
      <c r="G392" s="1" t="s">
        <v>31</v>
      </c>
      <c r="H392" s="1">
        <v>28</v>
      </c>
      <c r="I392" s="1">
        <v>28</v>
      </c>
      <c r="J392" s="1">
        <v>28</v>
      </c>
      <c r="K392" s="1">
        <v>28</v>
      </c>
      <c r="L392" s="1">
        <v>279.27999999999997</v>
      </c>
      <c r="M392" s="1">
        <v>279.27999999999997</v>
      </c>
      <c r="N392" s="1">
        <v>279.06799999999998</v>
      </c>
      <c r="O392" s="1">
        <v>279.06799999999998</v>
      </c>
      <c r="P392" s="1">
        <v>0</v>
      </c>
      <c r="Q392" s="1">
        <v>1</v>
      </c>
      <c r="R392" s="1" t="s">
        <v>32</v>
      </c>
      <c r="S392" s="1" t="s">
        <v>33</v>
      </c>
      <c r="T392" s="1"/>
      <c r="U392" s="1"/>
      <c r="V392" s="1" t="s">
        <v>33</v>
      </c>
      <c r="W392" s="1" t="s">
        <v>860</v>
      </c>
      <c r="X392" s="2">
        <v>44884.775000000001</v>
      </c>
      <c r="Y392" s="1" t="s">
        <v>35</v>
      </c>
      <c r="Z392" s="1" t="s">
        <v>36</v>
      </c>
      <c r="AA392" s="1" t="s">
        <v>37</v>
      </c>
      <c r="AB392" s="1" t="s">
        <v>861</v>
      </c>
    </row>
    <row r="393" spans="1:28" ht="13" x14ac:dyDescent="0.15">
      <c r="A393" s="1">
        <v>397</v>
      </c>
      <c r="B393" s="1" t="s">
        <v>28</v>
      </c>
      <c r="C393" s="1" t="s">
        <v>29</v>
      </c>
      <c r="D393" s="1">
        <v>20</v>
      </c>
      <c r="E393" s="1" t="s">
        <v>30</v>
      </c>
      <c r="F393" s="1" t="s">
        <v>64</v>
      </c>
      <c r="G393" s="1"/>
      <c r="H393" s="1">
        <v>34</v>
      </c>
      <c r="I393" s="1">
        <v>41</v>
      </c>
      <c r="J393" s="1">
        <v>0</v>
      </c>
      <c r="K393" s="1">
        <v>7</v>
      </c>
      <c r="L393" s="1">
        <v>279.95999999999998</v>
      </c>
      <c r="M393" s="1">
        <v>280.02999999999997</v>
      </c>
      <c r="N393" s="1">
        <v>279.73099999999999</v>
      </c>
      <c r="O393" s="1">
        <v>279.79899999999998</v>
      </c>
      <c r="P393" s="1">
        <v>7</v>
      </c>
      <c r="Q393" s="1">
        <v>20</v>
      </c>
      <c r="R393" s="1" t="s">
        <v>65</v>
      </c>
      <c r="S393" s="1"/>
      <c r="T393" s="1" t="s">
        <v>71</v>
      </c>
      <c r="U393" s="1" t="s">
        <v>72</v>
      </c>
      <c r="V393" s="1" t="s">
        <v>73</v>
      </c>
      <c r="W393" s="1" t="s">
        <v>862</v>
      </c>
      <c r="X393" s="2">
        <v>44884.393750000003</v>
      </c>
      <c r="Y393" s="1" t="s">
        <v>692</v>
      </c>
      <c r="Z393" s="1" t="s">
        <v>36</v>
      </c>
      <c r="AA393" s="1"/>
      <c r="AB393" s="1" t="s">
        <v>863</v>
      </c>
    </row>
    <row r="394" spans="1:28" ht="13" x14ac:dyDescent="0.15">
      <c r="A394" s="1">
        <v>397</v>
      </c>
      <c r="B394" s="1" t="s">
        <v>28</v>
      </c>
      <c r="C394" s="1" t="s">
        <v>29</v>
      </c>
      <c r="D394" s="1">
        <v>20</v>
      </c>
      <c r="E394" s="1" t="s">
        <v>30</v>
      </c>
      <c r="F394" s="1" t="s">
        <v>64</v>
      </c>
      <c r="G394" s="1"/>
      <c r="H394" s="1">
        <v>34</v>
      </c>
      <c r="I394" s="1">
        <v>41</v>
      </c>
      <c r="J394" s="1">
        <v>0</v>
      </c>
      <c r="K394" s="1">
        <v>7</v>
      </c>
      <c r="L394" s="1">
        <v>279.95999999999998</v>
      </c>
      <c r="M394" s="1">
        <v>280.02999999999997</v>
      </c>
      <c r="N394" s="1">
        <v>279.73099999999999</v>
      </c>
      <c r="O394" s="1">
        <v>279.79899999999998</v>
      </c>
      <c r="P394" s="1">
        <v>7</v>
      </c>
      <c r="Q394" s="1">
        <v>5</v>
      </c>
      <c r="R394" s="1" t="s">
        <v>65</v>
      </c>
      <c r="S394" s="1"/>
      <c r="T394" s="1" t="s">
        <v>99</v>
      </c>
      <c r="U394" s="1" t="s">
        <v>100</v>
      </c>
      <c r="V394" s="1" t="s">
        <v>101</v>
      </c>
      <c r="W394" s="1" t="s">
        <v>864</v>
      </c>
      <c r="X394" s="2">
        <v>44884.393750000003</v>
      </c>
      <c r="Y394" s="1" t="s">
        <v>692</v>
      </c>
      <c r="Z394" s="1" t="s">
        <v>36</v>
      </c>
      <c r="AA394" s="1"/>
      <c r="AB394" s="1" t="s">
        <v>865</v>
      </c>
    </row>
    <row r="395" spans="1:28" ht="13" x14ac:dyDescent="0.15">
      <c r="A395" s="1">
        <v>397</v>
      </c>
      <c r="B395" s="1" t="s">
        <v>28</v>
      </c>
      <c r="C395" s="1" t="s">
        <v>29</v>
      </c>
      <c r="D395" s="1">
        <v>20</v>
      </c>
      <c r="E395" s="1" t="s">
        <v>30</v>
      </c>
      <c r="F395" s="1" t="s">
        <v>64</v>
      </c>
      <c r="G395" s="1"/>
      <c r="H395" s="1">
        <v>34</v>
      </c>
      <c r="I395" s="1">
        <v>41</v>
      </c>
      <c r="J395" s="1">
        <v>0</v>
      </c>
      <c r="K395" s="1">
        <v>7</v>
      </c>
      <c r="L395" s="1">
        <v>279.95999999999998</v>
      </c>
      <c r="M395" s="1">
        <v>280.02999999999997</v>
      </c>
      <c r="N395" s="1">
        <v>279.73099999999999</v>
      </c>
      <c r="O395" s="1">
        <v>279.79899999999998</v>
      </c>
      <c r="P395" s="1">
        <v>7</v>
      </c>
      <c r="Q395" s="1">
        <v>30</v>
      </c>
      <c r="R395" s="1" t="s">
        <v>65</v>
      </c>
      <c r="S395" s="1" t="s">
        <v>81</v>
      </c>
      <c r="T395" s="1"/>
      <c r="U395" s="1"/>
      <c r="V395" s="1" t="s">
        <v>81</v>
      </c>
      <c r="W395" s="1" t="s">
        <v>866</v>
      </c>
      <c r="X395" s="2">
        <v>44884.393750000003</v>
      </c>
      <c r="Y395" s="1" t="s">
        <v>83</v>
      </c>
      <c r="Z395" s="1" t="s">
        <v>36</v>
      </c>
      <c r="AA395" s="1"/>
      <c r="AB395" s="1" t="s">
        <v>867</v>
      </c>
    </row>
    <row r="396" spans="1:28" ht="13" x14ac:dyDescent="0.15">
      <c r="A396" s="1">
        <v>397</v>
      </c>
      <c r="B396" s="1" t="s">
        <v>28</v>
      </c>
      <c r="C396" s="1" t="s">
        <v>29</v>
      </c>
      <c r="D396" s="1">
        <v>20</v>
      </c>
      <c r="E396" s="1" t="s">
        <v>30</v>
      </c>
      <c r="F396" s="1" t="s">
        <v>64</v>
      </c>
      <c r="G396" s="1"/>
      <c r="H396" s="1">
        <v>34</v>
      </c>
      <c r="I396" s="1">
        <v>41</v>
      </c>
      <c r="J396" s="1">
        <v>0</v>
      </c>
      <c r="K396" s="1">
        <v>7</v>
      </c>
      <c r="L396" s="1">
        <v>279.95999999999998</v>
      </c>
      <c r="M396" s="1">
        <v>280.02999999999997</v>
      </c>
      <c r="N396" s="1">
        <v>279.73099999999999</v>
      </c>
      <c r="O396" s="1">
        <v>279.79899999999998</v>
      </c>
      <c r="P396" s="1">
        <v>7</v>
      </c>
      <c r="Q396" s="1">
        <v>20</v>
      </c>
      <c r="R396" s="1" t="s">
        <v>65</v>
      </c>
      <c r="S396" s="1"/>
      <c r="T396" s="1" t="s">
        <v>66</v>
      </c>
      <c r="U396" s="1" t="s">
        <v>67</v>
      </c>
      <c r="V396" s="1" t="s">
        <v>68</v>
      </c>
      <c r="W396" s="1" t="s">
        <v>868</v>
      </c>
      <c r="X396" s="2">
        <v>44884.393750000003</v>
      </c>
      <c r="Y396" s="1" t="s">
        <v>692</v>
      </c>
      <c r="Z396" s="1" t="s">
        <v>36</v>
      </c>
      <c r="AA396" s="1"/>
      <c r="AB396" s="1" t="s">
        <v>869</v>
      </c>
    </row>
    <row r="397" spans="1:28" ht="13" x14ac:dyDescent="0.15">
      <c r="A397" s="1">
        <v>397</v>
      </c>
      <c r="B397" s="1" t="s">
        <v>28</v>
      </c>
      <c r="C397" s="1" t="s">
        <v>29</v>
      </c>
      <c r="D397" s="1">
        <v>20</v>
      </c>
      <c r="E397" s="1" t="s">
        <v>30</v>
      </c>
      <c r="F397" s="1" t="s">
        <v>64</v>
      </c>
      <c r="G397" s="1"/>
      <c r="H397" s="1">
        <v>34</v>
      </c>
      <c r="I397" s="1">
        <v>41</v>
      </c>
      <c r="J397" s="1">
        <v>34</v>
      </c>
      <c r="K397" s="1">
        <v>41</v>
      </c>
      <c r="L397" s="1">
        <v>279.95999999999998</v>
      </c>
      <c r="M397" s="1">
        <v>280.02999999999997</v>
      </c>
      <c r="N397" s="1">
        <v>279.73099999999999</v>
      </c>
      <c r="O397" s="1">
        <v>279.79899999999998</v>
      </c>
      <c r="P397" s="1">
        <v>7</v>
      </c>
      <c r="Q397" s="1">
        <v>247</v>
      </c>
      <c r="R397" s="1" t="s">
        <v>106</v>
      </c>
      <c r="S397" s="1" t="s">
        <v>81</v>
      </c>
      <c r="T397" s="1"/>
      <c r="U397" s="1"/>
      <c r="V397" s="1" t="s">
        <v>81</v>
      </c>
      <c r="W397" s="1" t="s">
        <v>870</v>
      </c>
      <c r="X397" s="2">
        <v>44884.393055555556</v>
      </c>
      <c r="Y397" s="1" t="s">
        <v>692</v>
      </c>
      <c r="Z397" s="1" t="s">
        <v>36</v>
      </c>
      <c r="AA397" s="1"/>
      <c r="AB397" s="1" t="s">
        <v>871</v>
      </c>
    </row>
    <row r="398" spans="1:28" ht="13" x14ac:dyDescent="0.15">
      <c r="A398" s="1">
        <v>397</v>
      </c>
      <c r="B398" s="1" t="s">
        <v>28</v>
      </c>
      <c r="C398" s="1" t="s">
        <v>29</v>
      </c>
      <c r="D398" s="1">
        <v>20</v>
      </c>
      <c r="E398" s="1" t="s">
        <v>30</v>
      </c>
      <c r="F398" s="1" t="s">
        <v>64</v>
      </c>
      <c r="G398" s="1"/>
      <c r="H398" s="1">
        <v>34</v>
      </c>
      <c r="I398" s="1">
        <v>41</v>
      </c>
      <c r="J398" s="1">
        <v>0</v>
      </c>
      <c r="K398" s="1">
        <v>7</v>
      </c>
      <c r="L398" s="1">
        <v>279.95999999999998</v>
      </c>
      <c r="M398" s="1">
        <v>280.02999999999997</v>
      </c>
      <c r="N398" s="1">
        <v>279.73099999999999</v>
      </c>
      <c r="O398" s="1">
        <v>279.79899999999998</v>
      </c>
      <c r="P398" s="1">
        <v>7</v>
      </c>
      <c r="Q398" s="1">
        <v>30</v>
      </c>
      <c r="R398" s="1" t="s">
        <v>65</v>
      </c>
      <c r="S398" s="1"/>
      <c r="T398" s="1" t="s">
        <v>85</v>
      </c>
      <c r="U398" s="1" t="s">
        <v>86</v>
      </c>
      <c r="V398" s="1" t="s">
        <v>87</v>
      </c>
      <c r="W398" s="1" t="s">
        <v>872</v>
      </c>
      <c r="X398" s="2">
        <v>44884.393750000003</v>
      </c>
      <c r="Y398" s="1" t="s">
        <v>692</v>
      </c>
      <c r="Z398" s="1" t="s">
        <v>36</v>
      </c>
      <c r="AA398" s="1"/>
      <c r="AB398" s="1" t="s">
        <v>873</v>
      </c>
    </row>
    <row r="399" spans="1:28" ht="13" x14ac:dyDescent="0.15">
      <c r="A399" s="1">
        <v>397</v>
      </c>
      <c r="B399" s="1" t="s">
        <v>28</v>
      </c>
      <c r="C399" s="1" t="s">
        <v>29</v>
      </c>
      <c r="D399" s="1">
        <v>20</v>
      </c>
      <c r="E399" s="1" t="s">
        <v>30</v>
      </c>
      <c r="F399" s="1" t="s">
        <v>64</v>
      </c>
      <c r="G399" s="1"/>
      <c r="H399" s="1">
        <v>34</v>
      </c>
      <c r="I399" s="1">
        <v>41</v>
      </c>
      <c r="J399" s="1">
        <v>0</v>
      </c>
      <c r="K399" s="1">
        <v>7</v>
      </c>
      <c r="L399" s="1">
        <v>279.95999999999998</v>
      </c>
      <c r="M399" s="1">
        <v>280.02999999999997</v>
      </c>
      <c r="N399" s="1">
        <v>279.73099999999999</v>
      </c>
      <c r="O399" s="1">
        <v>279.79899999999998</v>
      </c>
      <c r="P399" s="1">
        <v>7</v>
      </c>
      <c r="Q399" s="1">
        <v>20</v>
      </c>
      <c r="R399" s="1" t="s">
        <v>65</v>
      </c>
      <c r="S399" s="1" t="s">
        <v>90</v>
      </c>
      <c r="T399" s="1"/>
      <c r="U399" s="1"/>
      <c r="V399" s="1" t="s">
        <v>90</v>
      </c>
      <c r="W399" s="1" t="s">
        <v>874</v>
      </c>
      <c r="X399" s="2">
        <v>44884.393750000003</v>
      </c>
      <c r="Y399" s="1" t="s">
        <v>692</v>
      </c>
      <c r="Z399" s="1" t="s">
        <v>36</v>
      </c>
      <c r="AA399" s="1" t="s">
        <v>92</v>
      </c>
      <c r="AB399" s="1" t="s">
        <v>875</v>
      </c>
    </row>
    <row r="400" spans="1:28" ht="13" x14ac:dyDescent="0.15">
      <c r="A400" s="1">
        <v>397</v>
      </c>
      <c r="B400" s="1" t="s">
        <v>28</v>
      </c>
      <c r="C400" s="1" t="s">
        <v>29</v>
      </c>
      <c r="D400" s="1">
        <v>20</v>
      </c>
      <c r="E400" s="1" t="s">
        <v>30</v>
      </c>
      <c r="F400" s="1" t="s">
        <v>64</v>
      </c>
      <c r="G400" s="1"/>
      <c r="H400" s="1">
        <v>34</v>
      </c>
      <c r="I400" s="1">
        <v>41</v>
      </c>
      <c r="J400" s="1">
        <v>0</v>
      </c>
      <c r="K400" s="1">
        <v>7</v>
      </c>
      <c r="L400" s="1">
        <v>279.95999999999998</v>
      </c>
      <c r="M400" s="1">
        <v>280.02999999999997</v>
      </c>
      <c r="N400" s="1">
        <v>279.73099999999999</v>
      </c>
      <c r="O400" s="1">
        <v>279.79899999999998</v>
      </c>
      <c r="P400" s="1">
        <v>7</v>
      </c>
      <c r="Q400" s="1">
        <v>5</v>
      </c>
      <c r="R400" s="1" t="s">
        <v>65</v>
      </c>
      <c r="S400" s="1"/>
      <c r="T400" s="1" t="s">
        <v>76</v>
      </c>
      <c r="U400" s="1" t="s">
        <v>77</v>
      </c>
      <c r="V400" s="1" t="s">
        <v>78</v>
      </c>
      <c r="W400" s="1" t="s">
        <v>876</v>
      </c>
      <c r="X400" s="2">
        <v>44884.393750000003</v>
      </c>
      <c r="Y400" s="1" t="s">
        <v>692</v>
      </c>
      <c r="Z400" s="1" t="s">
        <v>36</v>
      </c>
      <c r="AA400" s="1"/>
      <c r="AB400" s="1" t="s">
        <v>877</v>
      </c>
    </row>
    <row r="401" spans="1:28" ht="13" x14ac:dyDescent="0.15">
      <c r="A401" s="1">
        <v>397</v>
      </c>
      <c r="B401" s="1" t="s">
        <v>28</v>
      </c>
      <c r="C401" s="1" t="s">
        <v>29</v>
      </c>
      <c r="D401" s="1">
        <v>20</v>
      </c>
      <c r="E401" s="1" t="s">
        <v>30</v>
      </c>
      <c r="F401" s="1" t="s">
        <v>64</v>
      </c>
      <c r="G401" s="1"/>
      <c r="H401" s="1">
        <v>34</v>
      </c>
      <c r="I401" s="1">
        <v>41</v>
      </c>
      <c r="J401" s="1">
        <v>0</v>
      </c>
      <c r="K401" s="1">
        <v>7</v>
      </c>
      <c r="L401" s="1">
        <v>279.95999999999998</v>
      </c>
      <c r="M401" s="1">
        <v>280.02999999999997</v>
      </c>
      <c r="N401" s="1">
        <v>279.73099999999999</v>
      </c>
      <c r="O401" s="1">
        <v>279.79899999999998</v>
      </c>
      <c r="P401" s="1">
        <v>7</v>
      </c>
      <c r="Q401" s="1">
        <v>5</v>
      </c>
      <c r="R401" s="1" t="s">
        <v>65</v>
      </c>
      <c r="S401" s="1"/>
      <c r="T401" s="1" t="s">
        <v>94</v>
      </c>
      <c r="U401" s="1" t="s">
        <v>95</v>
      </c>
      <c r="V401" s="1" t="s">
        <v>96</v>
      </c>
      <c r="W401" s="1" t="s">
        <v>878</v>
      </c>
      <c r="X401" s="2">
        <v>44884.393750000003</v>
      </c>
      <c r="Y401" s="1" t="s">
        <v>692</v>
      </c>
      <c r="Z401" s="1" t="s">
        <v>36</v>
      </c>
      <c r="AA401" s="1"/>
      <c r="AB401" s="1" t="s">
        <v>879</v>
      </c>
    </row>
    <row r="402" spans="1:28" ht="13" x14ac:dyDescent="0.15">
      <c r="A402" s="1">
        <v>397</v>
      </c>
      <c r="B402" s="1" t="s">
        <v>28</v>
      </c>
      <c r="C402" s="1" t="s">
        <v>29</v>
      </c>
      <c r="D402" s="1">
        <v>20</v>
      </c>
      <c r="E402" s="1" t="s">
        <v>30</v>
      </c>
      <c r="F402" s="1" t="s">
        <v>64</v>
      </c>
      <c r="G402" s="1"/>
      <c r="H402" s="1">
        <v>34</v>
      </c>
      <c r="I402" s="1">
        <v>41</v>
      </c>
      <c r="J402" s="1">
        <v>0</v>
      </c>
      <c r="K402" s="1">
        <v>7</v>
      </c>
      <c r="L402" s="1">
        <v>279.95999999999998</v>
      </c>
      <c r="M402" s="1">
        <v>280.02999999999997</v>
      </c>
      <c r="N402" s="1">
        <v>279.73099999999999</v>
      </c>
      <c r="O402" s="1">
        <v>279.79899999999998</v>
      </c>
      <c r="P402" s="1">
        <v>7</v>
      </c>
      <c r="Q402" s="1">
        <v>5</v>
      </c>
      <c r="R402" s="1" t="s">
        <v>65</v>
      </c>
      <c r="S402" s="1" t="s">
        <v>33</v>
      </c>
      <c r="T402" s="1"/>
      <c r="U402" s="1"/>
      <c r="V402" s="1" t="s">
        <v>33</v>
      </c>
      <c r="W402" s="1" t="s">
        <v>880</v>
      </c>
      <c r="X402" s="2">
        <v>44884.393750000003</v>
      </c>
      <c r="Y402" s="1" t="s">
        <v>35</v>
      </c>
      <c r="Z402" s="1" t="s">
        <v>36</v>
      </c>
      <c r="AA402" s="1" t="s">
        <v>37</v>
      </c>
      <c r="AB402" s="1" t="s">
        <v>881</v>
      </c>
    </row>
    <row r="403" spans="1:28" ht="13" x14ac:dyDescent="0.15">
      <c r="A403" s="1">
        <v>397</v>
      </c>
      <c r="B403" s="1" t="s">
        <v>28</v>
      </c>
      <c r="C403" s="1" t="s">
        <v>29</v>
      </c>
      <c r="D403" s="1">
        <v>21</v>
      </c>
      <c r="E403" s="1" t="s">
        <v>30</v>
      </c>
      <c r="F403" s="1">
        <v>1</v>
      </c>
      <c r="G403" s="1" t="s">
        <v>31</v>
      </c>
      <c r="H403" s="1">
        <v>77</v>
      </c>
      <c r="I403" s="1">
        <v>77</v>
      </c>
      <c r="J403" s="1">
        <v>77</v>
      </c>
      <c r="K403" s="1">
        <v>77</v>
      </c>
      <c r="L403" s="1">
        <v>280.57</v>
      </c>
      <c r="M403" s="1">
        <v>280.57</v>
      </c>
      <c r="N403" s="1">
        <v>280.56400000000002</v>
      </c>
      <c r="O403" s="1">
        <v>280.56400000000002</v>
      </c>
      <c r="P403" s="1">
        <v>0</v>
      </c>
      <c r="Q403" s="1">
        <v>1</v>
      </c>
      <c r="R403" s="1" t="s">
        <v>32</v>
      </c>
      <c r="S403" s="1" t="s">
        <v>33</v>
      </c>
      <c r="T403" s="1"/>
      <c r="U403" s="1"/>
      <c r="V403" s="1" t="s">
        <v>33</v>
      </c>
      <c r="W403" s="1" t="s">
        <v>882</v>
      </c>
      <c r="X403" s="2">
        <v>44884.800000000003</v>
      </c>
      <c r="Y403" s="1" t="s">
        <v>35</v>
      </c>
      <c r="Z403" s="1" t="s">
        <v>36</v>
      </c>
      <c r="AA403" s="1" t="s">
        <v>37</v>
      </c>
      <c r="AB403" s="1" t="s">
        <v>883</v>
      </c>
    </row>
    <row r="404" spans="1:28" ht="13" x14ac:dyDescent="0.15">
      <c r="A404" s="1">
        <v>397</v>
      </c>
      <c r="B404" s="1" t="s">
        <v>28</v>
      </c>
      <c r="C404" s="1" t="s">
        <v>29</v>
      </c>
      <c r="D404" s="1">
        <v>21</v>
      </c>
      <c r="E404" s="1" t="s">
        <v>30</v>
      </c>
      <c r="F404" s="1">
        <v>2</v>
      </c>
      <c r="G404" s="1" t="s">
        <v>31</v>
      </c>
      <c r="H404" s="1">
        <v>72</v>
      </c>
      <c r="I404" s="1">
        <v>72</v>
      </c>
      <c r="J404" s="1">
        <v>72</v>
      </c>
      <c r="K404" s="1">
        <v>72</v>
      </c>
      <c r="L404" s="1">
        <v>282.02999999999997</v>
      </c>
      <c r="M404" s="1">
        <v>282.02999999999997</v>
      </c>
      <c r="N404" s="1">
        <v>282.012</v>
      </c>
      <c r="O404" s="1">
        <v>282.012</v>
      </c>
      <c r="P404" s="1">
        <v>0</v>
      </c>
      <c r="Q404" s="1">
        <v>1</v>
      </c>
      <c r="R404" s="1" t="s">
        <v>32</v>
      </c>
      <c r="S404" s="1" t="s">
        <v>33</v>
      </c>
      <c r="T404" s="1"/>
      <c r="U404" s="1"/>
      <c r="V404" s="1" t="s">
        <v>33</v>
      </c>
      <c r="W404" s="1" t="s">
        <v>884</v>
      </c>
      <c r="X404" s="2">
        <v>44884.800000000003</v>
      </c>
      <c r="Y404" s="1" t="s">
        <v>35</v>
      </c>
      <c r="Z404" s="1" t="s">
        <v>36</v>
      </c>
      <c r="AA404" s="1" t="s">
        <v>37</v>
      </c>
      <c r="AB404" s="1" t="s">
        <v>885</v>
      </c>
    </row>
    <row r="405" spans="1:28" ht="13" x14ac:dyDescent="0.15">
      <c r="A405" s="1">
        <v>397</v>
      </c>
      <c r="B405" s="1" t="s">
        <v>28</v>
      </c>
      <c r="C405" s="1" t="s">
        <v>29</v>
      </c>
      <c r="D405" s="1">
        <v>21</v>
      </c>
      <c r="E405" s="1" t="s">
        <v>30</v>
      </c>
      <c r="F405" s="1">
        <v>2</v>
      </c>
      <c r="G405" s="1" t="s">
        <v>43</v>
      </c>
      <c r="H405" s="1">
        <v>103</v>
      </c>
      <c r="I405" s="1">
        <v>103</v>
      </c>
      <c r="J405" s="1">
        <v>103</v>
      </c>
      <c r="K405" s="1">
        <v>103</v>
      </c>
      <c r="L405" s="1">
        <v>282.33999999999997</v>
      </c>
      <c r="M405" s="1">
        <v>282.33999999999997</v>
      </c>
      <c r="N405" s="1">
        <v>282.32</v>
      </c>
      <c r="O405" s="1">
        <v>282.32</v>
      </c>
      <c r="P405" s="1">
        <v>0</v>
      </c>
      <c r="Q405" s="1"/>
      <c r="R405" s="1" t="s">
        <v>44</v>
      </c>
      <c r="S405" s="1" t="s">
        <v>45</v>
      </c>
      <c r="T405" s="1"/>
      <c r="U405" s="1"/>
      <c r="V405" s="1" t="s">
        <v>45</v>
      </c>
      <c r="W405" s="1" t="s">
        <v>886</v>
      </c>
      <c r="X405" s="2">
        <v>44884.84375</v>
      </c>
      <c r="Y405" s="1" t="s">
        <v>415</v>
      </c>
      <c r="Z405" s="1" t="s">
        <v>36</v>
      </c>
      <c r="AA405" s="1"/>
      <c r="AB405" s="1" t="s">
        <v>887</v>
      </c>
    </row>
    <row r="406" spans="1:28" ht="13" x14ac:dyDescent="0.15">
      <c r="A406" s="1">
        <v>397</v>
      </c>
      <c r="B406" s="1" t="s">
        <v>28</v>
      </c>
      <c r="C406" s="1" t="s">
        <v>29</v>
      </c>
      <c r="D406" s="1">
        <v>21</v>
      </c>
      <c r="E406" s="1" t="s">
        <v>30</v>
      </c>
      <c r="F406" s="1">
        <v>3</v>
      </c>
      <c r="G406" s="1" t="s">
        <v>31</v>
      </c>
      <c r="H406" s="1">
        <v>78</v>
      </c>
      <c r="I406" s="1">
        <v>78</v>
      </c>
      <c r="J406" s="1">
        <v>78</v>
      </c>
      <c r="K406" s="1">
        <v>78</v>
      </c>
      <c r="L406" s="1">
        <v>283.58999999999997</v>
      </c>
      <c r="M406" s="1">
        <v>283.58999999999997</v>
      </c>
      <c r="N406" s="1">
        <v>283.55900000000003</v>
      </c>
      <c r="O406" s="1">
        <v>283.55900000000003</v>
      </c>
      <c r="P406" s="1">
        <v>0</v>
      </c>
      <c r="Q406" s="1">
        <v>1</v>
      </c>
      <c r="R406" s="1" t="s">
        <v>32</v>
      </c>
      <c r="S406" s="1" t="s">
        <v>33</v>
      </c>
      <c r="T406" s="1"/>
      <c r="U406" s="1"/>
      <c r="V406" s="1" t="s">
        <v>33</v>
      </c>
      <c r="W406" s="1" t="s">
        <v>888</v>
      </c>
      <c r="X406" s="2">
        <v>44884.800000000003</v>
      </c>
      <c r="Y406" s="1" t="s">
        <v>35</v>
      </c>
      <c r="Z406" s="1" t="s">
        <v>36</v>
      </c>
      <c r="AA406" s="1" t="s">
        <v>37</v>
      </c>
      <c r="AB406" s="1" t="s">
        <v>889</v>
      </c>
    </row>
    <row r="407" spans="1:28" ht="13" x14ac:dyDescent="0.15">
      <c r="A407" s="1">
        <v>397</v>
      </c>
      <c r="B407" s="1" t="s">
        <v>28</v>
      </c>
      <c r="C407" s="1" t="s">
        <v>29</v>
      </c>
      <c r="D407" s="1">
        <v>21</v>
      </c>
      <c r="E407" s="1" t="s">
        <v>30</v>
      </c>
      <c r="F407" s="1">
        <v>4</v>
      </c>
      <c r="G407" s="1" t="s">
        <v>31</v>
      </c>
      <c r="H407" s="1">
        <v>75</v>
      </c>
      <c r="I407" s="1">
        <v>75</v>
      </c>
      <c r="J407" s="1">
        <v>75</v>
      </c>
      <c r="K407" s="1">
        <v>75</v>
      </c>
      <c r="L407" s="1">
        <v>285.08</v>
      </c>
      <c r="M407" s="1">
        <v>285.08</v>
      </c>
      <c r="N407" s="1">
        <v>285.03699999999998</v>
      </c>
      <c r="O407" s="1">
        <v>285.03699999999998</v>
      </c>
      <c r="P407" s="1">
        <v>0</v>
      </c>
      <c r="Q407" s="1">
        <v>1</v>
      </c>
      <c r="R407" s="1" t="s">
        <v>32</v>
      </c>
      <c r="S407" s="1" t="s">
        <v>33</v>
      </c>
      <c r="T407" s="1"/>
      <c r="U407" s="1"/>
      <c r="V407" s="1" t="s">
        <v>33</v>
      </c>
      <c r="W407" s="1" t="s">
        <v>890</v>
      </c>
      <c r="X407" s="2">
        <v>44884.800000000003</v>
      </c>
      <c r="Y407" s="1" t="s">
        <v>35</v>
      </c>
      <c r="Z407" s="1" t="s">
        <v>36</v>
      </c>
      <c r="AA407" s="1" t="s">
        <v>37</v>
      </c>
      <c r="AB407" s="1" t="s">
        <v>891</v>
      </c>
    </row>
    <row r="408" spans="1:28" ht="13" x14ac:dyDescent="0.15">
      <c r="A408" s="1">
        <v>397</v>
      </c>
      <c r="B408" s="1" t="s">
        <v>28</v>
      </c>
      <c r="C408" s="1" t="s">
        <v>29</v>
      </c>
      <c r="D408" s="1">
        <v>21</v>
      </c>
      <c r="E408" s="1" t="s">
        <v>30</v>
      </c>
      <c r="F408" s="1">
        <v>4</v>
      </c>
      <c r="G408" s="1" t="s">
        <v>43</v>
      </c>
      <c r="H408" s="1">
        <v>90</v>
      </c>
      <c r="I408" s="1">
        <v>90</v>
      </c>
      <c r="J408" s="1">
        <v>90</v>
      </c>
      <c r="K408" s="1">
        <v>90</v>
      </c>
      <c r="L408" s="1">
        <v>285.23</v>
      </c>
      <c r="M408" s="1">
        <v>285.23</v>
      </c>
      <c r="N408" s="1">
        <v>285.18599999999998</v>
      </c>
      <c r="O408" s="1">
        <v>285.18599999999998</v>
      </c>
      <c r="P408" s="1">
        <v>0</v>
      </c>
      <c r="Q408" s="1"/>
      <c r="R408" s="1" t="s">
        <v>44</v>
      </c>
      <c r="S408" s="1" t="s">
        <v>45</v>
      </c>
      <c r="T408" s="1"/>
      <c r="U408" s="1"/>
      <c r="V408" s="1" t="s">
        <v>45</v>
      </c>
      <c r="W408" s="1" t="s">
        <v>892</v>
      </c>
      <c r="X408" s="2">
        <v>44884.84375</v>
      </c>
      <c r="Y408" s="1" t="s">
        <v>415</v>
      </c>
      <c r="Z408" s="1" t="s">
        <v>36</v>
      </c>
      <c r="AA408" s="1"/>
      <c r="AB408" s="1" t="s">
        <v>893</v>
      </c>
    </row>
    <row r="409" spans="1:28" ht="13" x14ac:dyDescent="0.15">
      <c r="A409" s="1">
        <v>397</v>
      </c>
      <c r="B409" s="1" t="s">
        <v>28</v>
      </c>
      <c r="C409" s="1" t="s">
        <v>29</v>
      </c>
      <c r="D409" s="1">
        <v>21</v>
      </c>
      <c r="E409" s="1" t="s">
        <v>30</v>
      </c>
      <c r="F409" s="1">
        <v>4</v>
      </c>
      <c r="G409" s="1" t="s">
        <v>31</v>
      </c>
      <c r="H409" s="1">
        <v>92</v>
      </c>
      <c r="I409" s="1">
        <v>94</v>
      </c>
      <c r="J409" s="1">
        <v>92</v>
      </c>
      <c r="K409" s="1">
        <v>94</v>
      </c>
      <c r="L409" s="1">
        <v>285.25</v>
      </c>
      <c r="M409" s="1">
        <v>285.27</v>
      </c>
      <c r="N409" s="1">
        <v>285.20499999999998</v>
      </c>
      <c r="O409" s="1">
        <v>285.22500000000002</v>
      </c>
      <c r="P409" s="1">
        <v>2</v>
      </c>
      <c r="Q409" s="1">
        <v>10</v>
      </c>
      <c r="R409" s="1" t="s">
        <v>51</v>
      </c>
      <c r="S409" s="1" t="s">
        <v>56</v>
      </c>
      <c r="T409" s="1"/>
      <c r="U409" s="1"/>
      <c r="V409" s="1">
        <v>31155</v>
      </c>
      <c r="W409" s="1" t="s">
        <v>894</v>
      </c>
      <c r="X409" s="2">
        <v>44884.834722222222</v>
      </c>
      <c r="Y409" s="1" t="s">
        <v>58</v>
      </c>
      <c r="Z409" s="1" t="s">
        <v>36</v>
      </c>
      <c r="AA409" s="1"/>
      <c r="AB409" s="1" t="s">
        <v>895</v>
      </c>
    </row>
    <row r="410" spans="1:28" ht="13" x14ac:dyDescent="0.15">
      <c r="A410" s="1">
        <v>397</v>
      </c>
      <c r="B410" s="1" t="s">
        <v>28</v>
      </c>
      <c r="C410" s="1" t="s">
        <v>29</v>
      </c>
      <c r="D410" s="1">
        <v>21</v>
      </c>
      <c r="E410" s="1" t="s">
        <v>30</v>
      </c>
      <c r="F410" s="1">
        <v>5</v>
      </c>
      <c r="G410" s="1" t="s">
        <v>31</v>
      </c>
      <c r="H410" s="1">
        <v>76</v>
      </c>
      <c r="I410" s="1">
        <v>76</v>
      </c>
      <c r="J410" s="1">
        <v>76</v>
      </c>
      <c r="K410" s="1">
        <v>76</v>
      </c>
      <c r="L410" s="1">
        <v>286.60000000000002</v>
      </c>
      <c r="M410" s="1">
        <v>286.60000000000002</v>
      </c>
      <c r="N410" s="1">
        <v>286.54399999999998</v>
      </c>
      <c r="O410" s="1">
        <v>286.54399999999998</v>
      </c>
      <c r="P410" s="1">
        <v>0</v>
      </c>
      <c r="Q410" s="1">
        <v>1</v>
      </c>
      <c r="R410" s="1" t="s">
        <v>32</v>
      </c>
      <c r="S410" s="1" t="s">
        <v>33</v>
      </c>
      <c r="T410" s="1"/>
      <c r="U410" s="1"/>
      <c r="V410" s="1" t="s">
        <v>33</v>
      </c>
      <c r="W410" s="1" t="s">
        <v>896</v>
      </c>
      <c r="X410" s="2">
        <v>44884.800000000003</v>
      </c>
      <c r="Y410" s="1" t="s">
        <v>35</v>
      </c>
      <c r="Z410" s="1" t="s">
        <v>36</v>
      </c>
      <c r="AA410" s="1" t="s">
        <v>37</v>
      </c>
      <c r="AB410" s="1" t="s">
        <v>897</v>
      </c>
    </row>
    <row r="411" spans="1:28" ht="13" x14ac:dyDescent="0.15">
      <c r="A411" s="1">
        <v>397</v>
      </c>
      <c r="B411" s="1" t="s">
        <v>28</v>
      </c>
      <c r="C411" s="1" t="s">
        <v>29</v>
      </c>
      <c r="D411" s="1">
        <v>21</v>
      </c>
      <c r="E411" s="1" t="s">
        <v>30</v>
      </c>
      <c r="F411" s="1">
        <v>6</v>
      </c>
      <c r="G411" s="1" t="s">
        <v>31</v>
      </c>
      <c r="H411" s="1">
        <v>77</v>
      </c>
      <c r="I411" s="1">
        <v>77</v>
      </c>
      <c r="J411" s="1">
        <v>77</v>
      </c>
      <c r="K411" s="1">
        <v>77</v>
      </c>
      <c r="L411" s="1">
        <v>288.12</v>
      </c>
      <c r="M411" s="1">
        <v>288.12</v>
      </c>
      <c r="N411" s="1">
        <v>288.05200000000002</v>
      </c>
      <c r="O411" s="1">
        <v>288.05200000000002</v>
      </c>
      <c r="P411" s="1">
        <v>0</v>
      </c>
      <c r="Q411" s="1">
        <v>1</v>
      </c>
      <c r="R411" s="1" t="s">
        <v>32</v>
      </c>
      <c r="S411" s="1" t="s">
        <v>33</v>
      </c>
      <c r="T411" s="1"/>
      <c r="U411" s="1"/>
      <c r="V411" s="1" t="s">
        <v>33</v>
      </c>
      <c r="W411" s="1" t="s">
        <v>898</v>
      </c>
      <c r="X411" s="2">
        <v>44884.800000000003</v>
      </c>
      <c r="Y411" s="1" t="s">
        <v>35</v>
      </c>
      <c r="Z411" s="1" t="s">
        <v>36</v>
      </c>
      <c r="AA411" s="1" t="s">
        <v>37</v>
      </c>
      <c r="AB411" s="1" t="s">
        <v>899</v>
      </c>
    </row>
    <row r="412" spans="1:28" ht="13" x14ac:dyDescent="0.15">
      <c r="A412" s="1">
        <v>397</v>
      </c>
      <c r="B412" s="1" t="s">
        <v>28</v>
      </c>
      <c r="C412" s="1" t="s">
        <v>29</v>
      </c>
      <c r="D412" s="1">
        <v>21</v>
      </c>
      <c r="E412" s="1" t="s">
        <v>30</v>
      </c>
      <c r="F412" s="1">
        <v>7</v>
      </c>
      <c r="G412" s="1"/>
      <c r="H412" s="1">
        <v>0</v>
      </c>
      <c r="I412" s="1">
        <v>5</v>
      </c>
      <c r="J412" s="1">
        <v>0</v>
      </c>
      <c r="K412" s="1">
        <v>5</v>
      </c>
      <c r="L412" s="1">
        <v>288.64999999999998</v>
      </c>
      <c r="M412" s="1">
        <v>288.7</v>
      </c>
      <c r="N412" s="1">
        <v>288.577</v>
      </c>
      <c r="O412" s="1">
        <v>288.62700000000001</v>
      </c>
      <c r="P412" s="1">
        <v>5</v>
      </c>
      <c r="Q412" s="1">
        <v>5</v>
      </c>
      <c r="R412" s="1" t="s">
        <v>51</v>
      </c>
      <c r="S412" s="1" t="s">
        <v>52</v>
      </c>
      <c r="T412" s="1"/>
      <c r="U412" s="1"/>
      <c r="V412" s="1" t="s">
        <v>52</v>
      </c>
      <c r="W412" s="1" t="s">
        <v>900</v>
      </c>
      <c r="X412" s="2">
        <v>44884.43472222222</v>
      </c>
      <c r="Y412" s="1" t="s">
        <v>692</v>
      </c>
      <c r="Z412" s="1" t="s">
        <v>36</v>
      </c>
      <c r="AA412" s="1"/>
      <c r="AB412" s="1" t="s">
        <v>901</v>
      </c>
    </row>
    <row r="413" spans="1:28" ht="13" x14ac:dyDescent="0.15">
      <c r="A413" s="1">
        <v>397</v>
      </c>
      <c r="B413" s="1" t="s">
        <v>28</v>
      </c>
      <c r="C413" s="1" t="s">
        <v>29</v>
      </c>
      <c r="D413" s="1">
        <v>21</v>
      </c>
      <c r="E413" s="1" t="s">
        <v>30</v>
      </c>
      <c r="F413" s="1">
        <v>7</v>
      </c>
      <c r="G413" s="1" t="s">
        <v>31</v>
      </c>
      <c r="H413" s="1">
        <v>25</v>
      </c>
      <c r="I413" s="1">
        <v>25</v>
      </c>
      <c r="J413" s="1">
        <v>25</v>
      </c>
      <c r="K413" s="1">
        <v>25</v>
      </c>
      <c r="L413" s="1">
        <v>288.89999999999998</v>
      </c>
      <c r="M413" s="1">
        <v>288.89999999999998</v>
      </c>
      <c r="N413" s="1">
        <v>288.82499999999999</v>
      </c>
      <c r="O413" s="1">
        <v>288.82499999999999</v>
      </c>
      <c r="P413" s="1">
        <v>0</v>
      </c>
      <c r="Q413" s="1">
        <v>1</v>
      </c>
      <c r="R413" s="1" t="s">
        <v>32</v>
      </c>
      <c r="S413" s="1" t="s">
        <v>33</v>
      </c>
      <c r="T413" s="1"/>
      <c r="U413" s="1"/>
      <c r="V413" s="1" t="s">
        <v>33</v>
      </c>
      <c r="W413" s="1" t="s">
        <v>902</v>
      </c>
      <c r="X413" s="2">
        <v>44884.800000000003</v>
      </c>
      <c r="Y413" s="1" t="s">
        <v>35</v>
      </c>
      <c r="Z413" s="1" t="s">
        <v>36</v>
      </c>
      <c r="AA413" s="1" t="s">
        <v>37</v>
      </c>
      <c r="AB413" s="1" t="s">
        <v>903</v>
      </c>
    </row>
    <row r="414" spans="1:28" ht="13" x14ac:dyDescent="0.15">
      <c r="A414" s="1">
        <v>397</v>
      </c>
      <c r="B414" s="1" t="s">
        <v>28</v>
      </c>
      <c r="C414" s="1" t="s">
        <v>29</v>
      </c>
      <c r="D414" s="1">
        <v>21</v>
      </c>
      <c r="E414" s="1" t="s">
        <v>30</v>
      </c>
      <c r="F414" s="1" t="s">
        <v>64</v>
      </c>
      <c r="G414" s="1"/>
      <c r="H414" s="1">
        <v>25</v>
      </c>
      <c r="I414" s="1">
        <v>32</v>
      </c>
      <c r="J414" s="1">
        <v>0</v>
      </c>
      <c r="K414" s="1">
        <v>7</v>
      </c>
      <c r="L414" s="1">
        <v>289.51</v>
      </c>
      <c r="M414" s="1">
        <v>289.58</v>
      </c>
      <c r="N414" s="1">
        <v>289.43</v>
      </c>
      <c r="O414" s="1">
        <v>289.49900000000002</v>
      </c>
      <c r="P414" s="1">
        <v>7</v>
      </c>
      <c r="Q414" s="1">
        <v>5</v>
      </c>
      <c r="R414" s="1" t="s">
        <v>65</v>
      </c>
      <c r="S414" s="1"/>
      <c r="T414" s="1" t="s">
        <v>94</v>
      </c>
      <c r="U414" s="1" t="s">
        <v>95</v>
      </c>
      <c r="V414" s="1" t="s">
        <v>96</v>
      </c>
      <c r="W414" s="1" t="s">
        <v>904</v>
      </c>
      <c r="X414" s="2">
        <v>44884.435416666667</v>
      </c>
      <c r="Y414" s="1" t="s">
        <v>692</v>
      </c>
      <c r="Z414" s="1" t="s">
        <v>36</v>
      </c>
      <c r="AA414" s="1"/>
      <c r="AB414" s="1" t="s">
        <v>905</v>
      </c>
    </row>
    <row r="415" spans="1:28" ht="13" x14ac:dyDescent="0.15">
      <c r="A415" s="1">
        <v>397</v>
      </c>
      <c r="B415" s="1" t="s">
        <v>28</v>
      </c>
      <c r="C415" s="1" t="s">
        <v>29</v>
      </c>
      <c r="D415" s="1">
        <v>21</v>
      </c>
      <c r="E415" s="1" t="s">
        <v>30</v>
      </c>
      <c r="F415" s="1" t="s">
        <v>64</v>
      </c>
      <c r="G415" s="1"/>
      <c r="H415" s="1">
        <v>25</v>
      </c>
      <c r="I415" s="1">
        <v>32</v>
      </c>
      <c r="J415" s="1">
        <v>0</v>
      </c>
      <c r="K415" s="1">
        <v>7</v>
      </c>
      <c r="L415" s="1">
        <v>289.51</v>
      </c>
      <c r="M415" s="1">
        <v>289.58</v>
      </c>
      <c r="N415" s="1">
        <v>289.43</v>
      </c>
      <c r="O415" s="1">
        <v>289.49900000000002</v>
      </c>
      <c r="P415" s="1">
        <v>7</v>
      </c>
      <c r="Q415" s="1">
        <v>5</v>
      </c>
      <c r="R415" s="1" t="s">
        <v>65</v>
      </c>
      <c r="S415" s="1"/>
      <c r="T415" s="1" t="s">
        <v>99</v>
      </c>
      <c r="U415" s="1" t="s">
        <v>100</v>
      </c>
      <c r="V415" s="1" t="s">
        <v>101</v>
      </c>
      <c r="W415" s="1" t="s">
        <v>906</v>
      </c>
      <c r="X415" s="2">
        <v>44884.435416666667</v>
      </c>
      <c r="Y415" s="1" t="s">
        <v>692</v>
      </c>
      <c r="Z415" s="1" t="s">
        <v>36</v>
      </c>
      <c r="AA415" s="1"/>
      <c r="AB415" s="1" t="s">
        <v>907</v>
      </c>
    </row>
    <row r="416" spans="1:28" ht="13" x14ac:dyDescent="0.15">
      <c r="A416" s="1">
        <v>397</v>
      </c>
      <c r="B416" s="1" t="s">
        <v>28</v>
      </c>
      <c r="C416" s="1" t="s">
        <v>29</v>
      </c>
      <c r="D416" s="1">
        <v>21</v>
      </c>
      <c r="E416" s="1" t="s">
        <v>30</v>
      </c>
      <c r="F416" s="1" t="s">
        <v>64</v>
      </c>
      <c r="G416" s="1"/>
      <c r="H416" s="1">
        <v>25</v>
      </c>
      <c r="I416" s="1">
        <v>32</v>
      </c>
      <c r="J416" s="1">
        <v>0</v>
      </c>
      <c r="K416" s="1">
        <v>7</v>
      </c>
      <c r="L416" s="1">
        <v>289.51</v>
      </c>
      <c r="M416" s="1">
        <v>289.58</v>
      </c>
      <c r="N416" s="1">
        <v>289.43</v>
      </c>
      <c r="O416" s="1">
        <v>289.49900000000002</v>
      </c>
      <c r="P416" s="1">
        <v>7</v>
      </c>
      <c r="Q416" s="1">
        <v>30</v>
      </c>
      <c r="R416" s="1" t="s">
        <v>65</v>
      </c>
      <c r="S416" s="1"/>
      <c r="T416" s="1" t="s">
        <v>85</v>
      </c>
      <c r="U416" s="1" t="s">
        <v>86</v>
      </c>
      <c r="V416" s="1" t="s">
        <v>87</v>
      </c>
      <c r="W416" s="1" t="s">
        <v>908</v>
      </c>
      <c r="X416" s="2">
        <v>44884.435416666667</v>
      </c>
      <c r="Y416" s="1" t="s">
        <v>692</v>
      </c>
      <c r="Z416" s="1" t="s">
        <v>36</v>
      </c>
      <c r="AA416" s="1"/>
      <c r="AB416" s="1" t="s">
        <v>909</v>
      </c>
    </row>
    <row r="417" spans="1:28" ht="13" x14ac:dyDescent="0.15">
      <c r="A417" s="1">
        <v>397</v>
      </c>
      <c r="B417" s="1" t="s">
        <v>28</v>
      </c>
      <c r="C417" s="1" t="s">
        <v>29</v>
      </c>
      <c r="D417" s="1">
        <v>21</v>
      </c>
      <c r="E417" s="1" t="s">
        <v>30</v>
      </c>
      <c r="F417" s="1" t="s">
        <v>64</v>
      </c>
      <c r="G417" s="1"/>
      <c r="H417" s="1">
        <v>25</v>
      </c>
      <c r="I417" s="1">
        <v>32</v>
      </c>
      <c r="J417" s="1">
        <v>0</v>
      </c>
      <c r="K417" s="1">
        <v>7</v>
      </c>
      <c r="L417" s="1">
        <v>289.51</v>
      </c>
      <c r="M417" s="1">
        <v>289.58</v>
      </c>
      <c r="N417" s="1">
        <v>289.43</v>
      </c>
      <c r="O417" s="1">
        <v>289.49900000000002</v>
      </c>
      <c r="P417" s="1">
        <v>7</v>
      </c>
      <c r="Q417" s="1">
        <v>5</v>
      </c>
      <c r="R417" s="1" t="s">
        <v>65</v>
      </c>
      <c r="S417" s="1" t="s">
        <v>33</v>
      </c>
      <c r="T417" s="1"/>
      <c r="U417" s="1"/>
      <c r="V417" s="1" t="s">
        <v>33</v>
      </c>
      <c r="W417" s="1" t="s">
        <v>910</v>
      </c>
      <c r="X417" s="2">
        <v>44884.435416666667</v>
      </c>
      <c r="Y417" s="1" t="s">
        <v>35</v>
      </c>
      <c r="Z417" s="1" t="s">
        <v>36</v>
      </c>
      <c r="AA417" s="1" t="s">
        <v>37</v>
      </c>
      <c r="AB417" s="1" t="s">
        <v>911</v>
      </c>
    </row>
    <row r="418" spans="1:28" ht="13" x14ac:dyDescent="0.15">
      <c r="A418" s="1">
        <v>397</v>
      </c>
      <c r="B418" s="1" t="s">
        <v>28</v>
      </c>
      <c r="C418" s="1" t="s">
        <v>29</v>
      </c>
      <c r="D418" s="1">
        <v>21</v>
      </c>
      <c r="E418" s="1" t="s">
        <v>30</v>
      </c>
      <c r="F418" s="1" t="s">
        <v>64</v>
      </c>
      <c r="G418" s="1"/>
      <c r="H418" s="1">
        <v>25</v>
      </c>
      <c r="I418" s="1">
        <v>32</v>
      </c>
      <c r="J418" s="1">
        <v>0</v>
      </c>
      <c r="K418" s="1">
        <v>7</v>
      </c>
      <c r="L418" s="1">
        <v>289.51</v>
      </c>
      <c r="M418" s="1">
        <v>289.58</v>
      </c>
      <c r="N418" s="1">
        <v>289.43</v>
      </c>
      <c r="O418" s="1">
        <v>289.49900000000002</v>
      </c>
      <c r="P418" s="1">
        <v>7</v>
      </c>
      <c r="Q418" s="1">
        <v>30</v>
      </c>
      <c r="R418" s="1" t="s">
        <v>65</v>
      </c>
      <c r="S418" s="1" t="s">
        <v>81</v>
      </c>
      <c r="T418" s="1"/>
      <c r="U418" s="1"/>
      <c r="V418" s="1" t="s">
        <v>81</v>
      </c>
      <c r="W418" s="1" t="s">
        <v>912</v>
      </c>
      <c r="X418" s="2">
        <v>44884.435416666667</v>
      </c>
      <c r="Y418" s="1" t="s">
        <v>83</v>
      </c>
      <c r="Z418" s="1" t="s">
        <v>36</v>
      </c>
      <c r="AA418" s="1"/>
      <c r="AB418" s="1" t="s">
        <v>913</v>
      </c>
    </row>
    <row r="419" spans="1:28" ht="13" x14ac:dyDescent="0.15">
      <c r="A419" s="1">
        <v>397</v>
      </c>
      <c r="B419" s="1" t="s">
        <v>28</v>
      </c>
      <c r="C419" s="1" t="s">
        <v>29</v>
      </c>
      <c r="D419" s="1">
        <v>21</v>
      </c>
      <c r="E419" s="1" t="s">
        <v>30</v>
      </c>
      <c r="F419" s="1" t="s">
        <v>64</v>
      </c>
      <c r="G419" s="1"/>
      <c r="H419" s="1">
        <v>25</v>
      </c>
      <c r="I419" s="1">
        <v>32</v>
      </c>
      <c r="J419" s="1">
        <v>25</v>
      </c>
      <c r="K419" s="1">
        <v>32</v>
      </c>
      <c r="L419" s="1">
        <v>289.51</v>
      </c>
      <c r="M419" s="1">
        <v>289.58</v>
      </c>
      <c r="N419" s="1">
        <v>289.43</v>
      </c>
      <c r="O419" s="1">
        <v>289.49900000000002</v>
      </c>
      <c r="P419" s="1">
        <v>7</v>
      </c>
      <c r="Q419" s="1">
        <v>247</v>
      </c>
      <c r="R419" s="1" t="s">
        <v>106</v>
      </c>
      <c r="S419" s="1" t="s">
        <v>81</v>
      </c>
      <c r="T419" s="1"/>
      <c r="U419" s="1"/>
      <c r="V419" s="1" t="s">
        <v>81</v>
      </c>
      <c r="W419" s="1" t="s">
        <v>914</v>
      </c>
      <c r="X419" s="2">
        <v>44884.43472222222</v>
      </c>
      <c r="Y419" s="1" t="s">
        <v>692</v>
      </c>
      <c r="Z419" s="1" t="s">
        <v>36</v>
      </c>
      <c r="AA419" s="1"/>
      <c r="AB419" s="1" t="s">
        <v>915</v>
      </c>
    </row>
    <row r="420" spans="1:28" ht="13" x14ac:dyDescent="0.15">
      <c r="A420" s="1">
        <v>397</v>
      </c>
      <c r="B420" s="1" t="s">
        <v>28</v>
      </c>
      <c r="C420" s="1" t="s">
        <v>29</v>
      </c>
      <c r="D420" s="1">
        <v>21</v>
      </c>
      <c r="E420" s="1" t="s">
        <v>30</v>
      </c>
      <c r="F420" s="1" t="s">
        <v>64</v>
      </c>
      <c r="G420" s="1"/>
      <c r="H420" s="1">
        <v>25</v>
      </c>
      <c r="I420" s="1">
        <v>32</v>
      </c>
      <c r="J420" s="1">
        <v>0</v>
      </c>
      <c r="K420" s="1">
        <v>7</v>
      </c>
      <c r="L420" s="1">
        <v>289.51</v>
      </c>
      <c r="M420" s="1">
        <v>289.58</v>
      </c>
      <c r="N420" s="1">
        <v>289.43</v>
      </c>
      <c r="O420" s="1">
        <v>289.49900000000002</v>
      </c>
      <c r="P420" s="1">
        <v>7</v>
      </c>
      <c r="Q420" s="1">
        <v>20</v>
      </c>
      <c r="R420" s="1" t="s">
        <v>65</v>
      </c>
      <c r="S420" s="1"/>
      <c r="T420" s="1" t="s">
        <v>71</v>
      </c>
      <c r="U420" s="1" t="s">
        <v>72</v>
      </c>
      <c r="V420" s="1" t="s">
        <v>73</v>
      </c>
      <c r="W420" s="1" t="s">
        <v>916</v>
      </c>
      <c r="X420" s="2">
        <v>44884.435416666667</v>
      </c>
      <c r="Y420" s="1" t="s">
        <v>692</v>
      </c>
      <c r="Z420" s="1" t="s">
        <v>36</v>
      </c>
      <c r="AA420" s="1"/>
      <c r="AB420" s="1" t="s">
        <v>917</v>
      </c>
    </row>
    <row r="421" spans="1:28" ht="13" x14ac:dyDescent="0.15">
      <c r="A421" s="1">
        <v>397</v>
      </c>
      <c r="B421" s="1" t="s">
        <v>28</v>
      </c>
      <c r="C421" s="1" t="s">
        <v>29</v>
      </c>
      <c r="D421" s="1">
        <v>21</v>
      </c>
      <c r="E421" s="1" t="s">
        <v>30</v>
      </c>
      <c r="F421" s="1" t="s">
        <v>64</v>
      </c>
      <c r="G421" s="1"/>
      <c r="H421" s="1">
        <v>25</v>
      </c>
      <c r="I421" s="1">
        <v>32</v>
      </c>
      <c r="J421" s="1">
        <v>0</v>
      </c>
      <c r="K421" s="1">
        <v>7</v>
      </c>
      <c r="L421" s="1">
        <v>289.51</v>
      </c>
      <c r="M421" s="1">
        <v>289.58</v>
      </c>
      <c r="N421" s="1">
        <v>289.43</v>
      </c>
      <c r="O421" s="1">
        <v>289.49900000000002</v>
      </c>
      <c r="P421" s="1">
        <v>7</v>
      </c>
      <c r="Q421" s="1">
        <v>5</v>
      </c>
      <c r="R421" s="1" t="s">
        <v>65</v>
      </c>
      <c r="S421" s="1"/>
      <c r="T421" s="1" t="s">
        <v>76</v>
      </c>
      <c r="U421" s="1" t="s">
        <v>77</v>
      </c>
      <c r="V421" s="1" t="s">
        <v>78</v>
      </c>
      <c r="W421" s="1" t="s">
        <v>918</v>
      </c>
      <c r="X421" s="2">
        <v>44884.435416666667</v>
      </c>
      <c r="Y421" s="1" t="s">
        <v>692</v>
      </c>
      <c r="Z421" s="1" t="s">
        <v>36</v>
      </c>
      <c r="AA421" s="1"/>
      <c r="AB421" s="1" t="s">
        <v>919</v>
      </c>
    </row>
    <row r="422" spans="1:28" ht="13" x14ac:dyDescent="0.15">
      <c r="A422" s="1">
        <v>397</v>
      </c>
      <c r="B422" s="1" t="s">
        <v>28</v>
      </c>
      <c r="C422" s="1" t="s">
        <v>29</v>
      </c>
      <c r="D422" s="1">
        <v>21</v>
      </c>
      <c r="E422" s="1" t="s">
        <v>30</v>
      </c>
      <c r="F422" s="1" t="s">
        <v>64</v>
      </c>
      <c r="G422" s="1"/>
      <c r="H422" s="1">
        <v>25</v>
      </c>
      <c r="I422" s="1">
        <v>32</v>
      </c>
      <c r="J422" s="1">
        <v>0</v>
      </c>
      <c r="K422" s="1">
        <v>7</v>
      </c>
      <c r="L422" s="1">
        <v>289.51</v>
      </c>
      <c r="M422" s="1">
        <v>289.58</v>
      </c>
      <c r="N422" s="1">
        <v>289.43</v>
      </c>
      <c r="O422" s="1">
        <v>289.49900000000002</v>
      </c>
      <c r="P422" s="1">
        <v>7</v>
      </c>
      <c r="Q422" s="1">
        <v>20</v>
      </c>
      <c r="R422" s="1" t="s">
        <v>65</v>
      </c>
      <c r="S422" s="1"/>
      <c r="T422" s="1" t="s">
        <v>66</v>
      </c>
      <c r="U422" s="1" t="s">
        <v>67</v>
      </c>
      <c r="V422" s="1" t="s">
        <v>68</v>
      </c>
      <c r="W422" s="1" t="s">
        <v>920</v>
      </c>
      <c r="X422" s="2">
        <v>44884.435416666667</v>
      </c>
      <c r="Y422" s="1" t="s">
        <v>692</v>
      </c>
      <c r="Z422" s="1" t="s">
        <v>36</v>
      </c>
      <c r="AA422" s="1"/>
      <c r="AB422" s="1" t="s">
        <v>921</v>
      </c>
    </row>
    <row r="423" spans="1:28" ht="13" x14ac:dyDescent="0.15">
      <c r="A423" s="1">
        <v>397</v>
      </c>
      <c r="B423" s="1" t="s">
        <v>28</v>
      </c>
      <c r="C423" s="1" t="s">
        <v>29</v>
      </c>
      <c r="D423" s="1">
        <v>21</v>
      </c>
      <c r="E423" s="1" t="s">
        <v>30</v>
      </c>
      <c r="F423" s="1" t="s">
        <v>64</v>
      </c>
      <c r="G423" s="1"/>
      <c r="H423" s="1">
        <v>25</v>
      </c>
      <c r="I423" s="1">
        <v>32</v>
      </c>
      <c r="J423" s="1">
        <v>0</v>
      </c>
      <c r="K423" s="1">
        <v>7</v>
      </c>
      <c r="L423" s="1">
        <v>289.51</v>
      </c>
      <c r="M423" s="1">
        <v>289.58</v>
      </c>
      <c r="N423" s="1">
        <v>289.43</v>
      </c>
      <c r="O423" s="1">
        <v>289.49900000000002</v>
      </c>
      <c r="P423" s="1">
        <v>7</v>
      </c>
      <c r="Q423" s="1">
        <v>20</v>
      </c>
      <c r="R423" s="1" t="s">
        <v>65</v>
      </c>
      <c r="S423" s="1" t="s">
        <v>90</v>
      </c>
      <c r="T423" s="1"/>
      <c r="U423" s="1"/>
      <c r="V423" s="1" t="s">
        <v>90</v>
      </c>
      <c r="W423" s="1" t="s">
        <v>922</v>
      </c>
      <c r="X423" s="2">
        <v>44884.435416666667</v>
      </c>
      <c r="Y423" s="1" t="s">
        <v>692</v>
      </c>
      <c r="Z423" s="1" t="s">
        <v>36</v>
      </c>
      <c r="AA423" s="1" t="s">
        <v>92</v>
      </c>
      <c r="AB423" s="1" t="s">
        <v>923</v>
      </c>
    </row>
    <row r="424" spans="1:28" ht="13" x14ac:dyDescent="0.15">
      <c r="A424" s="1">
        <v>397</v>
      </c>
      <c r="B424" s="1" t="s">
        <v>28</v>
      </c>
      <c r="C424" s="1" t="s">
        <v>29</v>
      </c>
      <c r="D424" s="1">
        <v>22</v>
      </c>
      <c r="E424" s="1" t="s">
        <v>30</v>
      </c>
      <c r="F424" s="1">
        <v>1</v>
      </c>
      <c r="G424" s="1" t="s">
        <v>31</v>
      </c>
      <c r="H424" s="1">
        <v>75</v>
      </c>
      <c r="I424" s="1">
        <v>75</v>
      </c>
      <c r="J424" s="1">
        <v>75</v>
      </c>
      <c r="K424" s="1">
        <v>75</v>
      </c>
      <c r="L424" s="1">
        <v>290.25</v>
      </c>
      <c r="M424" s="1">
        <v>290.25</v>
      </c>
      <c r="N424" s="1">
        <v>290.24200000000002</v>
      </c>
      <c r="O424" s="1">
        <v>290.24200000000002</v>
      </c>
      <c r="P424" s="1">
        <v>0</v>
      </c>
      <c r="Q424" s="1">
        <v>1</v>
      </c>
      <c r="R424" s="1" t="s">
        <v>32</v>
      </c>
      <c r="S424" s="1" t="s">
        <v>33</v>
      </c>
      <c r="T424" s="1"/>
      <c r="U424" s="1"/>
      <c r="V424" s="1" t="s">
        <v>33</v>
      </c>
      <c r="W424" s="1" t="s">
        <v>924</v>
      </c>
      <c r="X424" s="2">
        <v>44884.892361111109</v>
      </c>
      <c r="Y424" s="1" t="s">
        <v>35</v>
      </c>
      <c r="Z424" s="1" t="s">
        <v>36</v>
      </c>
      <c r="AA424" s="1" t="s">
        <v>37</v>
      </c>
      <c r="AB424" s="1" t="s">
        <v>925</v>
      </c>
    </row>
    <row r="425" spans="1:28" ht="13" x14ac:dyDescent="0.15">
      <c r="A425" s="1">
        <v>397</v>
      </c>
      <c r="B425" s="1" t="s">
        <v>28</v>
      </c>
      <c r="C425" s="1" t="s">
        <v>29</v>
      </c>
      <c r="D425" s="1">
        <v>22</v>
      </c>
      <c r="E425" s="1" t="s">
        <v>30</v>
      </c>
      <c r="F425" s="1">
        <v>1</v>
      </c>
      <c r="G425" s="1" t="s">
        <v>31</v>
      </c>
      <c r="H425" s="1">
        <v>80</v>
      </c>
      <c r="I425" s="1">
        <v>80</v>
      </c>
      <c r="J425" s="1">
        <v>80</v>
      </c>
      <c r="K425" s="1">
        <v>80</v>
      </c>
      <c r="L425" s="1">
        <v>290.3</v>
      </c>
      <c r="M425" s="1">
        <v>290.3</v>
      </c>
      <c r="N425" s="1">
        <v>290.291</v>
      </c>
      <c r="O425" s="1">
        <v>290.291</v>
      </c>
      <c r="P425" s="1">
        <v>0</v>
      </c>
      <c r="Q425" s="1">
        <v>1</v>
      </c>
      <c r="R425" s="1" t="s">
        <v>32</v>
      </c>
      <c r="S425" s="1" t="s">
        <v>33</v>
      </c>
      <c r="T425" s="1"/>
      <c r="U425" s="1"/>
      <c r="V425" s="1" t="s">
        <v>33</v>
      </c>
      <c r="W425" s="1" t="s">
        <v>926</v>
      </c>
      <c r="X425" s="2">
        <v>44884.923611111109</v>
      </c>
      <c r="Y425" s="1" t="s">
        <v>35</v>
      </c>
      <c r="Z425" s="1" t="s">
        <v>36</v>
      </c>
      <c r="AA425" s="1" t="s">
        <v>37</v>
      </c>
      <c r="AB425" s="1" t="s">
        <v>927</v>
      </c>
    </row>
    <row r="426" spans="1:28" ht="13" x14ac:dyDescent="0.15">
      <c r="A426" s="1">
        <v>397</v>
      </c>
      <c r="B426" s="1" t="s">
        <v>28</v>
      </c>
      <c r="C426" s="1" t="s">
        <v>29</v>
      </c>
      <c r="D426" s="1">
        <v>22</v>
      </c>
      <c r="E426" s="1" t="s">
        <v>30</v>
      </c>
      <c r="F426" s="1">
        <v>2</v>
      </c>
      <c r="G426" s="1" t="s">
        <v>31</v>
      </c>
      <c r="H426" s="1">
        <v>75</v>
      </c>
      <c r="I426" s="1">
        <v>75</v>
      </c>
      <c r="J426" s="1">
        <v>75</v>
      </c>
      <c r="K426" s="1">
        <v>75</v>
      </c>
      <c r="L426" s="1">
        <v>291.73</v>
      </c>
      <c r="M426" s="1">
        <v>291.73</v>
      </c>
      <c r="N426" s="1">
        <v>291.70499999999998</v>
      </c>
      <c r="O426" s="1">
        <v>291.70499999999998</v>
      </c>
      <c r="P426" s="1">
        <v>0</v>
      </c>
      <c r="Q426" s="1">
        <v>1</v>
      </c>
      <c r="R426" s="1" t="s">
        <v>32</v>
      </c>
      <c r="S426" s="1" t="s">
        <v>33</v>
      </c>
      <c r="T426" s="1"/>
      <c r="U426" s="1"/>
      <c r="V426" s="1" t="s">
        <v>33</v>
      </c>
      <c r="W426" s="1" t="s">
        <v>928</v>
      </c>
      <c r="X426" s="2">
        <v>44884.923611111109</v>
      </c>
      <c r="Y426" s="1" t="s">
        <v>35</v>
      </c>
      <c r="Z426" s="1" t="s">
        <v>36</v>
      </c>
      <c r="AA426" s="1" t="s">
        <v>37</v>
      </c>
      <c r="AB426" s="1" t="s">
        <v>929</v>
      </c>
    </row>
    <row r="427" spans="1:28" ht="13" x14ac:dyDescent="0.15">
      <c r="A427" s="1">
        <v>397</v>
      </c>
      <c r="B427" s="1" t="s">
        <v>28</v>
      </c>
      <c r="C427" s="1" t="s">
        <v>29</v>
      </c>
      <c r="D427" s="1">
        <v>22</v>
      </c>
      <c r="E427" s="1" t="s">
        <v>30</v>
      </c>
      <c r="F427" s="1">
        <v>2</v>
      </c>
      <c r="G427" s="1" t="s">
        <v>31</v>
      </c>
      <c r="H427" s="1">
        <v>79</v>
      </c>
      <c r="I427" s="1">
        <v>79</v>
      </c>
      <c r="J427" s="1">
        <v>79</v>
      </c>
      <c r="K427" s="1">
        <v>79</v>
      </c>
      <c r="L427" s="1">
        <v>291.77</v>
      </c>
      <c r="M427" s="1">
        <v>291.77</v>
      </c>
      <c r="N427" s="1">
        <v>291.74400000000003</v>
      </c>
      <c r="O427" s="1">
        <v>291.74400000000003</v>
      </c>
      <c r="P427" s="1">
        <v>0</v>
      </c>
      <c r="Q427" s="1">
        <v>1</v>
      </c>
      <c r="R427" s="1" t="s">
        <v>32</v>
      </c>
      <c r="S427" s="1" t="s">
        <v>33</v>
      </c>
      <c r="T427" s="1"/>
      <c r="U427" s="1"/>
      <c r="V427" s="1" t="s">
        <v>33</v>
      </c>
      <c r="W427" s="1" t="s">
        <v>930</v>
      </c>
      <c r="X427" s="2">
        <v>44884.892361111109</v>
      </c>
      <c r="Y427" s="1" t="s">
        <v>35</v>
      </c>
      <c r="Z427" s="1" t="s">
        <v>36</v>
      </c>
      <c r="AA427" s="1" t="s">
        <v>37</v>
      </c>
      <c r="AB427" s="1" t="s">
        <v>931</v>
      </c>
    </row>
    <row r="428" spans="1:28" ht="13" x14ac:dyDescent="0.15">
      <c r="A428" s="1">
        <v>397</v>
      </c>
      <c r="B428" s="1" t="s">
        <v>28</v>
      </c>
      <c r="C428" s="1" t="s">
        <v>29</v>
      </c>
      <c r="D428" s="1">
        <v>22</v>
      </c>
      <c r="E428" s="1" t="s">
        <v>30</v>
      </c>
      <c r="F428" s="1">
        <v>2</v>
      </c>
      <c r="G428" s="1" t="s">
        <v>43</v>
      </c>
      <c r="H428" s="1">
        <v>90</v>
      </c>
      <c r="I428" s="1">
        <v>90</v>
      </c>
      <c r="J428" s="1">
        <v>90</v>
      </c>
      <c r="K428" s="1">
        <v>90</v>
      </c>
      <c r="L428" s="1">
        <v>291.88</v>
      </c>
      <c r="M428" s="1">
        <v>291.88</v>
      </c>
      <c r="N428" s="1">
        <v>291.85300000000001</v>
      </c>
      <c r="O428" s="1">
        <v>291.85300000000001</v>
      </c>
      <c r="P428" s="1">
        <v>0</v>
      </c>
      <c r="Q428" s="1"/>
      <c r="R428" s="1" t="s">
        <v>44</v>
      </c>
      <c r="S428" s="1" t="s">
        <v>45</v>
      </c>
      <c r="T428" s="1"/>
      <c r="U428" s="1"/>
      <c r="V428" s="1" t="s">
        <v>45</v>
      </c>
      <c r="W428" s="1" t="s">
        <v>932</v>
      </c>
      <c r="X428" s="2">
        <v>44884.913888888892</v>
      </c>
      <c r="Y428" s="1" t="s">
        <v>415</v>
      </c>
      <c r="Z428" s="1" t="s">
        <v>36</v>
      </c>
      <c r="AA428" s="1"/>
      <c r="AB428" s="1" t="s">
        <v>933</v>
      </c>
    </row>
    <row r="429" spans="1:28" ht="13" x14ac:dyDescent="0.15">
      <c r="A429" s="1">
        <v>397</v>
      </c>
      <c r="B429" s="1" t="s">
        <v>28</v>
      </c>
      <c r="C429" s="1" t="s">
        <v>29</v>
      </c>
      <c r="D429" s="1">
        <v>22</v>
      </c>
      <c r="E429" s="1" t="s">
        <v>30</v>
      </c>
      <c r="F429" s="1">
        <v>3</v>
      </c>
      <c r="G429" s="1" t="s">
        <v>31</v>
      </c>
      <c r="H429" s="1">
        <v>72</v>
      </c>
      <c r="I429" s="1">
        <v>72</v>
      </c>
      <c r="J429" s="1">
        <v>72</v>
      </c>
      <c r="K429" s="1">
        <v>72</v>
      </c>
      <c r="L429" s="1">
        <v>293.18</v>
      </c>
      <c r="M429" s="1">
        <v>293.18</v>
      </c>
      <c r="N429" s="1">
        <v>293.13900000000001</v>
      </c>
      <c r="O429" s="1">
        <v>293.13900000000001</v>
      </c>
      <c r="P429" s="1">
        <v>0</v>
      </c>
      <c r="Q429" s="1">
        <v>1</v>
      </c>
      <c r="R429" s="1" t="s">
        <v>32</v>
      </c>
      <c r="S429" s="1" t="s">
        <v>33</v>
      </c>
      <c r="T429" s="1"/>
      <c r="U429" s="1"/>
      <c r="V429" s="1" t="s">
        <v>33</v>
      </c>
      <c r="W429" s="1" t="s">
        <v>934</v>
      </c>
      <c r="X429" s="2">
        <v>44884.923611111109</v>
      </c>
      <c r="Y429" s="1" t="s">
        <v>35</v>
      </c>
      <c r="Z429" s="1" t="s">
        <v>36</v>
      </c>
      <c r="AA429" s="1" t="s">
        <v>37</v>
      </c>
      <c r="AB429" s="1" t="s">
        <v>935</v>
      </c>
    </row>
    <row r="430" spans="1:28" ht="13" x14ac:dyDescent="0.15">
      <c r="A430" s="1">
        <v>397</v>
      </c>
      <c r="B430" s="1" t="s">
        <v>28</v>
      </c>
      <c r="C430" s="1" t="s">
        <v>29</v>
      </c>
      <c r="D430" s="1">
        <v>22</v>
      </c>
      <c r="E430" s="1" t="s">
        <v>30</v>
      </c>
      <c r="F430" s="1">
        <v>3</v>
      </c>
      <c r="G430" s="1" t="s">
        <v>31</v>
      </c>
      <c r="H430" s="1">
        <v>76</v>
      </c>
      <c r="I430" s="1">
        <v>76</v>
      </c>
      <c r="J430" s="1">
        <v>76</v>
      </c>
      <c r="K430" s="1">
        <v>76</v>
      </c>
      <c r="L430" s="1">
        <v>293.22000000000003</v>
      </c>
      <c r="M430" s="1">
        <v>293.22000000000003</v>
      </c>
      <c r="N430" s="1">
        <v>293.178</v>
      </c>
      <c r="O430" s="1">
        <v>293.178</v>
      </c>
      <c r="P430" s="1">
        <v>0</v>
      </c>
      <c r="Q430" s="1">
        <v>1</v>
      </c>
      <c r="R430" s="1" t="s">
        <v>32</v>
      </c>
      <c r="S430" s="1" t="s">
        <v>33</v>
      </c>
      <c r="T430" s="1"/>
      <c r="U430" s="1"/>
      <c r="V430" s="1" t="s">
        <v>33</v>
      </c>
      <c r="W430" s="1" t="s">
        <v>936</v>
      </c>
      <c r="X430" s="2">
        <v>44884.892361111109</v>
      </c>
      <c r="Y430" s="1" t="s">
        <v>35</v>
      </c>
      <c r="Z430" s="1" t="s">
        <v>36</v>
      </c>
      <c r="AA430" s="1" t="s">
        <v>37</v>
      </c>
      <c r="AB430" s="1" t="s">
        <v>937</v>
      </c>
    </row>
    <row r="431" spans="1:28" ht="13" x14ac:dyDescent="0.15">
      <c r="A431" s="1">
        <v>397</v>
      </c>
      <c r="B431" s="1" t="s">
        <v>28</v>
      </c>
      <c r="C431" s="1" t="s">
        <v>29</v>
      </c>
      <c r="D431" s="1">
        <v>22</v>
      </c>
      <c r="E431" s="1" t="s">
        <v>30</v>
      </c>
      <c r="F431" s="1">
        <v>4</v>
      </c>
      <c r="G431" s="1" t="s">
        <v>31</v>
      </c>
      <c r="H431" s="1">
        <v>83</v>
      </c>
      <c r="I431" s="1">
        <v>83</v>
      </c>
      <c r="J431" s="1">
        <v>83</v>
      </c>
      <c r="K431" s="1">
        <v>83</v>
      </c>
      <c r="L431" s="1">
        <v>294.77</v>
      </c>
      <c r="M431" s="1">
        <v>294.77</v>
      </c>
      <c r="N431" s="1">
        <v>294.71100000000001</v>
      </c>
      <c r="O431" s="1">
        <v>294.71100000000001</v>
      </c>
      <c r="P431" s="1">
        <v>0</v>
      </c>
      <c r="Q431" s="1">
        <v>1</v>
      </c>
      <c r="R431" s="1" t="s">
        <v>32</v>
      </c>
      <c r="S431" s="1" t="s">
        <v>33</v>
      </c>
      <c r="T431" s="1"/>
      <c r="U431" s="1"/>
      <c r="V431" s="1" t="s">
        <v>33</v>
      </c>
      <c r="W431" s="1" t="s">
        <v>938</v>
      </c>
      <c r="X431" s="2">
        <v>44884.923611111109</v>
      </c>
      <c r="Y431" s="1" t="s">
        <v>35</v>
      </c>
      <c r="Z431" s="1" t="s">
        <v>36</v>
      </c>
      <c r="AA431" s="1" t="s">
        <v>37</v>
      </c>
      <c r="AB431" s="1" t="s">
        <v>939</v>
      </c>
    </row>
    <row r="432" spans="1:28" ht="13" x14ac:dyDescent="0.15">
      <c r="A432" s="1">
        <v>397</v>
      </c>
      <c r="B432" s="1" t="s">
        <v>28</v>
      </c>
      <c r="C432" s="1" t="s">
        <v>29</v>
      </c>
      <c r="D432" s="1">
        <v>22</v>
      </c>
      <c r="E432" s="1" t="s">
        <v>30</v>
      </c>
      <c r="F432" s="1">
        <v>4</v>
      </c>
      <c r="G432" s="1" t="s">
        <v>31</v>
      </c>
      <c r="H432" s="1">
        <v>85</v>
      </c>
      <c r="I432" s="1">
        <v>86</v>
      </c>
      <c r="J432" s="1">
        <v>85</v>
      </c>
      <c r="K432" s="1">
        <v>86</v>
      </c>
      <c r="L432" s="1">
        <v>294.79000000000002</v>
      </c>
      <c r="M432" s="1">
        <v>294.8</v>
      </c>
      <c r="N432" s="1">
        <v>294.73</v>
      </c>
      <c r="O432" s="1">
        <v>294.74</v>
      </c>
      <c r="P432" s="1">
        <v>1</v>
      </c>
      <c r="Q432" s="1">
        <v>1</v>
      </c>
      <c r="R432" s="1" t="s">
        <v>32</v>
      </c>
      <c r="S432" s="1" t="s">
        <v>33</v>
      </c>
      <c r="T432" s="1"/>
      <c r="U432" s="1"/>
      <c r="V432" s="1" t="s">
        <v>33</v>
      </c>
      <c r="W432" s="1" t="s">
        <v>940</v>
      </c>
      <c r="X432" s="2">
        <v>44884.892361111109</v>
      </c>
      <c r="Y432" s="1" t="s">
        <v>35</v>
      </c>
      <c r="Z432" s="1" t="s">
        <v>36</v>
      </c>
      <c r="AA432" s="1" t="s">
        <v>37</v>
      </c>
      <c r="AB432" s="1" t="s">
        <v>941</v>
      </c>
    </row>
    <row r="433" spans="1:28" ht="13" x14ac:dyDescent="0.15">
      <c r="A433" s="1">
        <v>397</v>
      </c>
      <c r="B433" s="1" t="s">
        <v>28</v>
      </c>
      <c r="C433" s="1" t="s">
        <v>29</v>
      </c>
      <c r="D433" s="1">
        <v>22</v>
      </c>
      <c r="E433" s="1" t="s">
        <v>30</v>
      </c>
      <c r="F433" s="1">
        <v>4</v>
      </c>
      <c r="G433" s="1" t="s">
        <v>43</v>
      </c>
      <c r="H433" s="1">
        <v>130</v>
      </c>
      <c r="I433" s="1">
        <v>130</v>
      </c>
      <c r="J433" s="1">
        <v>130</v>
      </c>
      <c r="K433" s="1">
        <v>130</v>
      </c>
      <c r="L433" s="1">
        <v>295.24</v>
      </c>
      <c r="M433" s="1">
        <v>295.24</v>
      </c>
      <c r="N433" s="1">
        <v>295.17500000000001</v>
      </c>
      <c r="O433" s="1">
        <v>295.17500000000001</v>
      </c>
      <c r="P433" s="1">
        <v>0</v>
      </c>
      <c r="Q433" s="1"/>
      <c r="R433" s="1" t="s">
        <v>44</v>
      </c>
      <c r="S433" s="1" t="s">
        <v>45</v>
      </c>
      <c r="T433" s="1"/>
      <c r="U433" s="1"/>
      <c r="V433" s="1" t="s">
        <v>45</v>
      </c>
      <c r="W433" s="1" t="s">
        <v>942</v>
      </c>
      <c r="X433" s="2">
        <v>44884.913888888892</v>
      </c>
      <c r="Y433" s="1" t="s">
        <v>415</v>
      </c>
      <c r="Z433" s="1" t="s">
        <v>36</v>
      </c>
      <c r="AA433" s="1"/>
      <c r="AB433" s="1" t="s">
        <v>943</v>
      </c>
    </row>
    <row r="434" spans="1:28" ht="13" x14ac:dyDescent="0.15">
      <c r="A434" s="1">
        <v>397</v>
      </c>
      <c r="B434" s="1" t="s">
        <v>28</v>
      </c>
      <c r="C434" s="1" t="s">
        <v>29</v>
      </c>
      <c r="D434" s="1">
        <v>22</v>
      </c>
      <c r="E434" s="1" t="s">
        <v>30</v>
      </c>
      <c r="F434" s="1">
        <v>5</v>
      </c>
      <c r="G434" s="1" t="s">
        <v>31</v>
      </c>
      <c r="H434" s="1">
        <v>12</v>
      </c>
      <c r="I434" s="1">
        <v>14</v>
      </c>
      <c r="J434" s="1">
        <v>12</v>
      </c>
      <c r="K434" s="1">
        <v>14</v>
      </c>
      <c r="L434" s="1">
        <v>295.54000000000002</v>
      </c>
      <c r="M434" s="1">
        <v>295.56</v>
      </c>
      <c r="N434" s="1">
        <v>295.47300000000001</v>
      </c>
      <c r="O434" s="1">
        <v>295.49200000000002</v>
      </c>
      <c r="P434" s="1">
        <v>2</v>
      </c>
      <c r="Q434" s="1">
        <v>10</v>
      </c>
      <c r="R434" s="1" t="s">
        <v>51</v>
      </c>
      <c r="S434" s="1" t="s">
        <v>56</v>
      </c>
      <c r="T434" s="1"/>
      <c r="U434" s="1"/>
      <c r="V434" s="1">
        <v>31156</v>
      </c>
      <c r="W434" s="1" t="s">
        <v>944</v>
      </c>
      <c r="X434" s="2">
        <v>44884.902083333334</v>
      </c>
      <c r="Y434" s="1" t="s">
        <v>58</v>
      </c>
      <c r="Z434" s="1" t="s">
        <v>36</v>
      </c>
      <c r="AA434" s="1"/>
      <c r="AB434" s="1" t="s">
        <v>945</v>
      </c>
    </row>
    <row r="435" spans="1:28" ht="13" x14ac:dyDescent="0.15">
      <c r="A435" s="1">
        <v>397</v>
      </c>
      <c r="B435" s="1" t="s">
        <v>28</v>
      </c>
      <c r="C435" s="1" t="s">
        <v>29</v>
      </c>
      <c r="D435" s="1">
        <v>22</v>
      </c>
      <c r="E435" s="1" t="s">
        <v>30</v>
      </c>
      <c r="F435" s="1">
        <v>5</v>
      </c>
      <c r="G435" s="1" t="s">
        <v>31</v>
      </c>
      <c r="H435" s="1">
        <v>69</v>
      </c>
      <c r="I435" s="1">
        <v>69</v>
      </c>
      <c r="J435" s="1">
        <v>69</v>
      </c>
      <c r="K435" s="1">
        <v>69</v>
      </c>
      <c r="L435" s="1">
        <v>296.11</v>
      </c>
      <c r="M435" s="1">
        <v>296.11</v>
      </c>
      <c r="N435" s="1">
        <v>296.036</v>
      </c>
      <c r="O435" s="1">
        <v>296.036</v>
      </c>
      <c r="P435" s="1">
        <v>0</v>
      </c>
      <c r="Q435" s="1">
        <v>1</v>
      </c>
      <c r="R435" s="1" t="s">
        <v>32</v>
      </c>
      <c r="S435" s="1" t="s">
        <v>33</v>
      </c>
      <c r="T435" s="1"/>
      <c r="U435" s="1"/>
      <c r="V435" s="1" t="s">
        <v>33</v>
      </c>
      <c r="W435" s="1" t="s">
        <v>946</v>
      </c>
      <c r="X435" s="2">
        <v>44884.923611111109</v>
      </c>
      <c r="Y435" s="1" t="s">
        <v>35</v>
      </c>
      <c r="Z435" s="1" t="s">
        <v>36</v>
      </c>
      <c r="AA435" s="1" t="s">
        <v>37</v>
      </c>
      <c r="AB435" s="1" t="s">
        <v>947</v>
      </c>
    </row>
    <row r="436" spans="1:28" ht="13" x14ac:dyDescent="0.15">
      <c r="A436" s="1">
        <v>397</v>
      </c>
      <c r="B436" s="1" t="s">
        <v>28</v>
      </c>
      <c r="C436" s="1" t="s">
        <v>29</v>
      </c>
      <c r="D436" s="1">
        <v>22</v>
      </c>
      <c r="E436" s="1" t="s">
        <v>30</v>
      </c>
      <c r="F436" s="1">
        <v>5</v>
      </c>
      <c r="G436" s="1" t="s">
        <v>31</v>
      </c>
      <c r="H436" s="1">
        <v>82</v>
      </c>
      <c r="I436" s="1">
        <v>82</v>
      </c>
      <c r="J436" s="1">
        <v>82</v>
      </c>
      <c r="K436" s="1">
        <v>82</v>
      </c>
      <c r="L436" s="1">
        <v>296.24</v>
      </c>
      <c r="M436" s="1">
        <v>296.24</v>
      </c>
      <c r="N436" s="1">
        <v>296.16500000000002</v>
      </c>
      <c r="O436" s="1">
        <v>296.16500000000002</v>
      </c>
      <c r="P436" s="1">
        <v>0</v>
      </c>
      <c r="Q436" s="1">
        <v>1</v>
      </c>
      <c r="R436" s="1" t="s">
        <v>32</v>
      </c>
      <c r="S436" s="1" t="s">
        <v>33</v>
      </c>
      <c r="T436" s="1"/>
      <c r="U436" s="1"/>
      <c r="V436" s="1" t="s">
        <v>33</v>
      </c>
      <c r="W436" s="1" t="s">
        <v>948</v>
      </c>
      <c r="X436" s="2">
        <v>44884.892361111109</v>
      </c>
      <c r="Y436" s="1" t="s">
        <v>35</v>
      </c>
      <c r="Z436" s="1" t="s">
        <v>36</v>
      </c>
      <c r="AA436" s="1" t="s">
        <v>37</v>
      </c>
      <c r="AB436" s="1" t="s">
        <v>949</v>
      </c>
    </row>
    <row r="437" spans="1:28" ht="13" x14ac:dyDescent="0.15">
      <c r="A437" s="1">
        <v>397</v>
      </c>
      <c r="B437" s="1" t="s">
        <v>28</v>
      </c>
      <c r="C437" s="1" t="s">
        <v>29</v>
      </c>
      <c r="D437" s="1">
        <v>22</v>
      </c>
      <c r="E437" s="1" t="s">
        <v>30</v>
      </c>
      <c r="F437" s="1">
        <v>6</v>
      </c>
      <c r="G437" s="1" t="s">
        <v>31</v>
      </c>
      <c r="H437" s="1">
        <v>70</v>
      </c>
      <c r="I437" s="1">
        <v>70</v>
      </c>
      <c r="J437" s="1">
        <v>70</v>
      </c>
      <c r="K437" s="1">
        <v>70</v>
      </c>
      <c r="L437" s="1">
        <v>297.60000000000002</v>
      </c>
      <c r="M437" s="1">
        <v>297.60000000000002</v>
      </c>
      <c r="N437" s="1">
        <v>297.50900000000001</v>
      </c>
      <c r="O437" s="1">
        <v>297.50900000000001</v>
      </c>
      <c r="P437" s="1">
        <v>0</v>
      </c>
      <c r="Q437" s="1">
        <v>1</v>
      </c>
      <c r="R437" s="1" t="s">
        <v>32</v>
      </c>
      <c r="S437" s="1" t="s">
        <v>33</v>
      </c>
      <c r="T437" s="1"/>
      <c r="U437" s="1"/>
      <c r="V437" s="1" t="s">
        <v>33</v>
      </c>
      <c r="W437" s="1" t="s">
        <v>950</v>
      </c>
      <c r="X437" s="2">
        <v>44884.923611111109</v>
      </c>
      <c r="Y437" s="1" t="s">
        <v>35</v>
      </c>
      <c r="Z437" s="1" t="s">
        <v>36</v>
      </c>
      <c r="AA437" s="1" t="s">
        <v>37</v>
      </c>
      <c r="AB437" s="1" t="s">
        <v>951</v>
      </c>
    </row>
    <row r="438" spans="1:28" ht="13" x14ac:dyDescent="0.15">
      <c r="A438" s="1">
        <v>397</v>
      </c>
      <c r="B438" s="1" t="s">
        <v>28</v>
      </c>
      <c r="C438" s="1" t="s">
        <v>29</v>
      </c>
      <c r="D438" s="1">
        <v>22</v>
      </c>
      <c r="E438" s="1" t="s">
        <v>30</v>
      </c>
      <c r="F438" s="1">
        <v>6</v>
      </c>
      <c r="G438" s="1" t="s">
        <v>31</v>
      </c>
      <c r="H438" s="1">
        <v>75</v>
      </c>
      <c r="I438" s="1">
        <v>75</v>
      </c>
      <c r="J438" s="1">
        <v>75</v>
      </c>
      <c r="K438" s="1">
        <v>75</v>
      </c>
      <c r="L438" s="1">
        <v>297.64999999999998</v>
      </c>
      <c r="M438" s="1">
        <v>297.64999999999998</v>
      </c>
      <c r="N438" s="1">
        <v>297.55900000000003</v>
      </c>
      <c r="O438" s="1">
        <v>297.55900000000003</v>
      </c>
      <c r="P438" s="1">
        <v>0</v>
      </c>
      <c r="Q438" s="1">
        <v>1</v>
      </c>
      <c r="R438" s="1" t="s">
        <v>32</v>
      </c>
      <c r="S438" s="1" t="s">
        <v>33</v>
      </c>
      <c r="T438" s="1"/>
      <c r="U438" s="1"/>
      <c r="V438" s="1" t="s">
        <v>33</v>
      </c>
      <c r="W438" s="1" t="s">
        <v>952</v>
      </c>
      <c r="X438" s="2">
        <v>44884.892361111109</v>
      </c>
      <c r="Y438" s="1" t="s">
        <v>35</v>
      </c>
      <c r="Z438" s="1" t="s">
        <v>36</v>
      </c>
      <c r="AA438" s="1" t="s">
        <v>37</v>
      </c>
      <c r="AB438" s="1" t="s">
        <v>953</v>
      </c>
    </row>
    <row r="439" spans="1:28" ht="13" x14ac:dyDescent="0.15">
      <c r="A439" s="1">
        <v>397</v>
      </c>
      <c r="B439" s="1" t="s">
        <v>28</v>
      </c>
      <c r="C439" s="1" t="s">
        <v>29</v>
      </c>
      <c r="D439" s="1">
        <v>22</v>
      </c>
      <c r="E439" s="1" t="s">
        <v>30</v>
      </c>
      <c r="F439" s="1">
        <v>7</v>
      </c>
      <c r="G439" s="1"/>
      <c r="H439" s="1">
        <v>0</v>
      </c>
      <c r="I439" s="1">
        <v>5</v>
      </c>
      <c r="J439" s="1">
        <v>0</v>
      </c>
      <c r="K439" s="1">
        <v>5</v>
      </c>
      <c r="L439" s="1">
        <v>298.36</v>
      </c>
      <c r="M439" s="1">
        <v>298.41000000000003</v>
      </c>
      <c r="N439" s="1">
        <v>298.26100000000002</v>
      </c>
      <c r="O439" s="1">
        <v>298.31</v>
      </c>
      <c r="P439" s="1">
        <v>5</v>
      </c>
      <c r="Q439" s="1">
        <v>5</v>
      </c>
      <c r="R439" s="1" t="s">
        <v>51</v>
      </c>
      <c r="S439" s="1" t="s">
        <v>52</v>
      </c>
      <c r="T439" s="1"/>
      <c r="U439" s="1"/>
      <c r="V439" s="1" t="s">
        <v>52</v>
      </c>
      <c r="W439" s="1" t="s">
        <v>954</v>
      </c>
      <c r="X439" s="2">
        <v>44884.480555555558</v>
      </c>
      <c r="Y439" s="1" t="s">
        <v>692</v>
      </c>
      <c r="Z439" s="1" t="s">
        <v>36</v>
      </c>
      <c r="AA439" s="1"/>
      <c r="AB439" s="1" t="s">
        <v>955</v>
      </c>
    </row>
    <row r="440" spans="1:28" ht="13" x14ac:dyDescent="0.15">
      <c r="A440" s="1">
        <v>397</v>
      </c>
      <c r="B440" s="1" t="s">
        <v>28</v>
      </c>
      <c r="C440" s="1" t="s">
        <v>29</v>
      </c>
      <c r="D440" s="1">
        <v>22</v>
      </c>
      <c r="E440" s="1" t="s">
        <v>30</v>
      </c>
      <c r="F440" s="1">
        <v>7</v>
      </c>
      <c r="G440" s="1" t="s">
        <v>31</v>
      </c>
      <c r="H440" s="1">
        <v>25</v>
      </c>
      <c r="I440" s="1">
        <v>25</v>
      </c>
      <c r="J440" s="1">
        <v>25</v>
      </c>
      <c r="K440" s="1">
        <v>25</v>
      </c>
      <c r="L440" s="1">
        <v>298.61</v>
      </c>
      <c r="M440" s="1">
        <v>298.61</v>
      </c>
      <c r="N440" s="1">
        <v>298.50799999999998</v>
      </c>
      <c r="O440" s="1">
        <v>298.50799999999998</v>
      </c>
      <c r="P440" s="1">
        <v>0</v>
      </c>
      <c r="Q440" s="1">
        <v>1</v>
      </c>
      <c r="R440" s="1" t="s">
        <v>32</v>
      </c>
      <c r="S440" s="1" t="s">
        <v>33</v>
      </c>
      <c r="T440" s="1"/>
      <c r="U440" s="1"/>
      <c r="V440" s="1" t="s">
        <v>33</v>
      </c>
      <c r="W440" s="1" t="s">
        <v>956</v>
      </c>
      <c r="X440" s="2">
        <v>44884.892361111109</v>
      </c>
      <c r="Y440" s="1" t="s">
        <v>35</v>
      </c>
      <c r="Z440" s="1" t="s">
        <v>36</v>
      </c>
      <c r="AA440" s="1" t="s">
        <v>37</v>
      </c>
      <c r="AB440" s="1" t="s">
        <v>957</v>
      </c>
    </row>
    <row r="441" spans="1:28" ht="13" x14ac:dyDescent="0.15">
      <c r="A441" s="1">
        <v>397</v>
      </c>
      <c r="B441" s="1" t="s">
        <v>28</v>
      </c>
      <c r="C441" s="1" t="s">
        <v>29</v>
      </c>
      <c r="D441" s="1">
        <v>22</v>
      </c>
      <c r="E441" s="1" t="s">
        <v>30</v>
      </c>
      <c r="F441" s="1">
        <v>7</v>
      </c>
      <c r="G441" s="1" t="s">
        <v>31</v>
      </c>
      <c r="H441" s="1">
        <v>29</v>
      </c>
      <c r="I441" s="1">
        <v>29</v>
      </c>
      <c r="J441" s="1">
        <v>29</v>
      </c>
      <c r="K441" s="1">
        <v>29</v>
      </c>
      <c r="L441" s="1">
        <v>298.64999999999998</v>
      </c>
      <c r="M441" s="1">
        <v>298.64999999999998</v>
      </c>
      <c r="N441" s="1">
        <v>298.548</v>
      </c>
      <c r="O441" s="1">
        <v>298.548</v>
      </c>
      <c r="P441" s="1">
        <v>0</v>
      </c>
      <c r="Q441" s="1">
        <v>1</v>
      </c>
      <c r="R441" s="1" t="s">
        <v>32</v>
      </c>
      <c r="S441" s="1" t="s">
        <v>33</v>
      </c>
      <c r="T441" s="1"/>
      <c r="U441" s="1"/>
      <c r="V441" s="1" t="s">
        <v>33</v>
      </c>
      <c r="W441" s="1" t="s">
        <v>958</v>
      </c>
      <c r="X441" s="2">
        <v>44884.923611111109</v>
      </c>
      <c r="Y441" s="1" t="s">
        <v>35</v>
      </c>
      <c r="Z441" s="1" t="s">
        <v>36</v>
      </c>
      <c r="AA441" s="1" t="s">
        <v>37</v>
      </c>
      <c r="AB441" s="1" t="s">
        <v>959</v>
      </c>
    </row>
    <row r="442" spans="1:28" ht="13" x14ac:dyDescent="0.15">
      <c r="A442" s="1">
        <v>397</v>
      </c>
      <c r="B442" s="1" t="s">
        <v>28</v>
      </c>
      <c r="C442" s="1" t="s">
        <v>29</v>
      </c>
      <c r="D442" s="1">
        <v>22</v>
      </c>
      <c r="E442" s="1" t="s">
        <v>30</v>
      </c>
      <c r="F442" s="1" t="s">
        <v>64</v>
      </c>
      <c r="G442" s="1"/>
      <c r="H442" s="1">
        <v>30</v>
      </c>
      <c r="I442" s="1">
        <v>37</v>
      </c>
      <c r="J442" s="1">
        <v>0</v>
      </c>
      <c r="K442" s="1">
        <v>7</v>
      </c>
      <c r="L442" s="1">
        <v>299.24</v>
      </c>
      <c r="M442" s="1">
        <v>299.31</v>
      </c>
      <c r="N442" s="1">
        <v>299.13099999999997</v>
      </c>
      <c r="O442" s="1">
        <v>299.2</v>
      </c>
      <c r="P442" s="1">
        <v>7</v>
      </c>
      <c r="Q442" s="1">
        <v>20</v>
      </c>
      <c r="R442" s="1" t="s">
        <v>65</v>
      </c>
      <c r="S442" s="1" t="s">
        <v>90</v>
      </c>
      <c r="T442" s="1"/>
      <c r="U442" s="1"/>
      <c r="V442" s="1" t="s">
        <v>90</v>
      </c>
      <c r="W442" s="1" t="s">
        <v>960</v>
      </c>
      <c r="X442" s="2">
        <v>44884.481249999997</v>
      </c>
      <c r="Y442" s="1" t="s">
        <v>692</v>
      </c>
      <c r="Z442" s="1" t="s">
        <v>36</v>
      </c>
      <c r="AA442" s="1" t="s">
        <v>92</v>
      </c>
      <c r="AB442" s="1" t="s">
        <v>961</v>
      </c>
    </row>
    <row r="443" spans="1:28" ht="13" x14ac:dyDescent="0.15">
      <c r="A443" s="1">
        <v>397</v>
      </c>
      <c r="B443" s="1" t="s">
        <v>28</v>
      </c>
      <c r="C443" s="1" t="s">
        <v>29</v>
      </c>
      <c r="D443" s="1">
        <v>22</v>
      </c>
      <c r="E443" s="1" t="s">
        <v>30</v>
      </c>
      <c r="F443" s="1" t="s">
        <v>64</v>
      </c>
      <c r="G443" s="1"/>
      <c r="H443" s="1">
        <v>30</v>
      </c>
      <c r="I443" s="1">
        <v>37</v>
      </c>
      <c r="J443" s="1">
        <v>0</v>
      </c>
      <c r="K443" s="1">
        <v>7</v>
      </c>
      <c r="L443" s="1">
        <v>299.24</v>
      </c>
      <c r="M443" s="1">
        <v>299.31</v>
      </c>
      <c r="N443" s="1">
        <v>299.13099999999997</v>
      </c>
      <c r="O443" s="1">
        <v>299.2</v>
      </c>
      <c r="P443" s="1">
        <v>7</v>
      </c>
      <c r="Q443" s="1">
        <v>30</v>
      </c>
      <c r="R443" s="1" t="s">
        <v>65</v>
      </c>
      <c r="S443" s="1" t="s">
        <v>81</v>
      </c>
      <c r="T443" s="1"/>
      <c r="U443" s="1"/>
      <c r="V443" s="1" t="s">
        <v>81</v>
      </c>
      <c r="W443" s="1" t="s">
        <v>962</v>
      </c>
      <c r="X443" s="2">
        <v>44884.481249999997</v>
      </c>
      <c r="Y443" s="1" t="s">
        <v>83</v>
      </c>
      <c r="Z443" s="1" t="s">
        <v>36</v>
      </c>
      <c r="AA443" s="1"/>
      <c r="AB443" s="1" t="s">
        <v>963</v>
      </c>
    </row>
    <row r="444" spans="1:28" ht="13" x14ac:dyDescent="0.15">
      <c r="A444" s="1">
        <v>397</v>
      </c>
      <c r="B444" s="1" t="s">
        <v>28</v>
      </c>
      <c r="C444" s="1" t="s">
        <v>29</v>
      </c>
      <c r="D444" s="1">
        <v>22</v>
      </c>
      <c r="E444" s="1" t="s">
        <v>30</v>
      </c>
      <c r="F444" s="1" t="s">
        <v>64</v>
      </c>
      <c r="G444" s="1"/>
      <c r="H444" s="1">
        <v>30</v>
      </c>
      <c r="I444" s="1">
        <v>37</v>
      </c>
      <c r="J444" s="1">
        <v>0</v>
      </c>
      <c r="K444" s="1">
        <v>7</v>
      </c>
      <c r="L444" s="1">
        <v>299.24</v>
      </c>
      <c r="M444" s="1">
        <v>299.31</v>
      </c>
      <c r="N444" s="1">
        <v>299.13099999999997</v>
      </c>
      <c r="O444" s="1">
        <v>299.2</v>
      </c>
      <c r="P444" s="1">
        <v>7</v>
      </c>
      <c r="Q444" s="1">
        <v>20</v>
      </c>
      <c r="R444" s="1" t="s">
        <v>65</v>
      </c>
      <c r="S444" s="1"/>
      <c r="T444" s="1" t="s">
        <v>66</v>
      </c>
      <c r="U444" s="1" t="s">
        <v>67</v>
      </c>
      <c r="V444" s="1" t="s">
        <v>68</v>
      </c>
      <c r="W444" s="1" t="s">
        <v>964</v>
      </c>
      <c r="X444" s="2">
        <v>44884.481249999997</v>
      </c>
      <c r="Y444" s="1" t="s">
        <v>692</v>
      </c>
      <c r="Z444" s="1" t="s">
        <v>36</v>
      </c>
      <c r="AA444" s="1"/>
      <c r="AB444" s="1" t="s">
        <v>965</v>
      </c>
    </row>
    <row r="445" spans="1:28" ht="13" x14ac:dyDescent="0.15">
      <c r="A445" s="1">
        <v>397</v>
      </c>
      <c r="B445" s="1" t="s">
        <v>28</v>
      </c>
      <c r="C445" s="1" t="s">
        <v>29</v>
      </c>
      <c r="D445" s="1">
        <v>22</v>
      </c>
      <c r="E445" s="1" t="s">
        <v>30</v>
      </c>
      <c r="F445" s="1" t="s">
        <v>64</v>
      </c>
      <c r="G445" s="1"/>
      <c r="H445" s="1">
        <v>30</v>
      </c>
      <c r="I445" s="1">
        <v>37</v>
      </c>
      <c r="J445" s="1">
        <v>0</v>
      </c>
      <c r="K445" s="1">
        <v>7</v>
      </c>
      <c r="L445" s="1">
        <v>299.24</v>
      </c>
      <c r="M445" s="1">
        <v>299.31</v>
      </c>
      <c r="N445" s="1">
        <v>299.13099999999997</v>
      </c>
      <c r="O445" s="1">
        <v>299.2</v>
      </c>
      <c r="P445" s="1">
        <v>7</v>
      </c>
      <c r="Q445" s="1">
        <v>5</v>
      </c>
      <c r="R445" s="1" t="s">
        <v>65</v>
      </c>
      <c r="S445" s="1"/>
      <c r="T445" s="1" t="s">
        <v>76</v>
      </c>
      <c r="U445" s="1" t="s">
        <v>77</v>
      </c>
      <c r="V445" s="1" t="s">
        <v>78</v>
      </c>
      <c r="W445" s="1" t="s">
        <v>966</v>
      </c>
      <c r="X445" s="2">
        <v>44884.481249999997</v>
      </c>
      <c r="Y445" s="1" t="s">
        <v>692</v>
      </c>
      <c r="Z445" s="1" t="s">
        <v>36</v>
      </c>
      <c r="AA445" s="1"/>
      <c r="AB445" s="1" t="s">
        <v>967</v>
      </c>
    </row>
    <row r="446" spans="1:28" ht="13" x14ac:dyDescent="0.15">
      <c r="A446" s="1">
        <v>397</v>
      </c>
      <c r="B446" s="1" t="s">
        <v>28</v>
      </c>
      <c r="C446" s="1" t="s">
        <v>29</v>
      </c>
      <c r="D446" s="1">
        <v>22</v>
      </c>
      <c r="E446" s="1" t="s">
        <v>30</v>
      </c>
      <c r="F446" s="1" t="s">
        <v>64</v>
      </c>
      <c r="G446" s="1"/>
      <c r="H446" s="1">
        <v>30</v>
      </c>
      <c r="I446" s="1">
        <v>37</v>
      </c>
      <c r="J446" s="1">
        <v>0</v>
      </c>
      <c r="K446" s="1">
        <v>7</v>
      </c>
      <c r="L446" s="1">
        <v>299.24</v>
      </c>
      <c r="M446" s="1">
        <v>299.31</v>
      </c>
      <c r="N446" s="1">
        <v>299.13099999999997</v>
      </c>
      <c r="O446" s="1">
        <v>299.2</v>
      </c>
      <c r="P446" s="1">
        <v>7</v>
      </c>
      <c r="Q446" s="1">
        <v>5</v>
      </c>
      <c r="R446" s="1" t="s">
        <v>65</v>
      </c>
      <c r="S446" s="1"/>
      <c r="T446" s="1" t="s">
        <v>99</v>
      </c>
      <c r="U446" s="1" t="s">
        <v>100</v>
      </c>
      <c r="V446" s="1" t="s">
        <v>101</v>
      </c>
      <c r="W446" s="1" t="s">
        <v>968</v>
      </c>
      <c r="X446" s="2">
        <v>44884.481249999997</v>
      </c>
      <c r="Y446" s="1" t="s">
        <v>692</v>
      </c>
      <c r="Z446" s="1" t="s">
        <v>36</v>
      </c>
      <c r="AA446" s="1"/>
      <c r="AB446" s="1" t="s">
        <v>969</v>
      </c>
    </row>
    <row r="447" spans="1:28" ht="13" x14ac:dyDescent="0.15">
      <c r="A447" s="1">
        <v>397</v>
      </c>
      <c r="B447" s="1" t="s">
        <v>28</v>
      </c>
      <c r="C447" s="1" t="s">
        <v>29</v>
      </c>
      <c r="D447" s="1">
        <v>22</v>
      </c>
      <c r="E447" s="1" t="s">
        <v>30</v>
      </c>
      <c r="F447" s="1" t="s">
        <v>64</v>
      </c>
      <c r="G447" s="1"/>
      <c r="H447" s="1">
        <v>30</v>
      </c>
      <c r="I447" s="1">
        <v>37</v>
      </c>
      <c r="J447" s="1">
        <v>0</v>
      </c>
      <c r="K447" s="1">
        <v>7</v>
      </c>
      <c r="L447" s="1">
        <v>299.24</v>
      </c>
      <c r="M447" s="1">
        <v>299.31</v>
      </c>
      <c r="N447" s="1">
        <v>299.13099999999997</v>
      </c>
      <c r="O447" s="1">
        <v>299.2</v>
      </c>
      <c r="P447" s="1">
        <v>7</v>
      </c>
      <c r="Q447" s="1">
        <v>30</v>
      </c>
      <c r="R447" s="1" t="s">
        <v>65</v>
      </c>
      <c r="S447" s="1"/>
      <c r="T447" s="1" t="s">
        <v>85</v>
      </c>
      <c r="U447" s="1" t="s">
        <v>86</v>
      </c>
      <c r="V447" s="1" t="s">
        <v>87</v>
      </c>
      <c r="W447" s="1" t="s">
        <v>970</v>
      </c>
      <c r="X447" s="2">
        <v>44884.481249999997</v>
      </c>
      <c r="Y447" s="1" t="s">
        <v>692</v>
      </c>
      <c r="Z447" s="1" t="s">
        <v>36</v>
      </c>
      <c r="AA447" s="1"/>
      <c r="AB447" s="1" t="s">
        <v>971</v>
      </c>
    </row>
    <row r="448" spans="1:28" ht="13" x14ac:dyDescent="0.15">
      <c r="A448" s="1">
        <v>397</v>
      </c>
      <c r="B448" s="1" t="s">
        <v>28</v>
      </c>
      <c r="C448" s="1" t="s">
        <v>29</v>
      </c>
      <c r="D448" s="1">
        <v>22</v>
      </c>
      <c r="E448" s="1" t="s">
        <v>30</v>
      </c>
      <c r="F448" s="1" t="s">
        <v>64</v>
      </c>
      <c r="G448" s="1"/>
      <c r="H448" s="1">
        <v>30</v>
      </c>
      <c r="I448" s="1">
        <v>37</v>
      </c>
      <c r="J448" s="1">
        <v>0</v>
      </c>
      <c r="K448" s="1">
        <v>7</v>
      </c>
      <c r="L448" s="1">
        <v>299.24</v>
      </c>
      <c r="M448" s="1">
        <v>299.31</v>
      </c>
      <c r="N448" s="1">
        <v>299.13099999999997</v>
      </c>
      <c r="O448" s="1">
        <v>299.2</v>
      </c>
      <c r="P448" s="1">
        <v>7</v>
      </c>
      <c r="Q448" s="1">
        <v>5</v>
      </c>
      <c r="R448" s="1" t="s">
        <v>65</v>
      </c>
      <c r="S448" s="1"/>
      <c r="T448" s="1" t="s">
        <v>94</v>
      </c>
      <c r="U448" s="1" t="s">
        <v>95</v>
      </c>
      <c r="V448" s="1" t="s">
        <v>96</v>
      </c>
      <c r="W448" s="1" t="s">
        <v>972</v>
      </c>
      <c r="X448" s="2">
        <v>44884.481249999997</v>
      </c>
      <c r="Y448" s="1" t="s">
        <v>692</v>
      </c>
      <c r="Z448" s="1" t="s">
        <v>36</v>
      </c>
      <c r="AA448" s="1"/>
      <c r="AB448" s="1" t="s">
        <v>973</v>
      </c>
    </row>
    <row r="449" spans="1:28" ht="13" x14ac:dyDescent="0.15">
      <c r="A449" s="1">
        <v>397</v>
      </c>
      <c r="B449" s="1" t="s">
        <v>28</v>
      </c>
      <c r="C449" s="1" t="s">
        <v>29</v>
      </c>
      <c r="D449" s="1">
        <v>22</v>
      </c>
      <c r="E449" s="1" t="s">
        <v>30</v>
      </c>
      <c r="F449" s="1" t="s">
        <v>64</v>
      </c>
      <c r="G449" s="1"/>
      <c r="H449" s="1">
        <v>30</v>
      </c>
      <c r="I449" s="1">
        <v>37</v>
      </c>
      <c r="J449" s="1">
        <v>0</v>
      </c>
      <c r="K449" s="1">
        <v>7</v>
      </c>
      <c r="L449" s="1">
        <v>299.24</v>
      </c>
      <c r="M449" s="1">
        <v>299.31</v>
      </c>
      <c r="N449" s="1">
        <v>299.13099999999997</v>
      </c>
      <c r="O449" s="1">
        <v>299.2</v>
      </c>
      <c r="P449" s="1">
        <v>7</v>
      </c>
      <c r="Q449" s="1">
        <v>20</v>
      </c>
      <c r="R449" s="1" t="s">
        <v>65</v>
      </c>
      <c r="S449" s="1"/>
      <c r="T449" s="1" t="s">
        <v>71</v>
      </c>
      <c r="U449" s="1" t="s">
        <v>72</v>
      </c>
      <c r="V449" s="1" t="s">
        <v>73</v>
      </c>
      <c r="W449" s="1" t="s">
        <v>974</v>
      </c>
      <c r="X449" s="2">
        <v>44884.481249999997</v>
      </c>
      <c r="Y449" s="1" t="s">
        <v>692</v>
      </c>
      <c r="Z449" s="1" t="s">
        <v>36</v>
      </c>
      <c r="AA449" s="1"/>
      <c r="AB449" s="1" t="s">
        <v>975</v>
      </c>
    </row>
    <row r="450" spans="1:28" ht="13" x14ac:dyDescent="0.15">
      <c r="A450" s="1">
        <v>397</v>
      </c>
      <c r="B450" s="1" t="s">
        <v>28</v>
      </c>
      <c r="C450" s="1" t="s">
        <v>29</v>
      </c>
      <c r="D450" s="1">
        <v>22</v>
      </c>
      <c r="E450" s="1" t="s">
        <v>30</v>
      </c>
      <c r="F450" s="1" t="s">
        <v>64</v>
      </c>
      <c r="G450" s="1"/>
      <c r="H450" s="1">
        <v>30</v>
      </c>
      <c r="I450" s="1">
        <v>37</v>
      </c>
      <c r="J450" s="1">
        <v>30</v>
      </c>
      <c r="K450" s="1">
        <v>37</v>
      </c>
      <c r="L450" s="1">
        <v>299.24</v>
      </c>
      <c r="M450" s="1">
        <v>299.31</v>
      </c>
      <c r="N450" s="1">
        <v>299.13099999999997</v>
      </c>
      <c r="O450" s="1">
        <v>299.2</v>
      </c>
      <c r="P450" s="1">
        <v>7</v>
      </c>
      <c r="Q450" s="1">
        <v>247</v>
      </c>
      <c r="R450" s="1" t="s">
        <v>106</v>
      </c>
      <c r="S450" s="1" t="s">
        <v>81</v>
      </c>
      <c r="T450" s="1"/>
      <c r="U450" s="1"/>
      <c r="V450" s="1" t="s">
        <v>81</v>
      </c>
      <c r="W450" s="1" t="s">
        <v>976</v>
      </c>
      <c r="X450" s="2">
        <v>44884.480555555558</v>
      </c>
      <c r="Y450" s="1" t="s">
        <v>692</v>
      </c>
      <c r="Z450" s="1" t="s">
        <v>36</v>
      </c>
      <c r="AA450" s="1"/>
      <c r="AB450" s="1" t="s">
        <v>977</v>
      </c>
    </row>
    <row r="451" spans="1:28" ht="13" x14ac:dyDescent="0.15">
      <c r="A451" s="1">
        <v>397</v>
      </c>
      <c r="B451" s="1" t="s">
        <v>28</v>
      </c>
      <c r="C451" s="1" t="s">
        <v>29</v>
      </c>
      <c r="D451" s="1">
        <v>22</v>
      </c>
      <c r="E451" s="1" t="s">
        <v>30</v>
      </c>
      <c r="F451" s="1" t="s">
        <v>64</v>
      </c>
      <c r="G451" s="1"/>
      <c r="H451" s="1">
        <v>30</v>
      </c>
      <c r="I451" s="1">
        <v>37</v>
      </c>
      <c r="J451" s="1">
        <v>0</v>
      </c>
      <c r="K451" s="1">
        <v>7</v>
      </c>
      <c r="L451" s="1">
        <v>299.24</v>
      </c>
      <c r="M451" s="1">
        <v>299.31</v>
      </c>
      <c r="N451" s="1">
        <v>299.13099999999997</v>
      </c>
      <c r="O451" s="1">
        <v>299.2</v>
      </c>
      <c r="P451" s="1">
        <v>7</v>
      </c>
      <c r="Q451" s="1">
        <v>5</v>
      </c>
      <c r="R451" s="1" t="s">
        <v>65</v>
      </c>
      <c r="S451" s="1" t="s">
        <v>33</v>
      </c>
      <c r="T451" s="1"/>
      <c r="U451" s="1"/>
      <c r="V451" s="1" t="s">
        <v>33</v>
      </c>
      <c r="W451" s="1" t="s">
        <v>978</v>
      </c>
      <c r="X451" s="2">
        <v>44884.481249999997</v>
      </c>
      <c r="Y451" s="1" t="s">
        <v>35</v>
      </c>
      <c r="Z451" s="1" t="s">
        <v>36</v>
      </c>
      <c r="AA451" s="1" t="s">
        <v>37</v>
      </c>
      <c r="AB451" s="1" t="s">
        <v>979</v>
      </c>
    </row>
    <row r="452" spans="1:28" ht="13" x14ac:dyDescent="0.15">
      <c r="A452" s="1">
        <v>397</v>
      </c>
      <c r="B452" s="1" t="s">
        <v>28</v>
      </c>
      <c r="C452" s="1" t="s">
        <v>29</v>
      </c>
      <c r="D452" s="1">
        <v>23</v>
      </c>
      <c r="E452" s="1" t="s">
        <v>30</v>
      </c>
      <c r="F452" s="1">
        <v>1</v>
      </c>
      <c r="G452" s="1" t="s">
        <v>31</v>
      </c>
      <c r="H452" s="1">
        <v>77</v>
      </c>
      <c r="I452" s="1">
        <v>77</v>
      </c>
      <c r="J452" s="1">
        <v>77</v>
      </c>
      <c r="K452" s="1">
        <v>77</v>
      </c>
      <c r="L452" s="1">
        <v>299.97000000000003</v>
      </c>
      <c r="M452" s="1">
        <v>299.97000000000003</v>
      </c>
      <c r="N452" s="1">
        <v>299.95999999999998</v>
      </c>
      <c r="O452" s="1">
        <v>299.95999999999998</v>
      </c>
      <c r="P452" s="1">
        <v>0</v>
      </c>
      <c r="Q452" s="1">
        <v>1</v>
      </c>
      <c r="R452" s="1" t="s">
        <v>32</v>
      </c>
      <c r="S452" s="1" t="s">
        <v>33</v>
      </c>
      <c r="T452" s="1"/>
      <c r="U452" s="1"/>
      <c r="V452" s="1" t="s">
        <v>33</v>
      </c>
      <c r="W452" s="1" t="s">
        <v>980</v>
      </c>
      <c r="X452" s="2">
        <v>44885.003472222219</v>
      </c>
      <c r="Y452" s="1" t="s">
        <v>35</v>
      </c>
      <c r="Z452" s="1" t="s">
        <v>36</v>
      </c>
      <c r="AA452" s="1" t="s">
        <v>37</v>
      </c>
      <c r="AB452" s="1" t="s">
        <v>981</v>
      </c>
    </row>
    <row r="453" spans="1:28" ht="13" x14ac:dyDescent="0.15">
      <c r="A453" s="1">
        <v>397</v>
      </c>
      <c r="B453" s="1" t="s">
        <v>28</v>
      </c>
      <c r="C453" s="1" t="s">
        <v>29</v>
      </c>
      <c r="D453" s="1">
        <v>23</v>
      </c>
      <c r="E453" s="1" t="s">
        <v>30</v>
      </c>
      <c r="F453" s="1">
        <v>2</v>
      </c>
      <c r="G453" s="1" t="s">
        <v>43</v>
      </c>
      <c r="H453" s="1">
        <v>48</v>
      </c>
      <c r="I453" s="1">
        <v>48</v>
      </c>
      <c r="J453" s="1">
        <v>48</v>
      </c>
      <c r="K453" s="1">
        <v>48</v>
      </c>
      <c r="L453" s="1">
        <v>301.17</v>
      </c>
      <c r="M453" s="1">
        <v>301.17</v>
      </c>
      <c r="N453" s="1">
        <v>301.14400000000001</v>
      </c>
      <c r="O453" s="1">
        <v>301.14400000000001</v>
      </c>
      <c r="P453" s="1">
        <v>0</v>
      </c>
      <c r="Q453" s="1"/>
      <c r="R453" s="1" t="s">
        <v>44</v>
      </c>
      <c r="S453" s="1" t="s">
        <v>45</v>
      </c>
      <c r="T453" s="1"/>
      <c r="U453" s="1"/>
      <c r="V453" s="1" t="s">
        <v>45</v>
      </c>
      <c r="W453" s="1" t="s">
        <v>982</v>
      </c>
      <c r="X453" s="2">
        <v>44885.003472222219</v>
      </c>
      <c r="Y453" s="1" t="s">
        <v>415</v>
      </c>
      <c r="Z453" s="1" t="s">
        <v>36</v>
      </c>
      <c r="AA453" s="1"/>
      <c r="AB453" s="1" t="s">
        <v>983</v>
      </c>
    </row>
    <row r="454" spans="1:28" ht="13" x14ac:dyDescent="0.15">
      <c r="A454" s="1">
        <v>397</v>
      </c>
      <c r="B454" s="1" t="s">
        <v>28</v>
      </c>
      <c r="C454" s="1" t="s">
        <v>29</v>
      </c>
      <c r="D454" s="1">
        <v>23</v>
      </c>
      <c r="E454" s="1" t="s">
        <v>30</v>
      </c>
      <c r="F454" s="1">
        <v>2</v>
      </c>
      <c r="G454" s="1" t="s">
        <v>31</v>
      </c>
      <c r="H454" s="1">
        <v>71</v>
      </c>
      <c r="I454" s="1">
        <v>71</v>
      </c>
      <c r="J454" s="1">
        <v>71</v>
      </c>
      <c r="K454" s="1">
        <v>71</v>
      </c>
      <c r="L454" s="1">
        <v>301.39999999999998</v>
      </c>
      <c r="M454" s="1">
        <v>301.39999999999998</v>
      </c>
      <c r="N454" s="1">
        <v>301.37099999999998</v>
      </c>
      <c r="O454" s="1">
        <v>301.37099999999998</v>
      </c>
      <c r="P454" s="1">
        <v>0</v>
      </c>
      <c r="Q454" s="1">
        <v>1</v>
      </c>
      <c r="R454" s="1" t="s">
        <v>32</v>
      </c>
      <c r="S454" s="1" t="s">
        <v>33</v>
      </c>
      <c r="T454" s="1"/>
      <c r="U454" s="1"/>
      <c r="V454" s="1" t="s">
        <v>33</v>
      </c>
      <c r="W454" s="1" t="s">
        <v>984</v>
      </c>
      <c r="X454" s="2">
        <v>44885.003472222219</v>
      </c>
      <c r="Y454" s="1" t="s">
        <v>35</v>
      </c>
      <c r="Z454" s="1" t="s">
        <v>36</v>
      </c>
      <c r="AA454" s="1" t="s">
        <v>37</v>
      </c>
      <c r="AB454" s="1" t="s">
        <v>985</v>
      </c>
    </row>
    <row r="455" spans="1:28" ht="13" x14ac:dyDescent="0.15">
      <c r="A455" s="1">
        <v>397</v>
      </c>
      <c r="B455" s="1" t="s">
        <v>28</v>
      </c>
      <c r="C455" s="1" t="s">
        <v>29</v>
      </c>
      <c r="D455" s="1">
        <v>23</v>
      </c>
      <c r="E455" s="1" t="s">
        <v>30</v>
      </c>
      <c r="F455" s="1">
        <v>3</v>
      </c>
      <c r="G455" s="1" t="s">
        <v>31</v>
      </c>
      <c r="H455" s="1">
        <v>72</v>
      </c>
      <c r="I455" s="1">
        <v>72</v>
      </c>
      <c r="J455" s="1">
        <v>72</v>
      </c>
      <c r="K455" s="1">
        <v>72</v>
      </c>
      <c r="L455" s="1">
        <v>302.89</v>
      </c>
      <c r="M455" s="1">
        <v>302.89</v>
      </c>
      <c r="N455" s="1">
        <v>302.84100000000001</v>
      </c>
      <c r="O455" s="1">
        <v>302.84100000000001</v>
      </c>
      <c r="P455" s="1">
        <v>0</v>
      </c>
      <c r="Q455" s="1">
        <v>1</v>
      </c>
      <c r="R455" s="1" t="s">
        <v>32</v>
      </c>
      <c r="S455" s="1" t="s">
        <v>33</v>
      </c>
      <c r="T455" s="1"/>
      <c r="U455" s="1"/>
      <c r="V455" s="1" t="s">
        <v>33</v>
      </c>
      <c r="W455" s="1" t="s">
        <v>986</v>
      </c>
      <c r="X455" s="2">
        <v>44885.003472222219</v>
      </c>
      <c r="Y455" s="1" t="s">
        <v>35</v>
      </c>
      <c r="Z455" s="1" t="s">
        <v>36</v>
      </c>
      <c r="AA455" s="1" t="s">
        <v>37</v>
      </c>
      <c r="AB455" s="1" t="s">
        <v>987</v>
      </c>
    </row>
    <row r="456" spans="1:28" ht="13" x14ac:dyDescent="0.15">
      <c r="A456" s="1">
        <v>397</v>
      </c>
      <c r="B456" s="1" t="s">
        <v>28</v>
      </c>
      <c r="C456" s="1" t="s">
        <v>29</v>
      </c>
      <c r="D456" s="1">
        <v>23</v>
      </c>
      <c r="E456" s="1" t="s">
        <v>30</v>
      </c>
      <c r="F456" s="1">
        <v>4</v>
      </c>
      <c r="G456" s="1" t="s">
        <v>31</v>
      </c>
      <c r="H456" s="1">
        <v>78</v>
      </c>
      <c r="I456" s="1">
        <v>78</v>
      </c>
      <c r="J456" s="1">
        <v>78</v>
      </c>
      <c r="K456" s="1">
        <v>78</v>
      </c>
      <c r="L456" s="1">
        <v>304.44</v>
      </c>
      <c r="M456" s="1">
        <v>304.44</v>
      </c>
      <c r="N456" s="1">
        <v>304.37099999999998</v>
      </c>
      <c r="O456" s="1">
        <v>304.37099999999998</v>
      </c>
      <c r="P456" s="1">
        <v>0</v>
      </c>
      <c r="Q456" s="1">
        <v>1</v>
      </c>
      <c r="R456" s="1" t="s">
        <v>32</v>
      </c>
      <c r="S456" s="1" t="s">
        <v>33</v>
      </c>
      <c r="T456" s="1"/>
      <c r="U456" s="1"/>
      <c r="V456" s="1" t="s">
        <v>33</v>
      </c>
      <c r="W456" s="1" t="s">
        <v>988</v>
      </c>
      <c r="X456" s="2">
        <v>44885.003472222219</v>
      </c>
      <c r="Y456" s="1" t="s">
        <v>35</v>
      </c>
      <c r="Z456" s="1" t="s">
        <v>36</v>
      </c>
      <c r="AA456" s="1" t="s">
        <v>37</v>
      </c>
      <c r="AB456" s="1" t="s">
        <v>989</v>
      </c>
    </row>
    <row r="457" spans="1:28" ht="13" x14ac:dyDescent="0.15">
      <c r="A457" s="1">
        <v>397</v>
      </c>
      <c r="B457" s="1" t="s">
        <v>28</v>
      </c>
      <c r="C457" s="1" t="s">
        <v>29</v>
      </c>
      <c r="D457" s="1">
        <v>23</v>
      </c>
      <c r="E457" s="1" t="s">
        <v>30</v>
      </c>
      <c r="F457" s="1">
        <v>5</v>
      </c>
      <c r="G457" s="1" t="s">
        <v>31</v>
      </c>
      <c r="H457" s="1">
        <v>91</v>
      </c>
      <c r="I457" s="1">
        <v>91</v>
      </c>
      <c r="J457" s="1">
        <v>91</v>
      </c>
      <c r="K457" s="1">
        <v>91</v>
      </c>
      <c r="L457" s="1">
        <v>306.06</v>
      </c>
      <c r="M457" s="1">
        <v>306.06</v>
      </c>
      <c r="N457" s="1">
        <v>305.96899999999999</v>
      </c>
      <c r="O457" s="1">
        <v>305.96899999999999</v>
      </c>
      <c r="P457" s="1">
        <v>0</v>
      </c>
      <c r="Q457" s="1">
        <v>1</v>
      </c>
      <c r="R457" s="1" t="s">
        <v>32</v>
      </c>
      <c r="S457" s="1" t="s">
        <v>33</v>
      </c>
      <c r="T457" s="1"/>
      <c r="U457" s="1"/>
      <c r="V457" s="1" t="s">
        <v>33</v>
      </c>
      <c r="W457" s="1" t="s">
        <v>990</v>
      </c>
      <c r="X457" s="2">
        <v>44885.003472222219</v>
      </c>
      <c r="Y457" s="1" t="s">
        <v>35</v>
      </c>
      <c r="Z457" s="1" t="s">
        <v>36</v>
      </c>
      <c r="AA457" s="1" t="s">
        <v>37</v>
      </c>
      <c r="AB457" s="1" t="s">
        <v>991</v>
      </c>
    </row>
    <row r="458" spans="1:28" ht="13" x14ac:dyDescent="0.15">
      <c r="A458" s="1">
        <v>397</v>
      </c>
      <c r="B458" s="1" t="s">
        <v>28</v>
      </c>
      <c r="C458" s="1" t="s">
        <v>29</v>
      </c>
      <c r="D458" s="1">
        <v>23</v>
      </c>
      <c r="E458" s="1" t="s">
        <v>30</v>
      </c>
      <c r="F458" s="1">
        <v>6</v>
      </c>
      <c r="G458" s="1" t="s">
        <v>31</v>
      </c>
      <c r="H458" s="1">
        <v>39</v>
      </c>
      <c r="I458" s="1">
        <v>41</v>
      </c>
      <c r="J458" s="1">
        <v>39</v>
      </c>
      <c r="K458" s="1">
        <v>41</v>
      </c>
      <c r="L458" s="1">
        <v>307.02999999999997</v>
      </c>
      <c r="M458" s="1">
        <v>307.05</v>
      </c>
      <c r="N458" s="1">
        <v>306.92700000000002</v>
      </c>
      <c r="O458" s="1">
        <v>306.947</v>
      </c>
      <c r="P458" s="1">
        <v>2</v>
      </c>
      <c r="Q458" s="1">
        <v>10</v>
      </c>
      <c r="R458" s="1" t="s">
        <v>51</v>
      </c>
      <c r="S458" s="1" t="s">
        <v>56</v>
      </c>
      <c r="T458" s="1"/>
      <c r="U458" s="1"/>
      <c r="V458" s="1">
        <v>31157</v>
      </c>
      <c r="W458" s="1" t="s">
        <v>992</v>
      </c>
      <c r="X458" s="2">
        <v>44884.992361111108</v>
      </c>
      <c r="Y458" s="1" t="s">
        <v>58</v>
      </c>
      <c r="Z458" s="1" t="s">
        <v>36</v>
      </c>
      <c r="AA458" s="1"/>
      <c r="AB458" s="1" t="s">
        <v>993</v>
      </c>
    </row>
    <row r="459" spans="1:28" ht="13" x14ac:dyDescent="0.15">
      <c r="A459" s="1">
        <v>397</v>
      </c>
      <c r="B459" s="1" t="s">
        <v>28</v>
      </c>
      <c r="C459" s="1" t="s">
        <v>29</v>
      </c>
      <c r="D459" s="1">
        <v>23</v>
      </c>
      <c r="E459" s="1" t="s">
        <v>30</v>
      </c>
      <c r="F459" s="1">
        <v>6</v>
      </c>
      <c r="G459" s="1" t="s">
        <v>43</v>
      </c>
      <c r="H459" s="1">
        <v>67</v>
      </c>
      <c r="I459" s="1">
        <v>67</v>
      </c>
      <c r="J459" s="1">
        <v>67</v>
      </c>
      <c r="K459" s="1">
        <v>67</v>
      </c>
      <c r="L459" s="1">
        <v>307.31</v>
      </c>
      <c r="M459" s="1">
        <v>307.31</v>
      </c>
      <c r="N459" s="1">
        <v>307.20299999999997</v>
      </c>
      <c r="O459" s="1">
        <v>307.20299999999997</v>
      </c>
      <c r="P459" s="1">
        <v>0</v>
      </c>
      <c r="Q459" s="1"/>
      <c r="R459" s="1" t="s">
        <v>44</v>
      </c>
      <c r="S459" s="1" t="s">
        <v>45</v>
      </c>
      <c r="T459" s="1"/>
      <c r="U459" s="1"/>
      <c r="V459" s="1" t="s">
        <v>45</v>
      </c>
      <c r="W459" s="1" t="s">
        <v>994</v>
      </c>
      <c r="X459" s="2">
        <v>44885.003472222219</v>
      </c>
      <c r="Y459" s="1" t="s">
        <v>415</v>
      </c>
      <c r="Z459" s="1" t="s">
        <v>36</v>
      </c>
      <c r="AA459" s="1"/>
      <c r="AB459" s="1" t="s">
        <v>995</v>
      </c>
    </row>
    <row r="460" spans="1:28" ht="13" x14ac:dyDescent="0.15">
      <c r="A460" s="1">
        <v>397</v>
      </c>
      <c r="B460" s="1" t="s">
        <v>28</v>
      </c>
      <c r="C460" s="1" t="s">
        <v>29</v>
      </c>
      <c r="D460" s="1">
        <v>23</v>
      </c>
      <c r="E460" s="1" t="s">
        <v>30</v>
      </c>
      <c r="F460" s="1">
        <v>6</v>
      </c>
      <c r="G460" s="1" t="s">
        <v>31</v>
      </c>
      <c r="H460" s="1">
        <v>74</v>
      </c>
      <c r="I460" s="1">
        <v>74</v>
      </c>
      <c r="J460" s="1">
        <v>74</v>
      </c>
      <c r="K460" s="1">
        <v>74</v>
      </c>
      <c r="L460" s="1">
        <v>307.38</v>
      </c>
      <c r="M460" s="1">
        <v>307.38</v>
      </c>
      <c r="N460" s="1">
        <v>307.27199999999999</v>
      </c>
      <c r="O460" s="1">
        <v>307.27199999999999</v>
      </c>
      <c r="P460" s="1">
        <v>0</v>
      </c>
      <c r="Q460" s="1">
        <v>1</v>
      </c>
      <c r="R460" s="1" t="s">
        <v>32</v>
      </c>
      <c r="S460" s="1" t="s">
        <v>33</v>
      </c>
      <c r="T460" s="1"/>
      <c r="U460" s="1"/>
      <c r="V460" s="1" t="s">
        <v>33</v>
      </c>
      <c r="W460" s="1" t="s">
        <v>996</v>
      </c>
      <c r="X460" s="2">
        <v>44885.003472222219</v>
      </c>
      <c r="Y460" s="1" t="s">
        <v>35</v>
      </c>
      <c r="Z460" s="1" t="s">
        <v>36</v>
      </c>
      <c r="AA460" s="1" t="s">
        <v>37</v>
      </c>
      <c r="AB460" s="1" t="s">
        <v>997</v>
      </c>
    </row>
    <row r="461" spans="1:28" ht="13" x14ac:dyDescent="0.15">
      <c r="A461" s="1">
        <v>397</v>
      </c>
      <c r="B461" s="1" t="s">
        <v>28</v>
      </c>
      <c r="C461" s="1" t="s">
        <v>29</v>
      </c>
      <c r="D461" s="1">
        <v>23</v>
      </c>
      <c r="E461" s="1" t="s">
        <v>30</v>
      </c>
      <c r="F461" s="1">
        <v>7</v>
      </c>
      <c r="G461" s="1"/>
      <c r="H461" s="1">
        <v>0</v>
      </c>
      <c r="I461" s="1">
        <v>5</v>
      </c>
      <c r="J461" s="1">
        <v>0</v>
      </c>
      <c r="K461" s="1">
        <v>5</v>
      </c>
      <c r="L461" s="1">
        <v>308.08</v>
      </c>
      <c r="M461" s="1">
        <v>308.13</v>
      </c>
      <c r="N461" s="1">
        <v>307.96300000000002</v>
      </c>
      <c r="O461" s="1">
        <v>308.012</v>
      </c>
      <c r="P461" s="1">
        <v>5</v>
      </c>
      <c r="Q461" s="1">
        <v>5</v>
      </c>
      <c r="R461" s="1" t="s">
        <v>51</v>
      </c>
      <c r="S461" s="1" t="s">
        <v>52</v>
      </c>
      <c r="T461" s="1"/>
      <c r="U461" s="1"/>
      <c r="V461" s="1" t="s">
        <v>52</v>
      </c>
      <c r="W461" s="1" t="s">
        <v>998</v>
      </c>
      <c r="X461" s="2">
        <v>44884.540972222225</v>
      </c>
      <c r="Y461" s="1" t="s">
        <v>692</v>
      </c>
      <c r="Z461" s="1" t="s">
        <v>36</v>
      </c>
      <c r="AA461" s="1"/>
      <c r="AB461" s="1" t="s">
        <v>999</v>
      </c>
    </row>
    <row r="462" spans="1:28" ht="13" x14ac:dyDescent="0.15">
      <c r="A462" s="1">
        <v>397</v>
      </c>
      <c r="B462" s="1" t="s">
        <v>28</v>
      </c>
      <c r="C462" s="1" t="s">
        <v>29</v>
      </c>
      <c r="D462" s="1">
        <v>23</v>
      </c>
      <c r="E462" s="1" t="s">
        <v>30</v>
      </c>
      <c r="F462" s="1">
        <v>7</v>
      </c>
      <c r="G462" s="1" t="s">
        <v>31</v>
      </c>
      <c r="H462" s="1">
        <v>35</v>
      </c>
      <c r="I462" s="1">
        <v>35</v>
      </c>
      <c r="J462" s="1">
        <v>35</v>
      </c>
      <c r="K462" s="1">
        <v>35</v>
      </c>
      <c r="L462" s="1">
        <v>308.43</v>
      </c>
      <c r="M462" s="1">
        <v>308.43</v>
      </c>
      <c r="N462" s="1">
        <v>308.30799999999999</v>
      </c>
      <c r="O462" s="1">
        <v>308.30799999999999</v>
      </c>
      <c r="P462" s="1">
        <v>0</v>
      </c>
      <c r="Q462" s="1">
        <v>1</v>
      </c>
      <c r="R462" s="1" t="s">
        <v>32</v>
      </c>
      <c r="S462" s="1" t="s">
        <v>33</v>
      </c>
      <c r="T462" s="1"/>
      <c r="U462" s="1"/>
      <c r="V462" s="1" t="s">
        <v>33</v>
      </c>
      <c r="W462" s="1" t="s">
        <v>1000</v>
      </c>
      <c r="X462" s="2">
        <v>44885.003472222219</v>
      </c>
      <c r="Y462" s="1" t="s">
        <v>35</v>
      </c>
      <c r="Z462" s="1" t="s">
        <v>36</v>
      </c>
      <c r="AA462" s="1" t="s">
        <v>37</v>
      </c>
      <c r="AB462" s="1" t="s">
        <v>1001</v>
      </c>
    </row>
    <row r="463" spans="1:28" ht="13" x14ac:dyDescent="0.15">
      <c r="A463" s="1">
        <v>397</v>
      </c>
      <c r="B463" s="1" t="s">
        <v>28</v>
      </c>
      <c r="C463" s="1" t="s">
        <v>29</v>
      </c>
      <c r="D463" s="1">
        <v>23</v>
      </c>
      <c r="E463" s="1" t="s">
        <v>30</v>
      </c>
      <c r="F463" s="1" t="s">
        <v>64</v>
      </c>
      <c r="G463" s="1"/>
      <c r="H463" s="1">
        <v>37</v>
      </c>
      <c r="I463" s="1">
        <v>44</v>
      </c>
      <c r="J463" s="1">
        <v>37</v>
      </c>
      <c r="K463" s="1">
        <v>44</v>
      </c>
      <c r="L463" s="1">
        <v>308.95999999999998</v>
      </c>
      <c r="M463" s="1">
        <v>309.02999999999997</v>
      </c>
      <c r="N463" s="1">
        <v>308.83100000000002</v>
      </c>
      <c r="O463" s="1">
        <v>308.89999999999998</v>
      </c>
      <c r="P463" s="1">
        <v>7</v>
      </c>
      <c r="Q463" s="1">
        <v>247</v>
      </c>
      <c r="R463" s="1" t="s">
        <v>106</v>
      </c>
      <c r="S463" s="1" t="s">
        <v>81</v>
      </c>
      <c r="T463" s="1"/>
      <c r="U463" s="1"/>
      <c r="V463" s="1" t="s">
        <v>81</v>
      </c>
      <c r="W463" s="1" t="s">
        <v>1002</v>
      </c>
      <c r="X463" s="2">
        <v>44884.540972222225</v>
      </c>
      <c r="Y463" s="1" t="s">
        <v>692</v>
      </c>
      <c r="Z463" s="1" t="s">
        <v>36</v>
      </c>
      <c r="AA463" s="1"/>
      <c r="AB463" s="1" t="s">
        <v>1003</v>
      </c>
    </row>
    <row r="464" spans="1:28" ht="13" x14ac:dyDescent="0.15">
      <c r="A464" s="1">
        <v>397</v>
      </c>
      <c r="B464" s="1" t="s">
        <v>28</v>
      </c>
      <c r="C464" s="1" t="s">
        <v>29</v>
      </c>
      <c r="D464" s="1">
        <v>23</v>
      </c>
      <c r="E464" s="1" t="s">
        <v>30</v>
      </c>
      <c r="F464" s="1" t="s">
        <v>64</v>
      </c>
      <c r="G464" s="1"/>
      <c r="H464" s="1">
        <v>37</v>
      </c>
      <c r="I464" s="1">
        <v>44</v>
      </c>
      <c r="J464" s="1">
        <v>0</v>
      </c>
      <c r="K464" s="1">
        <v>7</v>
      </c>
      <c r="L464" s="1">
        <v>308.95999999999998</v>
      </c>
      <c r="M464" s="1">
        <v>309.02999999999997</v>
      </c>
      <c r="N464" s="1">
        <v>308.83100000000002</v>
      </c>
      <c r="O464" s="1">
        <v>308.89999999999998</v>
      </c>
      <c r="P464" s="1">
        <v>7</v>
      </c>
      <c r="Q464" s="1">
        <v>5</v>
      </c>
      <c r="R464" s="1" t="s">
        <v>65</v>
      </c>
      <c r="S464" s="1"/>
      <c r="T464" s="1" t="s">
        <v>99</v>
      </c>
      <c r="U464" s="1" t="s">
        <v>100</v>
      </c>
      <c r="V464" s="1" t="s">
        <v>101</v>
      </c>
      <c r="W464" s="1" t="s">
        <v>1004</v>
      </c>
      <c r="X464" s="2">
        <v>44884.541666666664</v>
      </c>
      <c r="Y464" s="1" t="s">
        <v>692</v>
      </c>
      <c r="Z464" s="1" t="s">
        <v>36</v>
      </c>
      <c r="AA464" s="1"/>
      <c r="AB464" s="1" t="s">
        <v>1005</v>
      </c>
    </row>
    <row r="465" spans="1:28" ht="13" x14ac:dyDescent="0.15">
      <c r="A465" s="1">
        <v>397</v>
      </c>
      <c r="B465" s="1" t="s">
        <v>28</v>
      </c>
      <c r="C465" s="1" t="s">
        <v>29</v>
      </c>
      <c r="D465" s="1">
        <v>23</v>
      </c>
      <c r="E465" s="1" t="s">
        <v>30</v>
      </c>
      <c r="F465" s="1" t="s">
        <v>64</v>
      </c>
      <c r="G465" s="1"/>
      <c r="H465" s="1">
        <v>37</v>
      </c>
      <c r="I465" s="1">
        <v>44</v>
      </c>
      <c r="J465" s="1">
        <v>0</v>
      </c>
      <c r="K465" s="1">
        <v>7</v>
      </c>
      <c r="L465" s="1">
        <v>308.95999999999998</v>
      </c>
      <c r="M465" s="1">
        <v>309.02999999999997</v>
      </c>
      <c r="N465" s="1">
        <v>308.83100000000002</v>
      </c>
      <c r="O465" s="1">
        <v>308.89999999999998</v>
      </c>
      <c r="P465" s="1">
        <v>7</v>
      </c>
      <c r="Q465" s="1">
        <v>30</v>
      </c>
      <c r="R465" s="1" t="s">
        <v>65</v>
      </c>
      <c r="S465" s="1" t="s">
        <v>81</v>
      </c>
      <c r="T465" s="1"/>
      <c r="U465" s="1"/>
      <c r="V465" s="1" t="s">
        <v>81</v>
      </c>
      <c r="W465" s="1" t="s">
        <v>1006</v>
      </c>
      <c r="X465" s="2">
        <v>44884.541666666664</v>
      </c>
      <c r="Y465" s="1" t="s">
        <v>83</v>
      </c>
      <c r="Z465" s="1" t="s">
        <v>36</v>
      </c>
      <c r="AA465" s="1"/>
      <c r="AB465" s="1" t="s">
        <v>1007</v>
      </c>
    </row>
    <row r="466" spans="1:28" ht="13" x14ac:dyDescent="0.15">
      <c r="A466" s="1">
        <v>397</v>
      </c>
      <c r="B466" s="1" t="s">
        <v>28</v>
      </c>
      <c r="C466" s="1" t="s">
        <v>29</v>
      </c>
      <c r="D466" s="1">
        <v>23</v>
      </c>
      <c r="E466" s="1" t="s">
        <v>30</v>
      </c>
      <c r="F466" s="1" t="s">
        <v>64</v>
      </c>
      <c r="G466" s="1"/>
      <c r="H466" s="1">
        <v>37</v>
      </c>
      <c r="I466" s="1">
        <v>44</v>
      </c>
      <c r="J466" s="1">
        <v>0</v>
      </c>
      <c r="K466" s="1">
        <v>7</v>
      </c>
      <c r="L466" s="1">
        <v>308.95999999999998</v>
      </c>
      <c r="M466" s="1">
        <v>309.02999999999997</v>
      </c>
      <c r="N466" s="1">
        <v>308.83100000000002</v>
      </c>
      <c r="O466" s="1">
        <v>308.89999999999998</v>
      </c>
      <c r="P466" s="1">
        <v>7</v>
      </c>
      <c r="Q466" s="1">
        <v>20</v>
      </c>
      <c r="R466" s="1" t="s">
        <v>65</v>
      </c>
      <c r="S466" s="1" t="s">
        <v>90</v>
      </c>
      <c r="T466" s="1"/>
      <c r="U466" s="1"/>
      <c r="V466" s="1" t="s">
        <v>90</v>
      </c>
      <c r="W466" s="1" t="s">
        <v>1008</v>
      </c>
      <c r="X466" s="2">
        <v>44884.541666666664</v>
      </c>
      <c r="Y466" s="1" t="s">
        <v>692</v>
      </c>
      <c r="Z466" s="1" t="s">
        <v>36</v>
      </c>
      <c r="AA466" s="1" t="s">
        <v>92</v>
      </c>
      <c r="AB466" s="1" t="s">
        <v>1009</v>
      </c>
    </row>
    <row r="467" spans="1:28" ht="13" x14ac:dyDescent="0.15">
      <c r="A467" s="1">
        <v>397</v>
      </c>
      <c r="B467" s="1" t="s">
        <v>28</v>
      </c>
      <c r="C467" s="1" t="s">
        <v>29</v>
      </c>
      <c r="D467" s="1">
        <v>23</v>
      </c>
      <c r="E467" s="1" t="s">
        <v>30</v>
      </c>
      <c r="F467" s="1" t="s">
        <v>64</v>
      </c>
      <c r="G467" s="1"/>
      <c r="H467" s="1">
        <v>37</v>
      </c>
      <c r="I467" s="1">
        <v>44</v>
      </c>
      <c r="J467" s="1">
        <v>0</v>
      </c>
      <c r="K467" s="1">
        <v>7</v>
      </c>
      <c r="L467" s="1">
        <v>308.95999999999998</v>
      </c>
      <c r="M467" s="1">
        <v>309.02999999999997</v>
      </c>
      <c r="N467" s="1">
        <v>308.83100000000002</v>
      </c>
      <c r="O467" s="1">
        <v>308.89999999999998</v>
      </c>
      <c r="P467" s="1">
        <v>7</v>
      </c>
      <c r="Q467" s="1">
        <v>20</v>
      </c>
      <c r="R467" s="1" t="s">
        <v>65</v>
      </c>
      <c r="S467" s="1"/>
      <c r="T467" s="1" t="s">
        <v>71</v>
      </c>
      <c r="U467" s="1" t="s">
        <v>72</v>
      </c>
      <c r="V467" s="1" t="s">
        <v>73</v>
      </c>
      <c r="W467" s="1" t="s">
        <v>1010</v>
      </c>
      <c r="X467" s="2">
        <v>44884.541666666664</v>
      </c>
      <c r="Y467" s="1" t="s">
        <v>692</v>
      </c>
      <c r="Z467" s="1" t="s">
        <v>36</v>
      </c>
      <c r="AA467" s="1"/>
      <c r="AB467" s="1" t="s">
        <v>1011</v>
      </c>
    </row>
    <row r="468" spans="1:28" ht="13" x14ac:dyDescent="0.15">
      <c r="A468" s="1">
        <v>397</v>
      </c>
      <c r="B468" s="1" t="s">
        <v>28</v>
      </c>
      <c r="C468" s="1" t="s">
        <v>29</v>
      </c>
      <c r="D468" s="1">
        <v>23</v>
      </c>
      <c r="E468" s="1" t="s">
        <v>30</v>
      </c>
      <c r="F468" s="1" t="s">
        <v>64</v>
      </c>
      <c r="G468" s="1"/>
      <c r="H468" s="1">
        <v>37</v>
      </c>
      <c r="I468" s="1">
        <v>44</v>
      </c>
      <c r="J468" s="1">
        <v>0</v>
      </c>
      <c r="K468" s="1">
        <v>7</v>
      </c>
      <c r="L468" s="1">
        <v>308.95999999999998</v>
      </c>
      <c r="M468" s="1">
        <v>309.02999999999997</v>
      </c>
      <c r="N468" s="1">
        <v>308.83100000000002</v>
      </c>
      <c r="O468" s="1">
        <v>308.89999999999998</v>
      </c>
      <c r="P468" s="1">
        <v>7</v>
      </c>
      <c r="Q468" s="1">
        <v>30</v>
      </c>
      <c r="R468" s="1" t="s">
        <v>65</v>
      </c>
      <c r="S468" s="1"/>
      <c r="T468" s="1" t="s">
        <v>85</v>
      </c>
      <c r="U468" s="1" t="s">
        <v>86</v>
      </c>
      <c r="V468" s="1" t="s">
        <v>87</v>
      </c>
      <c r="W468" s="1" t="s">
        <v>1012</v>
      </c>
      <c r="X468" s="2">
        <v>44884.541666666664</v>
      </c>
      <c r="Y468" s="1" t="s">
        <v>692</v>
      </c>
      <c r="Z468" s="1" t="s">
        <v>36</v>
      </c>
      <c r="AA468" s="1"/>
      <c r="AB468" s="1" t="s">
        <v>1013</v>
      </c>
    </row>
    <row r="469" spans="1:28" ht="13" x14ac:dyDescent="0.15">
      <c r="A469" s="1">
        <v>397</v>
      </c>
      <c r="B469" s="1" t="s">
        <v>28</v>
      </c>
      <c r="C469" s="1" t="s">
        <v>29</v>
      </c>
      <c r="D469" s="1">
        <v>23</v>
      </c>
      <c r="E469" s="1" t="s">
        <v>30</v>
      </c>
      <c r="F469" s="1" t="s">
        <v>64</v>
      </c>
      <c r="G469" s="1"/>
      <c r="H469" s="1">
        <v>37</v>
      </c>
      <c r="I469" s="1">
        <v>44</v>
      </c>
      <c r="J469" s="1">
        <v>0</v>
      </c>
      <c r="K469" s="1">
        <v>7</v>
      </c>
      <c r="L469" s="1">
        <v>308.95999999999998</v>
      </c>
      <c r="M469" s="1">
        <v>309.02999999999997</v>
      </c>
      <c r="N469" s="1">
        <v>308.83100000000002</v>
      </c>
      <c r="O469" s="1">
        <v>308.89999999999998</v>
      </c>
      <c r="P469" s="1">
        <v>7</v>
      </c>
      <c r="Q469" s="1">
        <v>5</v>
      </c>
      <c r="R469" s="1" t="s">
        <v>65</v>
      </c>
      <c r="S469" s="1"/>
      <c r="T469" s="1" t="s">
        <v>76</v>
      </c>
      <c r="U469" s="1" t="s">
        <v>77</v>
      </c>
      <c r="V469" s="1" t="s">
        <v>78</v>
      </c>
      <c r="W469" s="1" t="s">
        <v>1014</v>
      </c>
      <c r="X469" s="2">
        <v>44884.541666666664</v>
      </c>
      <c r="Y469" s="1" t="s">
        <v>692</v>
      </c>
      <c r="Z469" s="1" t="s">
        <v>36</v>
      </c>
      <c r="AA469" s="1"/>
      <c r="AB469" s="1" t="s">
        <v>1015</v>
      </c>
    </row>
    <row r="470" spans="1:28" ht="13" x14ac:dyDescent="0.15">
      <c r="A470" s="1">
        <v>397</v>
      </c>
      <c r="B470" s="1" t="s">
        <v>28</v>
      </c>
      <c r="C470" s="1" t="s">
        <v>29</v>
      </c>
      <c r="D470" s="1">
        <v>23</v>
      </c>
      <c r="E470" s="1" t="s">
        <v>30</v>
      </c>
      <c r="F470" s="1" t="s">
        <v>64</v>
      </c>
      <c r="G470" s="1"/>
      <c r="H470" s="1">
        <v>37</v>
      </c>
      <c r="I470" s="1">
        <v>44</v>
      </c>
      <c r="J470" s="1">
        <v>0</v>
      </c>
      <c r="K470" s="1">
        <v>7</v>
      </c>
      <c r="L470" s="1">
        <v>308.95999999999998</v>
      </c>
      <c r="M470" s="1">
        <v>309.02999999999997</v>
      </c>
      <c r="N470" s="1">
        <v>308.83100000000002</v>
      </c>
      <c r="O470" s="1">
        <v>308.89999999999998</v>
      </c>
      <c r="P470" s="1">
        <v>7</v>
      </c>
      <c r="Q470" s="1">
        <v>20</v>
      </c>
      <c r="R470" s="1" t="s">
        <v>65</v>
      </c>
      <c r="S470" s="1"/>
      <c r="T470" s="1" t="s">
        <v>66</v>
      </c>
      <c r="U470" s="1" t="s">
        <v>67</v>
      </c>
      <c r="V470" s="1" t="s">
        <v>68</v>
      </c>
      <c r="W470" s="1" t="s">
        <v>1016</v>
      </c>
      <c r="X470" s="2">
        <v>44884.541666666664</v>
      </c>
      <c r="Y470" s="1" t="s">
        <v>692</v>
      </c>
      <c r="Z470" s="1" t="s">
        <v>36</v>
      </c>
      <c r="AA470" s="1"/>
      <c r="AB470" s="1" t="s">
        <v>1017</v>
      </c>
    </row>
    <row r="471" spans="1:28" ht="13" x14ac:dyDescent="0.15">
      <c r="A471" s="1">
        <v>397</v>
      </c>
      <c r="B471" s="1" t="s">
        <v>28</v>
      </c>
      <c r="C471" s="1" t="s">
        <v>29</v>
      </c>
      <c r="D471" s="1">
        <v>23</v>
      </c>
      <c r="E471" s="1" t="s">
        <v>30</v>
      </c>
      <c r="F471" s="1" t="s">
        <v>64</v>
      </c>
      <c r="G471" s="1"/>
      <c r="H471" s="1">
        <v>37</v>
      </c>
      <c r="I471" s="1">
        <v>44</v>
      </c>
      <c r="J471" s="1">
        <v>0</v>
      </c>
      <c r="K471" s="1">
        <v>7</v>
      </c>
      <c r="L471" s="1">
        <v>308.95999999999998</v>
      </c>
      <c r="M471" s="1">
        <v>309.02999999999997</v>
      </c>
      <c r="N471" s="1">
        <v>308.83100000000002</v>
      </c>
      <c r="O471" s="1">
        <v>308.89999999999998</v>
      </c>
      <c r="P471" s="1">
        <v>7</v>
      </c>
      <c r="Q471" s="1">
        <v>5</v>
      </c>
      <c r="R471" s="1" t="s">
        <v>65</v>
      </c>
      <c r="S471" s="1"/>
      <c r="T471" s="1" t="s">
        <v>94</v>
      </c>
      <c r="U471" s="1" t="s">
        <v>95</v>
      </c>
      <c r="V471" s="1" t="s">
        <v>96</v>
      </c>
      <c r="W471" s="1" t="s">
        <v>1018</v>
      </c>
      <c r="X471" s="2">
        <v>44884.541666666664</v>
      </c>
      <c r="Y471" s="1" t="s">
        <v>692</v>
      </c>
      <c r="Z471" s="1" t="s">
        <v>36</v>
      </c>
      <c r="AA471" s="1"/>
      <c r="AB471" s="1" t="s">
        <v>1019</v>
      </c>
    </row>
    <row r="472" spans="1:28" ht="13" x14ac:dyDescent="0.15">
      <c r="A472" s="1">
        <v>397</v>
      </c>
      <c r="B472" s="1" t="s">
        <v>28</v>
      </c>
      <c r="C472" s="1" t="s">
        <v>29</v>
      </c>
      <c r="D472" s="1">
        <v>23</v>
      </c>
      <c r="E472" s="1" t="s">
        <v>30</v>
      </c>
      <c r="F472" s="1" t="s">
        <v>64</v>
      </c>
      <c r="G472" s="1"/>
      <c r="H472" s="1">
        <v>37</v>
      </c>
      <c r="I472" s="1">
        <v>44</v>
      </c>
      <c r="J472" s="1">
        <v>0</v>
      </c>
      <c r="K472" s="1">
        <v>7</v>
      </c>
      <c r="L472" s="1">
        <v>308.95999999999998</v>
      </c>
      <c r="M472" s="1">
        <v>309.02999999999997</v>
      </c>
      <c r="N472" s="1">
        <v>308.83100000000002</v>
      </c>
      <c r="O472" s="1">
        <v>308.89999999999998</v>
      </c>
      <c r="P472" s="1">
        <v>7</v>
      </c>
      <c r="Q472" s="1">
        <v>5</v>
      </c>
      <c r="R472" s="1" t="s">
        <v>65</v>
      </c>
      <c r="S472" s="1" t="s">
        <v>33</v>
      </c>
      <c r="T472" s="1"/>
      <c r="U472" s="1"/>
      <c r="V472" s="1" t="s">
        <v>33</v>
      </c>
      <c r="W472" s="1" t="s">
        <v>1020</v>
      </c>
      <c r="X472" s="2">
        <v>44884.541666666664</v>
      </c>
      <c r="Y472" s="1" t="s">
        <v>35</v>
      </c>
      <c r="Z472" s="1" t="s">
        <v>36</v>
      </c>
      <c r="AA472" s="1" t="s">
        <v>37</v>
      </c>
      <c r="AB472" s="1" t="s">
        <v>1021</v>
      </c>
    </row>
    <row r="473" spans="1:28" ht="13" x14ac:dyDescent="0.15">
      <c r="A473" s="1">
        <v>397</v>
      </c>
      <c r="B473" s="1" t="s">
        <v>28</v>
      </c>
      <c r="C473" s="1" t="s">
        <v>29</v>
      </c>
      <c r="D473" s="1">
        <v>24</v>
      </c>
      <c r="E473" s="1" t="s">
        <v>30</v>
      </c>
      <c r="F473" s="1">
        <v>1</v>
      </c>
      <c r="G473" s="1" t="s">
        <v>31</v>
      </c>
      <c r="H473" s="1">
        <v>75</v>
      </c>
      <c r="I473" s="1">
        <v>75</v>
      </c>
      <c r="J473" s="1">
        <v>75</v>
      </c>
      <c r="K473" s="1">
        <v>75</v>
      </c>
      <c r="L473" s="1">
        <v>309.64999999999998</v>
      </c>
      <c r="M473" s="1">
        <v>309.64999999999998</v>
      </c>
      <c r="N473" s="1">
        <v>309.64100000000002</v>
      </c>
      <c r="O473" s="1">
        <v>309.64100000000002</v>
      </c>
      <c r="P473" s="1">
        <v>0</v>
      </c>
      <c r="Q473" s="1">
        <v>1</v>
      </c>
      <c r="R473" s="1" t="s">
        <v>32</v>
      </c>
      <c r="S473" s="1" t="s">
        <v>33</v>
      </c>
      <c r="T473" s="1"/>
      <c r="U473" s="1"/>
      <c r="V473" s="1" t="s">
        <v>33</v>
      </c>
      <c r="W473" s="1" t="s">
        <v>1022</v>
      </c>
      <c r="X473" s="2">
        <v>44885.040972222225</v>
      </c>
      <c r="Y473" s="1" t="s">
        <v>35</v>
      </c>
      <c r="Z473" s="1" t="s">
        <v>36</v>
      </c>
      <c r="AA473" s="1" t="s">
        <v>37</v>
      </c>
      <c r="AB473" s="1" t="s">
        <v>1023</v>
      </c>
    </row>
    <row r="474" spans="1:28" ht="13" x14ac:dyDescent="0.15">
      <c r="A474" s="1">
        <v>397</v>
      </c>
      <c r="B474" s="1" t="s">
        <v>28</v>
      </c>
      <c r="C474" s="1" t="s">
        <v>29</v>
      </c>
      <c r="D474" s="1">
        <v>24</v>
      </c>
      <c r="E474" s="1" t="s">
        <v>30</v>
      </c>
      <c r="F474" s="1">
        <v>2</v>
      </c>
      <c r="G474" s="1" t="s">
        <v>43</v>
      </c>
      <c r="H474" s="1">
        <v>86</v>
      </c>
      <c r="I474" s="1">
        <v>86</v>
      </c>
      <c r="J474" s="1">
        <v>86</v>
      </c>
      <c r="K474" s="1">
        <v>86</v>
      </c>
      <c r="L474" s="1">
        <v>311.24</v>
      </c>
      <c r="M474" s="1">
        <v>311.24</v>
      </c>
      <c r="N474" s="1">
        <v>311.21199999999999</v>
      </c>
      <c r="O474" s="1">
        <v>311.21199999999999</v>
      </c>
      <c r="P474" s="1">
        <v>0</v>
      </c>
      <c r="Q474" s="1"/>
      <c r="R474" s="1" t="s">
        <v>44</v>
      </c>
      <c r="S474" s="1" t="s">
        <v>45</v>
      </c>
      <c r="T474" s="1"/>
      <c r="U474" s="1"/>
      <c r="V474" s="1" t="s">
        <v>45</v>
      </c>
      <c r="W474" s="1" t="s">
        <v>1024</v>
      </c>
      <c r="X474" s="2">
        <v>44885.049305555556</v>
      </c>
      <c r="Y474" s="1" t="s">
        <v>415</v>
      </c>
      <c r="Z474" s="1" t="s">
        <v>36</v>
      </c>
      <c r="AA474" s="1"/>
      <c r="AB474" s="1" t="s">
        <v>1025</v>
      </c>
    </row>
    <row r="475" spans="1:28" ht="13" x14ac:dyDescent="0.15">
      <c r="A475" s="1">
        <v>397</v>
      </c>
      <c r="B475" s="1" t="s">
        <v>28</v>
      </c>
      <c r="C475" s="1" t="s">
        <v>29</v>
      </c>
      <c r="D475" s="1">
        <v>24</v>
      </c>
      <c r="E475" s="1" t="s">
        <v>30</v>
      </c>
      <c r="F475" s="1">
        <v>2</v>
      </c>
      <c r="G475" s="1" t="s">
        <v>31</v>
      </c>
      <c r="H475" s="1">
        <v>87</v>
      </c>
      <c r="I475" s="1">
        <v>87</v>
      </c>
      <c r="J475" s="1">
        <v>87</v>
      </c>
      <c r="K475" s="1">
        <v>87</v>
      </c>
      <c r="L475" s="1">
        <v>311.25</v>
      </c>
      <c r="M475" s="1">
        <v>311.25</v>
      </c>
      <c r="N475" s="1">
        <v>311.221</v>
      </c>
      <c r="O475" s="1">
        <v>311.221</v>
      </c>
      <c r="P475" s="1">
        <v>0</v>
      </c>
      <c r="Q475" s="1">
        <v>1</v>
      </c>
      <c r="R475" s="1" t="s">
        <v>32</v>
      </c>
      <c r="S475" s="1" t="s">
        <v>33</v>
      </c>
      <c r="T475" s="1"/>
      <c r="U475" s="1"/>
      <c r="V475" s="1" t="s">
        <v>33</v>
      </c>
      <c r="W475" s="1" t="s">
        <v>1026</v>
      </c>
      <c r="X475" s="2">
        <v>44885.040972222225</v>
      </c>
      <c r="Y475" s="1" t="s">
        <v>35</v>
      </c>
      <c r="Z475" s="1" t="s">
        <v>36</v>
      </c>
      <c r="AA475" s="1" t="s">
        <v>37</v>
      </c>
      <c r="AB475" s="1" t="s">
        <v>1027</v>
      </c>
    </row>
    <row r="476" spans="1:28" ht="13" x14ac:dyDescent="0.15">
      <c r="A476" s="1">
        <v>397</v>
      </c>
      <c r="B476" s="1" t="s">
        <v>28</v>
      </c>
      <c r="C476" s="1" t="s">
        <v>29</v>
      </c>
      <c r="D476" s="1">
        <v>24</v>
      </c>
      <c r="E476" s="1" t="s">
        <v>30</v>
      </c>
      <c r="F476" s="1">
        <v>3</v>
      </c>
      <c r="G476" s="1" t="s">
        <v>31</v>
      </c>
      <c r="H476" s="1">
        <v>72</v>
      </c>
      <c r="I476" s="1">
        <v>72</v>
      </c>
      <c r="J476" s="1">
        <v>72</v>
      </c>
      <c r="K476" s="1">
        <v>72</v>
      </c>
      <c r="L476" s="1">
        <v>312.58</v>
      </c>
      <c r="M476" s="1">
        <v>312.58</v>
      </c>
      <c r="N476" s="1">
        <v>312.53500000000003</v>
      </c>
      <c r="O476" s="1">
        <v>312.53500000000003</v>
      </c>
      <c r="P476" s="1">
        <v>0</v>
      </c>
      <c r="Q476" s="1">
        <v>1</v>
      </c>
      <c r="R476" s="1" t="s">
        <v>32</v>
      </c>
      <c r="S476" s="1" t="s">
        <v>33</v>
      </c>
      <c r="T476" s="1"/>
      <c r="U476" s="1"/>
      <c r="V476" s="1" t="s">
        <v>33</v>
      </c>
      <c r="W476" s="1" t="s">
        <v>1028</v>
      </c>
      <c r="X476" s="2">
        <v>44885.040972222225</v>
      </c>
      <c r="Y476" s="1" t="s">
        <v>35</v>
      </c>
      <c r="Z476" s="1" t="s">
        <v>36</v>
      </c>
      <c r="AA476" s="1" t="s">
        <v>37</v>
      </c>
      <c r="AB476" s="1" t="s">
        <v>1029</v>
      </c>
    </row>
    <row r="477" spans="1:28" ht="13" x14ac:dyDescent="0.15">
      <c r="A477" s="1">
        <v>397</v>
      </c>
      <c r="B477" s="1" t="s">
        <v>28</v>
      </c>
      <c r="C477" s="1" t="s">
        <v>29</v>
      </c>
      <c r="D477" s="1">
        <v>24</v>
      </c>
      <c r="E477" s="1" t="s">
        <v>30</v>
      </c>
      <c r="F477" s="1">
        <v>4</v>
      </c>
      <c r="G477" s="1" t="s">
        <v>31</v>
      </c>
      <c r="H477" s="1">
        <v>74</v>
      </c>
      <c r="I477" s="1">
        <v>74</v>
      </c>
      <c r="J477" s="1">
        <v>74</v>
      </c>
      <c r="K477" s="1">
        <v>74</v>
      </c>
      <c r="L477" s="1">
        <v>314.08</v>
      </c>
      <c r="M477" s="1">
        <v>314.08</v>
      </c>
      <c r="N477" s="1">
        <v>314.017</v>
      </c>
      <c r="O477" s="1">
        <v>314.017</v>
      </c>
      <c r="P477" s="1">
        <v>0</v>
      </c>
      <c r="Q477" s="1">
        <v>1</v>
      </c>
      <c r="R477" s="1" t="s">
        <v>32</v>
      </c>
      <c r="S477" s="1" t="s">
        <v>33</v>
      </c>
      <c r="T477" s="1"/>
      <c r="U477" s="1"/>
      <c r="V477" s="1" t="s">
        <v>33</v>
      </c>
      <c r="W477" s="1" t="s">
        <v>1030</v>
      </c>
      <c r="X477" s="2">
        <v>44885.040972222225</v>
      </c>
      <c r="Y477" s="1" t="s">
        <v>35</v>
      </c>
      <c r="Z477" s="1" t="s">
        <v>36</v>
      </c>
      <c r="AA477" s="1" t="s">
        <v>37</v>
      </c>
      <c r="AB477" s="1" t="s">
        <v>1031</v>
      </c>
    </row>
    <row r="478" spans="1:28" ht="13" x14ac:dyDescent="0.15">
      <c r="A478" s="1">
        <v>397</v>
      </c>
      <c r="B478" s="1" t="s">
        <v>28</v>
      </c>
      <c r="C478" s="1" t="s">
        <v>29</v>
      </c>
      <c r="D478" s="1">
        <v>24</v>
      </c>
      <c r="E478" s="1" t="s">
        <v>30</v>
      </c>
      <c r="F478" s="1">
        <v>5</v>
      </c>
      <c r="G478" s="1" t="s">
        <v>43</v>
      </c>
      <c r="H478" s="1">
        <v>51</v>
      </c>
      <c r="I478" s="1">
        <v>51</v>
      </c>
      <c r="J478" s="1">
        <v>51</v>
      </c>
      <c r="K478" s="1">
        <v>51</v>
      </c>
      <c r="L478" s="1">
        <v>315.33999999999997</v>
      </c>
      <c r="M478" s="1">
        <v>315.33999999999997</v>
      </c>
      <c r="N478" s="1">
        <v>315.262</v>
      </c>
      <c r="O478" s="1">
        <v>315.262</v>
      </c>
      <c r="P478" s="1">
        <v>0</v>
      </c>
      <c r="Q478" s="1"/>
      <c r="R478" s="1" t="s">
        <v>44</v>
      </c>
      <c r="S478" s="1" t="s">
        <v>45</v>
      </c>
      <c r="T478" s="1"/>
      <c r="U478" s="1"/>
      <c r="V478" s="1" t="s">
        <v>45</v>
      </c>
      <c r="W478" s="1" t="s">
        <v>1032</v>
      </c>
      <c r="X478" s="2">
        <v>44885.049305555556</v>
      </c>
      <c r="Y478" s="1" t="s">
        <v>415</v>
      </c>
      <c r="Z478" s="1" t="s">
        <v>36</v>
      </c>
      <c r="AA478" s="1"/>
      <c r="AB478" s="1" t="s">
        <v>1033</v>
      </c>
    </row>
    <row r="479" spans="1:28" ht="13" x14ac:dyDescent="0.15">
      <c r="A479" s="1">
        <v>397</v>
      </c>
      <c r="B479" s="1" t="s">
        <v>28</v>
      </c>
      <c r="C479" s="1" t="s">
        <v>29</v>
      </c>
      <c r="D479" s="1">
        <v>24</v>
      </c>
      <c r="E479" s="1" t="s">
        <v>30</v>
      </c>
      <c r="F479" s="1">
        <v>5</v>
      </c>
      <c r="G479" s="1" t="s">
        <v>31</v>
      </c>
      <c r="H479" s="1">
        <v>55</v>
      </c>
      <c r="I479" s="1">
        <v>57</v>
      </c>
      <c r="J479" s="1">
        <v>55</v>
      </c>
      <c r="K479" s="1">
        <v>57</v>
      </c>
      <c r="L479" s="1">
        <v>315.38</v>
      </c>
      <c r="M479" s="1">
        <v>315.39999999999998</v>
      </c>
      <c r="N479" s="1">
        <v>315.30099999999999</v>
      </c>
      <c r="O479" s="1">
        <v>315.32100000000003</v>
      </c>
      <c r="P479" s="1">
        <v>2</v>
      </c>
      <c r="Q479" s="1">
        <v>10</v>
      </c>
      <c r="R479" s="1" t="s">
        <v>51</v>
      </c>
      <c r="S479" s="1" t="s">
        <v>56</v>
      </c>
      <c r="T479" s="1"/>
      <c r="U479" s="1"/>
      <c r="V479" s="1">
        <v>31158</v>
      </c>
      <c r="W479" s="1" t="s">
        <v>1034</v>
      </c>
      <c r="X479" s="2">
        <v>44885.032638888886</v>
      </c>
      <c r="Y479" s="1" t="s">
        <v>58</v>
      </c>
      <c r="Z479" s="1" t="s">
        <v>36</v>
      </c>
      <c r="AA479" s="1"/>
      <c r="AB479" s="1" t="s">
        <v>1035</v>
      </c>
    </row>
    <row r="480" spans="1:28" ht="13" x14ac:dyDescent="0.15">
      <c r="A480" s="1">
        <v>397</v>
      </c>
      <c r="B480" s="1" t="s">
        <v>28</v>
      </c>
      <c r="C480" s="1" t="s">
        <v>29</v>
      </c>
      <c r="D480" s="1">
        <v>24</v>
      </c>
      <c r="E480" s="1" t="s">
        <v>30</v>
      </c>
      <c r="F480" s="1">
        <v>5</v>
      </c>
      <c r="G480" s="1" t="s">
        <v>31</v>
      </c>
      <c r="H480" s="1">
        <v>74</v>
      </c>
      <c r="I480" s="1">
        <v>74</v>
      </c>
      <c r="J480" s="1">
        <v>74</v>
      </c>
      <c r="K480" s="1">
        <v>74</v>
      </c>
      <c r="L480" s="1">
        <v>315.57</v>
      </c>
      <c r="M480" s="1">
        <v>315.57</v>
      </c>
      <c r="N480" s="1">
        <v>315.48899999999998</v>
      </c>
      <c r="O480" s="1">
        <v>315.48899999999998</v>
      </c>
      <c r="P480" s="1">
        <v>0</v>
      </c>
      <c r="Q480" s="1">
        <v>1</v>
      </c>
      <c r="R480" s="1" t="s">
        <v>32</v>
      </c>
      <c r="S480" s="1" t="s">
        <v>33</v>
      </c>
      <c r="T480" s="1"/>
      <c r="U480" s="1"/>
      <c r="V480" s="1" t="s">
        <v>33</v>
      </c>
      <c r="W480" s="1" t="s">
        <v>1036</v>
      </c>
      <c r="X480" s="2">
        <v>44885.040972222225</v>
      </c>
      <c r="Y480" s="1" t="s">
        <v>35</v>
      </c>
      <c r="Z480" s="1" t="s">
        <v>36</v>
      </c>
      <c r="AA480" s="1" t="s">
        <v>37</v>
      </c>
      <c r="AB480" s="1" t="s">
        <v>1037</v>
      </c>
    </row>
    <row r="481" spans="1:28" ht="13" x14ac:dyDescent="0.15">
      <c r="A481" s="1">
        <v>397</v>
      </c>
      <c r="B481" s="1" t="s">
        <v>28</v>
      </c>
      <c r="C481" s="1" t="s">
        <v>29</v>
      </c>
      <c r="D481" s="1">
        <v>24</v>
      </c>
      <c r="E481" s="1" t="s">
        <v>30</v>
      </c>
      <c r="F481" s="1">
        <v>6</v>
      </c>
      <c r="G481" s="1" t="s">
        <v>31</v>
      </c>
      <c r="H481" s="1">
        <v>76</v>
      </c>
      <c r="I481" s="1">
        <v>76</v>
      </c>
      <c r="J481" s="1">
        <v>76</v>
      </c>
      <c r="K481" s="1">
        <v>76</v>
      </c>
      <c r="L481" s="1">
        <v>317.06</v>
      </c>
      <c r="M481" s="1">
        <v>317.06</v>
      </c>
      <c r="N481" s="1">
        <v>316.96100000000001</v>
      </c>
      <c r="O481" s="1">
        <v>316.96100000000001</v>
      </c>
      <c r="P481" s="1">
        <v>0</v>
      </c>
      <c r="Q481" s="1">
        <v>1</v>
      </c>
      <c r="R481" s="1" t="s">
        <v>32</v>
      </c>
      <c r="S481" s="1" t="s">
        <v>33</v>
      </c>
      <c r="T481" s="1"/>
      <c r="U481" s="1"/>
      <c r="V481" s="1" t="s">
        <v>33</v>
      </c>
      <c r="W481" s="1" t="s">
        <v>1038</v>
      </c>
      <c r="X481" s="2">
        <v>44885.040972222225</v>
      </c>
      <c r="Y481" s="1" t="s">
        <v>35</v>
      </c>
      <c r="Z481" s="1" t="s">
        <v>36</v>
      </c>
      <c r="AA481" s="1" t="s">
        <v>37</v>
      </c>
      <c r="AB481" s="1" t="s">
        <v>1039</v>
      </c>
    </row>
    <row r="482" spans="1:28" ht="13" x14ac:dyDescent="0.15">
      <c r="A482" s="1">
        <v>397</v>
      </c>
      <c r="B482" s="1" t="s">
        <v>28</v>
      </c>
      <c r="C482" s="1" t="s">
        <v>29</v>
      </c>
      <c r="D482" s="1">
        <v>24</v>
      </c>
      <c r="E482" s="1" t="s">
        <v>30</v>
      </c>
      <c r="F482" s="1">
        <v>7</v>
      </c>
      <c r="G482" s="1"/>
      <c r="H482" s="1">
        <v>0</v>
      </c>
      <c r="I482" s="1">
        <v>5</v>
      </c>
      <c r="J482" s="1">
        <v>0</v>
      </c>
      <c r="K482" s="1">
        <v>5</v>
      </c>
      <c r="L482" s="1">
        <v>317.76</v>
      </c>
      <c r="M482" s="1">
        <v>317.81</v>
      </c>
      <c r="N482" s="1">
        <v>317.65199999999999</v>
      </c>
      <c r="O482" s="1">
        <v>317.70100000000002</v>
      </c>
      <c r="P482" s="1">
        <v>5</v>
      </c>
      <c r="Q482" s="1">
        <v>5</v>
      </c>
      <c r="R482" s="1" t="s">
        <v>51</v>
      </c>
      <c r="S482" s="1" t="s">
        <v>52</v>
      </c>
      <c r="T482" s="1"/>
      <c r="U482" s="1"/>
      <c r="V482" s="1" t="s">
        <v>52</v>
      </c>
      <c r="W482" s="1" t="s">
        <v>1040</v>
      </c>
      <c r="X482" s="2">
        <v>44884.598611111112</v>
      </c>
      <c r="Y482" s="1" t="s">
        <v>692</v>
      </c>
      <c r="Z482" s="1" t="s">
        <v>36</v>
      </c>
      <c r="AA482" s="1"/>
      <c r="AB482" s="1" t="s">
        <v>1041</v>
      </c>
    </row>
    <row r="483" spans="1:28" ht="13" x14ac:dyDescent="0.15">
      <c r="A483" s="1">
        <v>397</v>
      </c>
      <c r="B483" s="1" t="s">
        <v>28</v>
      </c>
      <c r="C483" s="1" t="s">
        <v>29</v>
      </c>
      <c r="D483" s="1">
        <v>24</v>
      </c>
      <c r="E483" s="1" t="s">
        <v>30</v>
      </c>
      <c r="F483" s="1">
        <v>7</v>
      </c>
      <c r="G483" s="1" t="s">
        <v>31</v>
      </c>
      <c r="H483" s="1">
        <v>13</v>
      </c>
      <c r="I483" s="1">
        <v>13</v>
      </c>
      <c r="J483" s="1">
        <v>13</v>
      </c>
      <c r="K483" s="1">
        <v>13</v>
      </c>
      <c r="L483" s="1">
        <v>317.89</v>
      </c>
      <c r="M483" s="1">
        <v>317.89</v>
      </c>
      <c r="N483" s="1">
        <v>317.77999999999997</v>
      </c>
      <c r="O483" s="1">
        <v>317.77999999999997</v>
      </c>
      <c r="P483" s="1">
        <v>0</v>
      </c>
      <c r="Q483" s="1">
        <v>1</v>
      </c>
      <c r="R483" s="1" t="s">
        <v>32</v>
      </c>
      <c r="S483" s="1" t="s">
        <v>33</v>
      </c>
      <c r="T483" s="1"/>
      <c r="U483" s="1"/>
      <c r="V483" s="1" t="s">
        <v>33</v>
      </c>
      <c r="W483" s="1" t="s">
        <v>1042</v>
      </c>
      <c r="X483" s="2">
        <v>44885.040972222225</v>
      </c>
      <c r="Y483" s="1" t="s">
        <v>35</v>
      </c>
      <c r="Z483" s="1" t="s">
        <v>36</v>
      </c>
      <c r="AA483" s="1" t="s">
        <v>37</v>
      </c>
      <c r="AB483" s="1" t="s">
        <v>1043</v>
      </c>
    </row>
    <row r="484" spans="1:28" ht="13" x14ac:dyDescent="0.15">
      <c r="A484" s="1">
        <v>397</v>
      </c>
      <c r="B484" s="1" t="s">
        <v>28</v>
      </c>
      <c r="C484" s="1" t="s">
        <v>29</v>
      </c>
      <c r="D484" s="1">
        <v>24</v>
      </c>
      <c r="E484" s="1" t="s">
        <v>30</v>
      </c>
      <c r="F484" s="1" t="s">
        <v>64</v>
      </c>
      <c r="G484" s="1"/>
      <c r="H484" s="1">
        <v>36</v>
      </c>
      <c r="I484" s="1">
        <v>43</v>
      </c>
      <c r="J484" s="1">
        <v>0</v>
      </c>
      <c r="K484" s="1">
        <v>7</v>
      </c>
      <c r="L484" s="1">
        <v>318.64999999999998</v>
      </c>
      <c r="M484" s="1">
        <v>318.72000000000003</v>
      </c>
      <c r="N484" s="1">
        <v>318.53100000000001</v>
      </c>
      <c r="O484" s="1">
        <v>318.60000000000002</v>
      </c>
      <c r="P484" s="1">
        <v>7</v>
      </c>
      <c r="Q484" s="1">
        <v>5</v>
      </c>
      <c r="R484" s="1" t="s">
        <v>65</v>
      </c>
      <c r="S484" s="1"/>
      <c r="T484" s="1" t="s">
        <v>76</v>
      </c>
      <c r="U484" s="1" t="s">
        <v>77</v>
      </c>
      <c r="V484" s="1" t="s">
        <v>78</v>
      </c>
      <c r="W484" s="1" t="s">
        <v>1044</v>
      </c>
      <c r="X484" s="2">
        <v>44884.599305555559</v>
      </c>
      <c r="Y484" s="1" t="s">
        <v>692</v>
      </c>
      <c r="Z484" s="1" t="s">
        <v>36</v>
      </c>
      <c r="AA484" s="1"/>
      <c r="AB484" s="1" t="s">
        <v>1045</v>
      </c>
    </row>
    <row r="485" spans="1:28" ht="13" x14ac:dyDescent="0.15">
      <c r="A485" s="1">
        <v>397</v>
      </c>
      <c r="B485" s="1" t="s">
        <v>28</v>
      </c>
      <c r="C485" s="1" t="s">
        <v>29</v>
      </c>
      <c r="D485" s="1">
        <v>24</v>
      </c>
      <c r="E485" s="1" t="s">
        <v>30</v>
      </c>
      <c r="F485" s="1" t="s">
        <v>64</v>
      </c>
      <c r="G485" s="1"/>
      <c r="H485" s="1">
        <v>36</v>
      </c>
      <c r="I485" s="1">
        <v>43</v>
      </c>
      <c r="J485" s="1">
        <v>0</v>
      </c>
      <c r="K485" s="1">
        <v>7</v>
      </c>
      <c r="L485" s="1">
        <v>318.64999999999998</v>
      </c>
      <c r="M485" s="1">
        <v>318.72000000000003</v>
      </c>
      <c r="N485" s="1">
        <v>318.53100000000001</v>
      </c>
      <c r="O485" s="1">
        <v>318.60000000000002</v>
      </c>
      <c r="P485" s="1">
        <v>7</v>
      </c>
      <c r="Q485" s="1">
        <v>30</v>
      </c>
      <c r="R485" s="1" t="s">
        <v>65</v>
      </c>
      <c r="S485" s="1" t="s">
        <v>81</v>
      </c>
      <c r="T485" s="1"/>
      <c r="U485" s="1"/>
      <c r="V485" s="1" t="s">
        <v>81</v>
      </c>
      <c r="W485" s="1" t="s">
        <v>1046</v>
      </c>
      <c r="X485" s="2">
        <v>44884.599305555559</v>
      </c>
      <c r="Y485" s="1" t="s">
        <v>83</v>
      </c>
      <c r="Z485" s="1" t="s">
        <v>36</v>
      </c>
      <c r="AA485" s="1"/>
      <c r="AB485" s="1" t="s">
        <v>1047</v>
      </c>
    </row>
    <row r="486" spans="1:28" ht="13" x14ac:dyDescent="0.15">
      <c r="A486" s="1">
        <v>397</v>
      </c>
      <c r="B486" s="1" t="s">
        <v>28</v>
      </c>
      <c r="C486" s="1" t="s">
        <v>29</v>
      </c>
      <c r="D486" s="1">
        <v>24</v>
      </c>
      <c r="E486" s="1" t="s">
        <v>30</v>
      </c>
      <c r="F486" s="1" t="s">
        <v>64</v>
      </c>
      <c r="G486" s="1"/>
      <c r="H486" s="1">
        <v>36</v>
      </c>
      <c r="I486" s="1">
        <v>43</v>
      </c>
      <c r="J486" s="1">
        <v>0</v>
      </c>
      <c r="K486" s="1">
        <v>7</v>
      </c>
      <c r="L486" s="1">
        <v>318.64999999999998</v>
      </c>
      <c r="M486" s="1">
        <v>318.72000000000003</v>
      </c>
      <c r="N486" s="1">
        <v>318.53100000000001</v>
      </c>
      <c r="O486" s="1">
        <v>318.60000000000002</v>
      </c>
      <c r="P486" s="1">
        <v>7</v>
      </c>
      <c r="Q486" s="1">
        <v>5</v>
      </c>
      <c r="R486" s="1" t="s">
        <v>65</v>
      </c>
      <c r="S486" s="1"/>
      <c r="T486" s="1" t="s">
        <v>94</v>
      </c>
      <c r="U486" s="1" t="s">
        <v>95</v>
      </c>
      <c r="V486" s="1" t="s">
        <v>96</v>
      </c>
      <c r="W486" s="1" t="s">
        <v>1048</v>
      </c>
      <c r="X486" s="2">
        <v>44884.599305555559</v>
      </c>
      <c r="Y486" s="1" t="s">
        <v>692</v>
      </c>
      <c r="Z486" s="1" t="s">
        <v>36</v>
      </c>
      <c r="AA486" s="1"/>
      <c r="AB486" s="1" t="s">
        <v>1049</v>
      </c>
    </row>
    <row r="487" spans="1:28" ht="13" x14ac:dyDescent="0.15">
      <c r="A487" s="1">
        <v>397</v>
      </c>
      <c r="B487" s="1" t="s">
        <v>28</v>
      </c>
      <c r="C487" s="1" t="s">
        <v>29</v>
      </c>
      <c r="D487" s="1">
        <v>24</v>
      </c>
      <c r="E487" s="1" t="s">
        <v>30</v>
      </c>
      <c r="F487" s="1" t="s">
        <v>64</v>
      </c>
      <c r="G487" s="1"/>
      <c r="H487" s="1">
        <v>36</v>
      </c>
      <c r="I487" s="1">
        <v>43</v>
      </c>
      <c r="J487" s="1">
        <v>0</v>
      </c>
      <c r="K487" s="1">
        <v>7</v>
      </c>
      <c r="L487" s="1">
        <v>318.64999999999998</v>
      </c>
      <c r="M487" s="1">
        <v>318.72000000000003</v>
      </c>
      <c r="N487" s="1">
        <v>318.53100000000001</v>
      </c>
      <c r="O487" s="1">
        <v>318.60000000000002</v>
      </c>
      <c r="P487" s="1">
        <v>7</v>
      </c>
      <c r="Q487" s="1">
        <v>20</v>
      </c>
      <c r="R487" s="1" t="s">
        <v>65</v>
      </c>
      <c r="S487" s="1"/>
      <c r="T487" s="1" t="s">
        <v>66</v>
      </c>
      <c r="U487" s="1" t="s">
        <v>67</v>
      </c>
      <c r="V487" s="1" t="s">
        <v>68</v>
      </c>
      <c r="W487" s="1" t="s">
        <v>1050</v>
      </c>
      <c r="X487" s="2">
        <v>44884.599305555559</v>
      </c>
      <c r="Y487" s="1" t="s">
        <v>692</v>
      </c>
      <c r="Z487" s="1" t="s">
        <v>36</v>
      </c>
      <c r="AA487" s="1"/>
      <c r="AB487" s="1" t="s">
        <v>1051</v>
      </c>
    </row>
    <row r="488" spans="1:28" ht="13" x14ac:dyDescent="0.15">
      <c r="A488" s="1">
        <v>397</v>
      </c>
      <c r="B488" s="1" t="s">
        <v>28</v>
      </c>
      <c r="C488" s="1" t="s">
        <v>29</v>
      </c>
      <c r="D488" s="1">
        <v>24</v>
      </c>
      <c r="E488" s="1" t="s">
        <v>30</v>
      </c>
      <c r="F488" s="1" t="s">
        <v>64</v>
      </c>
      <c r="G488" s="1"/>
      <c r="H488" s="1">
        <v>36</v>
      </c>
      <c r="I488" s="1">
        <v>43</v>
      </c>
      <c r="J488" s="1">
        <v>0</v>
      </c>
      <c r="K488" s="1">
        <v>7</v>
      </c>
      <c r="L488" s="1">
        <v>318.64999999999998</v>
      </c>
      <c r="M488" s="1">
        <v>318.72000000000003</v>
      </c>
      <c r="N488" s="1">
        <v>318.53100000000001</v>
      </c>
      <c r="O488" s="1">
        <v>318.60000000000002</v>
      </c>
      <c r="P488" s="1">
        <v>7</v>
      </c>
      <c r="Q488" s="1">
        <v>20</v>
      </c>
      <c r="R488" s="1" t="s">
        <v>65</v>
      </c>
      <c r="S488" s="1"/>
      <c r="T488" s="1" t="s">
        <v>71</v>
      </c>
      <c r="U488" s="1" t="s">
        <v>72</v>
      </c>
      <c r="V488" s="1" t="s">
        <v>73</v>
      </c>
      <c r="W488" s="1" t="s">
        <v>1052</v>
      </c>
      <c r="X488" s="2">
        <v>44884.599305555559</v>
      </c>
      <c r="Y488" s="1" t="s">
        <v>692</v>
      </c>
      <c r="Z488" s="1" t="s">
        <v>36</v>
      </c>
      <c r="AA488" s="1"/>
      <c r="AB488" s="1" t="s">
        <v>1053</v>
      </c>
    </row>
    <row r="489" spans="1:28" ht="13" x14ac:dyDescent="0.15">
      <c r="A489" s="1">
        <v>397</v>
      </c>
      <c r="B489" s="1" t="s">
        <v>28</v>
      </c>
      <c r="C489" s="1" t="s">
        <v>29</v>
      </c>
      <c r="D489" s="1">
        <v>24</v>
      </c>
      <c r="E489" s="1" t="s">
        <v>30</v>
      </c>
      <c r="F489" s="1" t="s">
        <v>64</v>
      </c>
      <c r="G489" s="1"/>
      <c r="H489" s="1">
        <v>36</v>
      </c>
      <c r="I489" s="1">
        <v>43</v>
      </c>
      <c r="J489" s="1">
        <v>0</v>
      </c>
      <c r="K489" s="1">
        <v>7</v>
      </c>
      <c r="L489" s="1">
        <v>318.64999999999998</v>
      </c>
      <c r="M489" s="1">
        <v>318.72000000000003</v>
      </c>
      <c r="N489" s="1">
        <v>318.53100000000001</v>
      </c>
      <c r="O489" s="1">
        <v>318.60000000000002</v>
      </c>
      <c r="P489" s="1">
        <v>7</v>
      </c>
      <c r="Q489" s="1">
        <v>20</v>
      </c>
      <c r="R489" s="1" t="s">
        <v>65</v>
      </c>
      <c r="S489" s="1" t="s">
        <v>90</v>
      </c>
      <c r="T489" s="1"/>
      <c r="U489" s="1"/>
      <c r="V489" s="1" t="s">
        <v>90</v>
      </c>
      <c r="W489" s="1" t="s">
        <v>1054</v>
      </c>
      <c r="X489" s="2">
        <v>44884.599305555559</v>
      </c>
      <c r="Y489" s="1" t="s">
        <v>692</v>
      </c>
      <c r="Z489" s="1" t="s">
        <v>36</v>
      </c>
      <c r="AA489" s="1" t="s">
        <v>92</v>
      </c>
      <c r="AB489" s="1" t="s">
        <v>1055</v>
      </c>
    </row>
    <row r="490" spans="1:28" ht="13" x14ac:dyDescent="0.15">
      <c r="A490" s="1">
        <v>397</v>
      </c>
      <c r="B490" s="1" t="s">
        <v>28</v>
      </c>
      <c r="C490" s="1" t="s">
        <v>29</v>
      </c>
      <c r="D490" s="1">
        <v>24</v>
      </c>
      <c r="E490" s="1" t="s">
        <v>30</v>
      </c>
      <c r="F490" s="1" t="s">
        <v>64</v>
      </c>
      <c r="G490" s="1"/>
      <c r="H490" s="1">
        <v>36</v>
      </c>
      <c r="I490" s="1">
        <v>43</v>
      </c>
      <c r="J490" s="1">
        <v>0</v>
      </c>
      <c r="K490" s="1">
        <v>7</v>
      </c>
      <c r="L490" s="1">
        <v>318.64999999999998</v>
      </c>
      <c r="M490" s="1">
        <v>318.72000000000003</v>
      </c>
      <c r="N490" s="1">
        <v>318.53100000000001</v>
      </c>
      <c r="O490" s="1">
        <v>318.60000000000002</v>
      </c>
      <c r="P490" s="1">
        <v>7</v>
      </c>
      <c r="Q490" s="1">
        <v>30</v>
      </c>
      <c r="R490" s="1" t="s">
        <v>65</v>
      </c>
      <c r="S490" s="1"/>
      <c r="T490" s="1" t="s">
        <v>85</v>
      </c>
      <c r="U490" s="1" t="s">
        <v>86</v>
      </c>
      <c r="V490" s="1" t="s">
        <v>87</v>
      </c>
      <c r="W490" s="1" t="s">
        <v>1056</v>
      </c>
      <c r="X490" s="2">
        <v>44884.599305555559</v>
      </c>
      <c r="Y490" s="1" t="s">
        <v>692</v>
      </c>
      <c r="Z490" s="1" t="s">
        <v>36</v>
      </c>
      <c r="AA490" s="1"/>
      <c r="AB490" s="1" t="s">
        <v>1057</v>
      </c>
    </row>
    <row r="491" spans="1:28" ht="13" x14ac:dyDescent="0.15">
      <c r="A491" s="1">
        <v>397</v>
      </c>
      <c r="B491" s="1" t="s">
        <v>28</v>
      </c>
      <c r="C491" s="1" t="s">
        <v>29</v>
      </c>
      <c r="D491" s="1">
        <v>24</v>
      </c>
      <c r="E491" s="1" t="s">
        <v>30</v>
      </c>
      <c r="F491" s="1" t="s">
        <v>64</v>
      </c>
      <c r="G491" s="1"/>
      <c r="H491" s="1">
        <v>36</v>
      </c>
      <c r="I491" s="1">
        <v>43</v>
      </c>
      <c r="J491" s="1">
        <v>0</v>
      </c>
      <c r="K491" s="1">
        <v>7</v>
      </c>
      <c r="L491" s="1">
        <v>318.64999999999998</v>
      </c>
      <c r="M491" s="1">
        <v>318.72000000000003</v>
      </c>
      <c r="N491" s="1">
        <v>318.53100000000001</v>
      </c>
      <c r="O491" s="1">
        <v>318.60000000000002</v>
      </c>
      <c r="P491" s="1">
        <v>7</v>
      </c>
      <c r="Q491" s="1">
        <v>5</v>
      </c>
      <c r="R491" s="1" t="s">
        <v>65</v>
      </c>
      <c r="S491" s="1" t="s">
        <v>33</v>
      </c>
      <c r="T491" s="1"/>
      <c r="U491" s="1"/>
      <c r="V491" s="1" t="s">
        <v>33</v>
      </c>
      <c r="W491" s="1" t="s">
        <v>1058</v>
      </c>
      <c r="X491" s="2">
        <v>44884.599305555559</v>
      </c>
      <c r="Y491" s="1" t="s">
        <v>35</v>
      </c>
      <c r="Z491" s="1" t="s">
        <v>36</v>
      </c>
      <c r="AA491" s="1" t="s">
        <v>37</v>
      </c>
      <c r="AB491" s="1" t="s">
        <v>1059</v>
      </c>
    </row>
    <row r="492" spans="1:28" ht="13" x14ac:dyDescent="0.15">
      <c r="A492" s="1">
        <v>397</v>
      </c>
      <c r="B492" s="1" t="s">
        <v>28</v>
      </c>
      <c r="C492" s="1" t="s">
        <v>29</v>
      </c>
      <c r="D492" s="1">
        <v>24</v>
      </c>
      <c r="E492" s="1" t="s">
        <v>30</v>
      </c>
      <c r="F492" s="1" t="s">
        <v>64</v>
      </c>
      <c r="G492" s="1"/>
      <c r="H492" s="1">
        <v>36</v>
      </c>
      <c r="I492" s="1">
        <v>43</v>
      </c>
      <c r="J492" s="1">
        <v>0</v>
      </c>
      <c r="K492" s="1">
        <v>7</v>
      </c>
      <c r="L492" s="1">
        <v>318.64999999999998</v>
      </c>
      <c r="M492" s="1">
        <v>318.72000000000003</v>
      </c>
      <c r="N492" s="1">
        <v>318.53100000000001</v>
      </c>
      <c r="O492" s="1">
        <v>318.60000000000002</v>
      </c>
      <c r="P492" s="1">
        <v>7</v>
      </c>
      <c r="Q492" s="1">
        <v>5</v>
      </c>
      <c r="R492" s="1" t="s">
        <v>65</v>
      </c>
      <c r="S492" s="1"/>
      <c r="T492" s="1" t="s">
        <v>99</v>
      </c>
      <c r="U492" s="1" t="s">
        <v>100</v>
      </c>
      <c r="V492" s="1" t="s">
        <v>101</v>
      </c>
      <c r="W492" s="1" t="s">
        <v>1060</v>
      </c>
      <c r="X492" s="2">
        <v>44884.599305555559</v>
      </c>
      <c r="Y492" s="1" t="s">
        <v>692</v>
      </c>
      <c r="Z492" s="1" t="s">
        <v>36</v>
      </c>
      <c r="AA492" s="1"/>
      <c r="AB492" s="1" t="s">
        <v>1061</v>
      </c>
    </row>
    <row r="493" spans="1:28" ht="13" x14ac:dyDescent="0.15">
      <c r="A493" s="1">
        <v>397</v>
      </c>
      <c r="B493" s="1" t="s">
        <v>28</v>
      </c>
      <c r="C493" s="1" t="s">
        <v>29</v>
      </c>
      <c r="D493" s="1">
        <v>24</v>
      </c>
      <c r="E493" s="1" t="s">
        <v>30</v>
      </c>
      <c r="F493" s="1" t="s">
        <v>64</v>
      </c>
      <c r="G493" s="1"/>
      <c r="H493" s="1">
        <v>36</v>
      </c>
      <c r="I493" s="1">
        <v>43</v>
      </c>
      <c r="J493" s="1">
        <v>36</v>
      </c>
      <c r="K493" s="1">
        <v>43</v>
      </c>
      <c r="L493" s="1">
        <v>318.64999999999998</v>
      </c>
      <c r="M493" s="1">
        <v>318.72000000000003</v>
      </c>
      <c r="N493" s="1">
        <v>318.53100000000001</v>
      </c>
      <c r="O493" s="1">
        <v>318.60000000000002</v>
      </c>
      <c r="P493" s="1">
        <v>7</v>
      </c>
      <c r="Q493" s="1">
        <v>247</v>
      </c>
      <c r="R493" s="1" t="s">
        <v>106</v>
      </c>
      <c r="S493" s="1" t="s">
        <v>81</v>
      </c>
      <c r="T493" s="1"/>
      <c r="U493" s="1"/>
      <c r="V493" s="1" t="s">
        <v>81</v>
      </c>
      <c r="W493" s="1" t="s">
        <v>1062</v>
      </c>
      <c r="X493" s="2">
        <v>44884.598611111112</v>
      </c>
      <c r="Y493" s="1" t="s">
        <v>692</v>
      </c>
      <c r="Z493" s="1" t="s">
        <v>36</v>
      </c>
      <c r="AA493" s="1"/>
      <c r="AB493" s="1" t="s">
        <v>1063</v>
      </c>
    </row>
    <row r="494" spans="1:28" ht="13" x14ac:dyDescent="0.15">
      <c r="A494" s="1">
        <v>397</v>
      </c>
      <c r="B494" s="1" t="s">
        <v>28</v>
      </c>
      <c r="C494" s="1" t="s">
        <v>29</v>
      </c>
      <c r="D494" s="1">
        <v>25</v>
      </c>
      <c r="E494" s="1" t="s">
        <v>30</v>
      </c>
      <c r="F494" s="1">
        <v>1</v>
      </c>
      <c r="G494" s="1" t="s">
        <v>31</v>
      </c>
      <c r="H494" s="1">
        <v>75</v>
      </c>
      <c r="I494" s="1">
        <v>75</v>
      </c>
      <c r="J494" s="1">
        <v>75</v>
      </c>
      <c r="K494" s="1">
        <v>75</v>
      </c>
      <c r="L494" s="1">
        <v>319.35000000000002</v>
      </c>
      <c r="M494" s="1">
        <v>319.35000000000002</v>
      </c>
      <c r="N494" s="1">
        <v>319.34300000000002</v>
      </c>
      <c r="O494" s="1">
        <v>319.34300000000002</v>
      </c>
      <c r="P494" s="1">
        <v>0</v>
      </c>
      <c r="Q494" s="1">
        <v>1</v>
      </c>
      <c r="R494" s="1" t="s">
        <v>32</v>
      </c>
      <c r="S494" s="1" t="s">
        <v>33</v>
      </c>
      <c r="T494" s="1"/>
      <c r="U494" s="1"/>
      <c r="V494" s="1" t="s">
        <v>33</v>
      </c>
      <c r="W494" s="1" t="s">
        <v>1064</v>
      </c>
      <c r="X494" s="2">
        <v>44885.083333333336</v>
      </c>
      <c r="Y494" s="1" t="s">
        <v>35</v>
      </c>
      <c r="Z494" s="1" t="s">
        <v>36</v>
      </c>
      <c r="AA494" s="1" t="s">
        <v>37</v>
      </c>
      <c r="AB494" s="1" t="s">
        <v>1065</v>
      </c>
    </row>
    <row r="495" spans="1:28" ht="13" x14ac:dyDescent="0.15">
      <c r="A495" s="1">
        <v>397</v>
      </c>
      <c r="B495" s="1" t="s">
        <v>28</v>
      </c>
      <c r="C495" s="1" t="s">
        <v>29</v>
      </c>
      <c r="D495" s="1">
        <v>25</v>
      </c>
      <c r="E495" s="1" t="s">
        <v>30</v>
      </c>
      <c r="F495" s="1">
        <v>2</v>
      </c>
      <c r="G495" s="1" t="s">
        <v>31</v>
      </c>
      <c r="H495" s="1">
        <v>75</v>
      </c>
      <c r="I495" s="1">
        <v>75</v>
      </c>
      <c r="J495" s="1">
        <v>75</v>
      </c>
      <c r="K495" s="1">
        <v>75</v>
      </c>
      <c r="L495" s="1">
        <v>320.83</v>
      </c>
      <c r="M495" s="1">
        <v>320.83</v>
      </c>
      <c r="N495" s="1">
        <v>320.80900000000003</v>
      </c>
      <c r="O495" s="1">
        <v>320.80900000000003</v>
      </c>
      <c r="P495" s="1">
        <v>0</v>
      </c>
      <c r="Q495" s="1">
        <v>1</v>
      </c>
      <c r="R495" s="1" t="s">
        <v>32</v>
      </c>
      <c r="S495" s="1" t="s">
        <v>33</v>
      </c>
      <c r="T495" s="1"/>
      <c r="U495" s="1"/>
      <c r="V495" s="1" t="s">
        <v>33</v>
      </c>
      <c r="W495" s="1" t="s">
        <v>1066</v>
      </c>
      <c r="X495" s="2">
        <v>44885.083333333336</v>
      </c>
      <c r="Y495" s="1" t="s">
        <v>35</v>
      </c>
      <c r="Z495" s="1" t="s">
        <v>36</v>
      </c>
      <c r="AA495" s="1" t="s">
        <v>37</v>
      </c>
      <c r="AB495" s="1" t="s">
        <v>1067</v>
      </c>
    </row>
    <row r="496" spans="1:28" ht="13" x14ac:dyDescent="0.15">
      <c r="A496" s="1">
        <v>397</v>
      </c>
      <c r="B496" s="1" t="s">
        <v>28</v>
      </c>
      <c r="C496" s="1" t="s">
        <v>29</v>
      </c>
      <c r="D496" s="1">
        <v>25</v>
      </c>
      <c r="E496" s="1" t="s">
        <v>30</v>
      </c>
      <c r="F496" s="1">
        <v>3</v>
      </c>
      <c r="G496" s="1" t="s">
        <v>43</v>
      </c>
      <c r="H496" s="1">
        <v>60</v>
      </c>
      <c r="I496" s="1">
        <v>60</v>
      </c>
      <c r="J496" s="1">
        <v>60</v>
      </c>
      <c r="K496" s="1">
        <v>60</v>
      </c>
      <c r="L496" s="1">
        <v>322.17</v>
      </c>
      <c r="M496" s="1">
        <v>322.17</v>
      </c>
      <c r="N496" s="1">
        <v>322.137</v>
      </c>
      <c r="O496" s="1">
        <v>322.137</v>
      </c>
      <c r="P496" s="1">
        <v>0</v>
      </c>
      <c r="Q496" s="1"/>
      <c r="R496" s="1" t="s">
        <v>44</v>
      </c>
      <c r="S496" s="1" t="s">
        <v>45</v>
      </c>
      <c r="T496" s="1"/>
      <c r="U496" s="1"/>
      <c r="V496" s="1" t="s">
        <v>45</v>
      </c>
      <c r="W496" s="1" t="s">
        <v>1068</v>
      </c>
      <c r="X496" s="2">
        <v>44885.085416666669</v>
      </c>
      <c r="Y496" s="1" t="s">
        <v>415</v>
      </c>
      <c r="Z496" s="1" t="s">
        <v>36</v>
      </c>
      <c r="AA496" s="1"/>
      <c r="AB496" s="1" t="s">
        <v>1069</v>
      </c>
    </row>
    <row r="497" spans="1:28" ht="13" x14ac:dyDescent="0.15">
      <c r="A497" s="1">
        <v>397</v>
      </c>
      <c r="B497" s="1" t="s">
        <v>28</v>
      </c>
      <c r="C497" s="1" t="s">
        <v>29</v>
      </c>
      <c r="D497" s="1">
        <v>25</v>
      </c>
      <c r="E497" s="1" t="s">
        <v>30</v>
      </c>
      <c r="F497" s="1">
        <v>3</v>
      </c>
      <c r="G497" s="1" t="s">
        <v>31</v>
      </c>
      <c r="H497" s="1">
        <v>79</v>
      </c>
      <c r="I497" s="1">
        <v>79</v>
      </c>
      <c r="J497" s="1">
        <v>79</v>
      </c>
      <c r="K497" s="1">
        <v>79</v>
      </c>
      <c r="L497" s="1">
        <v>322.36</v>
      </c>
      <c r="M497" s="1">
        <v>322.36</v>
      </c>
      <c r="N497" s="1">
        <v>322.32600000000002</v>
      </c>
      <c r="O497" s="1">
        <v>322.32600000000002</v>
      </c>
      <c r="P497" s="1">
        <v>0</v>
      </c>
      <c r="Q497" s="1">
        <v>1</v>
      </c>
      <c r="R497" s="1" t="s">
        <v>32</v>
      </c>
      <c r="S497" s="1" t="s">
        <v>33</v>
      </c>
      <c r="T497" s="1"/>
      <c r="U497" s="1"/>
      <c r="V497" s="1" t="s">
        <v>33</v>
      </c>
      <c r="W497" s="1" t="s">
        <v>1070</v>
      </c>
      <c r="X497" s="2">
        <v>44885.083333333336</v>
      </c>
      <c r="Y497" s="1" t="s">
        <v>35</v>
      </c>
      <c r="Z497" s="1" t="s">
        <v>36</v>
      </c>
      <c r="AA497" s="1" t="s">
        <v>37</v>
      </c>
      <c r="AB497" s="1" t="s">
        <v>1071</v>
      </c>
    </row>
    <row r="498" spans="1:28" ht="13" x14ac:dyDescent="0.15">
      <c r="A498" s="1">
        <v>397</v>
      </c>
      <c r="B498" s="1" t="s">
        <v>28</v>
      </c>
      <c r="C498" s="1" t="s">
        <v>29</v>
      </c>
      <c r="D498" s="1">
        <v>25</v>
      </c>
      <c r="E498" s="1" t="s">
        <v>30</v>
      </c>
      <c r="F498" s="1">
        <v>4</v>
      </c>
      <c r="G498" s="1" t="s">
        <v>31</v>
      </c>
      <c r="H498" s="1">
        <v>80</v>
      </c>
      <c r="I498" s="1">
        <v>80</v>
      </c>
      <c r="J498" s="1">
        <v>80</v>
      </c>
      <c r="K498" s="1">
        <v>80</v>
      </c>
      <c r="L498" s="1">
        <v>323.86</v>
      </c>
      <c r="M498" s="1">
        <v>323.86</v>
      </c>
      <c r="N498" s="1">
        <v>323.81200000000001</v>
      </c>
      <c r="O498" s="1">
        <v>323.81200000000001</v>
      </c>
      <c r="P498" s="1">
        <v>0</v>
      </c>
      <c r="Q498" s="1">
        <v>1</v>
      </c>
      <c r="R498" s="1" t="s">
        <v>32</v>
      </c>
      <c r="S498" s="1" t="s">
        <v>33</v>
      </c>
      <c r="T498" s="1"/>
      <c r="U498" s="1"/>
      <c r="V498" s="1" t="s">
        <v>33</v>
      </c>
      <c r="W498" s="1" t="s">
        <v>1072</v>
      </c>
      <c r="X498" s="2">
        <v>44885.083333333336</v>
      </c>
      <c r="Y498" s="1" t="s">
        <v>35</v>
      </c>
      <c r="Z498" s="1" t="s">
        <v>36</v>
      </c>
      <c r="AA498" s="1" t="s">
        <v>37</v>
      </c>
      <c r="AB498" s="1" t="s">
        <v>1073</v>
      </c>
    </row>
    <row r="499" spans="1:28" ht="13" x14ac:dyDescent="0.15">
      <c r="A499" s="1">
        <v>397</v>
      </c>
      <c r="B499" s="1" t="s">
        <v>28</v>
      </c>
      <c r="C499" s="1" t="s">
        <v>29</v>
      </c>
      <c r="D499" s="1">
        <v>25</v>
      </c>
      <c r="E499" s="1" t="s">
        <v>30</v>
      </c>
      <c r="F499" s="1">
        <v>5</v>
      </c>
      <c r="G499" s="1" t="s">
        <v>31</v>
      </c>
      <c r="H499" s="1">
        <v>79</v>
      </c>
      <c r="I499" s="1">
        <v>79</v>
      </c>
      <c r="J499" s="1">
        <v>79</v>
      </c>
      <c r="K499" s="1">
        <v>79</v>
      </c>
      <c r="L499" s="1">
        <v>325.33999999999997</v>
      </c>
      <c r="M499" s="1">
        <v>325.33999999999997</v>
      </c>
      <c r="N499" s="1">
        <v>325.27800000000002</v>
      </c>
      <c r="O499" s="1">
        <v>325.27800000000002</v>
      </c>
      <c r="P499" s="1">
        <v>0</v>
      </c>
      <c r="Q499" s="1">
        <v>1</v>
      </c>
      <c r="R499" s="1" t="s">
        <v>32</v>
      </c>
      <c r="S499" s="1" t="s">
        <v>33</v>
      </c>
      <c r="T499" s="1"/>
      <c r="U499" s="1"/>
      <c r="V499" s="1" t="s">
        <v>33</v>
      </c>
      <c r="W499" s="1" t="s">
        <v>1074</v>
      </c>
      <c r="X499" s="2">
        <v>44885.083333333336</v>
      </c>
      <c r="Y499" s="1" t="s">
        <v>35</v>
      </c>
      <c r="Z499" s="1" t="s">
        <v>36</v>
      </c>
      <c r="AA499" s="1" t="s">
        <v>37</v>
      </c>
      <c r="AB499" s="1" t="s">
        <v>1075</v>
      </c>
    </row>
    <row r="500" spans="1:28" ht="13" x14ac:dyDescent="0.15">
      <c r="A500" s="1">
        <v>397</v>
      </c>
      <c r="B500" s="1" t="s">
        <v>28</v>
      </c>
      <c r="C500" s="1" t="s">
        <v>29</v>
      </c>
      <c r="D500" s="1">
        <v>25</v>
      </c>
      <c r="E500" s="1" t="s">
        <v>30</v>
      </c>
      <c r="F500" s="1">
        <v>5</v>
      </c>
      <c r="G500" s="1" t="s">
        <v>43</v>
      </c>
      <c r="H500" s="1">
        <v>80</v>
      </c>
      <c r="I500" s="1">
        <v>80</v>
      </c>
      <c r="J500" s="1">
        <v>80</v>
      </c>
      <c r="K500" s="1">
        <v>80</v>
      </c>
      <c r="L500" s="1">
        <v>325.35000000000002</v>
      </c>
      <c r="M500" s="1">
        <v>325.35000000000002</v>
      </c>
      <c r="N500" s="1">
        <v>325.28800000000001</v>
      </c>
      <c r="O500" s="1">
        <v>325.28800000000001</v>
      </c>
      <c r="P500" s="1">
        <v>0</v>
      </c>
      <c r="Q500" s="1"/>
      <c r="R500" s="1" t="s">
        <v>44</v>
      </c>
      <c r="S500" s="1" t="s">
        <v>45</v>
      </c>
      <c r="T500" s="1"/>
      <c r="U500" s="1"/>
      <c r="V500" s="1" t="s">
        <v>45</v>
      </c>
      <c r="W500" s="1" t="s">
        <v>1076</v>
      </c>
      <c r="X500" s="2">
        <v>44885.085416666669</v>
      </c>
      <c r="Y500" s="1" t="s">
        <v>415</v>
      </c>
      <c r="Z500" s="1" t="s">
        <v>36</v>
      </c>
      <c r="AA500" s="1"/>
      <c r="AB500" s="1" t="s">
        <v>1077</v>
      </c>
    </row>
    <row r="501" spans="1:28" ht="13" x14ac:dyDescent="0.15">
      <c r="A501" s="1">
        <v>397</v>
      </c>
      <c r="B501" s="1" t="s">
        <v>28</v>
      </c>
      <c r="C501" s="1" t="s">
        <v>29</v>
      </c>
      <c r="D501" s="1">
        <v>25</v>
      </c>
      <c r="E501" s="1" t="s">
        <v>30</v>
      </c>
      <c r="F501" s="1">
        <v>5</v>
      </c>
      <c r="G501" s="1" t="s">
        <v>31</v>
      </c>
      <c r="H501" s="1">
        <v>110</v>
      </c>
      <c r="I501" s="1">
        <v>112</v>
      </c>
      <c r="J501" s="1">
        <v>110</v>
      </c>
      <c r="K501" s="1">
        <v>112</v>
      </c>
      <c r="L501" s="1">
        <v>325.64999999999998</v>
      </c>
      <c r="M501" s="1">
        <v>325.67</v>
      </c>
      <c r="N501" s="1">
        <v>325.58499999999998</v>
      </c>
      <c r="O501" s="1">
        <v>325.60500000000002</v>
      </c>
      <c r="P501" s="1">
        <v>2</v>
      </c>
      <c r="Q501" s="1">
        <v>10</v>
      </c>
      <c r="R501" s="1" t="s">
        <v>51</v>
      </c>
      <c r="S501" s="1" t="s">
        <v>56</v>
      </c>
      <c r="T501" s="1"/>
      <c r="U501" s="1"/>
      <c r="V501" s="1">
        <v>31159</v>
      </c>
      <c r="W501" s="1" t="s">
        <v>1078</v>
      </c>
      <c r="X501" s="2">
        <v>44885.091666666667</v>
      </c>
      <c r="Y501" s="1" t="s">
        <v>58</v>
      </c>
      <c r="Z501" s="1" t="s">
        <v>36</v>
      </c>
      <c r="AA501" s="1"/>
      <c r="AB501" s="1" t="s">
        <v>1079</v>
      </c>
    </row>
    <row r="502" spans="1:28" ht="13" x14ac:dyDescent="0.15">
      <c r="A502" s="1">
        <v>397</v>
      </c>
      <c r="B502" s="1" t="s">
        <v>28</v>
      </c>
      <c r="C502" s="1" t="s">
        <v>29</v>
      </c>
      <c r="D502" s="1">
        <v>25</v>
      </c>
      <c r="E502" s="1" t="s">
        <v>30</v>
      </c>
      <c r="F502" s="1">
        <v>6</v>
      </c>
      <c r="G502" s="1" t="s">
        <v>31</v>
      </c>
      <c r="H502" s="1">
        <v>71</v>
      </c>
      <c r="I502" s="1">
        <v>71</v>
      </c>
      <c r="J502" s="1">
        <v>71</v>
      </c>
      <c r="K502" s="1">
        <v>71</v>
      </c>
      <c r="L502" s="1">
        <v>326.75</v>
      </c>
      <c r="M502" s="1">
        <v>326.75</v>
      </c>
      <c r="N502" s="1">
        <v>326.67500000000001</v>
      </c>
      <c r="O502" s="1">
        <v>326.67500000000001</v>
      </c>
      <c r="P502" s="1">
        <v>0</v>
      </c>
      <c r="Q502" s="1">
        <v>1</v>
      </c>
      <c r="R502" s="1" t="s">
        <v>32</v>
      </c>
      <c r="S502" s="1" t="s">
        <v>33</v>
      </c>
      <c r="T502" s="1"/>
      <c r="U502" s="1"/>
      <c r="V502" s="1" t="s">
        <v>33</v>
      </c>
      <c r="W502" s="1" t="s">
        <v>1080</v>
      </c>
      <c r="X502" s="2">
        <v>44885.083333333336</v>
      </c>
      <c r="Y502" s="1" t="s">
        <v>35</v>
      </c>
      <c r="Z502" s="1" t="s">
        <v>36</v>
      </c>
      <c r="AA502" s="1" t="s">
        <v>37</v>
      </c>
      <c r="AB502" s="1" t="s">
        <v>1081</v>
      </c>
    </row>
    <row r="503" spans="1:28" ht="13" x14ac:dyDescent="0.15">
      <c r="A503" s="1">
        <v>397</v>
      </c>
      <c r="B503" s="1" t="s">
        <v>28</v>
      </c>
      <c r="C503" s="1" t="s">
        <v>29</v>
      </c>
      <c r="D503" s="1">
        <v>25</v>
      </c>
      <c r="E503" s="1" t="s">
        <v>30</v>
      </c>
      <c r="F503" s="1">
        <v>7</v>
      </c>
      <c r="G503" s="1"/>
      <c r="H503" s="1">
        <v>0</v>
      </c>
      <c r="I503" s="1">
        <v>5</v>
      </c>
      <c r="J503" s="1">
        <v>0</v>
      </c>
      <c r="K503" s="1">
        <v>5</v>
      </c>
      <c r="L503" s="1">
        <v>327.52999999999997</v>
      </c>
      <c r="M503" s="1">
        <v>327.58</v>
      </c>
      <c r="N503" s="1">
        <v>327.44799999999998</v>
      </c>
      <c r="O503" s="1">
        <v>327.49799999999999</v>
      </c>
      <c r="P503" s="1">
        <v>5</v>
      </c>
      <c r="Q503" s="1">
        <v>5</v>
      </c>
      <c r="R503" s="1" t="s">
        <v>51</v>
      </c>
      <c r="S503" s="1" t="s">
        <v>52</v>
      </c>
      <c r="T503" s="1"/>
      <c r="U503" s="1"/>
      <c r="V503" s="1" t="s">
        <v>52</v>
      </c>
      <c r="W503" s="1" t="s">
        <v>1082</v>
      </c>
      <c r="X503" s="2">
        <v>44884.65902777778</v>
      </c>
      <c r="Y503" s="1" t="s">
        <v>692</v>
      </c>
      <c r="Z503" s="1" t="s">
        <v>36</v>
      </c>
      <c r="AA503" s="1"/>
      <c r="AB503" s="1" t="s">
        <v>1083</v>
      </c>
    </row>
    <row r="504" spans="1:28" ht="13" x14ac:dyDescent="0.15">
      <c r="A504" s="1">
        <v>397</v>
      </c>
      <c r="B504" s="1" t="s">
        <v>28</v>
      </c>
      <c r="C504" s="1" t="s">
        <v>29</v>
      </c>
      <c r="D504" s="1">
        <v>25</v>
      </c>
      <c r="E504" s="1" t="s">
        <v>30</v>
      </c>
      <c r="F504" s="1">
        <v>7</v>
      </c>
      <c r="G504" s="1" t="s">
        <v>31</v>
      </c>
      <c r="H504" s="1">
        <v>36</v>
      </c>
      <c r="I504" s="1">
        <v>36</v>
      </c>
      <c r="J504" s="1">
        <v>36</v>
      </c>
      <c r="K504" s="1">
        <v>36</v>
      </c>
      <c r="L504" s="1">
        <v>327.89</v>
      </c>
      <c r="M504" s="1">
        <v>327.89</v>
      </c>
      <c r="N504" s="1">
        <v>327.80500000000001</v>
      </c>
      <c r="O504" s="1">
        <v>327.80500000000001</v>
      </c>
      <c r="P504" s="1">
        <v>0</v>
      </c>
      <c r="Q504" s="1">
        <v>1</v>
      </c>
      <c r="R504" s="1" t="s">
        <v>32</v>
      </c>
      <c r="S504" s="1" t="s">
        <v>33</v>
      </c>
      <c r="T504" s="1"/>
      <c r="U504" s="1"/>
      <c r="V504" s="1" t="s">
        <v>33</v>
      </c>
      <c r="W504" s="1" t="s">
        <v>1084</v>
      </c>
      <c r="X504" s="2">
        <v>44885.083333333336</v>
      </c>
      <c r="Y504" s="1" t="s">
        <v>35</v>
      </c>
      <c r="Z504" s="1" t="s">
        <v>36</v>
      </c>
      <c r="AA504" s="1" t="s">
        <v>37</v>
      </c>
      <c r="AB504" s="1" t="s">
        <v>1085</v>
      </c>
    </row>
    <row r="505" spans="1:28" ht="13" x14ac:dyDescent="0.15">
      <c r="A505" s="1">
        <v>397</v>
      </c>
      <c r="B505" s="1" t="s">
        <v>28</v>
      </c>
      <c r="C505" s="1" t="s">
        <v>29</v>
      </c>
      <c r="D505" s="1">
        <v>25</v>
      </c>
      <c r="E505" s="1" t="s">
        <v>30</v>
      </c>
      <c r="F505" s="1" t="s">
        <v>64</v>
      </c>
      <c r="G505" s="1"/>
      <c r="H505" s="1">
        <v>20</v>
      </c>
      <c r="I505" s="1">
        <v>27</v>
      </c>
      <c r="J505" s="1">
        <v>0</v>
      </c>
      <c r="K505" s="1">
        <v>7</v>
      </c>
      <c r="L505" s="1">
        <v>328.32</v>
      </c>
      <c r="M505" s="1">
        <v>328.39</v>
      </c>
      <c r="N505" s="1">
        <v>328.23</v>
      </c>
      <c r="O505" s="1">
        <v>328.29899999999998</v>
      </c>
      <c r="P505" s="1">
        <v>7</v>
      </c>
      <c r="Q505" s="1">
        <v>20</v>
      </c>
      <c r="R505" s="1" t="s">
        <v>65</v>
      </c>
      <c r="S505" s="1"/>
      <c r="T505" s="1" t="s">
        <v>66</v>
      </c>
      <c r="U505" s="1" t="s">
        <v>67</v>
      </c>
      <c r="V505" s="1" t="s">
        <v>68</v>
      </c>
      <c r="W505" s="1" t="s">
        <v>1086</v>
      </c>
      <c r="X505" s="2">
        <v>44884.660416666666</v>
      </c>
      <c r="Y505" s="1" t="s">
        <v>692</v>
      </c>
      <c r="Z505" s="1" t="s">
        <v>36</v>
      </c>
      <c r="AA505" s="1"/>
      <c r="AB505" s="1" t="s">
        <v>1087</v>
      </c>
    </row>
    <row r="506" spans="1:28" ht="13" x14ac:dyDescent="0.15">
      <c r="A506" s="1">
        <v>397</v>
      </c>
      <c r="B506" s="1" t="s">
        <v>28</v>
      </c>
      <c r="C506" s="1" t="s">
        <v>29</v>
      </c>
      <c r="D506" s="1">
        <v>25</v>
      </c>
      <c r="E506" s="1" t="s">
        <v>30</v>
      </c>
      <c r="F506" s="1" t="s">
        <v>64</v>
      </c>
      <c r="G506" s="1"/>
      <c r="H506" s="1">
        <v>20</v>
      </c>
      <c r="I506" s="1">
        <v>27</v>
      </c>
      <c r="J506" s="1">
        <v>0</v>
      </c>
      <c r="K506" s="1">
        <v>7</v>
      </c>
      <c r="L506" s="1">
        <v>328.32</v>
      </c>
      <c r="M506" s="1">
        <v>328.39</v>
      </c>
      <c r="N506" s="1">
        <v>328.23</v>
      </c>
      <c r="O506" s="1">
        <v>328.29899999999998</v>
      </c>
      <c r="P506" s="1">
        <v>7</v>
      </c>
      <c r="Q506" s="1">
        <v>5</v>
      </c>
      <c r="R506" s="1" t="s">
        <v>65</v>
      </c>
      <c r="S506" s="1" t="s">
        <v>33</v>
      </c>
      <c r="T506" s="1"/>
      <c r="U506" s="1"/>
      <c r="V506" s="1" t="s">
        <v>33</v>
      </c>
      <c r="W506" s="1" t="s">
        <v>1088</v>
      </c>
      <c r="X506" s="2">
        <v>44884.660416666666</v>
      </c>
      <c r="Y506" s="1" t="s">
        <v>35</v>
      </c>
      <c r="Z506" s="1" t="s">
        <v>36</v>
      </c>
      <c r="AA506" s="1" t="s">
        <v>37</v>
      </c>
      <c r="AB506" s="1" t="s">
        <v>1089</v>
      </c>
    </row>
    <row r="507" spans="1:28" ht="13" x14ac:dyDescent="0.15">
      <c r="A507" s="1">
        <v>397</v>
      </c>
      <c r="B507" s="1" t="s">
        <v>28</v>
      </c>
      <c r="C507" s="1" t="s">
        <v>29</v>
      </c>
      <c r="D507" s="1">
        <v>25</v>
      </c>
      <c r="E507" s="1" t="s">
        <v>30</v>
      </c>
      <c r="F507" s="1" t="s">
        <v>64</v>
      </c>
      <c r="G507" s="1"/>
      <c r="H507" s="1">
        <v>20</v>
      </c>
      <c r="I507" s="1">
        <v>27</v>
      </c>
      <c r="J507" s="1">
        <v>0</v>
      </c>
      <c r="K507" s="1">
        <v>7</v>
      </c>
      <c r="L507" s="1">
        <v>328.32</v>
      </c>
      <c r="M507" s="1">
        <v>328.39</v>
      </c>
      <c r="N507" s="1">
        <v>328.23</v>
      </c>
      <c r="O507" s="1">
        <v>328.29899999999998</v>
      </c>
      <c r="P507" s="1">
        <v>7</v>
      </c>
      <c r="Q507" s="1">
        <v>30</v>
      </c>
      <c r="R507" s="1" t="s">
        <v>65</v>
      </c>
      <c r="S507" s="1"/>
      <c r="T507" s="1" t="s">
        <v>85</v>
      </c>
      <c r="U507" s="1" t="s">
        <v>86</v>
      </c>
      <c r="V507" s="1" t="s">
        <v>87</v>
      </c>
      <c r="W507" s="1" t="s">
        <v>1090</v>
      </c>
      <c r="X507" s="2">
        <v>44884.660416666666</v>
      </c>
      <c r="Y507" s="1" t="s">
        <v>692</v>
      </c>
      <c r="Z507" s="1" t="s">
        <v>36</v>
      </c>
      <c r="AA507" s="1"/>
      <c r="AB507" s="1" t="s">
        <v>1091</v>
      </c>
    </row>
    <row r="508" spans="1:28" ht="13" x14ac:dyDescent="0.15">
      <c r="A508" s="1">
        <v>397</v>
      </c>
      <c r="B508" s="1" t="s">
        <v>28</v>
      </c>
      <c r="C508" s="1" t="s">
        <v>29</v>
      </c>
      <c r="D508" s="1">
        <v>25</v>
      </c>
      <c r="E508" s="1" t="s">
        <v>30</v>
      </c>
      <c r="F508" s="1" t="s">
        <v>64</v>
      </c>
      <c r="G508" s="1"/>
      <c r="H508" s="1">
        <v>20</v>
      </c>
      <c r="I508" s="1">
        <v>27</v>
      </c>
      <c r="J508" s="1">
        <v>0</v>
      </c>
      <c r="K508" s="1">
        <v>7</v>
      </c>
      <c r="L508" s="1">
        <v>328.32</v>
      </c>
      <c r="M508" s="1">
        <v>328.39</v>
      </c>
      <c r="N508" s="1">
        <v>328.23</v>
      </c>
      <c r="O508" s="1">
        <v>328.29899999999998</v>
      </c>
      <c r="P508" s="1">
        <v>7</v>
      </c>
      <c r="Q508" s="1">
        <v>5</v>
      </c>
      <c r="R508" s="1" t="s">
        <v>65</v>
      </c>
      <c r="S508" s="1"/>
      <c r="T508" s="1" t="s">
        <v>94</v>
      </c>
      <c r="U508" s="1" t="s">
        <v>95</v>
      </c>
      <c r="V508" s="1" t="s">
        <v>96</v>
      </c>
      <c r="W508" s="1" t="s">
        <v>1092</v>
      </c>
      <c r="X508" s="2">
        <v>44884.660416666666</v>
      </c>
      <c r="Y508" s="1" t="s">
        <v>692</v>
      </c>
      <c r="Z508" s="1" t="s">
        <v>36</v>
      </c>
      <c r="AA508" s="1"/>
      <c r="AB508" s="1" t="s">
        <v>1093</v>
      </c>
    </row>
    <row r="509" spans="1:28" ht="13" x14ac:dyDescent="0.15">
      <c r="A509" s="1">
        <v>397</v>
      </c>
      <c r="B509" s="1" t="s">
        <v>28</v>
      </c>
      <c r="C509" s="1" t="s">
        <v>29</v>
      </c>
      <c r="D509" s="1">
        <v>25</v>
      </c>
      <c r="E509" s="1" t="s">
        <v>30</v>
      </c>
      <c r="F509" s="1" t="s">
        <v>64</v>
      </c>
      <c r="G509" s="1"/>
      <c r="H509" s="1">
        <v>20</v>
      </c>
      <c r="I509" s="1">
        <v>27</v>
      </c>
      <c r="J509" s="1">
        <v>0</v>
      </c>
      <c r="K509" s="1">
        <v>7</v>
      </c>
      <c r="L509" s="1">
        <v>328.32</v>
      </c>
      <c r="M509" s="1">
        <v>328.39</v>
      </c>
      <c r="N509" s="1">
        <v>328.23</v>
      </c>
      <c r="O509" s="1">
        <v>328.29899999999998</v>
      </c>
      <c r="P509" s="1">
        <v>7</v>
      </c>
      <c r="Q509" s="1">
        <v>20</v>
      </c>
      <c r="R509" s="1" t="s">
        <v>65</v>
      </c>
      <c r="S509" s="1" t="s">
        <v>90</v>
      </c>
      <c r="T509" s="1"/>
      <c r="U509" s="1"/>
      <c r="V509" s="1" t="s">
        <v>90</v>
      </c>
      <c r="W509" s="1" t="s">
        <v>1094</v>
      </c>
      <c r="X509" s="2">
        <v>44884.660416666666</v>
      </c>
      <c r="Y509" s="1" t="s">
        <v>692</v>
      </c>
      <c r="Z509" s="1" t="s">
        <v>36</v>
      </c>
      <c r="AA509" s="1" t="s">
        <v>92</v>
      </c>
      <c r="AB509" s="1" t="s">
        <v>1095</v>
      </c>
    </row>
    <row r="510" spans="1:28" ht="13" x14ac:dyDescent="0.15">
      <c r="A510" s="1">
        <v>397</v>
      </c>
      <c r="B510" s="1" t="s">
        <v>28</v>
      </c>
      <c r="C510" s="1" t="s">
        <v>29</v>
      </c>
      <c r="D510" s="1">
        <v>25</v>
      </c>
      <c r="E510" s="1" t="s">
        <v>30</v>
      </c>
      <c r="F510" s="1" t="s">
        <v>64</v>
      </c>
      <c r="G510" s="1"/>
      <c r="H510" s="1">
        <v>20</v>
      </c>
      <c r="I510" s="1">
        <v>27</v>
      </c>
      <c r="J510" s="1">
        <v>20</v>
      </c>
      <c r="K510" s="1">
        <v>27</v>
      </c>
      <c r="L510" s="1">
        <v>328.32</v>
      </c>
      <c r="M510" s="1">
        <v>328.39</v>
      </c>
      <c r="N510" s="1">
        <v>328.23</v>
      </c>
      <c r="O510" s="1">
        <v>328.3</v>
      </c>
      <c r="P510" s="1">
        <v>7</v>
      </c>
      <c r="Q510" s="1">
        <v>247</v>
      </c>
      <c r="R510" s="1" t="s">
        <v>106</v>
      </c>
      <c r="S510" s="1" t="s">
        <v>81</v>
      </c>
      <c r="T510" s="1"/>
      <c r="U510" s="1"/>
      <c r="V510" s="1" t="s">
        <v>81</v>
      </c>
      <c r="W510" s="1" t="s">
        <v>1096</v>
      </c>
      <c r="X510" s="2">
        <v>44884.65902777778</v>
      </c>
      <c r="Y510" s="1" t="s">
        <v>692</v>
      </c>
      <c r="Z510" s="1" t="s">
        <v>36</v>
      </c>
      <c r="AA510" s="1"/>
      <c r="AB510" s="1" t="s">
        <v>1097</v>
      </c>
    </row>
    <row r="511" spans="1:28" ht="13" x14ac:dyDescent="0.15">
      <c r="A511" s="1">
        <v>397</v>
      </c>
      <c r="B511" s="1" t="s">
        <v>28</v>
      </c>
      <c r="C511" s="1" t="s">
        <v>29</v>
      </c>
      <c r="D511" s="1">
        <v>25</v>
      </c>
      <c r="E511" s="1" t="s">
        <v>30</v>
      </c>
      <c r="F511" s="1" t="s">
        <v>64</v>
      </c>
      <c r="G511" s="1"/>
      <c r="H511" s="1">
        <v>20</v>
      </c>
      <c r="I511" s="1">
        <v>27</v>
      </c>
      <c r="J511" s="1">
        <v>0</v>
      </c>
      <c r="K511" s="1">
        <v>7</v>
      </c>
      <c r="L511" s="1">
        <v>328.32</v>
      </c>
      <c r="M511" s="1">
        <v>328.39</v>
      </c>
      <c r="N511" s="1">
        <v>328.23</v>
      </c>
      <c r="O511" s="1">
        <v>328.29899999999998</v>
      </c>
      <c r="P511" s="1">
        <v>7</v>
      </c>
      <c r="Q511" s="1">
        <v>20</v>
      </c>
      <c r="R511" s="1" t="s">
        <v>65</v>
      </c>
      <c r="S511" s="1"/>
      <c r="T511" s="1" t="s">
        <v>71</v>
      </c>
      <c r="U511" s="1" t="s">
        <v>72</v>
      </c>
      <c r="V511" s="1" t="s">
        <v>73</v>
      </c>
      <c r="W511" s="1" t="s">
        <v>1098</v>
      </c>
      <c r="X511" s="2">
        <v>44884.660416666666</v>
      </c>
      <c r="Y511" s="1" t="s">
        <v>692</v>
      </c>
      <c r="Z511" s="1" t="s">
        <v>36</v>
      </c>
      <c r="AA511" s="1"/>
      <c r="AB511" s="1" t="s">
        <v>1099</v>
      </c>
    </row>
    <row r="512" spans="1:28" ht="13" x14ac:dyDescent="0.15">
      <c r="A512" s="1">
        <v>397</v>
      </c>
      <c r="B512" s="1" t="s">
        <v>28</v>
      </c>
      <c r="C512" s="1" t="s">
        <v>29</v>
      </c>
      <c r="D512" s="1">
        <v>25</v>
      </c>
      <c r="E512" s="1" t="s">
        <v>30</v>
      </c>
      <c r="F512" s="1" t="s">
        <v>64</v>
      </c>
      <c r="G512" s="1"/>
      <c r="H512" s="1">
        <v>20</v>
      </c>
      <c r="I512" s="1">
        <v>27</v>
      </c>
      <c r="J512" s="1">
        <v>0</v>
      </c>
      <c r="K512" s="1">
        <v>7</v>
      </c>
      <c r="L512" s="1">
        <v>328.32</v>
      </c>
      <c r="M512" s="1">
        <v>328.39</v>
      </c>
      <c r="N512" s="1">
        <v>328.23</v>
      </c>
      <c r="O512" s="1">
        <v>328.29899999999998</v>
      </c>
      <c r="P512" s="1">
        <v>7</v>
      </c>
      <c r="Q512" s="1">
        <v>30</v>
      </c>
      <c r="R512" s="1" t="s">
        <v>65</v>
      </c>
      <c r="S512" s="1" t="s">
        <v>81</v>
      </c>
      <c r="T512" s="1"/>
      <c r="U512" s="1"/>
      <c r="V512" s="1" t="s">
        <v>81</v>
      </c>
      <c r="W512" s="1" t="s">
        <v>1100</v>
      </c>
      <c r="X512" s="2">
        <v>44884.660416666666</v>
      </c>
      <c r="Y512" s="1" t="s">
        <v>83</v>
      </c>
      <c r="Z512" s="1" t="s">
        <v>36</v>
      </c>
      <c r="AA512" s="1"/>
      <c r="AB512" s="1" t="s">
        <v>1101</v>
      </c>
    </row>
    <row r="513" spans="1:28" ht="13" x14ac:dyDescent="0.15">
      <c r="A513" s="1">
        <v>397</v>
      </c>
      <c r="B513" s="1" t="s">
        <v>28</v>
      </c>
      <c r="C513" s="1" t="s">
        <v>29</v>
      </c>
      <c r="D513" s="1">
        <v>25</v>
      </c>
      <c r="E513" s="1" t="s">
        <v>30</v>
      </c>
      <c r="F513" s="1" t="s">
        <v>64</v>
      </c>
      <c r="G513" s="1"/>
      <c r="H513" s="1">
        <v>20</v>
      </c>
      <c r="I513" s="1">
        <v>27</v>
      </c>
      <c r="J513" s="1">
        <v>0</v>
      </c>
      <c r="K513" s="1">
        <v>7</v>
      </c>
      <c r="L513" s="1">
        <v>328.32</v>
      </c>
      <c r="M513" s="1">
        <v>328.39</v>
      </c>
      <c r="N513" s="1">
        <v>328.23</v>
      </c>
      <c r="O513" s="1">
        <v>328.29899999999998</v>
      </c>
      <c r="P513" s="1">
        <v>7</v>
      </c>
      <c r="Q513" s="1">
        <v>5</v>
      </c>
      <c r="R513" s="1" t="s">
        <v>65</v>
      </c>
      <c r="S513" s="1"/>
      <c r="T513" s="1" t="s">
        <v>76</v>
      </c>
      <c r="U513" s="1" t="s">
        <v>77</v>
      </c>
      <c r="V513" s="1" t="s">
        <v>78</v>
      </c>
      <c r="W513" s="1" t="s">
        <v>1102</v>
      </c>
      <c r="X513" s="2">
        <v>44884.660416666666</v>
      </c>
      <c r="Y513" s="1" t="s">
        <v>692</v>
      </c>
      <c r="Z513" s="1" t="s">
        <v>36</v>
      </c>
      <c r="AA513" s="1"/>
      <c r="AB513" s="1" t="s">
        <v>1103</v>
      </c>
    </row>
    <row r="514" spans="1:28" ht="13" x14ac:dyDescent="0.15">
      <c r="A514" s="1">
        <v>397</v>
      </c>
      <c r="B514" s="1" t="s">
        <v>28</v>
      </c>
      <c r="C514" s="1" t="s">
        <v>29</v>
      </c>
      <c r="D514" s="1">
        <v>25</v>
      </c>
      <c r="E514" s="1" t="s">
        <v>30</v>
      </c>
      <c r="F514" s="1" t="s">
        <v>64</v>
      </c>
      <c r="G514" s="1"/>
      <c r="H514" s="1">
        <v>20</v>
      </c>
      <c r="I514" s="1">
        <v>27</v>
      </c>
      <c r="J514" s="1">
        <v>0</v>
      </c>
      <c r="K514" s="1">
        <v>7</v>
      </c>
      <c r="L514" s="1">
        <v>328.32</v>
      </c>
      <c r="M514" s="1">
        <v>328.39</v>
      </c>
      <c r="N514" s="1">
        <v>328.23</v>
      </c>
      <c r="O514" s="1">
        <v>328.29899999999998</v>
      </c>
      <c r="P514" s="1">
        <v>7</v>
      </c>
      <c r="Q514" s="1">
        <v>5</v>
      </c>
      <c r="R514" s="1" t="s">
        <v>65</v>
      </c>
      <c r="S514" s="1"/>
      <c r="T514" s="1" t="s">
        <v>99</v>
      </c>
      <c r="U514" s="1" t="s">
        <v>100</v>
      </c>
      <c r="V514" s="1" t="s">
        <v>101</v>
      </c>
      <c r="W514" s="1" t="s">
        <v>1104</v>
      </c>
      <c r="X514" s="2">
        <v>44884.660416666666</v>
      </c>
      <c r="Y514" s="1" t="s">
        <v>692</v>
      </c>
      <c r="Z514" s="1" t="s">
        <v>36</v>
      </c>
      <c r="AA514" s="1"/>
      <c r="AB514" s="1" t="s">
        <v>1105</v>
      </c>
    </row>
    <row r="515" spans="1:28" ht="13" x14ac:dyDescent="0.15">
      <c r="A515" s="1">
        <v>397</v>
      </c>
      <c r="B515" s="1" t="s">
        <v>28</v>
      </c>
      <c r="C515" s="1" t="s">
        <v>29</v>
      </c>
      <c r="D515" s="1">
        <v>26</v>
      </c>
      <c r="E515" s="1" t="s">
        <v>30</v>
      </c>
      <c r="F515" s="1">
        <v>1</v>
      </c>
      <c r="G515" s="1" t="s">
        <v>31</v>
      </c>
      <c r="H515" s="1">
        <v>70</v>
      </c>
      <c r="I515" s="1">
        <v>70</v>
      </c>
      <c r="J515" s="1">
        <v>70</v>
      </c>
      <c r="K515" s="1">
        <v>70</v>
      </c>
      <c r="L515" s="1">
        <v>329</v>
      </c>
      <c r="M515" s="1">
        <v>329</v>
      </c>
      <c r="N515" s="1">
        <v>329</v>
      </c>
      <c r="O515" s="1">
        <v>329</v>
      </c>
      <c r="P515" s="1">
        <v>0</v>
      </c>
      <c r="Q515" s="1">
        <v>1</v>
      </c>
      <c r="R515" s="1" t="s">
        <v>32</v>
      </c>
      <c r="S515" s="1" t="s">
        <v>33</v>
      </c>
      <c r="T515" s="1"/>
      <c r="U515" s="1"/>
      <c r="V515" s="1" t="s">
        <v>33</v>
      </c>
      <c r="W515" s="1" t="s">
        <v>1106</v>
      </c>
      <c r="X515" s="2">
        <v>44885.136805555558</v>
      </c>
      <c r="Y515" s="1" t="s">
        <v>35</v>
      </c>
      <c r="Z515" s="1" t="s">
        <v>36</v>
      </c>
      <c r="AA515" s="1" t="s">
        <v>37</v>
      </c>
      <c r="AB515" s="1" t="s">
        <v>1107</v>
      </c>
    </row>
    <row r="516" spans="1:28" ht="13" x14ac:dyDescent="0.15">
      <c r="A516" s="1">
        <v>397</v>
      </c>
      <c r="B516" s="1" t="s">
        <v>28</v>
      </c>
      <c r="C516" s="1" t="s">
        <v>29</v>
      </c>
      <c r="D516" s="1">
        <v>26</v>
      </c>
      <c r="E516" s="1" t="s">
        <v>30</v>
      </c>
      <c r="F516" s="1">
        <v>2</v>
      </c>
      <c r="G516" s="1" t="s">
        <v>31</v>
      </c>
      <c r="H516" s="1">
        <v>73</v>
      </c>
      <c r="I516" s="1">
        <v>73</v>
      </c>
      <c r="J516" s="1">
        <v>73</v>
      </c>
      <c r="K516" s="1">
        <v>73</v>
      </c>
      <c r="L516" s="1">
        <v>330.51</v>
      </c>
      <c r="M516" s="1">
        <v>330.51</v>
      </c>
      <c r="N516" s="1">
        <v>330.51</v>
      </c>
      <c r="O516" s="1">
        <v>330.51</v>
      </c>
      <c r="P516" s="1">
        <v>0</v>
      </c>
      <c r="Q516" s="1">
        <v>1</v>
      </c>
      <c r="R516" s="1" t="s">
        <v>32</v>
      </c>
      <c r="S516" s="1" t="s">
        <v>33</v>
      </c>
      <c r="T516" s="1"/>
      <c r="U516" s="1"/>
      <c r="V516" s="1" t="s">
        <v>33</v>
      </c>
      <c r="W516" s="1" t="s">
        <v>1108</v>
      </c>
      <c r="X516" s="2">
        <v>44885.136805555558</v>
      </c>
      <c r="Y516" s="1" t="s">
        <v>35</v>
      </c>
      <c r="Z516" s="1" t="s">
        <v>36</v>
      </c>
      <c r="AA516" s="1" t="s">
        <v>37</v>
      </c>
      <c r="AB516" s="1" t="s">
        <v>1109</v>
      </c>
    </row>
    <row r="517" spans="1:28" ht="13" x14ac:dyDescent="0.15">
      <c r="A517" s="1">
        <v>397</v>
      </c>
      <c r="B517" s="1" t="s">
        <v>28</v>
      </c>
      <c r="C517" s="1" t="s">
        <v>29</v>
      </c>
      <c r="D517" s="1">
        <v>26</v>
      </c>
      <c r="E517" s="1" t="s">
        <v>30</v>
      </c>
      <c r="F517" s="1">
        <v>3</v>
      </c>
      <c r="G517" s="1" t="s">
        <v>31</v>
      </c>
      <c r="H517" s="1">
        <v>77</v>
      </c>
      <c r="I517" s="1">
        <v>77</v>
      </c>
      <c r="J517" s="1">
        <v>77</v>
      </c>
      <c r="K517" s="1">
        <v>77</v>
      </c>
      <c r="L517" s="1">
        <v>332.02</v>
      </c>
      <c r="M517" s="1">
        <v>332.02</v>
      </c>
      <c r="N517" s="1">
        <v>332.02</v>
      </c>
      <c r="O517" s="1">
        <v>332.02</v>
      </c>
      <c r="P517" s="1">
        <v>0</v>
      </c>
      <c r="Q517" s="1">
        <v>1</v>
      </c>
      <c r="R517" s="1" t="s">
        <v>32</v>
      </c>
      <c r="S517" s="1" t="s">
        <v>33</v>
      </c>
      <c r="T517" s="1"/>
      <c r="U517" s="1"/>
      <c r="V517" s="1" t="s">
        <v>33</v>
      </c>
      <c r="W517" s="1" t="s">
        <v>1110</v>
      </c>
      <c r="X517" s="2">
        <v>44885.136805555558</v>
      </c>
      <c r="Y517" s="1" t="s">
        <v>35</v>
      </c>
      <c r="Z517" s="1" t="s">
        <v>36</v>
      </c>
      <c r="AA517" s="1" t="s">
        <v>37</v>
      </c>
      <c r="AB517" s="1" t="s">
        <v>1111</v>
      </c>
    </row>
    <row r="518" spans="1:28" ht="13" x14ac:dyDescent="0.15">
      <c r="A518" s="1">
        <v>397</v>
      </c>
      <c r="B518" s="1" t="s">
        <v>28</v>
      </c>
      <c r="C518" s="1" t="s">
        <v>29</v>
      </c>
      <c r="D518" s="1">
        <v>26</v>
      </c>
      <c r="E518" s="1" t="s">
        <v>30</v>
      </c>
      <c r="F518" s="1">
        <v>3</v>
      </c>
      <c r="G518" s="1" t="s">
        <v>31</v>
      </c>
      <c r="H518" s="1">
        <v>116</v>
      </c>
      <c r="I518" s="1">
        <v>118</v>
      </c>
      <c r="J518" s="1">
        <v>116</v>
      </c>
      <c r="K518" s="1">
        <v>118</v>
      </c>
      <c r="L518" s="1">
        <v>332.41</v>
      </c>
      <c r="M518" s="1">
        <v>332.43</v>
      </c>
      <c r="N518" s="1">
        <v>332.41</v>
      </c>
      <c r="O518" s="1">
        <v>332.43</v>
      </c>
      <c r="P518" s="1">
        <v>2</v>
      </c>
      <c r="Q518" s="1">
        <v>10</v>
      </c>
      <c r="R518" s="1" t="s">
        <v>51</v>
      </c>
      <c r="S518" s="1" t="s">
        <v>56</v>
      </c>
      <c r="T518" s="1"/>
      <c r="U518" s="1"/>
      <c r="V518" s="1">
        <v>31160</v>
      </c>
      <c r="W518" s="1" t="s">
        <v>1112</v>
      </c>
      <c r="X518" s="2">
        <v>44885.143750000003</v>
      </c>
      <c r="Y518" s="1" t="s">
        <v>58</v>
      </c>
      <c r="Z518" s="1" t="s">
        <v>36</v>
      </c>
      <c r="AA518" s="1"/>
      <c r="AB518" s="1" t="s">
        <v>1113</v>
      </c>
    </row>
    <row r="519" spans="1:28" ht="13" x14ac:dyDescent="0.15">
      <c r="A519" s="1">
        <v>397</v>
      </c>
      <c r="B519" s="1" t="s">
        <v>28</v>
      </c>
      <c r="C519" s="1" t="s">
        <v>29</v>
      </c>
      <c r="D519" s="1">
        <v>26</v>
      </c>
      <c r="E519" s="1" t="s">
        <v>30</v>
      </c>
      <c r="F519" s="1">
        <v>4</v>
      </c>
      <c r="G519" s="1" t="s">
        <v>43</v>
      </c>
      <c r="H519" s="1">
        <v>14</v>
      </c>
      <c r="I519" s="1">
        <v>14</v>
      </c>
      <c r="J519" s="1">
        <v>14</v>
      </c>
      <c r="K519" s="1">
        <v>14</v>
      </c>
      <c r="L519" s="1">
        <v>332.88</v>
      </c>
      <c r="M519" s="1">
        <v>332.88</v>
      </c>
      <c r="N519" s="1">
        <v>332.88</v>
      </c>
      <c r="O519" s="1">
        <v>332.88</v>
      </c>
      <c r="P519" s="1">
        <v>0</v>
      </c>
      <c r="Q519" s="1"/>
      <c r="R519" s="1" t="s">
        <v>44</v>
      </c>
      <c r="S519" s="1" t="s">
        <v>45</v>
      </c>
      <c r="T519" s="1"/>
      <c r="U519" s="1"/>
      <c r="V519" s="1" t="s">
        <v>45</v>
      </c>
      <c r="W519" s="1" t="s">
        <v>1114</v>
      </c>
      <c r="X519" s="2">
        <v>44885.146527777775</v>
      </c>
      <c r="Y519" s="1" t="s">
        <v>415</v>
      </c>
      <c r="Z519" s="1" t="s">
        <v>36</v>
      </c>
      <c r="AA519" s="1"/>
      <c r="AB519" s="1" t="s">
        <v>1115</v>
      </c>
    </row>
    <row r="520" spans="1:28" ht="13" x14ac:dyDescent="0.15">
      <c r="A520" s="1">
        <v>397</v>
      </c>
      <c r="B520" s="1" t="s">
        <v>28</v>
      </c>
      <c r="C520" s="1" t="s">
        <v>29</v>
      </c>
      <c r="D520" s="1">
        <v>26</v>
      </c>
      <c r="E520" s="1" t="s">
        <v>30</v>
      </c>
      <c r="F520" s="1">
        <v>4</v>
      </c>
      <c r="G520" s="1" t="s">
        <v>31</v>
      </c>
      <c r="H520" s="1">
        <v>80</v>
      </c>
      <c r="I520" s="1">
        <v>80</v>
      </c>
      <c r="J520" s="1">
        <v>80</v>
      </c>
      <c r="K520" s="1">
        <v>80</v>
      </c>
      <c r="L520" s="1">
        <v>333.54</v>
      </c>
      <c r="M520" s="1">
        <v>333.54</v>
      </c>
      <c r="N520" s="1">
        <v>333.54</v>
      </c>
      <c r="O520" s="1">
        <v>333.54</v>
      </c>
      <c r="P520" s="1">
        <v>0</v>
      </c>
      <c r="Q520" s="1">
        <v>1</v>
      </c>
      <c r="R520" s="1" t="s">
        <v>32</v>
      </c>
      <c r="S520" s="1" t="s">
        <v>33</v>
      </c>
      <c r="T520" s="1"/>
      <c r="U520" s="1"/>
      <c r="V520" s="1" t="s">
        <v>33</v>
      </c>
      <c r="W520" s="1" t="s">
        <v>1116</v>
      </c>
      <c r="X520" s="2">
        <v>44885.136805555558</v>
      </c>
      <c r="Y520" s="1" t="s">
        <v>35</v>
      </c>
      <c r="Z520" s="1" t="s">
        <v>36</v>
      </c>
      <c r="AA520" s="1" t="s">
        <v>37</v>
      </c>
      <c r="AB520" s="1" t="s">
        <v>1117</v>
      </c>
    </row>
    <row r="521" spans="1:28" ht="13" x14ac:dyDescent="0.15">
      <c r="A521" s="1">
        <v>397</v>
      </c>
      <c r="B521" s="1" t="s">
        <v>28</v>
      </c>
      <c r="C521" s="1" t="s">
        <v>29</v>
      </c>
      <c r="D521" s="1">
        <v>26</v>
      </c>
      <c r="E521" s="1" t="s">
        <v>30</v>
      </c>
      <c r="F521" s="1">
        <v>5</v>
      </c>
      <c r="G521" s="1" t="s">
        <v>31</v>
      </c>
      <c r="H521" s="1">
        <v>76</v>
      </c>
      <c r="I521" s="1">
        <v>76</v>
      </c>
      <c r="J521" s="1">
        <v>76</v>
      </c>
      <c r="K521" s="1">
        <v>76</v>
      </c>
      <c r="L521" s="1">
        <v>334.97</v>
      </c>
      <c r="M521" s="1">
        <v>334.97</v>
      </c>
      <c r="N521" s="1">
        <v>334.97</v>
      </c>
      <c r="O521" s="1">
        <v>334.97</v>
      </c>
      <c r="P521" s="1">
        <v>0</v>
      </c>
      <c r="Q521" s="1">
        <v>1</v>
      </c>
      <c r="R521" s="1" t="s">
        <v>32</v>
      </c>
      <c r="S521" s="1" t="s">
        <v>33</v>
      </c>
      <c r="T521" s="1"/>
      <c r="U521" s="1"/>
      <c r="V521" s="1" t="s">
        <v>33</v>
      </c>
      <c r="W521" s="1" t="s">
        <v>1118</v>
      </c>
      <c r="X521" s="2">
        <v>44885.136805555558</v>
      </c>
      <c r="Y521" s="1" t="s">
        <v>35</v>
      </c>
      <c r="Z521" s="1" t="s">
        <v>36</v>
      </c>
      <c r="AA521" s="1" t="s">
        <v>37</v>
      </c>
      <c r="AB521" s="1" t="s">
        <v>1119</v>
      </c>
    </row>
    <row r="522" spans="1:28" ht="13" x14ac:dyDescent="0.15">
      <c r="A522" s="1">
        <v>397</v>
      </c>
      <c r="B522" s="1" t="s">
        <v>28</v>
      </c>
      <c r="C522" s="1" t="s">
        <v>29</v>
      </c>
      <c r="D522" s="1">
        <v>26</v>
      </c>
      <c r="E522" s="1" t="s">
        <v>30</v>
      </c>
      <c r="F522" s="1">
        <v>6</v>
      </c>
      <c r="G522" s="1" t="s">
        <v>43</v>
      </c>
      <c r="H522" s="1">
        <v>46</v>
      </c>
      <c r="I522" s="1">
        <v>46</v>
      </c>
      <c r="J522" s="1">
        <v>46</v>
      </c>
      <c r="K522" s="1">
        <v>46</v>
      </c>
      <c r="L522" s="1">
        <v>336.16</v>
      </c>
      <c r="M522" s="1">
        <v>336.16</v>
      </c>
      <c r="N522" s="1">
        <v>336.16</v>
      </c>
      <c r="O522" s="1">
        <v>336.16</v>
      </c>
      <c r="P522" s="1">
        <v>0</v>
      </c>
      <c r="Q522" s="1"/>
      <c r="R522" s="1" t="s">
        <v>44</v>
      </c>
      <c r="S522" s="1" t="s">
        <v>45</v>
      </c>
      <c r="T522" s="1"/>
      <c r="U522" s="1"/>
      <c r="V522" s="1" t="s">
        <v>45</v>
      </c>
      <c r="W522" s="1" t="s">
        <v>1120</v>
      </c>
      <c r="X522" s="2">
        <v>44885.146527777775</v>
      </c>
      <c r="Y522" s="1" t="s">
        <v>415</v>
      </c>
      <c r="Z522" s="1" t="s">
        <v>36</v>
      </c>
      <c r="AA522" s="1"/>
      <c r="AB522" s="1" t="s">
        <v>1121</v>
      </c>
    </row>
    <row r="523" spans="1:28" ht="13" x14ac:dyDescent="0.15">
      <c r="A523" s="1">
        <v>397</v>
      </c>
      <c r="B523" s="1" t="s">
        <v>28</v>
      </c>
      <c r="C523" s="1" t="s">
        <v>29</v>
      </c>
      <c r="D523" s="1">
        <v>26</v>
      </c>
      <c r="E523" s="1" t="s">
        <v>30</v>
      </c>
      <c r="F523" s="1">
        <v>6</v>
      </c>
      <c r="G523" s="1" t="s">
        <v>31</v>
      </c>
      <c r="H523" s="1">
        <v>74</v>
      </c>
      <c r="I523" s="1">
        <v>74</v>
      </c>
      <c r="J523" s="1">
        <v>74</v>
      </c>
      <c r="K523" s="1">
        <v>74</v>
      </c>
      <c r="L523" s="1">
        <v>336.44</v>
      </c>
      <c r="M523" s="1">
        <v>336.44</v>
      </c>
      <c r="N523" s="1">
        <v>336.44</v>
      </c>
      <c r="O523" s="1">
        <v>336.44</v>
      </c>
      <c r="P523" s="1">
        <v>0</v>
      </c>
      <c r="Q523" s="1">
        <v>1</v>
      </c>
      <c r="R523" s="1" t="s">
        <v>32</v>
      </c>
      <c r="S523" s="1" t="s">
        <v>33</v>
      </c>
      <c r="T523" s="1"/>
      <c r="U523" s="1"/>
      <c r="V523" s="1" t="s">
        <v>33</v>
      </c>
      <c r="W523" s="1" t="s">
        <v>1122</v>
      </c>
      <c r="X523" s="2">
        <v>44885.136805555558</v>
      </c>
      <c r="Y523" s="1" t="s">
        <v>35</v>
      </c>
      <c r="Z523" s="1" t="s">
        <v>36</v>
      </c>
      <c r="AA523" s="1" t="s">
        <v>37</v>
      </c>
      <c r="AB523" s="1" t="s">
        <v>1123</v>
      </c>
    </row>
    <row r="524" spans="1:28" ht="13" x14ac:dyDescent="0.15">
      <c r="A524" s="1">
        <v>397</v>
      </c>
      <c r="B524" s="1" t="s">
        <v>28</v>
      </c>
      <c r="C524" s="1" t="s">
        <v>29</v>
      </c>
      <c r="D524" s="1">
        <v>26</v>
      </c>
      <c r="E524" s="1" t="s">
        <v>30</v>
      </c>
      <c r="F524" s="1">
        <v>7</v>
      </c>
      <c r="G524" s="1"/>
      <c r="H524" s="1">
        <v>0</v>
      </c>
      <c r="I524" s="1">
        <v>5</v>
      </c>
      <c r="J524" s="1">
        <v>0</v>
      </c>
      <c r="K524" s="1">
        <v>5</v>
      </c>
      <c r="L524" s="1">
        <v>336.88</v>
      </c>
      <c r="M524" s="1">
        <v>336.93</v>
      </c>
      <c r="N524" s="1">
        <v>336.88</v>
      </c>
      <c r="O524" s="1">
        <v>336.93</v>
      </c>
      <c r="P524" s="1">
        <v>5</v>
      </c>
      <c r="Q524" s="1">
        <v>5</v>
      </c>
      <c r="R524" s="1" t="s">
        <v>51</v>
      </c>
      <c r="S524" s="1" t="s">
        <v>52</v>
      </c>
      <c r="T524" s="1"/>
      <c r="U524" s="1"/>
      <c r="V524" s="1" t="s">
        <v>52</v>
      </c>
      <c r="W524" s="1" t="s">
        <v>1124</v>
      </c>
      <c r="X524" s="2">
        <v>44884.713194444441</v>
      </c>
      <c r="Y524" s="1" t="s">
        <v>692</v>
      </c>
      <c r="Z524" s="1" t="s">
        <v>36</v>
      </c>
      <c r="AA524" s="1"/>
      <c r="AB524" s="1" t="s">
        <v>1125</v>
      </c>
    </row>
    <row r="525" spans="1:28" ht="13" x14ac:dyDescent="0.15">
      <c r="A525" s="1">
        <v>397</v>
      </c>
      <c r="B525" s="1" t="s">
        <v>28</v>
      </c>
      <c r="C525" s="1" t="s">
        <v>29</v>
      </c>
      <c r="D525" s="1">
        <v>26</v>
      </c>
      <c r="E525" s="1" t="s">
        <v>30</v>
      </c>
      <c r="F525" s="1">
        <v>7</v>
      </c>
      <c r="G525" s="1" t="s">
        <v>31</v>
      </c>
      <c r="H525" s="1">
        <v>33</v>
      </c>
      <c r="I525" s="1">
        <v>33</v>
      </c>
      <c r="J525" s="1">
        <v>33</v>
      </c>
      <c r="K525" s="1">
        <v>33</v>
      </c>
      <c r="L525" s="1">
        <v>337.21</v>
      </c>
      <c r="M525" s="1">
        <v>337.21</v>
      </c>
      <c r="N525" s="1">
        <v>337.21</v>
      </c>
      <c r="O525" s="1">
        <v>337.21</v>
      </c>
      <c r="P525" s="1">
        <v>0</v>
      </c>
      <c r="Q525" s="1">
        <v>1</v>
      </c>
      <c r="R525" s="1" t="s">
        <v>32</v>
      </c>
      <c r="S525" s="1" t="s">
        <v>33</v>
      </c>
      <c r="T525" s="1"/>
      <c r="U525" s="1"/>
      <c r="V525" s="1" t="s">
        <v>33</v>
      </c>
      <c r="W525" s="1" t="s">
        <v>1126</v>
      </c>
      <c r="X525" s="2">
        <v>44885.136805555558</v>
      </c>
      <c r="Y525" s="1" t="s">
        <v>35</v>
      </c>
      <c r="Z525" s="1" t="s">
        <v>36</v>
      </c>
      <c r="AA525" s="1" t="s">
        <v>37</v>
      </c>
      <c r="AB525" s="1" t="s">
        <v>1127</v>
      </c>
    </row>
    <row r="526" spans="1:28" ht="13" x14ac:dyDescent="0.15">
      <c r="A526" s="1">
        <v>397</v>
      </c>
      <c r="B526" s="1" t="s">
        <v>28</v>
      </c>
      <c r="C526" s="1" t="s">
        <v>29</v>
      </c>
      <c r="D526" s="1">
        <v>26</v>
      </c>
      <c r="E526" s="1" t="s">
        <v>30</v>
      </c>
      <c r="F526" s="1" t="s">
        <v>64</v>
      </c>
      <c r="G526" s="1"/>
      <c r="H526" s="1">
        <v>43</v>
      </c>
      <c r="I526" s="1">
        <v>50</v>
      </c>
      <c r="J526" s="1">
        <v>0</v>
      </c>
      <c r="K526" s="1">
        <v>7</v>
      </c>
      <c r="L526" s="1">
        <v>337.83</v>
      </c>
      <c r="M526" s="1">
        <v>337.9</v>
      </c>
      <c r="N526" s="1">
        <v>337.83</v>
      </c>
      <c r="O526" s="1">
        <v>337.9</v>
      </c>
      <c r="P526" s="1">
        <v>7</v>
      </c>
      <c r="Q526" s="1">
        <v>5</v>
      </c>
      <c r="R526" s="1" t="s">
        <v>65</v>
      </c>
      <c r="S526" s="1" t="s">
        <v>33</v>
      </c>
      <c r="T526" s="1"/>
      <c r="U526" s="1"/>
      <c r="V526" s="1" t="s">
        <v>33</v>
      </c>
      <c r="W526" s="1" t="s">
        <v>1128</v>
      </c>
      <c r="X526" s="2">
        <v>44884.713888888888</v>
      </c>
      <c r="Y526" s="1" t="s">
        <v>35</v>
      </c>
      <c r="Z526" s="1" t="s">
        <v>36</v>
      </c>
      <c r="AA526" s="1" t="s">
        <v>37</v>
      </c>
      <c r="AB526" s="1" t="s">
        <v>1129</v>
      </c>
    </row>
    <row r="527" spans="1:28" ht="13" x14ac:dyDescent="0.15">
      <c r="A527" s="1">
        <v>397</v>
      </c>
      <c r="B527" s="1" t="s">
        <v>28</v>
      </c>
      <c r="C527" s="1" t="s">
        <v>29</v>
      </c>
      <c r="D527" s="1">
        <v>26</v>
      </c>
      <c r="E527" s="1" t="s">
        <v>30</v>
      </c>
      <c r="F527" s="1" t="s">
        <v>64</v>
      </c>
      <c r="G527" s="1"/>
      <c r="H527" s="1">
        <v>43</v>
      </c>
      <c r="I527" s="1">
        <v>50</v>
      </c>
      <c r="J527" s="1">
        <v>0</v>
      </c>
      <c r="K527" s="1">
        <v>7</v>
      </c>
      <c r="L527" s="1">
        <v>337.83</v>
      </c>
      <c r="M527" s="1">
        <v>337.9</v>
      </c>
      <c r="N527" s="1">
        <v>337.83</v>
      </c>
      <c r="O527" s="1">
        <v>337.9</v>
      </c>
      <c r="P527" s="1">
        <v>7</v>
      </c>
      <c r="Q527" s="1">
        <v>20</v>
      </c>
      <c r="R527" s="1" t="s">
        <v>65</v>
      </c>
      <c r="S527" s="1"/>
      <c r="T527" s="1" t="s">
        <v>66</v>
      </c>
      <c r="U527" s="1" t="s">
        <v>67</v>
      </c>
      <c r="V527" s="1" t="s">
        <v>68</v>
      </c>
      <c r="W527" s="1" t="s">
        <v>1130</v>
      </c>
      <c r="X527" s="2">
        <v>44884.713888888888</v>
      </c>
      <c r="Y527" s="1" t="s">
        <v>692</v>
      </c>
      <c r="Z527" s="1" t="s">
        <v>36</v>
      </c>
      <c r="AA527" s="1"/>
      <c r="AB527" s="1" t="s">
        <v>1131</v>
      </c>
    </row>
    <row r="528" spans="1:28" ht="13" x14ac:dyDescent="0.15">
      <c r="A528" s="1">
        <v>397</v>
      </c>
      <c r="B528" s="1" t="s">
        <v>28</v>
      </c>
      <c r="C528" s="1" t="s">
        <v>29</v>
      </c>
      <c r="D528" s="1">
        <v>26</v>
      </c>
      <c r="E528" s="1" t="s">
        <v>30</v>
      </c>
      <c r="F528" s="1" t="s">
        <v>64</v>
      </c>
      <c r="G528" s="1"/>
      <c r="H528" s="1">
        <v>43</v>
      </c>
      <c r="I528" s="1">
        <v>50</v>
      </c>
      <c r="J528" s="1">
        <v>0</v>
      </c>
      <c r="K528" s="1">
        <v>7</v>
      </c>
      <c r="L528" s="1">
        <v>337.83</v>
      </c>
      <c r="M528" s="1">
        <v>337.9</v>
      </c>
      <c r="N528" s="1">
        <v>337.83</v>
      </c>
      <c r="O528" s="1">
        <v>337.9</v>
      </c>
      <c r="P528" s="1">
        <v>7</v>
      </c>
      <c r="Q528" s="1">
        <v>20</v>
      </c>
      <c r="R528" s="1" t="s">
        <v>65</v>
      </c>
      <c r="S528" s="1"/>
      <c r="T528" s="1" t="s">
        <v>71</v>
      </c>
      <c r="U528" s="1" t="s">
        <v>72</v>
      </c>
      <c r="V528" s="1" t="s">
        <v>73</v>
      </c>
      <c r="W528" s="1" t="s">
        <v>1132</v>
      </c>
      <c r="X528" s="2">
        <v>44884.713888888888</v>
      </c>
      <c r="Y528" s="1" t="s">
        <v>692</v>
      </c>
      <c r="Z528" s="1" t="s">
        <v>36</v>
      </c>
      <c r="AA528" s="1"/>
      <c r="AB528" s="1" t="s">
        <v>1133</v>
      </c>
    </row>
    <row r="529" spans="1:28" ht="13" x14ac:dyDescent="0.15">
      <c r="A529" s="1">
        <v>397</v>
      </c>
      <c r="B529" s="1" t="s">
        <v>28</v>
      </c>
      <c r="C529" s="1" t="s">
        <v>29</v>
      </c>
      <c r="D529" s="1">
        <v>26</v>
      </c>
      <c r="E529" s="1" t="s">
        <v>30</v>
      </c>
      <c r="F529" s="1" t="s">
        <v>64</v>
      </c>
      <c r="G529" s="1"/>
      <c r="H529" s="1">
        <v>43</v>
      </c>
      <c r="I529" s="1">
        <v>50</v>
      </c>
      <c r="J529" s="1">
        <v>0</v>
      </c>
      <c r="K529" s="1">
        <v>7</v>
      </c>
      <c r="L529" s="1">
        <v>337.83</v>
      </c>
      <c r="M529" s="1">
        <v>337.9</v>
      </c>
      <c r="N529" s="1">
        <v>337.83</v>
      </c>
      <c r="O529" s="1">
        <v>337.9</v>
      </c>
      <c r="P529" s="1">
        <v>7</v>
      </c>
      <c r="Q529" s="1">
        <v>20</v>
      </c>
      <c r="R529" s="1" t="s">
        <v>65</v>
      </c>
      <c r="S529" s="1" t="s">
        <v>90</v>
      </c>
      <c r="T529" s="1"/>
      <c r="U529" s="1"/>
      <c r="V529" s="1" t="s">
        <v>90</v>
      </c>
      <c r="W529" s="1" t="s">
        <v>1134</v>
      </c>
      <c r="X529" s="2">
        <v>44884.713888888888</v>
      </c>
      <c r="Y529" s="1" t="s">
        <v>692</v>
      </c>
      <c r="Z529" s="1" t="s">
        <v>36</v>
      </c>
      <c r="AA529" s="1" t="s">
        <v>92</v>
      </c>
      <c r="AB529" s="1" t="s">
        <v>1135</v>
      </c>
    </row>
    <row r="530" spans="1:28" ht="13" x14ac:dyDescent="0.15">
      <c r="A530" s="1">
        <v>397</v>
      </c>
      <c r="B530" s="1" t="s">
        <v>28</v>
      </c>
      <c r="C530" s="1" t="s">
        <v>29</v>
      </c>
      <c r="D530" s="1">
        <v>26</v>
      </c>
      <c r="E530" s="1" t="s">
        <v>30</v>
      </c>
      <c r="F530" s="1" t="s">
        <v>64</v>
      </c>
      <c r="G530" s="1"/>
      <c r="H530" s="1">
        <v>43</v>
      </c>
      <c r="I530" s="1">
        <v>50</v>
      </c>
      <c r="J530" s="1">
        <v>43</v>
      </c>
      <c r="K530" s="1">
        <v>50</v>
      </c>
      <c r="L530" s="1">
        <v>337.83</v>
      </c>
      <c r="M530" s="1">
        <v>337.9</v>
      </c>
      <c r="N530" s="1">
        <v>337.83</v>
      </c>
      <c r="O530" s="1">
        <v>337.9</v>
      </c>
      <c r="P530" s="1">
        <v>7</v>
      </c>
      <c r="Q530" s="1">
        <v>247</v>
      </c>
      <c r="R530" s="1" t="s">
        <v>106</v>
      </c>
      <c r="S530" s="1" t="s">
        <v>81</v>
      </c>
      <c r="T530" s="1"/>
      <c r="U530" s="1"/>
      <c r="V530" s="1" t="s">
        <v>81</v>
      </c>
      <c r="W530" s="1" t="s">
        <v>1136</v>
      </c>
      <c r="X530" s="2">
        <v>44884.713194444441</v>
      </c>
      <c r="Y530" s="1" t="s">
        <v>692</v>
      </c>
      <c r="Z530" s="1" t="s">
        <v>36</v>
      </c>
      <c r="AA530" s="1"/>
      <c r="AB530" s="1" t="s">
        <v>1137</v>
      </c>
    </row>
    <row r="531" spans="1:28" ht="13" x14ac:dyDescent="0.15">
      <c r="A531" s="1">
        <v>397</v>
      </c>
      <c r="B531" s="1" t="s">
        <v>28</v>
      </c>
      <c r="C531" s="1" t="s">
        <v>29</v>
      </c>
      <c r="D531" s="1">
        <v>26</v>
      </c>
      <c r="E531" s="1" t="s">
        <v>30</v>
      </c>
      <c r="F531" s="1" t="s">
        <v>64</v>
      </c>
      <c r="G531" s="1"/>
      <c r="H531" s="1">
        <v>43</v>
      </c>
      <c r="I531" s="1">
        <v>50</v>
      </c>
      <c r="J531" s="1">
        <v>0</v>
      </c>
      <c r="K531" s="1">
        <v>7</v>
      </c>
      <c r="L531" s="1">
        <v>337.83</v>
      </c>
      <c r="M531" s="1">
        <v>337.9</v>
      </c>
      <c r="N531" s="1">
        <v>337.83</v>
      </c>
      <c r="O531" s="1">
        <v>337.9</v>
      </c>
      <c r="P531" s="1">
        <v>7</v>
      </c>
      <c r="Q531" s="1">
        <v>5</v>
      </c>
      <c r="R531" s="1" t="s">
        <v>65</v>
      </c>
      <c r="S531" s="1"/>
      <c r="T531" s="1" t="s">
        <v>76</v>
      </c>
      <c r="U531" s="1" t="s">
        <v>77</v>
      </c>
      <c r="V531" s="1" t="s">
        <v>78</v>
      </c>
      <c r="W531" s="1" t="s">
        <v>1138</v>
      </c>
      <c r="X531" s="2">
        <v>44884.713888888888</v>
      </c>
      <c r="Y531" s="1" t="s">
        <v>692</v>
      </c>
      <c r="Z531" s="1" t="s">
        <v>36</v>
      </c>
      <c r="AA531" s="1"/>
      <c r="AB531" s="1" t="s">
        <v>1139</v>
      </c>
    </row>
    <row r="532" spans="1:28" ht="13" x14ac:dyDescent="0.15">
      <c r="A532" s="1">
        <v>397</v>
      </c>
      <c r="B532" s="1" t="s">
        <v>28</v>
      </c>
      <c r="C532" s="1" t="s">
        <v>29</v>
      </c>
      <c r="D532" s="1">
        <v>26</v>
      </c>
      <c r="E532" s="1" t="s">
        <v>30</v>
      </c>
      <c r="F532" s="1" t="s">
        <v>64</v>
      </c>
      <c r="G532" s="1"/>
      <c r="H532" s="1">
        <v>43</v>
      </c>
      <c r="I532" s="1">
        <v>50</v>
      </c>
      <c r="J532" s="1">
        <v>0</v>
      </c>
      <c r="K532" s="1">
        <v>7</v>
      </c>
      <c r="L532" s="1">
        <v>337.83</v>
      </c>
      <c r="M532" s="1">
        <v>337.9</v>
      </c>
      <c r="N532" s="1">
        <v>337.83</v>
      </c>
      <c r="O532" s="1">
        <v>337.9</v>
      </c>
      <c r="P532" s="1">
        <v>7</v>
      </c>
      <c r="Q532" s="1">
        <v>30</v>
      </c>
      <c r="R532" s="1" t="s">
        <v>65</v>
      </c>
      <c r="S532" s="1"/>
      <c r="T532" s="1" t="s">
        <v>85</v>
      </c>
      <c r="U532" s="1" t="s">
        <v>86</v>
      </c>
      <c r="V532" s="1" t="s">
        <v>87</v>
      </c>
      <c r="W532" s="1" t="s">
        <v>1140</v>
      </c>
      <c r="X532" s="2">
        <v>44884.713888888888</v>
      </c>
      <c r="Y532" s="1" t="s">
        <v>692</v>
      </c>
      <c r="Z532" s="1" t="s">
        <v>36</v>
      </c>
      <c r="AA532" s="1"/>
      <c r="AB532" s="1" t="s">
        <v>1141</v>
      </c>
    </row>
    <row r="533" spans="1:28" ht="13" x14ac:dyDescent="0.15">
      <c r="A533" s="1">
        <v>397</v>
      </c>
      <c r="B533" s="1" t="s">
        <v>28</v>
      </c>
      <c r="C533" s="1" t="s">
        <v>29</v>
      </c>
      <c r="D533" s="1">
        <v>26</v>
      </c>
      <c r="E533" s="1" t="s">
        <v>30</v>
      </c>
      <c r="F533" s="1" t="s">
        <v>64</v>
      </c>
      <c r="G533" s="1"/>
      <c r="H533" s="1">
        <v>43</v>
      </c>
      <c r="I533" s="1">
        <v>50</v>
      </c>
      <c r="J533" s="1">
        <v>0</v>
      </c>
      <c r="K533" s="1">
        <v>7</v>
      </c>
      <c r="L533" s="1">
        <v>337.83</v>
      </c>
      <c r="M533" s="1">
        <v>337.9</v>
      </c>
      <c r="N533" s="1">
        <v>337.83</v>
      </c>
      <c r="O533" s="1">
        <v>337.9</v>
      </c>
      <c r="P533" s="1">
        <v>7</v>
      </c>
      <c r="Q533" s="1">
        <v>5</v>
      </c>
      <c r="R533" s="1" t="s">
        <v>65</v>
      </c>
      <c r="S533" s="1"/>
      <c r="T533" s="1" t="s">
        <v>99</v>
      </c>
      <c r="U533" s="1" t="s">
        <v>100</v>
      </c>
      <c r="V533" s="1" t="s">
        <v>101</v>
      </c>
      <c r="W533" s="1" t="s">
        <v>1142</v>
      </c>
      <c r="X533" s="2">
        <v>44884.713888888888</v>
      </c>
      <c r="Y533" s="1" t="s">
        <v>692</v>
      </c>
      <c r="Z533" s="1" t="s">
        <v>36</v>
      </c>
      <c r="AA533" s="1"/>
      <c r="AB533" s="1" t="s">
        <v>1143</v>
      </c>
    </row>
    <row r="534" spans="1:28" ht="13" x14ac:dyDescent="0.15">
      <c r="A534" s="1">
        <v>397</v>
      </c>
      <c r="B534" s="1" t="s">
        <v>28</v>
      </c>
      <c r="C534" s="1" t="s">
        <v>29</v>
      </c>
      <c r="D534" s="1">
        <v>26</v>
      </c>
      <c r="E534" s="1" t="s">
        <v>30</v>
      </c>
      <c r="F534" s="1" t="s">
        <v>64</v>
      </c>
      <c r="G534" s="1"/>
      <c r="H534" s="1">
        <v>43</v>
      </c>
      <c r="I534" s="1">
        <v>50</v>
      </c>
      <c r="J534" s="1">
        <v>0</v>
      </c>
      <c r="K534" s="1">
        <v>7</v>
      </c>
      <c r="L534" s="1">
        <v>337.83</v>
      </c>
      <c r="M534" s="1">
        <v>337.9</v>
      </c>
      <c r="N534" s="1">
        <v>337.83</v>
      </c>
      <c r="O534" s="1">
        <v>337.9</v>
      </c>
      <c r="P534" s="1">
        <v>7</v>
      </c>
      <c r="Q534" s="1">
        <v>5</v>
      </c>
      <c r="R534" s="1" t="s">
        <v>65</v>
      </c>
      <c r="S534" s="1"/>
      <c r="T534" s="1" t="s">
        <v>94</v>
      </c>
      <c r="U534" s="1" t="s">
        <v>95</v>
      </c>
      <c r="V534" s="1" t="s">
        <v>96</v>
      </c>
      <c r="W534" s="1" t="s">
        <v>1144</v>
      </c>
      <c r="X534" s="2">
        <v>44884.713888888888</v>
      </c>
      <c r="Y534" s="1" t="s">
        <v>692</v>
      </c>
      <c r="Z534" s="1" t="s">
        <v>36</v>
      </c>
      <c r="AA534" s="1"/>
      <c r="AB534" s="1" t="s">
        <v>1145</v>
      </c>
    </row>
    <row r="535" spans="1:28" ht="13" x14ac:dyDescent="0.15">
      <c r="A535" s="1">
        <v>397</v>
      </c>
      <c r="B535" s="1" t="s">
        <v>28</v>
      </c>
      <c r="C535" s="1" t="s">
        <v>29</v>
      </c>
      <c r="D535" s="1">
        <v>26</v>
      </c>
      <c r="E535" s="1" t="s">
        <v>30</v>
      </c>
      <c r="F535" s="1" t="s">
        <v>64</v>
      </c>
      <c r="G535" s="1"/>
      <c r="H535" s="1">
        <v>43</v>
      </c>
      <c r="I535" s="1">
        <v>50</v>
      </c>
      <c r="J535" s="1">
        <v>0</v>
      </c>
      <c r="K535" s="1">
        <v>7</v>
      </c>
      <c r="L535" s="1">
        <v>337.83</v>
      </c>
      <c r="M535" s="1">
        <v>337.9</v>
      </c>
      <c r="N535" s="1">
        <v>337.83</v>
      </c>
      <c r="O535" s="1">
        <v>337.9</v>
      </c>
      <c r="P535" s="1">
        <v>7</v>
      </c>
      <c r="Q535" s="1">
        <v>30</v>
      </c>
      <c r="R535" s="1" t="s">
        <v>65</v>
      </c>
      <c r="S535" s="1" t="s">
        <v>81</v>
      </c>
      <c r="T535" s="1"/>
      <c r="U535" s="1"/>
      <c r="V535" s="1" t="s">
        <v>81</v>
      </c>
      <c r="W535" s="1" t="s">
        <v>1146</v>
      </c>
      <c r="X535" s="2">
        <v>44884.713888888888</v>
      </c>
      <c r="Y535" s="1" t="s">
        <v>83</v>
      </c>
      <c r="Z535" s="1" t="s">
        <v>36</v>
      </c>
      <c r="AA535" s="1"/>
      <c r="AB535" s="1" t="s">
        <v>1147</v>
      </c>
    </row>
    <row r="536" spans="1:28" ht="13" x14ac:dyDescent="0.15">
      <c r="A536" s="1">
        <v>397</v>
      </c>
      <c r="B536" s="1" t="s">
        <v>28</v>
      </c>
      <c r="C536" s="1" t="s">
        <v>29</v>
      </c>
      <c r="D536" s="1">
        <v>28</v>
      </c>
      <c r="E536" s="1" t="s">
        <v>30</v>
      </c>
      <c r="F536" s="1">
        <v>1</v>
      </c>
      <c r="G536" s="1" t="s">
        <v>31</v>
      </c>
      <c r="H536" s="1">
        <v>75</v>
      </c>
      <c r="I536" s="1">
        <v>75</v>
      </c>
      <c r="J536" s="1">
        <v>75</v>
      </c>
      <c r="K536" s="1">
        <v>75</v>
      </c>
      <c r="L536" s="1">
        <v>348.45</v>
      </c>
      <c r="M536" s="1">
        <v>348.45</v>
      </c>
      <c r="N536" s="1">
        <v>348.44400000000002</v>
      </c>
      <c r="O536" s="1">
        <v>348.44400000000002</v>
      </c>
      <c r="P536" s="1">
        <v>0</v>
      </c>
      <c r="Q536" s="1">
        <v>1</v>
      </c>
      <c r="R536" s="1" t="s">
        <v>32</v>
      </c>
      <c r="S536" s="1" t="s">
        <v>33</v>
      </c>
      <c r="T536" s="1"/>
      <c r="U536" s="1"/>
      <c r="V536" s="1" t="s">
        <v>33</v>
      </c>
      <c r="W536" s="1" t="s">
        <v>1148</v>
      </c>
      <c r="X536" s="2">
        <v>44885.168055555558</v>
      </c>
      <c r="Y536" s="1" t="s">
        <v>35</v>
      </c>
      <c r="Z536" s="1" t="s">
        <v>36</v>
      </c>
      <c r="AA536" s="1" t="s">
        <v>37</v>
      </c>
      <c r="AB536" s="1" t="s">
        <v>1149</v>
      </c>
    </row>
    <row r="537" spans="1:28" ht="13" x14ac:dyDescent="0.15">
      <c r="A537" s="1">
        <v>397</v>
      </c>
      <c r="B537" s="1" t="s">
        <v>28</v>
      </c>
      <c r="C537" s="1" t="s">
        <v>29</v>
      </c>
      <c r="D537" s="1">
        <v>28</v>
      </c>
      <c r="E537" s="1" t="s">
        <v>30</v>
      </c>
      <c r="F537" s="1">
        <v>2</v>
      </c>
      <c r="G537" s="1" t="s">
        <v>43</v>
      </c>
      <c r="H537" s="1">
        <v>20</v>
      </c>
      <c r="I537" s="1">
        <v>20</v>
      </c>
      <c r="J537" s="1">
        <v>20</v>
      </c>
      <c r="K537" s="1">
        <v>20</v>
      </c>
      <c r="L537" s="1">
        <v>349.39</v>
      </c>
      <c r="M537" s="1">
        <v>349.39</v>
      </c>
      <c r="N537" s="1">
        <v>349.37599999999998</v>
      </c>
      <c r="O537" s="1">
        <v>349.37599999999998</v>
      </c>
      <c r="P537" s="1">
        <v>0</v>
      </c>
      <c r="Q537" s="1"/>
      <c r="R537" s="1" t="s">
        <v>44</v>
      </c>
      <c r="S537" s="1" t="s">
        <v>45</v>
      </c>
      <c r="T537" s="1"/>
      <c r="U537" s="1"/>
      <c r="V537" s="1" t="s">
        <v>45</v>
      </c>
      <c r="W537" s="1" t="s">
        <v>1150</v>
      </c>
      <c r="X537" s="2">
        <v>44885.186111111114</v>
      </c>
      <c r="Y537" s="1" t="s">
        <v>415</v>
      </c>
      <c r="Z537" s="1" t="s">
        <v>36</v>
      </c>
      <c r="AA537" s="1"/>
      <c r="AB537" s="1" t="s">
        <v>1151</v>
      </c>
    </row>
    <row r="538" spans="1:28" ht="13" x14ac:dyDescent="0.15">
      <c r="A538" s="1">
        <v>397</v>
      </c>
      <c r="B538" s="1" t="s">
        <v>28</v>
      </c>
      <c r="C538" s="1" t="s">
        <v>29</v>
      </c>
      <c r="D538" s="1">
        <v>28</v>
      </c>
      <c r="E538" s="1" t="s">
        <v>30</v>
      </c>
      <c r="F538" s="1">
        <v>2</v>
      </c>
      <c r="G538" s="1" t="s">
        <v>31</v>
      </c>
      <c r="H538" s="1">
        <v>91</v>
      </c>
      <c r="I538" s="1">
        <v>91</v>
      </c>
      <c r="J538" s="1">
        <v>91</v>
      </c>
      <c r="K538" s="1">
        <v>91</v>
      </c>
      <c r="L538" s="1">
        <v>350.1</v>
      </c>
      <c r="M538" s="1">
        <v>350.1</v>
      </c>
      <c r="N538" s="1">
        <v>350.08100000000002</v>
      </c>
      <c r="O538" s="1">
        <v>350.08100000000002</v>
      </c>
      <c r="P538" s="1">
        <v>0</v>
      </c>
      <c r="Q538" s="1">
        <v>1</v>
      </c>
      <c r="R538" s="1" t="s">
        <v>32</v>
      </c>
      <c r="S538" s="1" t="s">
        <v>33</v>
      </c>
      <c r="T538" s="1"/>
      <c r="U538" s="1"/>
      <c r="V538" s="1" t="s">
        <v>33</v>
      </c>
      <c r="W538" s="1" t="s">
        <v>1152</v>
      </c>
      <c r="X538" s="2">
        <v>44885.168055555558</v>
      </c>
      <c r="Y538" s="1" t="s">
        <v>35</v>
      </c>
      <c r="Z538" s="1" t="s">
        <v>36</v>
      </c>
      <c r="AA538" s="1" t="s">
        <v>37</v>
      </c>
      <c r="AB538" s="1" t="s">
        <v>1153</v>
      </c>
    </row>
    <row r="539" spans="1:28" ht="13" x14ac:dyDescent="0.15">
      <c r="A539" s="1">
        <v>397</v>
      </c>
      <c r="B539" s="1" t="s">
        <v>28</v>
      </c>
      <c r="C539" s="1" t="s">
        <v>29</v>
      </c>
      <c r="D539" s="1">
        <v>28</v>
      </c>
      <c r="E539" s="1" t="s">
        <v>30</v>
      </c>
      <c r="F539" s="1">
        <v>3</v>
      </c>
      <c r="G539" s="1" t="s">
        <v>31</v>
      </c>
      <c r="H539" s="1">
        <v>63</v>
      </c>
      <c r="I539" s="1">
        <v>63</v>
      </c>
      <c r="J539" s="1">
        <v>63</v>
      </c>
      <c r="K539" s="1">
        <v>63</v>
      </c>
      <c r="L539" s="1">
        <v>351.3</v>
      </c>
      <c r="M539" s="1">
        <v>351.3</v>
      </c>
      <c r="N539" s="1">
        <v>351.27100000000002</v>
      </c>
      <c r="O539" s="1">
        <v>351.27100000000002</v>
      </c>
      <c r="P539" s="1">
        <v>0</v>
      </c>
      <c r="Q539" s="1">
        <v>1</v>
      </c>
      <c r="R539" s="1" t="s">
        <v>32</v>
      </c>
      <c r="S539" s="1" t="s">
        <v>33</v>
      </c>
      <c r="T539" s="1"/>
      <c r="U539" s="1"/>
      <c r="V539" s="1" t="s">
        <v>33</v>
      </c>
      <c r="W539" s="1" t="s">
        <v>1154</v>
      </c>
      <c r="X539" s="2">
        <v>44885.168055555558</v>
      </c>
      <c r="Y539" s="1" t="s">
        <v>35</v>
      </c>
      <c r="Z539" s="1" t="s">
        <v>36</v>
      </c>
      <c r="AA539" s="1" t="s">
        <v>37</v>
      </c>
      <c r="AB539" s="1" t="s">
        <v>1155</v>
      </c>
    </row>
    <row r="540" spans="1:28" ht="13" x14ac:dyDescent="0.15">
      <c r="A540" s="1">
        <v>397</v>
      </c>
      <c r="B540" s="1" t="s">
        <v>28</v>
      </c>
      <c r="C540" s="1" t="s">
        <v>29</v>
      </c>
      <c r="D540" s="1">
        <v>28</v>
      </c>
      <c r="E540" s="1" t="s">
        <v>30</v>
      </c>
      <c r="F540" s="1">
        <v>4</v>
      </c>
      <c r="G540" s="1" t="s">
        <v>43</v>
      </c>
      <c r="H540" s="1">
        <v>60</v>
      </c>
      <c r="I540" s="1">
        <v>60</v>
      </c>
      <c r="J540" s="1">
        <v>60</v>
      </c>
      <c r="K540" s="1">
        <v>60</v>
      </c>
      <c r="L540" s="1">
        <v>352.76</v>
      </c>
      <c r="M540" s="1">
        <v>352.76</v>
      </c>
      <c r="N540" s="1">
        <v>352.71800000000002</v>
      </c>
      <c r="O540" s="1">
        <v>352.71800000000002</v>
      </c>
      <c r="P540" s="1">
        <v>0</v>
      </c>
      <c r="Q540" s="1"/>
      <c r="R540" s="1" t="s">
        <v>44</v>
      </c>
      <c r="S540" s="1" t="s">
        <v>45</v>
      </c>
      <c r="T540" s="1"/>
      <c r="U540" s="1"/>
      <c r="V540" s="1" t="s">
        <v>45</v>
      </c>
      <c r="W540" s="1" t="s">
        <v>1156</v>
      </c>
      <c r="X540" s="2">
        <v>44885.186111111114</v>
      </c>
      <c r="Y540" s="1" t="s">
        <v>415</v>
      </c>
      <c r="Z540" s="1" t="s">
        <v>36</v>
      </c>
      <c r="AA540" s="1"/>
      <c r="AB540" s="1" t="s">
        <v>1157</v>
      </c>
    </row>
    <row r="541" spans="1:28" ht="13" x14ac:dyDescent="0.15">
      <c r="A541" s="1">
        <v>397</v>
      </c>
      <c r="B541" s="1" t="s">
        <v>28</v>
      </c>
      <c r="C541" s="1" t="s">
        <v>29</v>
      </c>
      <c r="D541" s="1">
        <v>28</v>
      </c>
      <c r="E541" s="1" t="s">
        <v>30</v>
      </c>
      <c r="F541" s="1">
        <v>4</v>
      </c>
      <c r="G541" s="1" t="s">
        <v>31</v>
      </c>
      <c r="H541" s="1">
        <v>78</v>
      </c>
      <c r="I541" s="1">
        <v>78</v>
      </c>
      <c r="J541" s="1">
        <v>78</v>
      </c>
      <c r="K541" s="1">
        <v>78</v>
      </c>
      <c r="L541" s="1">
        <v>352.94</v>
      </c>
      <c r="M541" s="1">
        <v>352.94</v>
      </c>
      <c r="N541" s="1">
        <v>352.89699999999999</v>
      </c>
      <c r="O541" s="1">
        <v>352.89699999999999</v>
      </c>
      <c r="P541" s="1">
        <v>0</v>
      </c>
      <c r="Q541" s="1">
        <v>1</v>
      </c>
      <c r="R541" s="1" t="s">
        <v>32</v>
      </c>
      <c r="S541" s="1" t="s">
        <v>33</v>
      </c>
      <c r="T541" s="1"/>
      <c r="U541" s="1"/>
      <c r="V541" s="1" t="s">
        <v>33</v>
      </c>
      <c r="W541" s="1" t="s">
        <v>1158</v>
      </c>
      <c r="X541" s="2">
        <v>44885.168055555558</v>
      </c>
      <c r="Y541" s="1" t="s">
        <v>35</v>
      </c>
      <c r="Z541" s="1" t="s">
        <v>36</v>
      </c>
      <c r="AA541" s="1" t="s">
        <v>37</v>
      </c>
      <c r="AB541" s="1" t="s">
        <v>1159</v>
      </c>
    </row>
    <row r="542" spans="1:28" ht="13" x14ac:dyDescent="0.15">
      <c r="A542" s="1">
        <v>397</v>
      </c>
      <c r="B542" s="1" t="s">
        <v>28</v>
      </c>
      <c r="C542" s="1" t="s">
        <v>29</v>
      </c>
      <c r="D542" s="1">
        <v>28</v>
      </c>
      <c r="E542" s="1" t="s">
        <v>30</v>
      </c>
      <c r="F542" s="1">
        <v>5</v>
      </c>
      <c r="G542" s="1" t="s">
        <v>31</v>
      </c>
      <c r="H542" s="1">
        <v>78</v>
      </c>
      <c r="I542" s="1">
        <v>78</v>
      </c>
      <c r="J542" s="1">
        <v>78</v>
      </c>
      <c r="K542" s="1">
        <v>78</v>
      </c>
      <c r="L542" s="1">
        <v>354.42</v>
      </c>
      <c r="M542" s="1">
        <v>354.42</v>
      </c>
      <c r="N542" s="1">
        <v>354.36500000000001</v>
      </c>
      <c r="O542" s="1">
        <v>354.36500000000001</v>
      </c>
      <c r="P542" s="1">
        <v>0</v>
      </c>
      <c r="Q542" s="1">
        <v>1</v>
      </c>
      <c r="R542" s="1" t="s">
        <v>32</v>
      </c>
      <c r="S542" s="1" t="s">
        <v>33</v>
      </c>
      <c r="T542" s="1"/>
      <c r="U542" s="1"/>
      <c r="V542" s="1" t="s">
        <v>33</v>
      </c>
      <c r="W542" s="1" t="s">
        <v>1160</v>
      </c>
      <c r="X542" s="2">
        <v>44885.168055555558</v>
      </c>
      <c r="Y542" s="1" t="s">
        <v>35</v>
      </c>
      <c r="Z542" s="1" t="s">
        <v>36</v>
      </c>
      <c r="AA542" s="1" t="s">
        <v>37</v>
      </c>
      <c r="AB542" s="1" t="s">
        <v>1161</v>
      </c>
    </row>
    <row r="543" spans="1:28" ht="13" x14ac:dyDescent="0.15">
      <c r="A543" s="1">
        <v>397</v>
      </c>
      <c r="B543" s="1" t="s">
        <v>28</v>
      </c>
      <c r="C543" s="1" t="s">
        <v>29</v>
      </c>
      <c r="D543" s="1">
        <v>28</v>
      </c>
      <c r="E543" s="1" t="s">
        <v>30</v>
      </c>
      <c r="F543" s="1">
        <v>6</v>
      </c>
      <c r="G543" s="1" t="s">
        <v>31</v>
      </c>
      <c r="H543" s="1">
        <v>31</v>
      </c>
      <c r="I543" s="1">
        <v>33</v>
      </c>
      <c r="J543" s="1">
        <v>31</v>
      </c>
      <c r="K543" s="1">
        <v>33</v>
      </c>
      <c r="L543" s="1">
        <v>355.44</v>
      </c>
      <c r="M543" s="1">
        <v>355.46</v>
      </c>
      <c r="N543" s="1">
        <v>355.37599999999998</v>
      </c>
      <c r="O543" s="1">
        <v>355.39600000000002</v>
      </c>
      <c r="P543" s="1">
        <v>2</v>
      </c>
      <c r="Q543" s="1">
        <v>10</v>
      </c>
      <c r="R543" s="1" t="s">
        <v>51</v>
      </c>
      <c r="S543" s="1" t="s">
        <v>56</v>
      </c>
      <c r="T543" s="1"/>
      <c r="U543" s="1"/>
      <c r="V543" s="1">
        <v>31161</v>
      </c>
      <c r="W543" s="1" t="s">
        <v>1162</v>
      </c>
      <c r="X543" s="2">
        <v>44885.176388888889</v>
      </c>
      <c r="Y543" s="1" t="s">
        <v>58</v>
      </c>
      <c r="Z543" s="1" t="s">
        <v>36</v>
      </c>
      <c r="AA543" s="1"/>
      <c r="AB543" s="1" t="s">
        <v>1163</v>
      </c>
    </row>
    <row r="544" spans="1:28" ht="13" x14ac:dyDescent="0.15">
      <c r="A544" s="1">
        <v>397</v>
      </c>
      <c r="B544" s="1" t="s">
        <v>28</v>
      </c>
      <c r="C544" s="1" t="s">
        <v>29</v>
      </c>
      <c r="D544" s="1">
        <v>28</v>
      </c>
      <c r="E544" s="1" t="s">
        <v>30</v>
      </c>
      <c r="F544" s="1">
        <v>6</v>
      </c>
      <c r="G544" s="1" t="s">
        <v>31</v>
      </c>
      <c r="H544" s="1">
        <v>71</v>
      </c>
      <c r="I544" s="1">
        <v>71</v>
      </c>
      <c r="J544" s="1">
        <v>71</v>
      </c>
      <c r="K544" s="1">
        <v>71</v>
      </c>
      <c r="L544" s="1">
        <v>355.84</v>
      </c>
      <c r="M544" s="1">
        <v>355.84</v>
      </c>
      <c r="N544" s="1">
        <v>355.77300000000002</v>
      </c>
      <c r="O544" s="1">
        <v>355.77300000000002</v>
      </c>
      <c r="P544" s="1">
        <v>0</v>
      </c>
      <c r="Q544" s="1">
        <v>1</v>
      </c>
      <c r="R544" s="1" t="s">
        <v>32</v>
      </c>
      <c r="S544" s="1" t="s">
        <v>33</v>
      </c>
      <c r="T544" s="1"/>
      <c r="U544" s="1"/>
      <c r="V544" s="1" t="s">
        <v>33</v>
      </c>
      <c r="W544" s="1" t="s">
        <v>1164</v>
      </c>
      <c r="X544" s="2">
        <v>44885.168055555558</v>
      </c>
      <c r="Y544" s="1" t="s">
        <v>35</v>
      </c>
      <c r="Z544" s="1" t="s">
        <v>36</v>
      </c>
      <c r="AA544" s="1" t="s">
        <v>37</v>
      </c>
      <c r="AB544" s="1" t="s">
        <v>1165</v>
      </c>
    </row>
    <row r="545" spans="1:28" ht="13" x14ac:dyDescent="0.15">
      <c r="A545" s="1">
        <v>397</v>
      </c>
      <c r="B545" s="1" t="s">
        <v>28</v>
      </c>
      <c r="C545" s="1" t="s">
        <v>29</v>
      </c>
      <c r="D545" s="1">
        <v>28</v>
      </c>
      <c r="E545" s="1" t="s">
        <v>30</v>
      </c>
      <c r="F545" s="1">
        <v>7</v>
      </c>
      <c r="G545" s="1"/>
      <c r="H545" s="1">
        <v>0</v>
      </c>
      <c r="I545" s="1">
        <v>5</v>
      </c>
      <c r="J545" s="1">
        <v>0</v>
      </c>
      <c r="K545" s="1">
        <v>5</v>
      </c>
      <c r="L545" s="1">
        <v>356.59</v>
      </c>
      <c r="M545" s="1">
        <v>356.64</v>
      </c>
      <c r="N545" s="1">
        <v>356.517</v>
      </c>
      <c r="O545" s="1">
        <v>356.56700000000001</v>
      </c>
      <c r="P545" s="1">
        <v>5</v>
      </c>
      <c r="Q545" s="1">
        <v>5</v>
      </c>
      <c r="R545" s="1" t="s">
        <v>51</v>
      </c>
      <c r="S545" s="1" t="s">
        <v>52</v>
      </c>
      <c r="T545" s="1"/>
      <c r="U545" s="1"/>
      <c r="V545" s="1" t="s">
        <v>52</v>
      </c>
      <c r="W545" s="1" t="s">
        <v>1166</v>
      </c>
      <c r="X545" s="2">
        <v>44884.832638888889</v>
      </c>
      <c r="Y545" s="1" t="s">
        <v>35</v>
      </c>
      <c r="Z545" s="1" t="s">
        <v>36</v>
      </c>
      <c r="AA545" s="1"/>
      <c r="AB545" s="1" t="s">
        <v>1167</v>
      </c>
    </row>
    <row r="546" spans="1:28" ht="13" x14ac:dyDescent="0.15">
      <c r="A546" s="1">
        <v>397</v>
      </c>
      <c r="B546" s="1" t="s">
        <v>28</v>
      </c>
      <c r="C546" s="1" t="s">
        <v>29</v>
      </c>
      <c r="D546" s="1">
        <v>28</v>
      </c>
      <c r="E546" s="1" t="s">
        <v>30</v>
      </c>
      <c r="F546" s="1">
        <v>7</v>
      </c>
      <c r="G546" s="1" t="s">
        <v>31</v>
      </c>
      <c r="H546" s="1">
        <v>25</v>
      </c>
      <c r="I546" s="1">
        <v>25</v>
      </c>
      <c r="J546" s="1">
        <v>25</v>
      </c>
      <c r="K546" s="1">
        <v>25</v>
      </c>
      <c r="L546" s="1">
        <v>356.84</v>
      </c>
      <c r="M546" s="1">
        <v>356.84</v>
      </c>
      <c r="N546" s="1">
        <v>356.76499999999999</v>
      </c>
      <c r="O546" s="1">
        <v>356.76499999999999</v>
      </c>
      <c r="P546" s="1">
        <v>0</v>
      </c>
      <c r="Q546" s="1">
        <v>1</v>
      </c>
      <c r="R546" s="1" t="s">
        <v>32</v>
      </c>
      <c r="S546" s="1" t="s">
        <v>33</v>
      </c>
      <c r="T546" s="1"/>
      <c r="U546" s="1"/>
      <c r="V546" s="1" t="s">
        <v>33</v>
      </c>
      <c r="W546" s="1" t="s">
        <v>1168</v>
      </c>
      <c r="X546" s="2">
        <v>44885.168055555558</v>
      </c>
      <c r="Y546" s="1" t="s">
        <v>35</v>
      </c>
      <c r="Z546" s="1" t="s">
        <v>36</v>
      </c>
      <c r="AA546" s="1" t="s">
        <v>37</v>
      </c>
      <c r="AB546" s="1" t="s">
        <v>1169</v>
      </c>
    </row>
    <row r="547" spans="1:28" ht="13" x14ac:dyDescent="0.15">
      <c r="A547" s="1">
        <v>397</v>
      </c>
      <c r="B547" s="1" t="s">
        <v>28</v>
      </c>
      <c r="C547" s="1" t="s">
        <v>29</v>
      </c>
      <c r="D547" s="1">
        <v>28</v>
      </c>
      <c r="E547" s="1" t="s">
        <v>30</v>
      </c>
      <c r="F547" s="1" t="s">
        <v>64</v>
      </c>
      <c r="G547" s="1"/>
      <c r="H547" s="1">
        <v>30</v>
      </c>
      <c r="I547" s="1">
        <v>37</v>
      </c>
      <c r="J547" s="1">
        <v>0</v>
      </c>
      <c r="K547" s="1">
        <v>7</v>
      </c>
      <c r="L547" s="1">
        <v>357.41</v>
      </c>
      <c r="M547" s="1">
        <v>357.48</v>
      </c>
      <c r="N547" s="1">
        <v>357.33100000000002</v>
      </c>
      <c r="O547" s="1">
        <v>357.4</v>
      </c>
      <c r="P547" s="1">
        <v>7</v>
      </c>
      <c r="Q547" s="1">
        <v>5</v>
      </c>
      <c r="R547" s="1" t="s">
        <v>65</v>
      </c>
      <c r="S547" s="1"/>
      <c r="T547" s="1" t="s">
        <v>99</v>
      </c>
      <c r="U547" s="1" t="s">
        <v>100</v>
      </c>
      <c r="V547" s="1" t="s">
        <v>101</v>
      </c>
      <c r="W547" s="1" t="s">
        <v>1170</v>
      </c>
      <c r="X547" s="2">
        <v>44884.833333333336</v>
      </c>
      <c r="Y547" s="1" t="s">
        <v>35</v>
      </c>
      <c r="Z547" s="1" t="s">
        <v>36</v>
      </c>
      <c r="AA547" s="1"/>
      <c r="AB547" s="1" t="s">
        <v>1171</v>
      </c>
    </row>
    <row r="548" spans="1:28" ht="13" x14ac:dyDescent="0.15">
      <c r="A548" s="1">
        <v>397</v>
      </c>
      <c r="B548" s="1" t="s">
        <v>28</v>
      </c>
      <c r="C548" s="1" t="s">
        <v>29</v>
      </c>
      <c r="D548" s="1">
        <v>28</v>
      </c>
      <c r="E548" s="1" t="s">
        <v>30</v>
      </c>
      <c r="F548" s="1" t="s">
        <v>64</v>
      </c>
      <c r="G548" s="1"/>
      <c r="H548" s="1">
        <v>30</v>
      </c>
      <c r="I548" s="1">
        <v>37</v>
      </c>
      <c r="J548" s="1">
        <v>0</v>
      </c>
      <c r="K548" s="1">
        <v>7</v>
      </c>
      <c r="L548" s="1">
        <v>357.41</v>
      </c>
      <c r="M548" s="1">
        <v>357.48</v>
      </c>
      <c r="N548" s="1">
        <v>357.33100000000002</v>
      </c>
      <c r="O548" s="1">
        <v>357.4</v>
      </c>
      <c r="P548" s="1">
        <v>7</v>
      </c>
      <c r="Q548" s="1">
        <v>30</v>
      </c>
      <c r="R548" s="1" t="s">
        <v>65</v>
      </c>
      <c r="S548" s="1" t="s">
        <v>81</v>
      </c>
      <c r="T548" s="1"/>
      <c r="U548" s="1"/>
      <c r="V548" s="1" t="s">
        <v>81</v>
      </c>
      <c r="W548" s="1" t="s">
        <v>1172</v>
      </c>
      <c r="X548" s="2">
        <v>44884.833333333336</v>
      </c>
      <c r="Y548" s="1" t="s">
        <v>83</v>
      </c>
      <c r="Z548" s="1" t="s">
        <v>36</v>
      </c>
      <c r="AA548" s="1"/>
      <c r="AB548" s="1" t="s">
        <v>1173</v>
      </c>
    </row>
    <row r="549" spans="1:28" ht="13" x14ac:dyDescent="0.15">
      <c r="A549" s="1">
        <v>397</v>
      </c>
      <c r="B549" s="1" t="s">
        <v>28</v>
      </c>
      <c r="C549" s="1" t="s">
        <v>29</v>
      </c>
      <c r="D549" s="1">
        <v>28</v>
      </c>
      <c r="E549" s="1" t="s">
        <v>30</v>
      </c>
      <c r="F549" s="1" t="s">
        <v>64</v>
      </c>
      <c r="G549" s="1"/>
      <c r="H549" s="1">
        <v>30</v>
      </c>
      <c r="I549" s="1">
        <v>37</v>
      </c>
      <c r="J549" s="1">
        <v>0</v>
      </c>
      <c r="K549" s="1">
        <v>7</v>
      </c>
      <c r="L549" s="1">
        <v>357.41</v>
      </c>
      <c r="M549" s="1">
        <v>357.48</v>
      </c>
      <c r="N549" s="1">
        <v>357.33100000000002</v>
      </c>
      <c r="O549" s="1">
        <v>357.4</v>
      </c>
      <c r="P549" s="1">
        <v>7</v>
      </c>
      <c r="Q549" s="1">
        <v>5</v>
      </c>
      <c r="R549" s="1" t="s">
        <v>65</v>
      </c>
      <c r="S549" s="1" t="s">
        <v>33</v>
      </c>
      <c r="T549" s="1"/>
      <c r="U549" s="1"/>
      <c r="V549" s="1" t="s">
        <v>33</v>
      </c>
      <c r="W549" s="1" t="s">
        <v>1174</v>
      </c>
      <c r="X549" s="2">
        <v>44884.833333333336</v>
      </c>
      <c r="Y549" s="1" t="s">
        <v>35</v>
      </c>
      <c r="Z549" s="1" t="s">
        <v>36</v>
      </c>
      <c r="AA549" s="1" t="s">
        <v>37</v>
      </c>
      <c r="AB549" s="1" t="s">
        <v>1175</v>
      </c>
    </row>
    <row r="550" spans="1:28" ht="13" x14ac:dyDescent="0.15">
      <c r="A550" s="1">
        <v>397</v>
      </c>
      <c r="B550" s="1" t="s">
        <v>28</v>
      </c>
      <c r="C550" s="1" t="s">
        <v>29</v>
      </c>
      <c r="D550" s="1">
        <v>28</v>
      </c>
      <c r="E550" s="1" t="s">
        <v>30</v>
      </c>
      <c r="F550" s="1" t="s">
        <v>64</v>
      </c>
      <c r="G550" s="1"/>
      <c r="H550" s="1">
        <v>30</v>
      </c>
      <c r="I550" s="1">
        <v>37</v>
      </c>
      <c r="J550" s="1">
        <v>0</v>
      </c>
      <c r="K550" s="1">
        <v>7</v>
      </c>
      <c r="L550" s="1">
        <v>357.41</v>
      </c>
      <c r="M550" s="1">
        <v>357.48</v>
      </c>
      <c r="N550" s="1">
        <v>357.33100000000002</v>
      </c>
      <c r="O550" s="1">
        <v>357.4</v>
      </c>
      <c r="P550" s="1">
        <v>7</v>
      </c>
      <c r="Q550" s="1">
        <v>20</v>
      </c>
      <c r="R550" s="1" t="s">
        <v>65</v>
      </c>
      <c r="S550" s="1"/>
      <c r="T550" s="1" t="s">
        <v>66</v>
      </c>
      <c r="U550" s="1" t="s">
        <v>67</v>
      </c>
      <c r="V550" s="1" t="s">
        <v>68</v>
      </c>
      <c r="W550" s="1" t="s">
        <v>1176</v>
      </c>
      <c r="X550" s="2">
        <v>44884.833333333336</v>
      </c>
      <c r="Y550" s="1" t="s">
        <v>35</v>
      </c>
      <c r="Z550" s="1" t="s">
        <v>36</v>
      </c>
      <c r="AA550" s="1"/>
      <c r="AB550" s="1" t="s">
        <v>1177</v>
      </c>
    </row>
    <row r="551" spans="1:28" ht="13" x14ac:dyDescent="0.15">
      <c r="A551" s="1">
        <v>397</v>
      </c>
      <c r="B551" s="1" t="s">
        <v>28</v>
      </c>
      <c r="C551" s="1" t="s">
        <v>29</v>
      </c>
      <c r="D551" s="1">
        <v>28</v>
      </c>
      <c r="E551" s="1" t="s">
        <v>30</v>
      </c>
      <c r="F551" s="1" t="s">
        <v>64</v>
      </c>
      <c r="G551" s="1"/>
      <c r="H551" s="1">
        <v>30</v>
      </c>
      <c r="I551" s="1">
        <v>37</v>
      </c>
      <c r="J551" s="1">
        <v>0</v>
      </c>
      <c r="K551" s="1">
        <v>7</v>
      </c>
      <c r="L551" s="1">
        <v>357.41</v>
      </c>
      <c r="M551" s="1">
        <v>357.48</v>
      </c>
      <c r="N551" s="1">
        <v>357.33100000000002</v>
      </c>
      <c r="O551" s="1">
        <v>357.4</v>
      </c>
      <c r="P551" s="1">
        <v>7</v>
      </c>
      <c r="Q551" s="1">
        <v>20</v>
      </c>
      <c r="R551" s="1" t="s">
        <v>65</v>
      </c>
      <c r="S551" s="1" t="s">
        <v>90</v>
      </c>
      <c r="T551" s="1"/>
      <c r="U551" s="1"/>
      <c r="V551" s="1" t="s">
        <v>90</v>
      </c>
      <c r="W551" s="1" t="s">
        <v>1178</v>
      </c>
      <c r="X551" s="2">
        <v>44884.833333333336</v>
      </c>
      <c r="Y551" s="1" t="s">
        <v>35</v>
      </c>
      <c r="Z551" s="1" t="s">
        <v>36</v>
      </c>
      <c r="AA551" s="1" t="s">
        <v>92</v>
      </c>
      <c r="AB551" s="1" t="s">
        <v>1179</v>
      </c>
    </row>
    <row r="552" spans="1:28" ht="13" x14ac:dyDescent="0.15">
      <c r="A552" s="1">
        <v>397</v>
      </c>
      <c r="B552" s="1" t="s">
        <v>28</v>
      </c>
      <c r="C552" s="1" t="s">
        <v>29</v>
      </c>
      <c r="D552" s="1">
        <v>28</v>
      </c>
      <c r="E552" s="1" t="s">
        <v>30</v>
      </c>
      <c r="F552" s="1" t="s">
        <v>64</v>
      </c>
      <c r="G552" s="1"/>
      <c r="H552" s="1">
        <v>30</v>
      </c>
      <c r="I552" s="1">
        <v>37</v>
      </c>
      <c r="J552" s="1">
        <v>0</v>
      </c>
      <c r="K552" s="1">
        <v>7</v>
      </c>
      <c r="L552" s="1">
        <v>357.41</v>
      </c>
      <c r="M552" s="1">
        <v>357.48</v>
      </c>
      <c r="N552" s="1">
        <v>357.33100000000002</v>
      </c>
      <c r="O552" s="1">
        <v>357.4</v>
      </c>
      <c r="P552" s="1">
        <v>7</v>
      </c>
      <c r="Q552" s="1">
        <v>5</v>
      </c>
      <c r="R552" s="1" t="s">
        <v>65</v>
      </c>
      <c r="S552" s="1"/>
      <c r="T552" s="1" t="s">
        <v>94</v>
      </c>
      <c r="U552" s="1" t="s">
        <v>95</v>
      </c>
      <c r="V552" s="1" t="s">
        <v>96</v>
      </c>
      <c r="W552" s="1" t="s">
        <v>1180</v>
      </c>
      <c r="X552" s="2">
        <v>44884.833333333336</v>
      </c>
      <c r="Y552" s="1" t="s">
        <v>35</v>
      </c>
      <c r="Z552" s="1" t="s">
        <v>36</v>
      </c>
      <c r="AA552" s="1"/>
      <c r="AB552" s="1" t="s">
        <v>1181</v>
      </c>
    </row>
    <row r="553" spans="1:28" ht="13" x14ac:dyDescent="0.15">
      <c r="A553" s="1">
        <v>397</v>
      </c>
      <c r="B553" s="1" t="s">
        <v>28</v>
      </c>
      <c r="C553" s="1" t="s">
        <v>29</v>
      </c>
      <c r="D553" s="1">
        <v>28</v>
      </c>
      <c r="E553" s="1" t="s">
        <v>30</v>
      </c>
      <c r="F553" s="1" t="s">
        <v>64</v>
      </c>
      <c r="G553" s="1"/>
      <c r="H553" s="1">
        <v>30</v>
      </c>
      <c r="I553" s="1">
        <v>37</v>
      </c>
      <c r="J553" s="1">
        <v>30</v>
      </c>
      <c r="K553" s="1">
        <v>37</v>
      </c>
      <c r="L553" s="1">
        <v>357.41</v>
      </c>
      <c r="M553" s="1">
        <v>357.48</v>
      </c>
      <c r="N553" s="1">
        <v>357.33100000000002</v>
      </c>
      <c r="O553" s="1">
        <v>357.4</v>
      </c>
      <c r="P553" s="1">
        <v>7</v>
      </c>
      <c r="Q553" s="1">
        <v>247</v>
      </c>
      <c r="R553" s="1" t="s">
        <v>106</v>
      </c>
      <c r="S553" s="1" t="s">
        <v>81</v>
      </c>
      <c r="T553" s="1"/>
      <c r="U553" s="1"/>
      <c r="V553" s="1" t="s">
        <v>81</v>
      </c>
      <c r="W553" s="1" t="s">
        <v>1182</v>
      </c>
      <c r="X553" s="2">
        <v>44884.832638888889</v>
      </c>
      <c r="Y553" s="1" t="s">
        <v>35</v>
      </c>
      <c r="Z553" s="1" t="s">
        <v>36</v>
      </c>
      <c r="AA553" s="1"/>
      <c r="AB553" s="1" t="s">
        <v>1183</v>
      </c>
    </row>
    <row r="554" spans="1:28" ht="13" x14ac:dyDescent="0.15">
      <c r="A554" s="1">
        <v>397</v>
      </c>
      <c r="B554" s="1" t="s">
        <v>28</v>
      </c>
      <c r="C554" s="1" t="s">
        <v>29</v>
      </c>
      <c r="D554" s="1">
        <v>28</v>
      </c>
      <c r="E554" s="1" t="s">
        <v>30</v>
      </c>
      <c r="F554" s="1" t="s">
        <v>64</v>
      </c>
      <c r="G554" s="1"/>
      <c r="H554" s="1">
        <v>30</v>
      </c>
      <c r="I554" s="1">
        <v>37</v>
      </c>
      <c r="J554" s="1">
        <v>0</v>
      </c>
      <c r="K554" s="1">
        <v>7</v>
      </c>
      <c r="L554" s="1">
        <v>357.41</v>
      </c>
      <c r="M554" s="1">
        <v>357.48</v>
      </c>
      <c r="N554" s="1">
        <v>357.33100000000002</v>
      </c>
      <c r="O554" s="1">
        <v>357.4</v>
      </c>
      <c r="P554" s="1">
        <v>7</v>
      </c>
      <c r="Q554" s="1">
        <v>5</v>
      </c>
      <c r="R554" s="1" t="s">
        <v>65</v>
      </c>
      <c r="S554" s="1"/>
      <c r="T554" s="1" t="s">
        <v>76</v>
      </c>
      <c r="U554" s="1" t="s">
        <v>77</v>
      </c>
      <c r="V554" s="1" t="s">
        <v>78</v>
      </c>
      <c r="W554" s="1" t="s">
        <v>1184</v>
      </c>
      <c r="X554" s="2">
        <v>44884.833333333336</v>
      </c>
      <c r="Y554" s="1" t="s">
        <v>35</v>
      </c>
      <c r="Z554" s="1" t="s">
        <v>36</v>
      </c>
      <c r="AA554" s="1"/>
      <c r="AB554" s="1" t="s">
        <v>1185</v>
      </c>
    </row>
    <row r="555" spans="1:28" ht="13" x14ac:dyDescent="0.15">
      <c r="A555" s="1">
        <v>397</v>
      </c>
      <c r="B555" s="1" t="s">
        <v>28</v>
      </c>
      <c r="C555" s="1" t="s">
        <v>29</v>
      </c>
      <c r="D555" s="1">
        <v>28</v>
      </c>
      <c r="E555" s="1" t="s">
        <v>30</v>
      </c>
      <c r="F555" s="1" t="s">
        <v>64</v>
      </c>
      <c r="G555" s="1"/>
      <c r="H555" s="1">
        <v>30</v>
      </c>
      <c r="I555" s="1">
        <v>37</v>
      </c>
      <c r="J555" s="1">
        <v>0</v>
      </c>
      <c r="K555" s="1">
        <v>7</v>
      </c>
      <c r="L555" s="1">
        <v>357.41</v>
      </c>
      <c r="M555" s="1">
        <v>357.48</v>
      </c>
      <c r="N555" s="1">
        <v>357.33100000000002</v>
      </c>
      <c r="O555" s="1">
        <v>357.4</v>
      </c>
      <c r="P555" s="1">
        <v>7</v>
      </c>
      <c r="Q555" s="1">
        <v>30</v>
      </c>
      <c r="R555" s="1" t="s">
        <v>65</v>
      </c>
      <c r="S555" s="1"/>
      <c r="T555" s="1" t="s">
        <v>85</v>
      </c>
      <c r="U555" s="1" t="s">
        <v>86</v>
      </c>
      <c r="V555" s="1" t="s">
        <v>87</v>
      </c>
      <c r="W555" s="1" t="s">
        <v>1186</v>
      </c>
      <c r="X555" s="2">
        <v>44884.833333333336</v>
      </c>
      <c r="Y555" s="1" t="s">
        <v>35</v>
      </c>
      <c r="Z555" s="1" t="s">
        <v>36</v>
      </c>
      <c r="AA555" s="1"/>
      <c r="AB555" s="1" t="s">
        <v>1187</v>
      </c>
    </row>
    <row r="556" spans="1:28" ht="13" x14ac:dyDescent="0.15">
      <c r="A556" s="1">
        <v>397</v>
      </c>
      <c r="B556" s="1" t="s">
        <v>28</v>
      </c>
      <c r="C556" s="1" t="s">
        <v>29</v>
      </c>
      <c r="D556" s="1">
        <v>28</v>
      </c>
      <c r="E556" s="1" t="s">
        <v>30</v>
      </c>
      <c r="F556" s="1" t="s">
        <v>64</v>
      </c>
      <c r="G556" s="1"/>
      <c r="H556" s="1">
        <v>30</v>
      </c>
      <c r="I556" s="1">
        <v>37</v>
      </c>
      <c r="J556" s="1">
        <v>0</v>
      </c>
      <c r="K556" s="1">
        <v>7</v>
      </c>
      <c r="L556" s="1">
        <v>357.41</v>
      </c>
      <c r="M556" s="1">
        <v>357.48</v>
      </c>
      <c r="N556" s="1">
        <v>357.33100000000002</v>
      </c>
      <c r="O556" s="1">
        <v>357.4</v>
      </c>
      <c r="P556" s="1">
        <v>7</v>
      </c>
      <c r="Q556" s="1">
        <v>20</v>
      </c>
      <c r="R556" s="1" t="s">
        <v>65</v>
      </c>
      <c r="S556" s="1"/>
      <c r="T556" s="1" t="s">
        <v>71</v>
      </c>
      <c r="U556" s="1" t="s">
        <v>72</v>
      </c>
      <c r="V556" s="1" t="s">
        <v>73</v>
      </c>
      <c r="W556" s="1" t="s">
        <v>1188</v>
      </c>
      <c r="X556" s="2">
        <v>44884.833333333336</v>
      </c>
      <c r="Y556" s="1" t="s">
        <v>35</v>
      </c>
      <c r="Z556" s="1" t="s">
        <v>36</v>
      </c>
      <c r="AA556" s="1"/>
      <c r="AB556" s="1" t="s">
        <v>1189</v>
      </c>
    </row>
    <row r="557" spans="1:28" ht="13" x14ac:dyDescent="0.15">
      <c r="A557" s="1">
        <v>397</v>
      </c>
      <c r="B557" s="1" t="s">
        <v>28</v>
      </c>
      <c r="C557" s="1" t="s">
        <v>29</v>
      </c>
      <c r="D557" s="1">
        <v>29</v>
      </c>
      <c r="E557" s="1" t="s">
        <v>30</v>
      </c>
      <c r="F557" s="1">
        <v>1</v>
      </c>
      <c r="G557" s="1" t="s">
        <v>31</v>
      </c>
      <c r="H557" s="1">
        <v>73</v>
      </c>
      <c r="I557" s="1">
        <v>73</v>
      </c>
      <c r="J557" s="1">
        <v>73</v>
      </c>
      <c r="K557" s="1">
        <v>73</v>
      </c>
      <c r="L557" s="1">
        <v>358.13</v>
      </c>
      <c r="M557" s="1">
        <v>358.13</v>
      </c>
      <c r="N557" s="1">
        <v>358.12599999999998</v>
      </c>
      <c r="O557" s="1">
        <v>358.12599999999998</v>
      </c>
      <c r="P557" s="1">
        <v>0</v>
      </c>
      <c r="Q557" s="1">
        <v>1</v>
      </c>
      <c r="R557" s="1" t="s">
        <v>32</v>
      </c>
      <c r="S557" s="1" t="s">
        <v>33</v>
      </c>
      <c r="T557" s="1"/>
      <c r="U557" s="1"/>
      <c r="V557" s="1" t="s">
        <v>33</v>
      </c>
      <c r="W557" s="1" t="s">
        <v>1190</v>
      </c>
      <c r="X557" s="2">
        <v>44885.231249999997</v>
      </c>
      <c r="Y557" s="1" t="s">
        <v>35</v>
      </c>
      <c r="Z557" s="1" t="s">
        <v>36</v>
      </c>
      <c r="AA557" s="1" t="s">
        <v>37</v>
      </c>
      <c r="AB557" s="1" t="s">
        <v>1191</v>
      </c>
    </row>
    <row r="558" spans="1:28" ht="13" x14ac:dyDescent="0.15">
      <c r="A558" s="1">
        <v>397</v>
      </c>
      <c r="B558" s="1" t="s">
        <v>28</v>
      </c>
      <c r="C558" s="1" t="s">
        <v>29</v>
      </c>
      <c r="D558" s="1">
        <v>29</v>
      </c>
      <c r="E558" s="1" t="s">
        <v>30</v>
      </c>
      <c r="F558" s="1">
        <v>2</v>
      </c>
      <c r="G558" s="1" t="s">
        <v>31</v>
      </c>
      <c r="H558" s="1">
        <v>74</v>
      </c>
      <c r="I558" s="1">
        <v>74</v>
      </c>
      <c r="J558" s="1">
        <v>74</v>
      </c>
      <c r="K558" s="1">
        <v>74</v>
      </c>
      <c r="L558" s="1">
        <v>359.62</v>
      </c>
      <c r="M558" s="1">
        <v>359.62</v>
      </c>
      <c r="N558" s="1">
        <v>359.60599999999999</v>
      </c>
      <c r="O558" s="1">
        <v>359.60599999999999</v>
      </c>
      <c r="P558" s="1">
        <v>0</v>
      </c>
      <c r="Q558" s="1">
        <v>1</v>
      </c>
      <c r="R558" s="1" t="s">
        <v>32</v>
      </c>
      <c r="S558" s="1" t="s">
        <v>33</v>
      </c>
      <c r="T558" s="1"/>
      <c r="U558" s="1"/>
      <c r="V558" s="1" t="s">
        <v>33</v>
      </c>
      <c r="W558" s="1" t="s">
        <v>1192</v>
      </c>
      <c r="X558" s="2">
        <v>44885.231249999997</v>
      </c>
      <c r="Y558" s="1" t="s">
        <v>35</v>
      </c>
      <c r="Z558" s="1" t="s">
        <v>36</v>
      </c>
      <c r="AA558" s="1" t="s">
        <v>37</v>
      </c>
      <c r="AB558" s="1" t="s">
        <v>1193</v>
      </c>
    </row>
    <row r="559" spans="1:28" ht="13" x14ac:dyDescent="0.15">
      <c r="A559" s="1">
        <v>397</v>
      </c>
      <c r="B559" s="1" t="s">
        <v>28</v>
      </c>
      <c r="C559" s="1" t="s">
        <v>29</v>
      </c>
      <c r="D559" s="1">
        <v>29</v>
      </c>
      <c r="E559" s="1" t="s">
        <v>30</v>
      </c>
      <c r="F559" s="1">
        <v>3</v>
      </c>
      <c r="G559" s="1" t="s">
        <v>31</v>
      </c>
      <c r="H559" s="1">
        <v>75</v>
      </c>
      <c r="I559" s="1">
        <v>75</v>
      </c>
      <c r="J559" s="1">
        <v>75</v>
      </c>
      <c r="K559" s="1">
        <v>75</v>
      </c>
      <c r="L559" s="1">
        <v>361.08</v>
      </c>
      <c r="M559" s="1">
        <v>361.08</v>
      </c>
      <c r="N559" s="1">
        <v>361.05700000000002</v>
      </c>
      <c r="O559" s="1">
        <v>361.05700000000002</v>
      </c>
      <c r="P559" s="1">
        <v>0</v>
      </c>
      <c r="Q559" s="1">
        <v>1</v>
      </c>
      <c r="R559" s="1" t="s">
        <v>32</v>
      </c>
      <c r="S559" s="1" t="s">
        <v>33</v>
      </c>
      <c r="T559" s="1"/>
      <c r="U559" s="1"/>
      <c r="V559" s="1" t="s">
        <v>33</v>
      </c>
      <c r="W559" s="1" t="s">
        <v>1194</v>
      </c>
      <c r="X559" s="2">
        <v>44885.231249999997</v>
      </c>
      <c r="Y559" s="1" t="s">
        <v>35</v>
      </c>
      <c r="Z559" s="1" t="s">
        <v>36</v>
      </c>
      <c r="AA559" s="1" t="s">
        <v>37</v>
      </c>
      <c r="AB559" s="1" t="s">
        <v>1195</v>
      </c>
    </row>
    <row r="560" spans="1:28" ht="13" x14ac:dyDescent="0.15">
      <c r="A560" s="1">
        <v>397</v>
      </c>
      <c r="B560" s="1" t="s">
        <v>28</v>
      </c>
      <c r="C560" s="1" t="s">
        <v>29</v>
      </c>
      <c r="D560" s="1">
        <v>29</v>
      </c>
      <c r="E560" s="1" t="s">
        <v>30</v>
      </c>
      <c r="F560" s="1">
        <v>4</v>
      </c>
      <c r="G560" s="1" t="s">
        <v>31</v>
      </c>
      <c r="H560" s="1">
        <v>13</v>
      </c>
      <c r="I560" s="1">
        <v>15</v>
      </c>
      <c r="J560" s="1">
        <v>13</v>
      </c>
      <c r="K560" s="1">
        <v>15</v>
      </c>
      <c r="L560" s="1">
        <v>361.94</v>
      </c>
      <c r="M560" s="1">
        <v>361.96</v>
      </c>
      <c r="N560" s="1">
        <v>361.91199999999998</v>
      </c>
      <c r="O560" s="1">
        <v>361.93200000000002</v>
      </c>
      <c r="P560" s="1">
        <v>2</v>
      </c>
      <c r="Q560" s="1">
        <v>10</v>
      </c>
      <c r="R560" s="1" t="s">
        <v>51</v>
      </c>
      <c r="S560" s="1" t="s">
        <v>56</v>
      </c>
      <c r="T560" s="1"/>
      <c r="U560" s="1"/>
      <c r="V560" s="1">
        <v>31162</v>
      </c>
      <c r="W560" s="1" t="s">
        <v>1196</v>
      </c>
      <c r="X560" s="2">
        <v>44885.220833333333</v>
      </c>
      <c r="Y560" s="1" t="s">
        <v>58</v>
      </c>
      <c r="Z560" s="1" t="s">
        <v>36</v>
      </c>
      <c r="AA560" s="1"/>
      <c r="AB560" s="1" t="s">
        <v>1197</v>
      </c>
    </row>
    <row r="561" spans="1:28" ht="13" x14ac:dyDescent="0.15">
      <c r="A561" s="1">
        <v>397</v>
      </c>
      <c r="B561" s="1" t="s">
        <v>28</v>
      </c>
      <c r="C561" s="1" t="s">
        <v>29</v>
      </c>
      <c r="D561" s="1">
        <v>29</v>
      </c>
      <c r="E561" s="1" t="s">
        <v>30</v>
      </c>
      <c r="F561" s="1">
        <v>4</v>
      </c>
      <c r="G561" s="1" t="s">
        <v>43</v>
      </c>
      <c r="H561" s="1">
        <v>30</v>
      </c>
      <c r="I561" s="1">
        <v>30</v>
      </c>
      <c r="J561" s="1">
        <v>30</v>
      </c>
      <c r="K561" s="1">
        <v>30</v>
      </c>
      <c r="L561" s="1">
        <v>362.11</v>
      </c>
      <c r="M561" s="1">
        <v>362.11</v>
      </c>
      <c r="N561" s="1">
        <v>362.08100000000002</v>
      </c>
      <c r="O561" s="1">
        <v>362.08100000000002</v>
      </c>
      <c r="P561" s="1">
        <v>0</v>
      </c>
      <c r="Q561" s="1"/>
      <c r="R561" s="1" t="s">
        <v>44</v>
      </c>
      <c r="S561" s="1" t="s">
        <v>45</v>
      </c>
      <c r="T561" s="1"/>
      <c r="U561" s="1"/>
      <c r="V561" s="1" t="s">
        <v>45</v>
      </c>
      <c r="W561" s="1" t="s">
        <v>1198</v>
      </c>
      <c r="X561" s="2">
        <v>44885.21597222222</v>
      </c>
      <c r="Y561" s="1" t="s">
        <v>415</v>
      </c>
      <c r="Z561" s="1" t="s">
        <v>36</v>
      </c>
      <c r="AA561" s="1"/>
      <c r="AB561" s="1" t="s">
        <v>1199</v>
      </c>
    </row>
    <row r="562" spans="1:28" ht="13" x14ac:dyDescent="0.15">
      <c r="A562" s="1">
        <v>397</v>
      </c>
      <c r="B562" s="1" t="s">
        <v>28</v>
      </c>
      <c r="C562" s="1" t="s">
        <v>29</v>
      </c>
      <c r="D562" s="1">
        <v>29</v>
      </c>
      <c r="E562" s="1" t="s">
        <v>30</v>
      </c>
      <c r="F562" s="1">
        <v>4</v>
      </c>
      <c r="G562" s="1" t="s">
        <v>31</v>
      </c>
      <c r="H562" s="1">
        <v>75</v>
      </c>
      <c r="I562" s="1">
        <v>75</v>
      </c>
      <c r="J562" s="1">
        <v>75</v>
      </c>
      <c r="K562" s="1">
        <v>75</v>
      </c>
      <c r="L562" s="1">
        <v>362.56</v>
      </c>
      <c r="M562" s="1">
        <v>362.56</v>
      </c>
      <c r="N562" s="1">
        <v>362.52800000000002</v>
      </c>
      <c r="O562" s="1">
        <v>362.52800000000002</v>
      </c>
      <c r="P562" s="1">
        <v>0</v>
      </c>
      <c r="Q562" s="1">
        <v>1</v>
      </c>
      <c r="R562" s="1" t="s">
        <v>32</v>
      </c>
      <c r="S562" s="1" t="s">
        <v>33</v>
      </c>
      <c r="T562" s="1"/>
      <c r="U562" s="1"/>
      <c r="V562" s="1" t="s">
        <v>33</v>
      </c>
      <c r="W562" s="1" t="s">
        <v>1200</v>
      </c>
      <c r="X562" s="2">
        <v>44885.231249999997</v>
      </c>
      <c r="Y562" s="1" t="s">
        <v>35</v>
      </c>
      <c r="Z562" s="1" t="s">
        <v>36</v>
      </c>
      <c r="AA562" s="1" t="s">
        <v>37</v>
      </c>
      <c r="AB562" s="1" t="s">
        <v>1201</v>
      </c>
    </row>
    <row r="563" spans="1:28" ht="13" x14ac:dyDescent="0.15">
      <c r="A563" s="1">
        <v>397</v>
      </c>
      <c r="B563" s="1" t="s">
        <v>28</v>
      </c>
      <c r="C563" s="1" t="s">
        <v>29</v>
      </c>
      <c r="D563" s="1">
        <v>29</v>
      </c>
      <c r="E563" s="1" t="s">
        <v>30</v>
      </c>
      <c r="F563" s="1">
        <v>5</v>
      </c>
      <c r="G563" s="1" t="s">
        <v>31</v>
      </c>
      <c r="H563" s="1">
        <v>75</v>
      </c>
      <c r="I563" s="1">
        <v>75</v>
      </c>
      <c r="J563" s="1">
        <v>75</v>
      </c>
      <c r="K563" s="1">
        <v>75</v>
      </c>
      <c r="L563" s="1">
        <v>364.05</v>
      </c>
      <c r="M563" s="1">
        <v>364.05</v>
      </c>
      <c r="N563" s="1">
        <v>364.00900000000001</v>
      </c>
      <c r="O563" s="1">
        <v>364.00900000000001</v>
      </c>
      <c r="P563" s="1">
        <v>0</v>
      </c>
      <c r="Q563" s="1">
        <v>1</v>
      </c>
      <c r="R563" s="1" t="s">
        <v>32</v>
      </c>
      <c r="S563" s="1" t="s">
        <v>33</v>
      </c>
      <c r="T563" s="1"/>
      <c r="U563" s="1"/>
      <c r="V563" s="1" t="s">
        <v>33</v>
      </c>
      <c r="W563" s="1" t="s">
        <v>1202</v>
      </c>
      <c r="X563" s="2">
        <v>44885.231249999997</v>
      </c>
      <c r="Y563" s="1" t="s">
        <v>35</v>
      </c>
      <c r="Z563" s="1" t="s">
        <v>36</v>
      </c>
      <c r="AA563" s="1" t="s">
        <v>37</v>
      </c>
      <c r="AB563" s="1" t="s">
        <v>1203</v>
      </c>
    </row>
    <row r="564" spans="1:28" ht="13" x14ac:dyDescent="0.15">
      <c r="A564" s="1">
        <v>397</v>
      </c>
      <c r="B564" s="1" t="s">
        <v>28</v>
      </c>
      <c r="C564" s="1" t="s">
        <v>29</v>
      </c>
      <c r="D564" s="1">
        <v>29</v>
      </c>
      <c r="E564" s="1" t="s">
        <v>30</v>
      </c>
      <c r="F564" s="1">
        <v>6</v>
      </c>
      <c r="G564" s="1" t="s">
        <v>31</v>
      </c>
      <c r="H564" s="1">
        <v>74</v>
      </c>
      <c r="I564" s="1">
        <v>74</v>
      </c>
      <c r="J564" s="1">
        <v>74</v>
      </c>
      <c r="K564" s="1">
        <v>74</v>
      </c>
      <c r="L564" s="1">
        <v>365.52</v>
      </c>
      <c r="M564" s="1">
        <v>365.52</v>
      </c>
      <c r="N564" s="1">
        <v>365.47</v>
      </c>
      <c r="O564" s="1">
        <v>365.47</v>
      </c>
      <c r="P564" s="1">
        <v>0</v>
      </c>
      <c r="Q564" s="1">
        <v>1</v>
      </c>
      <c r="R564" s="1" t="s">
        <v>32</v>
      </c>
      <c r="S564" s="1" t="s">
        <v>33</v>
      </c>
      <c r="T564" s="1"/>
      <c r="U564" s="1"/>
      <c r="V564" s="1" t="s">
        <v>33</v>
      </c>
      <c r="W564" s="1" t="s">
        <v>1204</v>
      </c>
      <c r="X564" s="2">
        <v>44885.231249999997</v>
      </c>
      <c r="Y564" s="1" t="s">
        <v>35</v>
      </c>
      <c r="Z564" s="1" t="s">
        <v>36</v>
      </c>
      <c r="AA564" s="1" t="s">
        <v>37</v>
      </c>
      <c r="AB564" s="1" t="s">
        <v>1205</v>
      </c>
    </row>
    <row r="565" spans="1:28" ht="13" x14ac:dyDescent="0.15">
      <c r="A565" s="1">
        <v>397</v>
      </c>
      <c r="B565" s="1" t="s">
        <v>28</v>
      </c>
      <c r="C565" s="1" t="s">
        <v>29</v>
      </c>
      <c r="D565" s="1">
        <v>29</v>
      </c>
      <c r="E565" s="1" t="s">
        <v>30</v>
      </c>
      <c r="F565" s="1">
        <v>6</v>
      </c>
      <c r="G565" s="1" t="s">
        <v>43</v>
      </c>
      <c r="H565" s="1">
        <v>137</v>
      </c>
      <c r="I565" s="1">
        <v>137</v>
      </c>
      <c r="J565" s="1">
        <v>137</v>
      </c>
      <c r="K565" s="1">
        <v>137</v>
      </c>
      <c r="L565" s="1">
        <v>366.15</v>
      </c>
      <c r="M565" s="1">
        <v>366.15</v>
      </c>
      <c r="N565" s="1">
        <v>366.09699999999998</v>
      </c>
      <c r="O565" s="1">
        <v>366.09699999999998</v>
      </c>
      <c r="P565" s="1">
        <v>0</v>
      </c>
      <c r="Q565" s="1"/>
      <c r="R565" s="1" t="s">
        <v>44</v>
      </c>
      <c r="S565" s="1" t="s">
        <v>45</v>
      </c>
      <c r="T565" s="1"/>
      <c r="U565" s="1"/>
      <c r="V565" s="1" t="s">
        <v>45</v>
      </c>
      <c r="W565" s="1" t="s">
        <v>1206</v>
      </c>
      <c r="X565" s="2">
        <v>44885.21597222222</v>
      </c>
      <c r="Y565" s="1" t="s">
        <v>415</v>
      </c>
      <c r="Z565" s="1" t="s">
        <v>36</v>
      </c>
      <c r="AA565" s="1"/>
      <c r="AB565" s="1" t="s">
        <v>1207</v>
      </c>
    </row>
    <row r="566" spans="1:28" ht="13" x14ac:dyDescent="0.15">
      <c r="A566" s="1">
        <v>397</v>
      </c>
      <c r="B566" s="1" t="s">
        <v>28</v>
      </c>
      <c r="C566" s="1" t="s">
        <v>29</v>
      </c>
      <c r="D566" s="1">
        <v>29</v>
      </c>
      <c r="E566" s="1" t="s">
        <v>30</v>
      </c>
      <c r="F566" s="1">
        <v>7</v>
      </c>
      <c r="G566" s="1"/>
      <c r="H566" s="1">
        <v>0</v>
      </c>
      <c r="I566" s="1">
        <v>5</v>
      </c>
      <c r="J566" s="1">
        <v>0</v>
      </c>
      <c r="K566" s="1">
        <v>5</v>
      </c>
      <c r="L566" s="1">
        <v>366.27</v>
      </c>
      <c r="M566" s="1">
        <v>366.32</v>
      </c>
      <c r="N566" s="1">
        <v>366.21600000000001</v>
      </c>
      <c r="O566" s="1">
        <v>366.26600000000002</v>
      </c>
      <c r="P566" s="1">
        <v>5</v>
      </c>
      <c r="Q566" s="1">
        <v>5</v>
      </c>
      <c r="R566" s="1" t="s">
        <v>51</v>
      </c>
      <c r="S566" s="1" t="s">
        <v>52</v>
      </c>
      <c r="T566" s="1"/>
      <c r="U566" s="1"/>
      <c r="V566" s="1" t="s">
        <v>52</v>
      </c>
      <c r="W566" s="1" t="s">
        <v>1208</v>
      </c>
      <c r="X566" s="2">
        <v>44884.886111111111</v>
      </c>
      <c r="Y566" s="1" t="s">
        <v>35</v>
      </c>
      <c r="Z566" s="1" t="s">
        <v>36</v>
      </c>
      <c r="AA566" s="1"/>
      <c r="AB566" s="1" t="s">
        <v>1209</v>
      </c>
    </row>
    <row r="567" spans="1:28" ht="13" x14ac:dyDescent="0.15">
      <c r="A567" s="1">
        <v>397</v>
      </c>
      <c r="B567" s="1" t="s">
        <v>28</v>
      </c>
      <c r="C567" s="1" t="s">
        <v>29</v>
      </c>
      <c r="D567" s="1">
        <v>29</v>
      </c>
      <c r="E567" s="1" t="s">
        <v>30</v>
      </c>
      <c r="F567" s="1">
        <v>7</v>
      </c>
      <c r="G567" s="1" t="s">
        <v>31</v>
      </c>
      <c r="H567" s="1">
        <v>22</v>
      </c>
      <c r="I567" s="1">
        <v>22</v>
      </c>
      <c r="J567" s="1">
        <v>22</v>
      </c>
      <c r="K567" s="1">
        <v>22</v>
      </c>
      <c r="L567" s="1">
        <v>366.49</v>
      </c>
      <c r="M567" s="1">
        <v>366.49</v>
      </c>
      <c r="N567" s="1">
        <v>366.435</v>
      </c>
      <c r="O567" s="1">
        <v>366.435</v>
      </c>
      <c r="P567" s="1">
        <v>0</v>
      </c>
      <c r="Q567" s="1">
        <v>1</v>
      </c>
      <c r="R567" s="1" t="s">
        <v>32</v>
      </c>
      <c r="S567" s="1" t="s">
        <v>33</v>
      </c>
      <c r="T567" s="1"/>
      <c r="U567" s="1"/>
      <c r="V567" s="1" t="s">
        <v>33</v>
      </c>
      <c r="W567" s="1" t="s">
        <v>1210</v>
      </c>
      <c r="X567" s="2">
        <v>44885.231249999997</v>
      </c>
      <c r="Y567" s="1" t="s">
        <v>35</v>
      </c>
      <c r="Z567" s="1" t="s">
        <v>36</v>
      </c>
      <c r="AA567" s="1" t="s">
        <v>37</v>
      </c>
      <c r="AB567" s="1" t="s">
        <v>1211</v>
      </c>
    </row>
    <row r="568" spans="1:28" ht="13" x14ac:dyDescent="0.15">
      <c r="A568" s="1">
        <v>397</v>
      </c>
      <c r="B568" s="1" t="s">
        <v>28</v>
      </c>
      <c r="C568" s="1" t="s">
        <v>29</v>
      </c>
      <c r="D568" s="1">
        <v>29</v>
      </c>
      <c r="E568" s="1" t="s">
        <v>30</v>
      </c>
      <c r="F568" s="1" t="s">
        <v>64</v>
      </c>
      <c r="G568" s="1"/>
      <c r="H568" s="1">
        <v>20</v>
      </c>
      <c r="I568" s="1">
        <v>27</v>
      </c>
      <c r="J568" s="1">
        <v>0</v>
      </c>
      <c r="K568" s="1">
        <v>7</v>
      </c>
      <c r="L568" s="1">
        <v>367.09</v>
      </c>
      <c r="M568" s="1">
        <v>367.16</v>
      </c>
      <c r="N568" s="1">
        <v>367.03100000000001</v>
      </c>
      <c r="O568" s="1">
        <v>367.101</v>
      </c>
      <c r="P568" s="1">
        <v>7</v>
      </c>
      <c r="Q568" s="1">
        <v>20</v>
      </c>
      <c r="R568" s="1" t="s">
        <v>65</v>
      </c>
      <c r="S568" s="1" t="s">
        <v>90</v>
      </c>
      <c r="T568" s="1"/>
      <c r="U568" s="1"/>
      <c r="V568" s="1" t="s">
        <v>90</v>
      </c>
      <c r="W568" s="1" t="s">
        <v>1212</v>
      </c>
      <c r="X568" s="2">
        <v>44884.886111111111</v>
      </c>
      <c r="Y568" s="1" t="s">
        <v>35</v>
      </c>
      <c r="Z568" s="1" t="s">
        <v>36</v>
      </c>
      <c r="AA568" s="1" t="s">
        <v>92</v>
      </c>
      <c r="AB568" s="1" t="s">
        <v>1213</v>
      </c>
    </row>
    <row r="569" spans="1:28" ht="13" x14ac:dyDescent="0.15">
      <c r="A569" s="1">
        <v>397</v>
      </c>
      <c r="B569" s="1" t="s">
        <v>28</v>
      </c>
      <c r="C569" s="1" t="s">
        <v>29</v>
      </c>
      <c r="D569" s="1">
        <v>29</v>
      </c>
      <c r="E569" s="1" t="s">
        <v>30</v>
      </c>
      <c r="F569" s="1" t="s">
        <v>64</v>
      </c>
      <c r="G569" s="1"/>
      <c r="H569" s="1">
        <v>20</v>
      </c>
      <c r="I569" s="1">
        <v>27</v>
      </c>
      <c r="J569" s="1">
        <v>0</v>
      </c>
      <c r="K569" s="1">
        <v>7</v>
      </c>
      <c r="L569" s="1">
        <v>367.09</v>
      </c>
      <c r="M569" s="1">
        <v>367.16</v>
      </c>
      <c r="N569" s="1">
        <v>367.03100000000001</v>
      </c>
      <c r="O569" s="1">
        <v>367.101</v>
      </c>
      <c r="P569" s="1">
        <v>7</v>
      </c>
      <c r="Q569" s="1">
        <v>30</v>
      </c>
      <c r="R569" s="1" t="s">
        <v>65</v>
      </c>
      <c r="S569" s="1" t="s">
        <v>81</v>
      </c>
      <c r="T569" s="1"/>
      <c r="U569" s="1"/>
      <c r="V569" s="1" t="s">
        <v>81</v>
      </c>
      <c r="W569" s="1" t="s">
        <v>1214</v>
      </c>
      <c r="X569" s="2">
        <v>44884.886111111111</v>
      </c>
      <c r="Y569" s="1" t="s">
        <v>83</v>
      </c>
      <c r="Z569" s="1" t="s">
        <v>36</v>
      </c>
      <c r="AA569" s="1"/>
      <c r="AB569" s="1" t="s">
        <v>1215</v>
      </c>
    </row>
    <row r="570" spans="1:28" ht="13" x14ac:dyDescent="0.15">
      <c r="A570" s="1">
        <v>397</v>
      </c>
      <c r="B570" s="1" t="s">
        <v>28</v>
      </c>
      <c r="C570" s="1" t="s">
        <v>29</v>
      </c>
      <c r="D570" s="1">
        <v>29</v>
      </c>
      <c r="E570" s="1" t="s">
        <v>30</v>
      </c>
      <c r="F570" s="1" t="s">
        <v>64</v>
      </c>
      <c r="G570" s="1"/>
      <c r="H570" s="1">
        <v>20</v>
      </c>
      <c r="I570" s="1">
        <v>27</v>
      </c>
      <c r="J570" s="1">
        <v>0</v>
      </c>
      <c r="K570" s="1">
        <v>7</v>
      </c>
      <c r="L570" s="1">
        <v>367.09</v>
      </c>
      <c r="M570" s="1">
        <v>367.16</v>
      </c>
      <c r="N570" s="1">
        <v>367.03100000000001</v>
      </c>
      <c r="O570" s="1">
        <v>367.101</v>
      </c>
      <c r="P570" s="1">
        <v>7</v>
      </c>
      <c r="Q570" s="1">
        <v>20</v>
      </c>
      <c r="R570" s="1" t="s">
        <v>65</v>
      </c>
      <c r="S570" s="1"/>
      <c r="T570" s="1" t="s">
        <v>71</v>
      </c>
      <c r="U570" s="1" t="s">
        <v>72</v>
      </c>
      <c r="V570" s="1" t="s">
        <v>73</v>
      </c>
      <c r="W570" s="1" t="s">
        <v>1216</v>
      </c>
      <c r="X570" s="2">
        <v>44884.886111111111</v>
      </c>
      <c r="Y570" s="1" t="s">
        <v>35</v>
      </c>
      <c r="Z570" s="1" t="s">
        <v>36</v>
      </c>
      <c r="AA570" s="1"/>
      <c r="AB570" s="1" t="s">
        <v>1217</v>
      </c>
    </row>
    <row r="571" spans="1:28" ht="13" x14ac:dyDescent="0.15">
      <c r="A571" s="1">
        <v>397</v>
      </c>
      <c r="B571" s="1" t="s">
        <v>28</v>
      </c>
      <c r="C571" s="1" t="s">
        <v>29</v>
      </c>
      <c r="D571" s="1">
        <v>29</v>
      </c>
      <c r="E571" s="1" t="s">
        <v>30</v>
      </c>
      <c r="F571" s="1" t="s">
        <v>64</v>
      </c>
      <c r="G571" s="1"/>
      <c r="H571" s="1">
        <v>20</v>
      </c>
      <c r="I571" s="1">
        <v>27</v>
      </c>
      <c r="J571" s="1">
        <v>0</v>
      </c>
      <c r="K571" s="1">
        <v>7</v>
      </c>
      <c r="L571" s="1">
        <v>367.09</v>
      </c>
      <c r="M571" s="1">
        <v>367.16</v>
      </c>
      <c r="N571" s="1">
        <v>367.03100000000001</v>
      </c>
      <c r="O571" s="1">
        <v>367.101</v>
      </c>
      <c r="P571" s="1">
        <v>7</v>
      </c>
      <c r="Q571" s="1">
        <v>5</v>
      </c>
      <c r="R571" s="1" t="s">
        <v>65</v>
      </c>
      <c r="S571" s="1"/>
      <c r="T571" s="1" t="s">
        <v>76</v>
      </c>
      <c r="U571" s="1" t="s">
        <v>77</v>
      </c>
      <c r="V571" s="1" t="s">
        <v>78</v>
      </c>
      <c r="W571" s="1" t="s">
        <v>1218</v>
      </c>
      <c r="X571" s="2">
        <v>44884.886111111111</v>
      </c>
      <c r="Y571" s="1" t="s">
        <v>35</v>
      </c>
      <c r="Z571" s="1" t="s">
        <v>36</v>
      </c>
      <c r="AA571" s="1"/>
      <c r="AB571" s="1" t="s">
        <v>1219</v>
      </c>
    </row>
    <row r="572" spans="1:28" ht="13" x14ac:dyDescent="0.15">
      <c r="A572" s="1">
        <v>397</v>
      </c>
      <c r="B572" s="1" t="s">
        <v>28</v>
      </c>
      <c r="C572" s="1" t="s">
        <v>29</v>
      </c>
      <c r="D572" s="1">
        <v>29</v>
      </c>
      <c r="E572" s="1" t="s">
        <v>30</v>
      </c>
      <c r="F572" s="1" t="s">
        <v>64</v>
      </c>
      <c r="G572" s="1"/>
      <c r="H572" s="1">
        <v>20</v>
      </c>
      <c r="I572" s="1">
        <v>27</v>
      </c>
      <c r="J572" s="1">
        <v>0</v>
      </c>
      <c r="K572" s="1">
        <v>7</v>
      </c>
      <c r="L572" s="1">
        <v>367.09</v>
      </c>
      <c r="M572" s="1">
        <v>367.16</v>
      </c>
      <c r="N572" s="1">
        <v>367.03100000000001</v>
      </c>
      <c r="O572" s="1">
        <v>367.101</v>
      </c>
      <c r="P572" s="1">
        <v>7</v>
      </c>
      <c r="Q572" s="1">
        <v>30</v>
      </c>
      <c r="R572" s="1" t="s">
        <v>65</v>
      </c>
      <c r="S572" s="1"/>
      <c r="T572" s="1" t="s">
        <v>85</v>
      </c>
      <c r="U572" s="1" t="s">
        <v>86</v>
      </c>
      <c r="V572" s="1" t="s">
        <v>87</v>
      </c>
      <c r="W572" s="1" t="s">
        <v>1220</v>
      </c>
      <c r="X572" s="2">
        <v>44884.886111111111</v>
      </c>
      <c r="Y572" s="1" t="s">
        <v>35</v>
      </c>
      <c r="Z572" s="1" t="s">
        <v>36</v>
      </c>
      <c r="AA572" s="1"/>
      <c r="AB572" s="1" t="s">
        <v>1221</v>
      </c>
    </row>
    <row r="573" spans="1:28" ht="13" x14ac:dyDescent="0.15">
      <c r="A573" s="1">
        <v>397</v>
      </c>
      <c r="B573" s="1" t="s">
        <v>28</v>
      </c>
      <c r="C573" s="1" t="s">
        <v>29</v>
      </c>
      <c r="D573" s="1">
        <v>29</v>
      </c>
      <c r="E573" s="1" t="s">
        <v>30</v>
      </c>
      <c r="F573" s="1" t="s">
        <v>64</v>
      </c>
      <c r="G573" s="1"/>
      <c r="H573" s="1">
        <v>20</v>
      </c>
      <c r="I573" s="1">
        <v>27</v>
      </c>
      <c r="J573" s="1">
        <v>0</v>
      </c>
      <c r="K573" s="1">
        <v>7</v>
      </c>
      <c r="L573" s="1">
        <v>367.09</v>
      </c>
      <c r="M573" s="1">
        <v>367.16</v>
      </c>
      <c r="N573" s="1">
        <v>367.03100000000001</v>
      </c>
      <c r="O573" s="1">
        <v>367.101</v>
      </c>
      <c r="P573" s="1">
        <v>7</v>
      </c>
      <c r="Q573" s="1">
        <v>20</v>
      </c>
      <c r="R573" s="1" t="s">
        <v>65</v>
      </c>
      <c r="S573" s="1"/>
      <c r="T573" s="1" t="s">
        <v>66</v>
      </c>
      <c r="U573" s="1" t="s">
        <v>67</v>
      </c>
      <c r="V573" s="1" t="s">
        <v>68</v>
      </c>
      <c r="W573" s="1" t="s">
        <v>1222</v>
      </c>
      <c r="X573" s="2">
        <v>44884.886111111111</v>
      </c>
      <c r="Y573" s="1" t="s">
        <v>35</v>
      </c>
      <c r="Z573" s="1" t="s">
        <v>36</v>
      </c>
      <c r="AA573" s="1"/>
      <c r="AB573" s="1" t="s">
        <v>1223</v>
      </c>
    </row>
    <row r="574" spans="1:28" ht="13" x14ac:dyDescent="0.15">
      <c r="A574" s="1">
        <v>397</v>
      </c>
      <c r="B574" s="1" t="s">
        <v>28</v>
      </c>
      <c r="C574" s="1" t="s">
        <v>29</v>
      </c>
      <c r="D574" s="1">
        <v>29</v>
      </c>
      <c r="E574" s="1" t="s">
        <v>30</v>
      </c>
      <c r="F574" s="1" t="s">
        <v>64</v>
      </c>
      <c r="G574" s="1"/>
      <c r="H574" s="1">
        <v>20</v>
      </c>
      <c r="I574" s="1">
        <v>27</v>
      </c>
      <c r="J574" s="1">
        <v>0</v>
      </c>
      <c r="K574" s="1">
        <v>7</v>
      </c>
      <c r="L574" s="1">
        <v>367.09</v>
      </c>
      <c r="M574" s="1">
        <v>367.16</v>
      </c>
      <c r="N574" s="1">
        <v>367.03100000000001</v>
      </c>
      <c r="O574" s="1">
        <v>367.101</v>
      </c>
      <c r="P574" s="1">
        <v>7</v>
      </c>
      <c r="Q574" s="1">
        <v>5</v>
      </c>
      <c r="R574" s="1" t="s">
        <v>65</v>
      </c>
      <c r="S574" s="1"/>
      <c r="T574" s="1" t="s">
        <v>94</v>
      </c>
      <c r="U574" s="1" t="s">
        <v>95</v>
      </c>
      <c r="V574" s="1" t="s">
        <v>96</v>
      </c>
      <c r="W574" s="1" t="s">
        <v>1224</v>
      </c>
      <c r="X574" s="2">
        <v>44884.886111111111</v>
      </c>
      <c r="Y574" s="1" t="s">
        <v>35</v>
      </c>
      <c r="Z574" s="1" t="s">
        <v>36</v>
      </c>
      <c r="AA574" s="1"/>
      <c r="AB574" s="1" t="s">
        <v>1225</v>
      </c>
    </row>
    <row r="575" spans="1:28" ht="13" x14ac:dyDescent="0.15">
      <c r="A575" s="1">
        <v>397</v>
      </c>
      <c r="B575" s="1" t="s">
        <v>28</v>
      </c>
      <c r="C575" s="1" t="s">
        <v>29</v>
      </c>
      <c r="D575" s="1">
        <v>29</v>
      </c>
      <c r="E575" s="1" t="s">
        <v>30</v>
      </c>
      <c r="F575" s="1" t="s">
        <v>64</v>
      </c>
      <c r="G575" s="1"/>
      <c r="H575" s="1">
        <v>20</v>
      </c>
      <c r="I575" s="1">
        <v>27</v>
      </c>
      <c r="J575" s="1">
        <v>0</v>
      </c>
      <c r="K575" s="1">
        <v>7</v>
      </c>
      <c r="L575" s="1">
        <v>367.09</v>
      </c>
      <c r="M575" s="1">
        <v>367.16</v>
      </c>
      <c r="N575" s="1">
        <v>367.03100000000001</v>
      </c>
      <c r="O575" s="1">
        <v>367.101</v>
      </c>
      <c r="P575" s="1">
        <v>7</v>
      </c>
      <c r="Q575" s="1">
        <v>5</v>
      </c>
      <c r="R575" s="1" t="s">
        <v>65</v>
      </c>
      <c r="S575" s="1"/>
      <c r="T575" s="1" t="s">
        <v>99</v>
      </c>
      <c r="U575" s="1" t="s">
        <v>100</v>
      </c>
      <c r="V575" s="1" t="s">
        <v>101</v>
      </c>
      <c r="W575" s="1" t="s">
        <v>1226</v>
      </c>
      <c r="X575" s="2">
        <v>44884.886111111111</v>
      </c>
      <c r="Y575" s="1" t="s">
        <v>35</v>
      </c>
      <c r="Z575" s="1" t="s">
        <v>36</v>
      </c>
      <c r="AA575" s="1"/>
      <c r="AB575" s="1" t="s">
        <v>1227</v>
      </c>
    </row>
    <row r="576" spans="1:28" ht="13" x14ac:dyDescent="0.15">
      <c r="A576" s="1">
        <v>397</v>
      </c>
      <c r="B576" s="1" t="s">
        <v>28</v>
      </c>
      <c r="C576" s="1" t="s">
        <v>29</v>
      </c>
      <c r="D576" s="1">
        <v>29</v>
      </c>
      <c r="E576" s="1" t="s">
        <v>30</v>
      </c>
      <c r="F576" s="1" t="s">
        <v>64</v>
      </c>
      <c r="G576" s="1"/>
      <c r="H576" s="1">
        <v>20</v>
      </c>
      <c r="I576" s="1">
        <v>27</v>
      </c>
      <c r="J576" s="1">
        <v>0</v>
      </c>
      <c r="K576" s="1">
        <v>7</v>
      </c>
      <c r="L576" s="1">
        <v>367.09</v>
      </c>
      <c r="M576" s="1">
        <v>367.16</v>
      </c>
      <c r="N576" s="1">
        <v>367.03100000000001</v>
      </c>
      <c r="O576" s="1">
        <v>367.101</v>
      </c>
      <c r="P576" s="1">
        <v>7</v>
      </c>
      <c r="Q576" s="1">
        <v>5</v>
      </c>
      <c r="R576" s="1" t="s">
        <v>65</v>
      </c>
      <c r="S576" s="1" t="s">
        <v>33</v>
      </c>
      <c r="T576" s="1"/>
      <c r="U576" s="1"/>
      <c r="V576" s="1" t="s">
        <v>33</v>
      </c>
      <c r="W576" s="1" t="s">
        <v>1228</v>
      </c>
      <c r="X576" s="2">
        <v>44884.886111111111</v>
      </c>
      <c r="Y576" s="1" t="s">
        <v>35</v>
      </c>
      <c r="Z576" s="1" t="s">
        <v>36</v>
      </c>
      <c r="AA576" s="1" t="s">
        <v>37</v>
      </c>
      <c r="AB576" s="1" t="s">
        <v>1229</v>
      </c>
    </row>
    <row r="577" spans="1:28" ht="13" x14ac:dyDescent="0.15">
      <c r="A577" s="1">
        <v>397</v>
      </c>
      <c r="B577" s="1" t="s">
        <v>28</v>
      </c>
      <c r="C577" s="1" t="s">
        <v>29</v>
      </c>
      <c r="D577" s="1">
        <v>29</v>
      </c>
      <c r="E577" s="1" t="s">
        <v>30</v>
      </c>
      <c r="F577" s="1" t="s">
        <v>64</v>
      </c>
      <c r="G577" s="1"/>
      <c r="H577" s="1">
        <v>20</v>
      </c>
      <c r="I577" s="1">
        <v>27</v>
      </c>
      <c r="J577" s="1">
        <v>20</v>
      </c>
      <c r="K577" s="1">
        <v>27</v>
      </c>
      <c r="L577" s="1">
        <v>367.09</v>
      </c>
      <c r="M577" s="1">
        <v>367.16</v>
      </c>
      <c r="N577" s="1">
        <v>367.03100000000001</v>
      </c>
      <c r="O577" s="1">
        <v>367.1</v>
      </c>
      <c r="P577" s="1">
        <v>7</v>
      </c>
      <c r="Q577" s="1">
        <v>247</v>
      </c>
      <c r="R577" s="1" t="s">
        <v>106</v>
      </c>
      <c r="S577" s="1" t="s">
        <v>81</v>
      </c>
      <c r="T577" s="1"/>
      <c r="U577" s="1"/>
      <c r="V577" s="1" t="s">
        <v>81</v>
      </c>
      <c r="W577" s="1" t="s">
        <v>1230</v>
      </c>
      <c r="X577" s="2">
        <v>44884.886111111111</v>
      </c>
      <c r="Y577" s="1" t="s">
        <v>35</v>
      </c>
      <c r="Z577" s="1" t="s">
        <v>36</v>
      </c>
      <c r="AA577" s="1"/>
      <c r="AB577" s="1" t="s">
        <v>1231</v>
      </c>
    </row>
    <row r="578" spans="1:28" ht="13" x14ac:dyDescent="0.15">
      <c r="A578" s="1">
        <v>397</v>
      </c>
      <c r="B578" s="1" t="s">
        <v>28</v>
      </c>
      <c r="C578" s="1" t="s">
        <v>29</v>
      </c>
      <c r="D578" s="1">
        <v>30</v>
      </c>
      <c r="E578" s="1" t="s">
        <v>30</v>
      </c>
      <c r="F578" s="1">
        <v>1</v>
      </c>
      <c r="G578" s="1" t="s">
        <v>31</v>
      </c>
      <c r="H578" s="1">
        <v>75</v>
      </c>
      <c r="I578" s="1">
        <v>75</v>
      </c>
      <c r="J578" s="1">
        <v>75</v>
      </c>
      <c r="K578" s="1">
        <v>75</v>
      </c>
      <c r="L578" s="1">
        <v>367.85</v>
      </c>
      <c r="M578" s="1">
        <v>367.85</v>
      </c>
      <c r="N578" s="1">
        <v>367.84500000000003</v>
      </c>
      <c r="O578" s="1">
        <v>367.84500000000003</v>
      </c>
      <c r="P578" s="1">
        <v>0</v>
      </c>
      <c r="Q578" s="1">
        <v>1</v>
      </c>
      <c r="R578" s="1" t="s">
        <v>32</v>
      </c>
      <c r="S578" s="1" t="s">
        <v>33</v>
      </c>
      <c r="T578" s="1"/>
      <c r="U578" s="1"/>
      <c r="V578" s="1" t="s">
        <v>33</v>
      </c>
      <c r="W578" s="1" t="s">
        <v>1232</v>
      </c>
      <c r="X578" s="2">
        <v>44885.246527777781</v>
      </c>
      <c r="Y578" s="1" t="s">
        <v>35</v>
      </c>
      <c r="Z578" s="1" t="s">
        <v>36</v>
      </c>
      <c r="AA578" s="1" t="s">
        <v>37</v>
      </c>
      <c r="AB578" s="1" t="s">
        <v>1233</v>
      </c>
    </row>
    <row r="579" spans="1:28" ht="13" x14ac:dyDescent="0.15">
      <c r="A579" s="1">
        <v>397</v>
      </c>
      <c r="B579" s="1" t="s">
        <v>28</v>
      </c>
      <c r="C579" s="1" t="s">
        <v>29</v>
      </c>
      <c r="D579" s="1">
        <v>30</v>
      </c>
      <c r="E579" s="1" t="s">
        <v>30</v>
      </c>
      <c r="F579" s="1">
        <v>2</v>
      </c>
      <c r="G579" s="1" t="s">
        <v>31</v>
      </c>
      <c r="H579" s="1">
        <v>74</v>
      </c>
      <c r="I579" s="1">
        <v>74</v>
      </c>
      <c r="J579" s="1">
        <v>74</v>
      </c>
      <c r="K579" s="1">
        <v>74</v>
      </c>
      <c r="L579" s="1">
        <v>369.32</v>
      </c>
      <c r="M579" s="1">
        <v>369.32</v>
      </c>
      <c r="N579" s="1">
        <v>369.30599999999998</v>
      </c>
      <c r="O579" s="1">
        <v>369.30599999999998</v>
      </c>
      <c r="P579" s="1">
        <v>0</v>
      </c>
      <c r="Q579" s="1">
        <v>1</v>
      </c>
      <c r="R579" s="1" t="s">
        <v>32</v>
      </c>
      <c r="S579" s="1" t="s">
        <v>33</v>
      </c>
      <c r="T579" s="1"/>
      <c r="U579" s="1"/>
      <c r="V579" s="1" t="s">
        <v>33</v>
      </c>
      <c r="W579" s="1" t="s">
        <v>1234</v>
      </c>
      <c r="X579" s="2">
        <v>44885.259722222225</v>
      </c>
      <c r="Y579" s="1" t="s">
        <v>35</v>
      </c>
      <c r="Z579" s="1" t="s">
        <v>36</v>
      </c>
      <c r="AA579" s="1" t="s">
        <v>37</v>
      </c>
      <c r="AB579" s="1" t="s">
        <v>1235</v>
      </c>
    </row>
    <row r="580" spans="1:28" ht="13" x14ac:dyDescent="0.15">
      <c r="A580" s="1">
        <v>397</v>
      </c>
      <c r="B580" s="1" t="s">
        <v>28</v>
      </c>
      <c r="C580" s="1" t="s">
        <v>29</v>
      </c>
      <c r="D580" s="1">
        <v>30</v>
      </c>
      <c r="E580" s="1" t="s">
        <v>30</v>
      </c>
      <c r="F580" s="1">
        <v>2</v>
      </c>
      <c r="G580" s="1" t="s">
        <v>43</v>
      </c>
      <c r="H580" s="1">
        <v>80</v>
      </c>
      <c r="I580" s="1">
        <v>80</v>
      </c>
      <c r="J580" s="1">
        <v>80</v>
      </c>
      <c r="K580" s="1">
        <v>80</v>
      </c>
      <c r="L580" s="1">
        <v>369.38</v>
      </c>
      <c r="M580" s="1">
        <v>369.38</v>
      </c>
      <c r="N580" s="1">
        <v>369.36599999999999</v>
      </c>
      <c r="O580" s="1">
        <v>369.36599999999999</v>
      </c>
      <c r="P580" s="1">
        <v>0</v>
      </c>
      <c r="Q580" s="1"/>
      <c r="R580" s="1" t="s">
        <v>44</v>
      </c>
      <c r="S580" s="1" t="s">
        <v>45</v>
      </c>
      <c r="T580" s="1"/>
      <c r="U580" s="1"/>
      <c r="V580" s="1" t="s">
        <v>45</v>
      </c>
      <c r="W580" s="1" t="s">
        <v>1236</v>
      </c>
      <c r="X580" s="2">
        <v>44885.256944444445</v>
      </c>
      <c r="Y580" s="1" t="s">
        <v>415</v>
      </c>
      <c r="Z580" s="1" t="s">
        <v>36</v>
      </c>
      <c r="AA580" s="1"/>
      <c r="AB580" s="1" t="s">
        <v>1237</v>
      </c>
    </row>
    <row r="581" spans="1:28" ht="13" x14ac:dyDescent="0.15">
      <c r="A581" s="1">
        <v>397</v>
      </c>
      <c r="B581" s="1" t="s">
        <v>28</v>
      </c>
      <c r="C581" s="1" t="s">
        <v>29</v>
      </c>
      <c r="D581" s="1">
        <v>30</v>
      </c>
      <c r="E581" s="1" t="s">
        <v>30</v>
      </c>
      <c r="F581" s="1">
        <v>3</v>
      </c>
      <c r="G581" s="1" t="s">
        <v>31</v>
      </c>
      <c r="H581" s="1">
        <v>75</v>
      </c>
      <c r="I581" s="1">
        <v>75</v>
      </c>
      <c r="J581" s="1">
        <v>75</v>
      </c>
      <c r="K581" s="1">
        <v>75</v>
      </c>
      <c r="L581" s="1">
        <v>370.81</v>
      </c>
      <c r="M581" s="1">
        <v>370.81</v>
      </c>
      <c r="N581" s="1">
        <v>370.78699999999998</v>
      </c>
      <c r="O581" s="1">
        <v>370.78699999999998</v>
      </c>
      <c r="P581" s="1">
        <v>0</v>
      </c>
      <c r="Q581" s="1">
        <v>1</v>
      </c>
      <c r="R581" s="1" t="s">
        <v>32</v>
      </c>
      <c r="S581" s="1" t="s">
        <v>33</v>
      </c>
      <c r="T581" s="1"/>
      <c r="U581" s="1"/>
      <c r="V581" s="1" t="s">
        <v>33</v>
      </c>
      <c r="W581" s="1" t="s">
        <v>1238</v>
      </c>
      <c r="X581" s="2">
        <v>44885.259722222225</v>
      </c>
      <c r="Y581" s="1" t="s">
        <v>35</v>
      </c>
      <c r="Z581" s="1" t="s">
        <v>36</v>
      </c>
      <c r="AA581" s="1" t="s">
        <v>37</v>
      </c>
      <c r="AB581" s="1" t="s">
        <v>1239</v>
      </c>
    </row>
    <row r="582" spans="1:28" ht="13" x14ac:dyDescent="0.15">
      <c r="A582" s="1">
        <v>397</v>
      </c>
      <c r="B582" s="1" t="s">
        <v>28</v>
      </c>
      <c r="C582" s="1" t="s">
        <v>29</v>
      </c>
      <c r="D582" s="1">
        <v>30</v>
      </c>
      <c r="E582" s="1" t="s">
        <v>30</v>
      </c>
      <c r="F582" s="1">
        <v>4</v>
      </c>
      <c r="G582" s="1" t="s">
        <v>31</v>
      </c>
      <c r="H582" s="1">
        <v>75</v>
      </c>
      <c r="I582" s="1">
        <v>75</v>
      </c>
      <c r="J582" s="1">
        <v>75</v>
      </c>
      <c r="K582" s="1">
        <v>75</v>
      </c>
      <c r="L582" s="1">
        <v>372.3</v>
      </c>
      <c r="M582" s="1">
        <v>372.3</v>
      </c>
      <c r="N582" s="1">
        <v>372.26799999999997</v>
      </c>
      <c r="O582" s="1">
        <v>372.26799999999997</v>
      </c>
      <c r="P582" s="1">
        <v>0</v>
      </c>
      <c r="Q582" s="1">
        <v>1</v>
      </c>
      <c r="R582" s="1" t="s">
        <v>32</v>
      </c>
      <c r="S582" s="1" t="s">
        <v>33</v>
      </c>
      <c r="T582" s="1"/>
      <c r="U582" s="1"/>
      <c r="V582" s="1" t="s">
        <v>33</v>
      </c>
      <c r="W582" s="1" t="s">
        <v>1240</v>
      </c>
      <c r="X582" s="2">
        <v>44885.259722222225</v>
      </c>
      <c r="Y582" s="1" t="s">
        <v>35</v>
      </c>
      <c r="Z582" s="1" t="s">
        <v>36</v>
      </c>
      <c r="AA582" s="1" t="s">
        <v>37</v>
      </c>
      <c r="AB582" s="1" t="s">
        <v>1241</v>
      </c>
    </row>
    <row r="583" spans="1:28" ht="13" x14ac:dyDescent="0.15">
      <c r="A583" s="1">
        <v>397</v>
      </c>
      <c r="B583" s="1" t="s">
        <v>28</v>
      </c>
      <c r="C583" s="1" t="s">
        <v>29</v>
      </c>
      <c r="D583" s="1">
        <v>30</v>
      </c>
      <c r="E583" s="1" t="s">
        <v>30</v>
      </c>
      <c r="F583" s="1">
        <v>4</v>
      </c>
      <c r="G583" s="1" t="s">
        <v>31</v>
      </c>
      <c r="H583" s="1">
        <v>76</v>
      </c>
      <c r="I583" s="1">
        <v>78</v>
      </c>
      <c r="J583" s="1">
        <v>76</v>
      </c>
      <c r="K583" s="1">
        <v>78</v>
      </c>
      <c r="L583" s="1">
        <v>372.31</v>
      </c>
      <c r="M583" s="1">
        <v>372.33</v>
      </c>
      <c r="N583" s="1">
        <v>372.27800000000002</v>
      </c>
      <c r="O583" s="1">
        <v>372.298</v>
      </c>
      <c r="P583" s="1">
        <v>2</v>
      </c>
      <c r="Q583" s="1">
        <v>10</v>
      </c>
      <c r="R583" s="1" t="s">
        <v>51</v>
      </c>
      <c r="S583" s="1" t="s">
        <v>56</v>
      </c>
      <c r="T583" s="1"/>
      <c r="U583" s="1"/>
      <c r="V583" s="1">
        <v>31163</v>
      </c>
      <c r="W583" s="1" t="s">
        <v>1242</v>
      </c>
      <c r="X583" s="2">
        <v>44885.263194444444</v>
      </c>
      <c r="Y583" s="1" t="s">
        <v>58</v>
      </c>
      <c r="Z583" s="1" t="s">
        <v>36</v>
      </c>
      <c r="AA583" s="1"/>
      <c r="AB583" s="1" t="s">
        <v>1243</v>
      </c>
    </row>
    <row r="584" spans="1:28" ht="13" x14ac:dyDescent="0.15">
      <c r="A584" s="1">
        <v>397</v>
      </c>
      <c r="B584" s="1" t="s">
        <v>28</v>
      </c>
      <c r="C584" s="1" t="s">
        <v>29</v>
      </c>
      <c r="D584" s="1">
        <v>30</v>
      </c>
      <c r="E584" s="1" t="s">
        <v>30</v>
      </c>
      <c r="F584" s="1">
        <v>4</v>
      </c>
      <c r="G584" s="1" t="s">
        <v>43</v>
      </c>
      <c r="H584" s="1">
        <v>94</v>
      </c>
      <c r="I584" s="1">
        <v>94</v>
      </c>
      <c r="J584" s="1">
        <v>94</v>
      </c>
      <c r="K584" s="1">
        <v>94</v>
      </c>
      <c r="L584" s="1">
        <v>372.49</v>
      </c>
      <c r="M584" s="1">
        <v>372.49</v>
      </c>
      <c r="N584" s="1">
        <v>372.45699999999999</v>
      </c>
      <c r="O584" s="1">
        <v>372.45699999999999</v>
      </c>
      <c r="P584" s="1">
        <v>0</v>
      </c>
      <c r="Q584" s="1"/>
      <c r="R584" s="1" t="s">
        <v>44</v>
      </c>
      <c r="S584" s="1" t="s">
        <v>45</v>
      </c>
      <c r="T584" s="1"/>
      <c r="U584" s="1"/>
      <c r="V584" s="1" t="s">
        <v>45</v>
      </c>
      <c r="W584" s="1" t="s">
        <v>1244</v>
      </c>
      <c r="X584" s="2">
        <v>44885.256944444445</v>
      </c>
      <c r="Y584" s="1" t="s">
        <v>415</v>
      </c>
      <c r="Z584" s="1" t="s">
        <v>36</v>
      </c>
      <c r="AA584" s="1"/>
      <c r="AB584" s="1" t="s">
        <v>1245</v>
      </c>
    </row>
    <row r="585" spans="1:28" ht="13" x14ac:dyDescent="0.15">
      <c r="A585" s="1">
        <v>397</v>
      </c>
      <c r="B585" s="1" t="s">
        <v>28</v>
      </c>
      <c r="C585" s="1" t="s">
        <v>29</v>
      </c>
      <c r="D585" s="1">
        <v>30</v>
      </c>
      <c r="E585" s="1" t="s">
        <v>30</v>
      </c>
      <c r="F585" s="1">
        <v>5</v>
      </c>
      <c r="G585" s="1" t="s">
        <v>31</v>
      </c>
      <c r="H585" s="1">
        <v>75</v>
      </c>
      <c r="I585" s="1">
        <v>75</v>
      </c>
      <c r="J585" s="1">
        <v>75</v>
      </c>
      <c r="K585" s="1">
        <v>75</v>
      </c>
      <c r="L585" s="1">
        <v>373.78</v>
      </c>
      <c r="M585" s="1">
        <v>373.78</v>
      </c>
      <c r="N585" s="1">
        <v>373.73899999999998</v>
      </c>
      <c r="O585" s="1">
        <v>373.73899999999998</v>
      </c>
      <c r="P585" s="1">
        <v>0</v>
      </c>
      <c r="Q585" s="1">
        <v>1</v>
      </c>
      <c r="R585" s="1" t="s">
        <v>32</v>
      </c>
      <c r="S585" s="1" t="s">
        <v>33</v>
      </c>
      <c r="T585" s="1"/>
      <c r="U585" s="1"/>
      <c r="V585" s="1" t="s">
        <v>33</v>
      </c>
      <c r="W585" s="1" t="s">
        <v>1246</v>
      </c>
      <c r="X585" s="2">
        <v>44885.259722222225</v>
      </c>
      <c r="Y585" s="1" t="s">
        <v>35</v>
      </c>
      <c r="Z585" s="1" t="s">
        <v>36</v>
      </c>
      <c r="AA585" s="1" t="s">
        <v>37</v>
      </c>
      <c r="AB585" s="1" t="s">
        <v>1247</v>
      </c>
    </row>
    <row r="586" spans="1:28" ht="13" x14ac:dyDescent="0.15">
      <c r="A586" s="1">
        <v>397</v>
      </c>
      <c r="B586" s="1" t="s">
        <v>28</v>
      </c>
      <c r="C586" s="1" t="s">
        <v>29</v>
      </c>
      <c r="D586" s="1">
        <v>30</v>
      </c>
      <c r="E586" s="1" t="s">
        <v>30</v>
      </c>
      <c r="F586" s="1">
        <v>6</v>
      </c>
      <c r="G586" s="1" t="s">
        <v>31</v>
      </c>
      <c r="H586" s="1">
        <v>75</v>
      </c>
      <c r="I586" s="1">
        <v>75</v>
      </c>
      <c r="J586" s="1">
        <v>75</v>
      </c>
      <c r="K586" s="1">
        <v>75</v>
      </c>
      <c r="L586" s="1">
        <v>375.27</v>
      </c>
      <c r="M586" s="1">
        <v>375.27</v>
      </c>
      <c r="N586" s="1">
        <v>375.22</v>
      </c>
      <c r="O586" s="1">
        <v>375.22</v>
      </c>
      <c r="P586" s="1">
        <v>0</v>
      </c>
      <c r="Q586" s="1">
        <v>1</v>
      </c>
      <c r="R586" s="1" t="s">
        <v>32</v>
      </c>
      <c r="S586" s="1" t="s">
        <v>33</v>
      </c>
      <c r="T586" s="1"/>
      <c r="U586" s="1"/>
      <c r="V586" s="1" t="s">
        <v>33</v>
      </c>
      <c r="W586" s="1" t="s">
        <v>1248</v>
      </c>
      <c r="X586" s="2">
        <v>44885.259722222225</v>
      </c>
      <c r="Y586" s="1" t="s">
        <v>35</v>
      </c>
      <c r="Z586" s="1" t="s">
        <v>36</v>
      </c>
      <c r="AA586" s="1" t="s">
        <v>37</v>
      </c>
      <c r="AB586" s="1" t="s">
        <v>1249</v>
      </c>
    </row>
    <row r="587" spans="1:28" ht="13" x14ac:dyDescent="0.15">
      <c r="A587" s="1">
        <v>397</v>
      </c>
      <c r="B587" s="1" t="s">
        <v>28</v>
      </c>
      <c r="C587" s="1" t="s">
        <v>29</v>
      </c>
      <c r="D587" s="1">
        <v>30</v>
      </c>
      <c r="E587" s="1" t="s">
        <v>30</v>
      </c>
      <c r="F587" s="1">
        <v>7</v>
      </c>
      <c r="G587" s="1"/>
      <c r="H587" s="1">
        <v>0</v>
      </c>
      <c r="I587" s="1">
        <v>5</v>
      </c>
      <c r="J587" s="1">
        <v>0</v>
      </c>
      <c r="K587" s="1">
        <v>5</v>
      </c>
      <c r="L587" s="1">
        <v>375.99</v>
      </c>
      <c r="M587" s="1">
        <v>376.04</v>
      </c>
      <c r="N587" s="1">
        <v>375.93599999999998</v>
      </c>
      <c r="O587" s="1">
        <v>375.98599999999999</v>
      </c>
      <c r="P587" s="1">
        <v>5</v>
      </c>
      <c r="Q587" s="1">
        <v>5</v>
      </c>
      <c r="R587" s="1" t="s">
        <v>51</v>
      </c>
      <c r="S587" s="1" t="s">
        <v>52</v>
      </c>
      <c r="T587" s="1"/>
      <c r="U587" s="1"/>
      <c r="V587" s="1" t="s">
        <v>52</v>
      </c>
      <c r="W587" s="1" t="s">
        <v>1250</v>
      </c>
      <c r="X587" s="2">
        <v>44884.944444444445</v>
      </c>
      <c r="Y587" s="1" t="s">
        <v>35</v>
      </c>
      <c r="Z587" s="1" t="s">
        <v>36</v>
      </c>
      <c r="AA587" s="1"/>
      <c r="AB587" s="1" t="s">
        <v>1251</v>
      </c>
    </row>
    <row r="588" spans="1:28" ht="13" x14ac:dyDescent="0.15">
      <c r="A588" s="1">
        <v>397</v>
      </c>
      <c r="B588" s="1" t="s">
        <v>28</v>
      </c>
      <c r="C588" s="1" t="s">
        <v>29</v>
      </c>
      <c r="D588" s="1">
        <v>30</v>
      </c>
      <c r="E588" s="1" t="s">
        <v>30</v>
      </c>
      <c r="F588" s="1">
        <v>7</v>
      </c>
      <c r="G588" s="1" t="s">
        <v>31</v>
      </c>
      <c r="H588" s="1">
        <v>30</v>
      </c>
      <c r="I588" s="1">
        <v>30</v>
      </c>
      <c r="J588" s="1">
        <v>30</v>
      </c>
      <c r="K588" s="1">
        <v>30</v>
      </c>
      <c r="L588" s="1">
        <v>376.29</v>
      </c>
      <c r="M588" s="1">
        <v>376.29</v>
      </c>
      <c r="N588" s="1">
        <v>376.23399999999998</v>
      </c>
      <c r="O588" s="1">
        <v>376.23399999999998</v>
      </c>
      <c r="P588" s="1">
        <v>0</v>
      </c>
      <c r="Q588" s="1">
        <v>1</v>
      </c>
      <c r="R588" s="1" t="s">
        <v>32</v>
      </c>
      <c r="S588" s="1" t="s">
        <v>33</v>
      </c>
      <c r="T588" s="1"/>
      <c r="U588" s="1"/>
      <c r="V588" s="1" t="s">
        <v>33</v>
      </c>
      <c r="W588" s="1" t="s">
        <v>1252</v>
      </c>
      <c r="X588" s="2">
        <v>44885.259722222225</v>
      </c>
      <c r="Y588" s="1" t="s">
        <v>35</v>
      </c>
      <c r="Z588" s="1" t="s">
        <v>36</v>
      </c>
      <c r="AA588" s="1" t="s">
        <v>37</v>
      </c>
      <c r="AB588" s="1" t="s">
        <v>1253</v>
      </c>
    </row>
    <row r="589" spans="1:28" ht="13" x14ac:dyDescent="0.15">
      <c r="A589" s="1">
        <v>397</v>
      </c>
      <c r="B589" s="1" t="s">
        <v>28</v>
      </c>
      <c r="C589" s="1" t="s">
        <v>29</v>
      </c>
      <c r="D589" s="1">
        <v>30</v>
      </c>
      <c r="E589" s="1" t="s">
        <v>30</v>
      </c>
      <c r="F589" s="1" t="s">
        <v>64</v>
      </c>
      <c r="G589" s="1"/>
      <c r="H589" s="1">
        <v>27</v>
      </c>
      <c r="I589" s="1">
        <v>34</v>
      </c>
      <c r="J589" s="1">
        <v>0</v>
      </c>
      <c r="K589" s="1">
        <v>7</v>
      </c>
      <c r="L589" s="1">
        <v>376.79</v>
      </c>
      <c r="M589" s="1">
        <v>376.86</v>
      </c>
      <c r="N589" s="1">
        <v>376.73099999999999</v>
      </c>
      <c r="O589" s="1">
        <v>376.80099999999999</v>
      </c>
      <c r="P589" s="1">
        <v>7</v>
      </c>
      <c r="Q589" s="1">
        <v>30</v>
      </c>
      <c r="R589" s="1" t="s">
        <v>65</v>
      </c>
      <c r="S589" s="1"/>
      <c r="T589" s="1" t="s">
        <v>85</v>
      </c>
      <c r="U589" s="1" t="s">
        <v>86</v>
      </c>
      <c r="V589" s="1" t="s">
        <v>87</v>
      </c>
      <c r="W589" s="1" t="s">
        <v>1254</v>
      </c>
      <c r="X589" s="2">
        <v>44884.944444444445</v>
      </c>
      <c r="Y589" s="1" t="s">
        <v>35</v>
      </c>
      <c r="Z589" s="1" t="s">
        <v>36</v>
      </c>
      <c r="AA589" s="1"/>
      <c r="AB589" s="1" t="s">
        <v>1255</v>
      </c>
    </row>
    <row r="590" spans="1:28" ht="13" x14ac:dyDescent="0.15">
      <c r="A590" s="1">
        <v>397</v>
      </c>
      <c r="B590" s="1" t="s">
        <v>28</v>
      </c>
      <c r="C590" s="1" t="s">
        <v>29</v>
      </c>
      <c r="D590" s="1">
        <v>30</v>
      </c>
      <c r="E590" s="1" t="s">
        <v>30</v>
      </c>
      <c r="F590" s="1" t="s">
        <v>64</v>
      </c>
      <c r="G590" s="1"/>
      <c r="H590" s="1">
        <v>27</v>
      </c>
      <c r="I590" s="1">
        <v>34</v>
      </c>
      <c r="J590" s="1">
        <v>0</v>
      </c>
      <c r="K590" s="1">
        <v>7</v>
      </c>
      <c r="L590" s="1">
        <v>376.79</v>
      </c>
      <c r="M590" s="1">
        <v>376.86</v>
      </c>
      <c r="N590" s="1">
        <v>376.73099999999999</v>
      </c>
      <c r="O590" s="1">
        <v>376.80099999999999</v>
      </c>
      <c r="P590" s="1">
        <v>7</v>
      </c>
      <c r="Q590" s="1">
        <v>5</v>
      </c>
      <c r="R590" s="1" t="s">
        <v>65</v>
      </c>
      <c r="S590" s="1" t="s">
        <v>33</v>
      </c>
      <c r="T590" s="1"/>
      <c r="U590" s="1"/>
      <c r="V590" s="1" t="s">
        <v>33</v>
      </c>
      <c r="W590" s="1" t="s">
        <v>1256</v>
      </c>
      <c r="X590" s="2">
        <v>44884.944444444445</v>
      </c>
      <c r="Y590" s="1" t="s">
        <v>35</v>
      </c>
      <c r="Z590" s="1" t="s">
        <v>36</v>
      </c>
      <c r="AA590" s="1" t="s">
        <v>37</v>
      </c>
      <c r="AB590" s="1" t="s">
        <v>1257</v>
      </c>
    </row>
    <row r="591" spans="1:28" ht="13" x14ac:dyDescent="0.15">
      <c r="A591" s="1">
        <v>397</v>
      </c>
      <c r="B591" s="1" t="s">
        <v>28</v>
      </c>
      <c r="C591" s="1" t="s">
        <v>29</v>
      </c>
      <c r="D591" s="1">
        <v>30</v>
      </c>
      <c r="E591" s="1" t="s">
        <v>30</v>
      </c>
      <c r="F591" s="1" t="s">
        <v>64</v>
      </c>
      <c r="G591" s="1"/>
      <c r="H591" s="1">
        <v>27</v>
      </c>
      <c r="I591" s="1">
        <v>34</v>
      </c>
      <c r="J591" s="1">
        <v>0</v>
      </c>
      <c r="K591" s="1">
        <v>7</v>
      </c>
      <c r="L591" s="1">
        <v>376.79</v>
      </c>
      <c r="M591" s="1">
        <v>376.86</v>
      </c>
      <c r="N591" s="1">
        <v>376.73099999999999</v>
      </c>
      <c r="O591" s="1">
        <v>376.80099999999999</v>
      </c>
      <c r="P591" s="1">
        <v>7</v>
      </c>
      <c r="Q591" s="1">
        <v>20</v>
      </c>
      <c r="R591" s="1" t="s">
        <v>65</v>
      </c>
      <c r="S591" s="1"/>
      <c r="T591" s="1" t="s">
        <v>66</v>
      </c>
      <c r="U591" s="1" t="s">
        <v>67</v>
      </c>
      <c r="V591" s="1" t="s">
        <v>68</v>
      </c>
      <c r="W591" s="1" t="s">
        <v>1258</v>
      </c>
      <c r="X591" s="2">
        <v>44884.944444444445</v>
      </c>
      <c r="Y591" s="1" t="s">
        <v>35</v>
      </c>
      <c r="Z591" s="1" t="s">
        <v>36</v>
      </c>
      <c r="AA591" s="1"/>
      <c r="AB591" s="1" t="s">
        <v>1259</v>
      </c>
    </row>
    <row r="592" spans="1:28" ht="13" x14ac:dyDescent="0.15">
      <c r="A592" s="1">
        <v>397</v>
      </c>
      <c r="B592" s="1" t="s">
        <v>28</v>
      </c>
      <c r="C592" s="1" t="s">
        <v>29</v>
      </c>
      <c r="D592" s="1">
        <v>30</v>
      </c>
      <c r="E592" s="1" t="s">
        <v>30</v>
      </c>
      <c r="F592" s="1" t="s">
        <v>64</v>
      </c>
      <c r="G592" s="1"/>
      <c r="H592" s="1">
        <v>27</v>
      </c>
      <c r="I592" s="1">
        <v>34</v>
      </c>
      <c r="J592" s="1">
        <v>0</v>
      </c>
      <c r="K592" s="1">
        <v>7</v>
      </c>
      <c r="L592" s="1">
        <v>376.79</v>
      </c>
      <c r="M592" s="1">
        <v>376.86</v>
      </c>
      <c r="N592" s="1">
        <v>376.73099999999999</v>
      </c>
      <c r="O592" s="1">
        <v>376.80099999999999</v>
      </c>
      <c r="P592" s="1">
        <v>7</v>
      </c>
      <c r="Q592" s="1">
        <v>5</v>
      </c>
      <c r="R592" s="1" t="s">
        <v>65</v>
      </c>
      <c r="S592" s="1"/>
      <c r="T592" s="1" t="s">
        <v>99</v>
      </c>
      <c r="U592" s="1" t="s">
        <v>100</v>
      </c>
      <c r="V592" s="1" t="s">
        <v>101</v>
      </c>
      <c r="W592" s="1" t="s">
        <v>1260</v>
      </c>
      <c r="X592" s="2">
        <v>44884.944444444445</v>
      </c>
      <c r="Y592" s="1" t="s">
        <v>35</v>
      </c>
      <c r="Z592" s="1" t="s">
        <v>36</v>
      </c>
      <c r="AA592" s="1"/>
      <c r="AB592" s="1" t="s">
        <v>1261</v>
      </c>
    </row>
    <row r="593" spans="1:28" ht="13" x14ac:dyDescent="0.15">
      <c r="A593" s="1">
        <v>397</v>
      </c>
      <c r="B593" s="1" t="s">
        <v>28</v>
      </c>
      <c r="C593" s="1" t="s">
        <v>29</v>
      </c>
      <c r="D593" s="1">
        <v>30</v>
      </c>
      <c r="E593" s="1" t="s">
        <v>30</v>
      </c>
      <c r="F593" s="1" t="s">
        <v>64</v>
      </c>
      <c r="G593" s="1"/>
      <c r="H593" s="1">
        <v>27</v>
      </c>
      <c r="I593" s="1">
        <v>34</v>
      </c>
      <c r="J593" s="1">
        <v>27</v>
      </c>
      <c r="K593" s="1">
        <v>34</v>
      </c>
      <c r="L593" s="1">
        <v>376.79</v>
      </c>
      <c r="M593" s="1">
        <v>376.86</v>
      </c>
      <c r="N593" s="1">
        <v>376.73099999999999</v>
      </c>
      <c r="O593" s="1">
        <v>376.80099999999999</v>
      </c>
      <c r="P593" s="1">
        <v>7</v>
      </c>
      <c r="Q593" s="1">
        <v>247</v>
      </c>
      <c r="R593" s="1" t="s">
        <v>106</v>
      </c>
      <c r="S593" s="1" t="s">
        <v>81</v>
      </c>
      <c r="T593" s="1"/>
      <c r="U593" s="1"/>
      <c r="V593" s="1" t="s">
        <v>81</v>
      </c>
      <c r="W593" s="1" t="s">
        <v>1262</v>
      </c>
      <c r="X593" s="2">
        <v>44884.944444444445</v>
      </c>
      <c r="Y593" s="1" t="s">
        <v>35</v>
      </c>
      <c r="Z593" s="1" t="s">
        <v>36</v>
      </c>
      <c r="AA593" s="1"/>
      <c r="AB593" s="1" t="s">
        <v>1263</v>
      </c>
    </row>
    <row r="594" spans="1:28" ht="13" x14ac:dyDescent="0.15">
      <c r="A594" s="1">
        <v>397</v>
      </c>
      <c r="B594" s="1" t="s">
        <v>28</v>
      </c>
      <c r="C594" s="1" t="s">
        <v>29</v>
      </c>
      <c r="D594" s="1">
        <v>30</v>
      </c>
      <c r="E594" s="1" t="s">
        <v>30</v>
      </c>
      <c r="F594" s="1" t="s">
        <v>64</v>
      </c>
      <c r="G594" s="1"/>
      <c r="H594" s="1">
        <v>27</v>
      </c>
      <c r="I594" s="1">
        <v>34</v>
      </c>
      <c r="J594" s="1">
        <v>0</v>
      </c>
      <c r="K594" s="1">
        <v>7</v>
      </c>
      <c r="L594" s="1">
        <v>376.79</v>
      </c>
      <c r="M594" s="1">
        <v>376.86</v>
      </c>
      <c r="N594" s="1">
        <v>376.73099999999999</v>
      </c>
      <c r="O594" s="1">
        <v>376.80099999999999</v>
      </c>
      <c r="P594" s="1">
        <v>7</v>
      </c>
      <c r="Q594" s="1">
        <v>30</v>
      </c>
      <c r="R594" s="1" t="s">
        <v>65</v>
      </c>
      <c r="S594" s="1" t="s">
        <v>81</v>
      </c>
      <c r="T594" s="1"/>
      <c r="U594" s="1"/>
      <c r="V594" s="1" t="s">
        <v>81</v>
      </c>
      <c r="W594" s="1" t="s">
        <v>1264</v>
      </c>
      <c r="X594" s="2">
        <v>44884.944444444445</v>
      </c>
      <c r="Y594" s="1" t="s">
        <v>83</v>
      </c>
      <c r="Z594" s="1" t="s">
        <v>36</v>
      </c>
      <c r="AA594" s="1"/>
      <c r="AB594" s="1" t="s">
        <v>1265</v>
      </c>
    </row>
    <row r="595" spans="1:28" ht="13" x14ac:dyDescent="0.15">
      <c r="A595" s="1">
        <v>397</v>
      </c>
      <c r="B595" s="1" t="s">
        <v>28</v>
      </c>
      <c r="C595" s="1" t="s">
        <v>29</v>
      </c>
      <c r="D595" s="1">
        <v>30</v>
      </c>
      <c r="E595" s="1" t="s">
        <v>30</v>
      </c>
      <c r="F595" s="1" t="s">
        <v>64</v>
      </c>
      <c r="G595" s="1"/>
      <c r="H595" s="1">
        <v>27</v>
      </c>
      <c r="I595" s="1">
        <v>34</v>
      </c>
      <c r="J595" s="1">
        <v>0</v>
      </c>
      <c r="K595" s="1">
        <v>7</v>
      </c>
      <c r="L595" s="1">
        <v>376.79</v>
      </c>
      <c r="M595" s="1">
        <v>376.86</v>
      </c>
      <c r="N595" s="1">
        <v>376.73099999999999</v>
      </c>
      <c r="O595" s="1">
        <v>376.80099999999999</v>
      </c>
      <c r="P595" s="1">
        <v>7</v>
      </c>
      <c r="Q595" s="1">
        <v>5</v>
      </c>
      <c r="R595" s="1" t="s">
        <v>65</v>
      </c>
      <c r="S595" s="1"/>
      <c r="T595" s="1" t="s">
        <v>94</v>
      </c>
      <c r="U595" s="1" t="s">
        <v>95</v>
      </c>
      <c r="V595" s="1" t="s">
        <v>96</v>
      </c>
      <c r="W595" s="1" t="s">
        <v>1266</v>
      </c>
      <c r="X595" s="2">
        <v>44884.944444444445</v>
      </c>
      <c r="Y595" s="1" t="s">
        <v>35</v>
      </c>
      <c r="Z595" s="1" t="s">
        <v>36</v>
      </c>
      <c r="AA595" s="1"/>
      <c r="AB595" s="1" t="s">
        <v>1267</v>
      </c>
    </row>
    <row r="596" spans="1:28" ht="13" x14ac:dyDescent="0.15">
      <c r="A596" s="1">
        <v>397</v>
      </c>
      <c r="B596" s="1" t="s">
        <v>28</v>
      </c>
      <c r="C596" s="1" t="s">
        <v>29</v>
      </c>
      <c r="D596" s="1">
        <v>30</v>
      </c>
      <c r="E596" s="1" t="s">
        <v>30</v>
      </c>
      <c r="F596" s="1" t="s">
        <v>64</v>
      </c>
      <c r="G596" s="1"/>
      <c r="H596" s="1">
        <v>27</v>
      </c>
      <c r="I596" s="1">
        <v>34</v>
      </c>
      <c r="J596" s="1">
        <v>0</v>
      </c>
      <c r="K596" s="1">
        <v>7</v>
      </c>
      <c r="L596" s="1">
        <v>376.79</v>
      </c>
      <c r="M596" s="1">
        <v>376.86</v>
      </c>
      <c r="N596" s="1">
        <v>376.73099999999999</v>
      </c>
      <c r="O596" s="1">
        <v>376.80099999999999</v>
      </c>
      <c r="P596" s="1">
        <v>7</v>
      </c>
      <c r="Q596" s="1">
        <v>20</v>
      </c>
      <c r="R596" s="1" t="s">
        <v>65</v>
      </c>
      <c r="S596" s="1"/>
      <c r="T596" s="1" t="s">
        <v>71</v>
      </c>
      <c r="U596" s="1" t="s">
        <v>72</v>
      </c>
      <c r="V596" s="1" t="s">
        <v>73</v>
      </c>
      <c r="W596" s="1" t="s">
        <v>1268</v>
      </c>
      <c r="X596" s="2">
        <v>44884.944444444445</v>
      </c>
      <c r="Y596" s="1" t="s">
        <v>35</v>
      </c>
      <c r="Z596" s="1" t="s">
        <v>36</v>
      </c>
      <c r="AA596" s="1"/>
      <c r="AB596" s="1" t="s">
        <v>1269</v>
      </c>
    </row>
    <row r="597" spans="1:28" ht="13" x14ac:dyDescent="0.15">
      <c r="A597" s="1">
        <v>397</v>
      </c>
      <c r="B597" s="1" t="s">
        <v>28</v>
      </c>
      <c r="C597" s="1" t="s">
        <v>29</v>
      </c>
      <c r="D597" s="1">
        <v>30</v>
      </c>
      <c r="E597" s="1" t="s">
        <v>30</v>
      </c>
      <c r="F597" s="1" t="s">
        <v>64</v>
      </c>
      <c r="G597" s="1"/>
      <c r="H597" s="1">
        <v>27</v>
      </c>
      <c r="I597" s="1">
        <v>34</v>
      </c>
      <c r="J597" s="1">
        <v>0</v>
      </c>
      <c r="K597" s="1">
        <v>7</v>
      </c>
      <c r="L597" s="1">
        <v>376.79</v>
      </c>
      <c r="M597" s="1">
        <v>376.86</v>
      </c>
      <c r="N597" s="1">
        <v>376.73099999999999</v>
      </c>
      <c r="O597" s="1">
        <v>376.80099999999999</v>
      </c>
      <c r="P597" s="1">
        <v>7</v>
      </c>
      <c r="Q597" s="1">
        <v>5</v>
      </c>
      <c r="R597" s="1" t="s">
        <v>65</v>
      </c>
      <c r="S597" s="1"/>
      <c r="T597" s="1" t="s">
        <v>76</v>
      </c>
      <c r="U597" s="1" t="s">
        <v>77</v>
      </c>
      <c r="V597" s="1" t="s">
        <v>78</v>
      </c>
      <c r="W597" s="1" t="s">
        <v>1270</v>
      </c>
      <c r="X597" s="2">
        <v>44884.944444444445</v>
      </c>
      <c r="Y597" s="1" t="s">
        <v>35</v>
      </c>
      <c r="Z597" s="1" t="s">
        <v>36</v>
      </c>
      <c r="AA597" s="1"/>
      <c r="AB597" s="1" t="s">
        <v>1271</v>
      </c>
    </row>
    <row r="598" spans="1:28" ht="13" x14ac:dyDescent="0.15">
      <c r="A598" s="1">
        <v>397</v>
      </c>
      <c r="B598" s="1" t="s">
        <v>28</v>
      </c>
      <c r="C598" s="1" t="s">
        <v>29</v>
      </c>
      <c r="D598" s="1">
        <v>30</v>
      </c>
      <c r="E598" s="1" t="s">
        <v>30</v>
      </c>
      <c r="F598" s="1" t="s">
        <v>64</v>
      </c>
      <c r="G598" s="1"/>
      <c r="H598" s="1">
        <v>27</v>
      </c>
      <c r="I598" s="1">
        <v>34</v>
      </c>
      <c r="J598" s="1">
        <v>0</v>
      </c>
      <c r="K598" s="1">
        <v>7</v>
      </c>
      <c r="L598" s="1">
        <v>376.79</v>
      </c>
      <c r="M598" s="1">
        <v>376.86</v>
      </c>
      <c r="N598" s="1">
        <v>376.73099999999999</v>
      </c>
      <c r="O598" s="1">
        <v>376.80099999999999</v>
      </c>
      <c r="P598" s="1">
        <v>7</v>
      </c>
      <c r="Q598" s="1">
        <v>20</v>
      </c>
      <c r="R598" s="1" t="s">
        <v>65</v>
      </c>
      <c r="S598" s="1" t="s">
        <v>90</v>
      </c>
      <c r="T598" s="1"/>
      <c r="U598" s="1"/>
      <c r="V598" s="1" t="s">
        <v>90</v>
      </c>
      <c r="W598" s="1" t="s">
        <v>1272</v>
      </c>
      <c r="X598" s="2">
        <v>44884.944444444445</v>
      </c>
      <c r="Y598" s="1" t="s">
        <v>35</v>
      </c>
      <c r="Z598" s="1" t="s">
        <v>36</v>
      </c>
      <c r="AA598" s="1" t="s">
        <v>92</v>
      </c>
      <c r="AB598" s="1" t="s">
        <v>1273</v>
      </c>
    </row>
    <row r="599" spans="1:28" ht="13" x14ac:dyDescent="0.15">
      <c r="A599" s="1">
        <v>397</v>
      </c>
      <c r="B599" s="1" t="s">
        <v>28</v>
      </c>
      <c r="C599" s="1" t="s">
        <v>29</v>
      </c>
      <c r="D599" s="1">
        <v>31</v>
      </c>
      <c r="E599" s="1" t="s">
        <v>30</v>
      </c>
      <c r="F599" s="1">
        <v>1</v>
      </c>
      <c r="G599" s="1" t="s">
        <v>31</v>
      </c>
      <c r="H599" s="1">
        <v>75</v>
      </c>
      <c r="I599" s="1">
        <v>75</v>
      </c>
      <c r="J599" s="1">
        <v>75</v>
      </c>
      <c r="K599" s="1">
        <v>75</v>
      </c>
      <c r="L599" s="1">
        <v>377.55</v>
      </c>
      <c r="M599" s="1">
        <v>377.55</v>
      </c>
      <c r="N599" s="1">
        <v>377.55</v>
      </c>
      <c r="O599" s="1">
        <v>377.55</v>
      </c>
      <c r="P599" s="1">
        <v>0</v>
      </c>
      <c r="Q599" s="1">
        <v>1</v>
      </c>
      <c r="R599" s="1" t="s">
        <v>32</v>
      </c>
      <c r="S599" s="1" t="s">
        <v>33</v>
      </c>
      <c r="T599" s="1"/>
      <c r="U599" s="1"/>
      <c r="V599" s="1" t="s">
        <v>33</v>
      </c>
      <c r="W599" s="1" t="s">
        <v>1274</v>
      </c>
      <c r="X599" s="2">
        <v>44885.292361111111</v>
      </c>
      <c r="Y599" s="1" t="s">
        <v>35</v>
      </c>
      <c r="Z599" s="1" t="s">
        <v>36</v>
      </c>
      <c r="AA599" s="1" t="s">
        <v>37</v>
      </c>
      <c r="AB599" s="1" t="s">
        <v>1275</v>
      </c>
    </row>
    <row r="600" spans="1:28" ht="13" x14ac:dyDescent="0.15">
      <c r="A600" s="1">
        <v>397</v>
      </c>
      <c r="B600" s="1" t="s">
        <v>28</v>
      </c>
      <c r="C600" s="1" t="s">
        <v>29</v>
      </c>
      <c r="D600" s="1">
        <v>31</v>
      </c>
      <c r="E600" s="1" t="s">
        <v>30</v>
      </c>
      <c r="F600" s="1">
        <v>1</v>
      </c>
      <c r="G600" s="1" t="s">
        <v>43</v>
      </c>
      <c r="H600" s="1">
        <v>82</v>
      </c>
      <c r="I600" s="1">
        <v>82</v>
      </c>
      <c r="J600" s="1">
        <v>82</v>
      </c>
      <c r="K600" s="1">
        <v>82</v>
      </c>
      <c r="L600" s="1">
        <v>377.62</v>
      </c>
      <c r="M600" s="1">
        <v>377.62</v>
      </c>
      <c r="N600" s="1">
        <v>377.62</v>
      </c>
      <c r="O600" s="1">
        <v>377.62</v>
      </c>
      <c r="P600" s="1">
        <v>0</v>
      </c>
      <c r="Q600" s="1"/>
      <c r="R600" s="1" t="s">
        <v>44</v>
      </c>
      <c r="S600" s="1" t="s">
        <v>45</v>
      </c>
      <c r="T600" s="1"/>
      <c r="U600" s="1"/>
      <c r="V600" s="1" t="s">
        <v>45</v>
      </c>
      <c r="W600" s="1" t="s">
        <v>1276</v>
      </c>
      <c r="X600" s="2">
        <v>44885.311805555553</v>
      </c>
      <c r="Y600" s="1" t="s">
        <v>415</v>
      </c>
      <c r="Z600" s="1" t="s">
        <v>36</v>
      </c>
      <c r="AA600" s="1"/>
      <c r="AB600" s="1" t="s">
        <v>1277</v>
      </c>
    </row>
    <row r="601" spans="1:28" ht="13" x14ac:dyDescent="0.15">
      <c r="A601" s="1">
        <v>397</v>
      </c>
      <c r="B601" s="1" t="s">
        <v>28</v>
      </c>
      <c r="C601" s="1" t="s">
        <v>29</v>
      </c>
      <c r="D601" s="1">
        <v>31</v>
      </c>
      <c r="E601" s="1" t="s">
        <v>30</v>
      </c>
      <c r="F601" s="1">
        <v>2</v>
      </c>
      <c r="G601" s="1" t="s">
        <v>31</v>
      </c>
      <c r="H601" s="1">
        <v>75</v>
      </c>
      <c r="I601" s="1">
        <v>75</v>
      </c>
      <c r="J601" s="1">
        <v>75</v>
      </c>
      <c r="K601" s="1">
        <v>75</v>
      </c>
      <c r="L601" s="1">
        <v>379.04</v>
      </c>
      <c r="M601" s="1">
        <v>379.04</v>
      </c>
      <c r="N601" s="1">
        <v>379.04</v>
      </c>
      <c r="O601" s="1">
        <v>379.04</v>
      </c>
      <c r="P601" s="1">
        <v>0</v>
      </c>
      <c r="Q601" s="1">
        <v>1</v>
      </c>
      <c r="R601" s="1" t="s">
        <v>32</v>
      </c>
      <c r="S601" s="1" t="s">
        <v>33</v>
      </c>
      <c r="T601" s="1"/>
      <c r="U601" s="1"/>
      <c r="V601" s="1" t="s">
        <v>33</v>
      </c>
      <c r="W601" s="1" t="s">
        <v>1278</v>
      </c>
      <c r="X601" s="2">
        <v>44885.331250000003</v>
      </c>
      <c r="Y601" s="1" t="s">
        <v>35</v>
      </c>
      <c r="Z601" s="1" t="s">
        <v>36</v>
      </c>
      <c r="AA601" s="1" t="s">
        <v>37</v>
      </c>
      <c r="AB601" s="1" t="s">
        <v>1279</v>
      </c>
    </row>
    <row r="602" spans="1:28" ht="13" x14ac:dyDescent="0.15">
      <c r="A602" s="1">
        <v>397</v>
      </c>
      <c r="B602" s="1" t="s">
        <v>28</v>
      </c>
      <c r="C602" s="1" t="s">
        <v>29</v>
      </c>
      <c r="D602" s="1">
        <v>31</v>
      </c>
      <c r="E602" s="1" t="s">
        <v>30</v>
      </c>
      <c r="F602" s="1">
        <v>3</v>
      </c>
      <c r="G602" s="1" t="s">
        <v>31</v>
      </c>
      <c r="H602" s="1">
        <v>75</v>
      </c>
      <c r="I602" s="1">
        <v>75</v>
      </c>
      <c r="J602" s="1">
        <v>75</v>
      </c>
      <c r="K602" s="1">
        <v>75</v>
      </c>
      <c r="L602" s="1">
        <v>380.52</v>
      </c>
      <c r="M602" s="1">
        <v>380.52</v>
      </c>
      <c r="N602" s="1">
        <v>380.52</v>
      </c>
      <c r="O602" s="1">
        <v>380.52</v>
      </c>
      <c r="P602" s="1">
        <v>0</v>
      </c>
      <c r="Q602" s="1">
        <v>1</v>
      </c>
      <c r="R602" s="1" t="s">
        <v>32</v>
      </c>
      <c r="S602" s="1" t="s">
        <v>33</v>
      </c>
      <c r="T602" s="1"/>
      <c r="U602" s="1"/>
      <c r="V602" s="1" t="s">
        <v>33</v>
      </c>
      <c r="W602" s="1" t="s">
        <v>1280</v>
      </c>
      <c r="X602" s="2">
        <v>44885.331250000003</v>
      </c>
      <c r="Y602" s="1" t="s">
        <v>35</v>
      </c>
      <c r="Z602" s="1" t="s">
        <v>36</v>
      </c>
      <c r="AA602" s="1" t="s">
        <v>37</v>
      </c>
      <c r="AB602" s="1" t="s">
        <v>1281</v>
      </c>
    </row>
    <row r="603" spans="1:28" ht="13" x14ac:dyDescent="0.15">
      <c r="A603" s="1">
        <v>397</v>
      </c>
      <c r="B603" s="1" t="s">
        <v>28</v>
      </c>
      <c r="C603" s="1" t="s">
        <v>29</v>
      </c>
      <c r="D603" s="1">
        <v>31</v>
      </c>
      <c r="E603" s="1" t="s">
        <v>30</v>
      </c>
      <c r="F603" s="1">
        <v>3</v>
      </c>
      <c r="G603" s="1" t="s">
        <v>43</v>
      </c>
      <c r="H603" s="1">
        <v>119</v>
      </c>
      <c r="I603" s="1">
        <v>119</v>
      </c>
      <c r="J603" s="1">
        <v>119</v>
      </c>
      <c r="K603" s="1">
        <v>119</v>
      </c>
      <c r="L603" s="1">
        <v>380.96</v>
      </c>
      <c r="M603" s="1">
        <v>380.96</v>
      </c>
      <c r="N603" s="1">
        <v>380.96</v>
      </c>
      <c r="O603" s="1">
        <v>380.96</v>
      </c>
      <c r="P603" s="1">
        <v>0</v>
      </c>
      <c r="Q603" s="1"/>
      <c r="R603" s="1" t="s">
        <v>44</v>
      </c>
      <c r="S603" s="1" t="s">
        <v>45</v>
      </c>
      <c r="T603" s="1"/>
      <c r="U603" s="1"/>
      <c r="V603" s="1" t="s">
        <v>45</v>
      </c>
      <c r="W603" s="1" t="s">
        <v>1282</v>
      </c>
      <c r="X603" s="2">
        <v>44885.311805555553</v>
      </c>
      <c r="Y603" s="1" t="s">
        <v>415</v>
      </c>
      <c r="Z603" s="1" t="s">
        <v>36</v>
      </c>
      <c r="AA603" s="1"/>
      <c r="AB603" s="1" t="s">
        <v>1283</v>
      </c>
    </row>
    <row r="604" spans="1:28" ht="13" x14ac:dyDescent="0.15">
      <c r="A604" s="1">
        <v>397</v>
      </c>
      <c r="B604" s="1" t="s">
        <v>28</v>
      </c>
      <c r="C604" s="1" t="s">
        <v>29</v>
      </c>
      <c r="D604" s="1">
        <v>31</v>
      </c>
      <c r="E604" s="1" t="s">
        <v>30</v>
      </c>
      <c r="F604" s="1">
        <v>4</v>
      </c>
      <c r="G604" s="1" t="s">
        <v>31</v>
      </c>
      <c r="H604" s="1">
        <v>33</v>
      </c>
      <c r="I604" s="1">
        <v>35</v>
      </c>
      <c r="J604" s="1">
        <v>33</v>
      </c>
      <c r="K604" s="1">
        <v>35</v>
      </c>
      <c r="L604" s="1">
        <v>381.58</v>
      </c>
      <c r="M604" s="1">
        <v>381.6</v>
      </c>
      <c r="N604" s="1">
        <v>381.58</v>
      </c>
      <c r="O604" s="1">
        <v>381.6</v>
      </c>
      <c r="P604" s="1">
        <v>2</v>
      </c>
      <c r="Q604" s="1">
        <v>10</v>
      </c>
      <c r="R604" s="1" t="s">
        <v>51</v>
      </c>
      <c r="S604" s="1" t="s">
        <v>56</v>
      </c>
      <c r="T604" s="1"/>
      <c r="U604" s="1"/>
      <c r="V604" s="1">
        <v>31164</v>
      </c>
      <c r="W604" s="1" t="s">
        <v>1284</v>
      </c>
      <c r="X604" s="2">
        <v>44885.334027777775</v>
      </c>
      <c r="Y604" s="1" t="s">
        <v>58</v>
      </c>
      <c r="Z604" s="1" t="s">
        <v>36</v>
      </c>
      <c r="AA604" s="1"/>
      <c r="AB604" s="1" t="s">
        <v>1285</v>
      </c>
    </row>
    <row r="605" spans="1:28" ht="13" x14ac:dyDescent="0.15">
      <c r="A605" s="1">
        <v>397</v>
      </c>
      <c r="B605" s="1" t="s">
        <v>28</v>
      </c>
      <c r="C605" s="1" t="s">
        <v>29</v>
      </c>
      <c r="D605" s="1">
        <v>31</v>
      </c>
      <c r="E605" s="1" t="s">
        <v>30</v>
      </c>
      <c r="F605" s="1">
        <v>4</v>
      </c>
      <c r="G605" s="1" t="s">
        <v>31</v>
      </c>
      <c r="H605" s="1">
        <v>78</v>
      </c>
      <c r="I605" s="1">
        <v>78</v>
      </c>
      <c r="J605" s="1">
        <v>78</v>
      </c>
      <c r="K605" s="1">
        <v>78</v>
      </c>
      <c r="L605" s="1">
        <v>382.03</v>
      </c>
      <c r="M605" s="1">
        <v>382.03</v>
      </c>
      <c r="N605" s="1">
        <v>382.03</v>
      </c>
      <c r="O605" s="1">
        <v>382.03</v>
      </c>
      <c r="P605" s="1">
        <v>0</v>
      </c>
      <c r="Q605" s="1">
        <v>1</v>
      </c>
      <c r="R605" s="1" t="s">
        <v>32</v>
      </c>
      <c r="S605" s="1" t="s">
        <v>33</v>
      </c>
      <c r="T605" s="1"/>
      <c r="U605" s="1"/>
      <c r="V605" s="1" t="s">
        <v>33</v>
      </c>
      <c r="W605" s="1" t="s">
        <v>1286</v>
      </c>
      <c r="X605" s="2">
        <v>44885.331250000003</v>
      </c>
      <c r="Y605" s="1" t="s">
        <v>35</v>
      </c>
      <c r="Z605" s="1" t="s">
        <v>36</v>
      </c>
      <c r="AA605" s="1" t="s">
        <v>37</v>
      </c>
      <c r="AB605" s="1" t="s">
        <v>1287</v>
      </c>
    </row>
    <row r="606" spans="1:28" ht="13" x14ac:dyDescent="0.15">
      <c r="A606" s="1">
        <v>397</v>
      </c>
      <c r="B606" s="1" t="s">
        <v>28</v>
      </c>
      <c r="C606" s="1" t="s">
        <v>29</v>
      </c>
      <c r="D606" s="1">
        <v>31</v>
      </c>
      <c r="E606" s="1" t="s">
        <v>30</v>
      </c>
      <c r="F606" s="1">
        <v>5</v>
      </c>
      <c r="G606" s="1" t="s">
        <v>31</v>
      </c>
      <c r="H606" s="1">
        <v>75</v>
      </c>
      <c r="I606" s="1">
        <v>75</v>
      </c>
      <c r="J606" s="1">
        <v>75</v>
      </c>
      <c r="K606" s="1">
        <v>75</v>
      </c>
      <c r="L606" s="1">
        <v>383.48</v>
      </c>
      <c r="M606" s="1">
        <v>383.48</v>
      </c>
      <c r="N606" s="1">
        <v>383.48</v>
      </c>
      <c r="O606" s="1">
        <v>383.48</v>
      </c>
      <c r="P606" s="1">
        <v>0</v>
      </c>
      <c r="Q606" s="1">
        <v>1</v>
      </c>
      <c r="R606" s="1" t="s">
        <v>32</v>
      </c>
      <c r="S606" s="1" t="s">
        <v>33</v>
      </c>
      <c r="T606" s="1"/>
      <c r="U606" s="1"/>
      <c r="V606" s="1" t="s">
        <v>33</v>
      </c>
      <c r="W606" s="1" t="s">
        <v>1288</v>
      </c>
      <c r="X606" s="2">
        <v>44885.331250000003</v>
      </c>
      <c r="Y606" s="1" t="s">
        <v>35</v>
      </c>
      <c r="Z606" s="1" t="s">
        <v>36</v>
      </c>
      <c r="AA606" s="1" t="s">
        <v>37</v>
      </c>
      <c r="AB606" s="1" t="s">
        <v>1289</v>
      </c>
    </row>
    <row r="607" spans="1:28" ht="13" x14ac:dyDescent="0.15">
      <c r="A607" s="1">
        <v>397</v>
      </c>
      <c r="B607" s="1" t="s">
        <v>28</v>
      </c>
      <c r="C607" s="1" t="s">
        <v>29</v>
      </c>
      <c r="D607" s="1">
        <v>31</v>
      </c>
      <c r="E607" s="1" t="s">
        <v>30</v>
      </c>
      <c r="F607" s="1">
        <v>6</v>
      </c>
      <c r="G607" s="1" t="s">
        <v>31</v>
      </c>
      <c r="H607" s="1">
        <v>75</v>
      </c>
      <c r="I607" s="1">
        <v>75</v>
      </c>
      <c r="J607" s="1">
        <v>75</v>
      </c>
      <c r="K607" s="1">
        <v>75</v>
      </c>
      <c r="L607" s="1">
        <v>384.96</v>
      </c>
      <c r="M607" s="1">
        <v>384.96</v>
      </c>
      <c r="N607" s="1">
        <v>384.96</v>
      </c>
      <c r="O607" s="1">
        <v>384.96</v>
      </c>
      <c r="P607" s="1">
        <v>0</v>
      </c>
      <c r="Q607" s="1">
        <v>1</v>
      </c>
      <c r="R607" s="1" t="s">
        <v>32</v>
      </c>
      <c r="S607" s="1" t="s">
        <v>33</v>
      </c>
      <c r="T607" s="1"/>
      <c r="U607" s="1"/>
      <c r="V607" s="1" t="s">
        <v>33</v>
      </c>
      <c r="W607" s="1" t="s">
        <v>1290</v>
      </c>
      <c r="X607" s="2">
        <v>44885.331250000003</v>
      </c>
      <c r="Y607" s="1" t="s">
        <v>35</v>
      </c>
      <c r="Z607" s="1" t="s">
        <v>36</v>
      </c>
      <c r="AA607" s="1" t="s">
        <v>37</v>
      </c>
      <c r="AB607" s="1" t="s">
        <v>1291</v>
      </c>
    </row>
    <row r="608" spans="1:28" ht="13" x14ac:dyDescent="0.15">
      <c r="A608" s="1">
        <v>397</v>
      </c>
      <c r="B608" s="1" t="s">
        <v>28</v>
      </c>
      <c r="C608" s="1" t="s">
        <v>29</v>
      </c>
      <c r="D608" s="1">
        <v>31</v>
      </c>
      <c r="E608" s="1" t="s">
        <v>30</v>
      </c>
      <c r="F608" s="1">
        <v>7</v>
      </c>
      <c r="G608" s="1"/>
      <c r="H608" s="1">
        <v>0</v>
      </c>
      <c r="I608" s="1">
        <v>5</v>
      </c>
      <c r="J608" s="1">
        <v>0</v>
      </c>
      <c r="K608" s="1">
        <v>5</v>
      </c>
      <c r="L608" s="1">
        <v>385.33</v>
      </c>
      <c r="M608" s="1">
        <v>385.38</v>
      </c>
      <c r="N608" s="1">
        <v>385.33</v>
      </c>
      <c r="O608" s="1">
        <v>385.38</v>
      </c>
      <c r="P608" s="1">
        <v>5</v>
      </c>
      <c r="Q608" s="1">
        <v>5</v>
      </c>
      <c r="R608" s="1" t="s">
        <v>51</v>
      </c>
      <c r="S608" s="1" t="s">
        <v>52</v>
      </c>
      <c r="T608" s="1"/>
      <c r="U608" s="1"/>
      <c r="V608" s="1" t="s">
        <v>52</v>
      </c>
      <c r="W608" s="1" t="s">
        <v>1292</v>
      </c>
      <c r="X608" s="2">
        <v>44885.000694444447</v>
      </c>
      <c r="Y608" s="1" t="s">
        <v>54</v>
      </c>
      <c r="Z608" s="1" t="s">
        <v>36</v>
      </c>
      <c r="AA608" s="1"/>
      <c r="AB608" s="1" t="s">
        <v>1293</v>
      </c>
    </row>
    <row r="609" spans="1:28" ht="13" x14ac:dyDescent="0.15">
      <c r="A609" s="1">
        <v>397</v>
      </c>
      <c r="B609" s="1" t="s">
        <v>28</v>
      </c>
      <c r="C609" s="1" t="s">
        <v>29</v>
      </c>
      <c r="D609" s="1">
        <v>31</v>
      </c>
      <c r="E609" s="1" t="s">
        <v>30</v>
      </c>
      <c r="F609" s="1">
        <v>7</v>
      </c>
      <c r="G609" s="1" t="s">
        <v>31</v>
      </c>
      <c r="H609" s="1">
        <v>43</v>
      </c>
      <c r="I609" s="1">
        <v>43</v>
      </c>
      <c r="J609" s="1">
        <v>43</v>
      </c>
      <c r="K609" s="1">
        <v>43</v>
      </c>
      <c r="L609" s="1">
        <v>385.76</v>
      </c>
      <c r="M609" s="1">
        <v>385.76</v>
      </c>
      <c r="N609" s="1">
        <v>385.76</v>
      </c>
      <c r="O609" s="1">
        <v>385.76</v>
      </c>
      <c r="P609" s="1">
        <v>0</v>
      </c>
      <c r="Q609" s="1">
        <v>1</v>
      </c>
      <c r="R609" s="1" t="s">
        <v>32</v>
      </c>
      <c r="S609" s="1" t="s">
        <v>33</v>
      </c>
      <c r="T609" s="1"/>
      <c r="U609" s="1"/>
      <c r="V609" s="1" t="s">
        <v>33</v>
      </c>
      <c r="W609" s="1" t="s">
        <v>1294</v>
      </c>
      <c r="X609" s="2">
        <v>44885.331250000003</v>
      </c>
      <c r="Y609" s="1" t="s">
        <v>35</v>
      </c>
      <c r="Z609" s="1" t="s">
        <v>36</v>
      </c>
      <c r="AA609" s="1" t="s">
        <v>37</v>
      </c>
      <c r="AB609" s="1" t="s">
        <v>1295</v>
      </c>
    </row>
    <row r="610" spans="1:28" ht="13" x14ac:dyDescent="0.15">
      <c r="A610" s="1">
        <v>397</v>
      </c>
      <c r="B610" s="1" t="s">
        <v>28</v>
      </c>
      <c r="C610" s="1" t="s">
        <v>29</v>
      </c>
      <c r="D610" s="1">
        <v>31</v>
      </c>
      <c r="E610" s="1" t="s">
        <v>30</v>
      </c>
      <c r="F610" s="1" t="s">
        <v>64</v>
      </c>
      <c r="G610" s="1"/>
      <c r="H610" s="1">
        <v>45</v>
      </c>
      <c r="I610" s="1">
        <v>50</v>
      </c>
      <c r="J610" s="1">
        <v>0</v>
      </c>
      <c r="K610" s="1">
        <v>5</v>
      </c>
      <c r="L610" s="1">
        <v>386.31</v>
      </c>
      <c r="M610" s="1">
        <v>386.36</v>
      </c>
      <c r="N610" s="1">
        <v>386.31</v>
      </c>
      <c r="O610" s="1">
        <v>386.36</v>
      </c>
      <c r="P610" s="1">
        <v>5</v>
      </c>
      <c r="Q610" s="1">
        <v>5</v>
      </c>
      <c r="R610" s="1" t="s">
        <v>65</v>
      </c>
      <c r="S610" s="1"/>
      <c r="T610" s="1" t="s">
        <v>94</v>
      </c>
      <c r="U610" s="1" t="s">
        <v>95</v>
      </c>
      <c r="V610" s="1" t="s">
        <v>96</v>
      </c>
      <c r="W610" s="1" t="s">
        <v>1296</v>
      </c>
      <c r="X610" s="2">
        <v>44885.000694444447</v>
      </c>
      <c r="Y610" s="1" t="s">
        <v>692</v>
      </c>
      <c r="Z610" s="1" t="s">
        <v>36</v>
      </c>
      <c r="AA610" s="1"/>
      <c r="AB610" s="1" t="s">
        <v>1297</v>
      </c>
    </row>
    <row r="611" spans="1:28" ht="13" x14ac:dyDescent="0.15">
      <c r="A611" s="1">
        <v>397</v>
      </c>
      <c r="B611" s="1" t="s">
        <v>28</v>
      </c>
      <c r="C611" s="1" t="s">
        <v>29</v>
      </c>
      <c r="D611" s="1">
        <v>31</v>
      </c>
      <c r="E611" s="1" t="s">
        <v>30</v>
      </c>
      <c r="F611" s="1" t="s">
        <v>64</v>
      </c>
      <c r="G611" s="1"/>
      <c r="H611" s="1">
        <v>45</v>
      </c>
      <c r="I611" s="1">
        <v>50</v>
      </c>
      <c r="J611" s="1">
        <v>45</v>
      </c>
      <c r="K611" s="1">
        <v>50</v>
      </c>
      <c r="L611" s="1">
        <v>386.31</v>
      </c>
      <c r="M611" s="1">
        <v>386.36</v>
      </c>
      <c r="N611" s="1">
        <v>386.31</v>
      </c>
      <c r="O611" s="1">
        <v>386.36</v>
      </c>
      <c r="P611" s="1">
        <v>5</v>
      </c>
      <c r="Q611" s="1">
        <v>176</v>
      </c>
      <c r="R611" s="1" t="s">
        <v>106</v>
      </c>
      <c r="S611" s="1" t="s">
        <v>81</v>
      </c>
      <c r="T611" s="1"/>
      <c r="U611" s="1"/>
      <c r="V611" s="1" t="s">
        <v>81</v>
      </c>
      <c r="W611" s="1" t="s">
        <v>1298</v>
      </c>
      <c r="X611" s="2">
        <v>44885.000694444447</v>
      </c>
      <c r="Y611" s="1" t="s">
        <v>692</v>
      </c>
      <c r="Z611" s="1" t="s">
        <v>36</v>
      </c>
      <c r="AA611" s="1"/>
      <c r="AB611" s="1" t="s">
        <v>1299</v>
      </c>
    </row>
    <row r="612" spans="1:28" ht="13" x14ac:dyDescent="0.15">
      <c r="A612" s="1">
        <v>397</v>
      </c>
      <c r="B612" s="1" t="s">
        <v>28</v>
      </c>
      <c r="C612" s="1" t="s">
        <v>29</v>
      </c>
      <c r="D612" s="1">
        <v>31</v>
      </c>
      <c r="E612" s="1" t="s">
        <v>30</v>
      </c>
      <c r="F612" s="1" t="s">
        <v>64</v>
      </c>
      <c r="G612" s="1"/>
      <c r="H612" s="1">
        <v>45</v>
      </c>
      <c r="I612" s="1">
        <v>50</v>
      </c>
      <c r="J612" s="1">
        <v>0</v>
      </c>
      <c r="K612" s="1">
        <v>5</v>
      </c>
      <c r="L612" s="1">
        <v>386.31</v>
      </c>
      <c r="M612" s="1">
        <v>386.36</v>
      </c>
      <c r="N612" s="1">
        <v>386.31</v>
      </c>
      <c r="O612" s="1">
        <v>386.36</v>
      </c>
      <c r="P612" s="1">
        <v>5</v>
      </c>
      <c r="Q612" s="1">
        <v>20</v>
      </c>
      <c r="R612" s="1" t="s">
        <v>65</v>
      </c>
      <c r="S612" s="1"/>
      <c r="T612" s="1" t="s">
        <v>71</v>
      </c>
      <c r="U612" s="1" t="s">
        <v>72</v>
      </c>
      <c r="V612" s="1" t="s">
        <v>73</v>
      </c>
      <c r="W612" s="1" t="s">
        <v>1300</v>
      </c>
      <c r="X612" s="2">
        <v>44885.000694444447</v>
      </c>
      <c r="Y612" s="1" t="s">
        <v>692</v>
      </c>
      <c r="Z612" s="1" t="s">
        <v>36</v>
      </c>
      <c r="AA612" s="1"/>
      <c r="AB612" s="1" t="s">
        <v>1301</v>
      </c>
    </row>
    <row r="613" spans="1:28" ht="13" x14ac:dyDescent="0.15">
      <c r="A613" s="1">
        <v>397</v>
      </c>
      <c r="B613" s="1" t="s">
        <v>28</v>
      </c>
      <c r="C613" s="1" t="s">
        <v>29</v>
      </c>
      <c r="D613" s="1">
        <v>31</v>
      </c>
      <c r="E613" s="1" t="s">
        <v>30</v>
      </c>
      <c r="F613" s="1" t="s">
        <v>64</v>
      </c>
      <c r="G613" s="1"/>
      <c r="H613" s="1">
        <v>45</v>
      </c>
      <c r="I613" s="1">
        <v>50</v>
      </c>
      <c r="J613" s="1">
        <v>0</v>
      </c>
      <c r="K613" s="1">
        <v>5</v>
      </c>
      <c r="L613" s="1">
        <v>386.31</v>
      </c>
      <c r="M613" s="1">
        <v>386.36</v>
      </c>
      <c r="N613" s="1">
        <v>386.31</v>
      </c>
      <c r="O613" s="1">
        <v>386.36</v>
      </c>
      <c r="P613" s="1">
        <v>5</v>
      </c>
      <c r="Q613" s="1">
        <v>20</v>
      </c>
      <c r="R613" s="1" t="s">
        <v>65</v>
      </c>
      <c r="S613" s="1" t="s">
        <v>90</v>
      </c>
      <c r="T613" s="1"/>
      <c r="U613" s="1"/>
      <c r="V613" s="1" t="s">
        <v>90</v>
      </c>
      <c r="W613" s="1" t="s">
        <v>1302</v>
      </c>
      <c r="X613" s="2">
        <v>44885.000694444447</v>
      </c>
      <c r="Y613" s="1" t="s">
        <v>692</v>
      </c>
      <c r="Z613" s="1" t="s">
        <v>36</v>
      </c>
      <c r="AA613" s="1" t="s">
        <v>92</v>
      </c>
      <c r="AB613" s="1" t="s">
        <v>1303</v>
      </c>
    </row>
    <row r="614" spans="1:28" ht="13" x14ac:dyDescent="0.15">
      <c r="A614" s="1">
        <v>397</v>
      </c>
      <c r="B614" s="1" t="s">
        <v>28</v>
      </c>
      <c r="C614" s="1" t="s">
        <v>29</v>
      </c>
      <c r="D614" s="1">
        <v>31</v>
      </c>
      <c r="E614" s="1" t="s">
        <v>30</v>
      </c>
      <c r="F614" s="1" t="s">
        <v>64</v>
      </c>
      <c r="G614" s="1"/>
      <c r="H614" s="1">
        <v>45</v>
      </c>
      <c r="I614" s="1">
        <v>50</v>
      </c>
      <c r="J614" s="1">
        <v>0</v>
      </c>
      <c r="K614" s="1">
        <v>5</v>
      </c>
      <c r="L614" s="1">
        <v>386.31</v>
      </c>
      <c r="M614" s="1">
        <v>386.36</v>
      </c>
      <c r="N614" s="1">
        <v>386.31</v>
      </c>
      <c r="O614" s="1">
        <v>386.36</v>
      </c>
      <c r="P614" s="1">
        <v>5</v>
      </c>
      <c r="Q614" s="1">
        <v>20</v>
      </c>
      <c r="R614" s="1" t="s">
        <v>65</v>
      </c>
      <c r="S614" s="1"/>
      <c r="T614" s="1" t="s">
        <v>66</v>
      </c>
      <c r="U614" s="1" t="s">
        <v>67</v>
      </c>
      <c r="V614" s="1" t="s">
        <v>68</v>
      </c>
      <c r="W614" s="1" t="s">
        <v>1304</v>
      </c>
      <c r="X614" s="2">
        <v>44885.000694444447</v>
      </c>
      <c r="Y614" s="1" t="s">
        <v>692</v>
      </c>
      <c r="Z614" s="1" t="s">
        <v>36</v>
      </c>
      <c r="AA614" s="1"/>
      <c r="AB614" s="1" t="s">
        <v>1305</v>
      </c>
    </row>
    <row r="615" spans="1:28" ht="13" x14ac:dyDescent="0.15">
      <c r="A615" s="1">
        <v>397</v>
      </c>
      <c r="B615" s="1" t="s">
        <v>28</v>
      </c>
      <c r="C615" s="1" t="s">
        <v>29</v>
      </c>
      <c r="D615" s="1">
        <v>31</v>
      </c>
      <c r="E615" s="1" t="s">
        <v>30</v>
      </c>
      <c r="F615" s="1" t="s">
        <v>64</v>
      </c>
      <c r="G615" s="1"/>
      <c r="H615" s="1">
        <v>45</v>
      </c>
      <c r="I615" s="1">
        <v>50</v>
      </c>
      <c r="J615" s="1">
        <v>0</v>
      </c>
      <c r="K615" s="1">
        <v>5</v>
      </c>
      <c r="L615" s="1">
        <v>386.31</v>
      </c>
      <c r="M615" s="1">
        <v>386.36</v>
      </c>
      <c r="N615" s="1">
        <v>386.31</v>
      </c>
      <c r="O615" s="1">
        <v>386.36</v>
      </c>
      <c r="P615" s="1">
        <v>5</v>
      </c>
      <c r="Q615" s="1">
        <v>30</v>
      </c>
      <c r="R615" s="1" t="s">
        <v>65</v>
      </c>
      <c r="S615" s="1"/>
      <c r="T615" s="1" t="s">
        <v>85</v>
      </c>
      <c r="U615" s="1" t="s">
        <v>86</v>
      </c>
      <c r="V615" s="1" t="s">
        <v>87</v>
      </c>
      <c r="W615" s="1" t="s">
        <v>1306</v>
      </c>
      <c r="X615" s="2">
        <v>44885.000694444447</v>
      </c>
      <c r="Y615" s="1" t="s">
        <v>692</v>
      </c>
      <c r="Z615" s="1" t="s">
        <v>36</v>
      </c>
      <c r="AA615" s="1"/>
      <c r="AB615" s="1" t="s">
        <v>1307</v>
      </c>
    </row>
    <row r="616" spans="1:28" ht="13" x14ac:dyDescent="0.15">
      <c r="A616" s="1">
        <v>397</v>
      </c>
      <c r="B616" s="1" t="s">
        <v>28</v>
      </c>
      <c r="C616" s="1" t="s">
        <v>29</v>
      </c>
      <c r="D616" s="1">
        <v>31</v>
      </c>
      <c r="E616" s="1" t="s">
        <v>30</v>
      </c>
      <c r="F616" s="1" t="s">
        <v>64</v>
      </c>
      <c r="G616" s="1"/>
      <c r="H616" s="1">
        <v>45</v>
      </c>
      <c r="I616" s="1">
        <v>50</v>
      </c>
      <c r="J616" s="1">
        <v>0</v>
      </c>
      <c r="K616" s="1">
        <v>5</v>
      </c>
      <c r="L616" s="1">
        <v>386.31</v>
      </c>
      <c r="M616" s="1">
        <v>386.36</v>
      </c>
      <c r="N616" s="1">
        <v>386.31</v>
      </c>
      <c r="O616" s="1">
        <v>386.36</v>
      </c>
      <c r="P616" s="1">
        <v>5</v>
      </c>
      <c r="Q616" s="1">
        <v>5</v>
      </c>
      <c r="R616" s="1" t="s">
        <v>65</v>
      </c>
      <c r="S616" s="1"/>
      <c r="T616" s="1" t="s">
        <v>99</v>
      </c>
      <c r="U616" s="1" t="s">
        <v>100</v>
      </c>
      <c r="V616" s="1" t="s">
        <v>101</v>
      </c>
      <c r="W616" s="1" t="s">
        <v>1308</v>
      </c>
      <c r="X616" s="2">
        <v>44885.000694444447</v>
      </c>
      <c r="Y616" s="1" t="s">
        <v>692</v>
      </c>
      <c r="Z616" s="1" t="s">
        <v>36</v>
      </c>
      <c r="AA616" s="1"/>
      <c r="AB616" s="1" t="s">
        <v>1309</v>
      </c>
    </row>
    <row r="617" spans="1:28" ht="13" x14ac:dyDescent="0.15">
      <c r="A617" s="1">
        <v>397</v>
      </c>
      <c r="B617" s="1" t="s">
        <v>28</v>
      </c>
      <c r="C617" s="1" t="s">
        <v>29</v>
      </c>
      <c r="D617" s="1">
        <v>31</v>
      </c>
      <c r="E617" s="1" t="s">
        <v>30</v>
      </c>
      <c r="F617" s="1" t="s">
        <v>64</v>
      </c>
      <c r="G617" s="1"/>
      <c r="H617" s="1">
        <v>45</v>
      </c>
      <c r="I617" s="1">
        <v>50</v>
      </c>
      <c r="J617" s="1">
        <v>0</v>
      </c>
      <c r="K617" s="1">
        <v>5</v>
      </c>
      <c r="L617" s="1">
        <v>386.31</v>
      </c>
      <c r="M617" s="1">
        <v>386.36</v>
      </c>
      <c r="N617" s="1">
        <v>386.31</v>
      </c>
      <c r="O617" s="1">
        <v>386.36</v>
      </c>
      <c r="P617" s="1">
        <v>5</v>
      </c>
      <c r="Q617" s="1">
        <v>30</v>
      </c>
      <c r="R617" s="1" t="s">
        <v>65</v>
      </c>
      <c r="S617" s="1" t="s">
        <v>81</v>
      </c>
      <c r="T617" s="1"/>
      <c r="U617" s="1"/>
      <c r="V617" s="1" t="s">
        <v>81</v>
      </c>
      <c r="W617" s="1" t="s">
        <v>1310</v>
      </c>
      <c r="X617" s="2">
        <v>44885.000694444447</v>
      </c>
      <c r="Y617" s="1" t="s">
        <v>83</v>
      </c>
      <c r="Z617" s="1" t="s">
        <v>36</v>
      </c>
      <c r="AA617" s="1"/>
      <c r="AB617" s="1" t="s">
        <v>1311</v>
      </c>
    </row>
    <row r="618" spans="1:28" ht="13" x14ac:dyDescent="0.15">
      <c r="A618" s="1">
        <v>397</v>
      </c>
      <c r="B618" s="1" t="s">
        <v>28</v>
      </c>
      <c r="C618" s="1" t="s">
        <v>29</v>
      </c>
      <c r="D618" s="1">
        <v>31</v>
      </c>
      <c r="E618" s="1" t="s">
        <v>30</v>
      </c>
      <c r="F618" s="1" t="s">
        <v>64</v>
      </c>
      <c r="G618" s="1"/>
      <c r="H618" s="1">
        <v>45</v>
      </c>
      <c r="I618" s="1">
        <v>50</v>
      </c>
      <c r="J618" s="1">
        <v>0</v>
      </c>
      <c r="K618" s="1">
        <v>5</v>
      </c>
      <c r="L618" s="1">
        <v>386.31</v>
      </c>
      <c r="M618" s="1">
        <v>386.36</v>
      </c>
      <c r="N618" s="1">
        <v>386.31</v>
      </c>
      <c r="O618" s="1">
        <v>386.36</v>
      </c>
      <c r="P618" s="1">
        <v>5</v>
      </c>
      <c r="Q618" s="1">
        <v>5</v>
      </c>
      <c r="R618" s="1" t="s">
        <v>65</v>
      </c>
      <c r="S618" s="1" t="s">
        <v>33</v>
      </c>
      <c r="T618" s="1"/>
      <c r="U618" s="1"/>
      <c r="V618" s="1" t="s">
        <v>33</v>
      </c>
      <c r="W618" s="1" t="s">
        <v>1312</v>
      </c>
      <c r="X618" s="2">
        <v>44885.000694444447</v>
      </c>
      <c r="Y618" s="1" t="s">
        <v>35</v>
      </c>
      <c r="Z618" s="1" t="s">
        <v>36</v>
      </c>
      <c r="AA618" s="1" t="s">
        <v>37</v>
      </c>
      <c r="AB618" s="1" t="s">
        <v>1313</v>
      </c>
    </row>
    <row r="619" spans="1:28" ht="13" x14ac:dyDescent="0.15">
      <c r="A619" s="1">
        <v>397</v>
      </c>
      <c r="B619" s="1" t="s">
        <v>28</v>
      </c>
      <c r="C619" s="1" t="s">
        <v>29</v>
      </c>
      <c r="D619" s="1">
        <v>31</v>
      </c>
      <c r="E619" s="1" t="s">
        <v>30</v>
      </c>
      <c r="F619" s="1" t="s">
        <v>64</v>
      </c>
      <c r="G619" s="1"/>
      <c r="H619" s="1">
        <v>45</v>
      </c>
      <c r="I619" s="1">
        <v>50</v>
      </c>
      <c r="J619" s="1">
        <v>0</v>
      </c>
      <c r="K619" s="1">
        <v>5</v>
      </c>
      <c r="L619" s="1">
        <v>386.31</v>
      </c>
      <c r="M619" s="1">
        <v>386.36</v>
      </c>
      <c r="N619" s="1">
        <v>386.31</v>
      </c>
      <c r="O619" s="1">
        <v>386.36</v>
      </c>
      <c r="P619" s="1">
        <v>5</v>
      </c>
      <c r="Q619" s="1">
        <v>5</v>
      </c>
      <c r="R619" s="1" t="s">
        <v>65</v>
      </c>
      <c r="S619" s="1"/>
      <c r="T619" s="1" t="s">
        <v>76</v>
      </c>
      <c r="U619" s="1" t="s">
        <v>77</v>
      </c>
      <c r="V619" s="1" t="s">
        <v>78</v>
      </c>
      <c r="W619" s="1" t="s">
        <v>1314</v>
      </c>
      <c r="X619" s="2">
        <v>44885.000694444447</v>
      </c>
      <c r="Y619" s="1" t="s">
        <v>692</v>
      </c>
      <c r="Z619" s="1" t="s">
        <v>36</v>
      </c>
      <c r="AA619" s="1"/>
      <c r="AB619" s="1" t="s">
        <v>1315</v>
      </c>
    </row>
    <row r="620" spans="1:28" ht="13" x14ac:dyDescent="0.15">
      <c r="A620" s="1">
        <v>397</v>
      </c>
      <c r="B620" s="1" t="s">
        <v>28</v>
      </c>
      <c r="C620" s="1" t="s">
        <v>29</v>
      </c>
      <c r="D620" s="1">
        <v>32</v>
      </c>
      <c r="E620" s="1" t="s">
        <v>30</v>
      </c>
      <c r="F620" s="1">
        <v>1</v>
      </c>
      <c r="G620" s="1" t="s">
        <v>31</v>
      </c>
      <c r="H620" s="1">
        <v>75</v>
      </c>
      <c r="I620" s="1">
        <v>75</v>
      </c>
      <c r="J620" s="1">
        <v>75</v>
      </c>
      <c r="K620" s="1">
        <v>75</v>
      </c>
      <c r="L620" s="1">
        <v>387.25</v>
      </c>
      <c r="M620" s="1">
        <v>387.25</v>
      </c>
      <c r="N620" s="1">
        <v>387.25</v>
      </c>
      <c r="O620" s="1">
        <v>387.25</v>
      </c>
      <c r="P620" s="1">
        <v>0</v>
      </c>
      <c r="Q620" s="1">
        <v>1</v>
      </c>
      <c r="R620" s="1" t="s">
        <v>32</v>
      </c>
      <c r="S620" s="1" t="s">
        <v>33</v>
      </c>
      <c r="T620" s="1"/>
      <c r="U620" s="1"/>
      <c r="V620" s="1" t="s">
        <v>33</v>
      </c>
      <c r="W620" s="1" t="s">
        <v>1316</v>
      </c>
      <c r="X620" s="2">
        <v>44885.353472222225</v>
      </c>
      <c r="Y620" s="1" t="s">
        <v>35</v>
      </c>
      <c r="Z620" s="1" t="s">
        <v>36</v>
      </c>
      <c r="AA620" s="1" t="s">
        <v>37</v>
      </c>
      <c r="AB620" s="1" t="s">
        <v>1317</v>
      </c>
    </row>
    <row r="621" spans="1:28" ht="13" x14ac:dyDescent="0.15">
      <c r="A621" s="1">
        <v>397</v>
      </c>
      <c r="B621" s="1" t="s">
        <v>28</v>
      </c>
      <c r="C621" s="1" t="s">
        <v>29</v>
      </c>
      <c r="D621" s="1">
        <v>32</v>
      </c>
      <c r="E621" s="1" t="s">
        <v>30</v>
      </c>
      <c r="F621" s="1">
        <v>2</v>
      </c>
      <c r="G621" s="1" t="s">
        <v>31</v>
      </c>
      <c r="H621" s="1">
        <v>75</v>
      </c>
      <c r="I621" s="1">
        <v>75</v>
      </c>
      <c r="J621" s="1">
        <v>75</v>
      </c>
      <c r="K621" s="1">
        <v>75</v>
      </c>
      <c r="L621" s="1">
        <v>388.75</v>
      </c>
      <c r="M621" s="1">
        <v>388.75</v>
      </c>
      <c r="N621" s="1">
        <v>388.75</v>
      </c>
      <c r="O621" s="1">
        <v>388.75</v>
      </c>
      <c r="P621" s="1">
        <v>0</v>
      </c>
      <c r="Q621" s="1">
        <v>1</v>
      </c>
      <c r="R621" s="1" t="s">
        <v>32</v>
      </c>
      <c r="S621" s="1" t="s">
        <v>33</v>
      </c>
      <c r="T621" s="1"/>
      <c r="U621" s="1"/>
      <c r="V621" s="1" t="s">
        <v>33</v>
      </c>
      <c r="W621" s="1" t="s">
        <v>1318</v>
      </c>
      <c r="X621" s="2">
        <v>44885.379166666666</v>
      </c>
      <c r="Y621" s="1" t="s">
        <v>35</v>
      </c>
      <c r="Z621" s="1" t="s">
        <v>36</v>
      </c>
      <c r="AA621" s="1" t="s">
        <v>37</v>
      </c>
      <c r="AB621" s="1" t="s">
        <v>1319</v>
      </c>
    </row>
    <row r="622" spans="1:28" ht="13" x14ac:dyDescent="0.15">
      <c r="A622" s="1">
        <v>397</v>
      </c>
      <c r="B622" s="1" t="s">
        <v>28</v>
      </c>
      <c r="C622" s="1" t="s">
        <v>29</v>
      </c>
      <c r="D622" s="1">
        <v>32</v>
      </c>
      <c r="E622" s="1" t="s">
        <v>30</v>
      </c>
      <c r="F622" s="1">
        <v>2</v>
      </c>
      <c r="G622" s="1" t="s">
        <v>43</v>
      </c>
      <c r="H622" s="1">
        <v>139</v>
      </c>
      <c r="I622" s="1">
        <v>139</v>
      </c>
      <c r="J622" s="1">
        <v>139</v>
      </c>
      <c r="K622" s="1">
        <v>139</v>
      </c>
      <c r="L622" s="1">
        <v>389.39</v>
      </c>
      <c r="M622" s="1">
        <v>389.39</v>
      </c>
      <c r="N622" s="1">
        <v>389.39</v>
      </c>
      <c r="O622" s="1">
        <v>389.39</v>
      </c>
      <c r="P622" s="1">
        <v>0</v>
      </c>
      <c r="Q622" s="1">
        <v>1</v>
      </c>
      <c r="R622" s="1" t="s">
        <v>44</v>
      </c>
      <c r="S622" s="1" t="s">
        <v>45</v>
      </c>
      <c r="T622" s="1"/>
      <c r="U622" s="1"/>
      <c r="V622" s="1" t="s">
        <v>45</v>
      </c>
      <c r="W622" s="1" t="s">
        <v>1320</v>
      </c>
      <c r="X622" s="2">
        <v>44885.379861111112</v>
      </c>
      <c r="Y622" s="1" t="s">
        <v>415</v>
      </c>
      <c r="Z622" s="1" t="s">
        <v>36</v>
      </c>
      <c r="AA622" s="1"/>
      <c r="AB622" s="1" t="s">
        <v>1321</v>
      </c>
    </row>
    <row r="623" spans="1:28" ht="13" x14ac:dyDescent="0.15">
      <c r="A623" s="1">
        <v>397</v>
      </c>
      <c r="B623" s="1" t="s">
        <v>28</v>
      </c>
      <c r="C623" s="1" t="s">
        <v>29</v>
      </c>
      <c r="D623" s="1">
        <v>32</v>
      </c>
      <c r="E623" s="1" t="s">
        <v>30</v>
      </c>
      <c r="F623" s="1">
        <v>3</v>
      </c>
      <c r="G623" s="1" t="s">
        <v>31</v>
      </c>
      <c r="H623" s="1">
        <v>75</v>
      </c>
      <c r="I623" s="1">
        <v>75</v>
      </c>
      <c r="J623" s="1">
        <v>75</v>
      </c>
      <c r="K623" s="1">
        <v>75</v>
      </c>
      <c r="L623" s="1">
        <v>390.24</v>
      </c>
      <c r="M623" s="1">
        <v>390.24</v>
      </c>
      <c r="N623" s="1">
        <v>390.24</v>
      </c>
      <c r="O623" s="1">
        <v>390.24</v>
      </c>
      <c r="P623" s="1">
        <v>0</v>
      </c>
      <c r="Q623" s="1">
        <v>1</v>
      </c>
      <c r="R623" s="1" t="s">
        <v>32</v>
      </c>
      <c r="S623" s="1" t="s">
        <v>33</v>
      </c>
      <c r="T623" s="1"/>
      <c r="U623" s="1"/>
      <c r="V623" s="1" t="s">
        <v>33</v>
      </c>
      <c r="W623" s="1" t="s">
        <v>1322</v>
      </c>
      <c r="X623" s="2">
        <v>44885.379166666666</v>
      </c>
      <c r="Y623" s="1" t="s">
        <v>35</v>
      </c>
      <c r="Z623" s="1" t="s">
        <v>36</v>
      </c>
      <c r="AA623" s="1" t="s">
        <v>37</v>
      </c>
      <c r="AB623" s="1" t="s">
        <v>1323</v>
      </c>
    </row>
    <row r="624" spans="1:28" ht="13" x14ac:dyDescent="0.15">
      <c r="A624" s="1">
        <v>397</v>
      </c>
      <c r="B624" s="1" t="s">
        <v>28</v>
      </c>
      <c r="C624" s="1" t="s">
        <v>29</v>
      </c>
      <c r="D624" s="1">
        <v>32</v>
      </c>
      <c r="E624" s="1" t="s">
        <v>30</v>
      </c>
      <c r="F624" s="1">
        <v>4</v>
      </c>
      <c r="G624" s="1" t="s">
        <v>31</v>
      </c>
      <c r="H624" s="1">
        <v>75</v>
      </c>
      <c r="I624" s="1">
        <v>75</v>
      </c>
      <c r="J624" s="1">
        <v>75</v>
      </c>
      <c r="K624" s="1">
        <v>75</v>
      </c>
      <c r="L624" s="1">
        <v>391.73</v>
      </c>
      <c r="M624" s="1">
        <v>391.73</v>
      </c>
      <c r="N624" s="1">
        <v>391.73</v>
      </c>
      <c r="O624" s="1">
        <v>391.73</v>
      </c>
      <c r="P624" s="1">
        <v>0</v>
      </c>
      <c r="Q624" s="1">
        <v>1</v>
      </c>
      <c r="R624" s="1" t="s">
        <v>32</v>
      </c>
      <c r="S624" s="1" t="s">
        <v>33</v>
      </c>
      <c r="T624" s="1"/>
      <c r="U624" s="1"/>
      <c r="V624" s="1" t="s">
        <v>33</v>
      </c>
      <c r="W624" s="1" t="s">
        <v>1324</v>
      </c>
      <c r="X624" s="2">
        <v>44885.379166666666</v>
      </c>
      <c r="Y624" s="1" t="s">
        <v>35</v>
      </c>
      <c r="Z624" s="1" t="s">
        <v>36</v>
      </c>
      <c r="AA624" s="1" t="s">
        <v>37</v>
      </c>
      <c r="AB624" s="1" t="s">
        <v>1325</v>
      </c>
    </row>
    <row r="625" spans="1:28" ht="13" x14ac:dyDescent="0.15">
      <c r="A625" s="1">
        <v>397</v>
      </c>
      <c r="B625" s="1" t="s">
        <v>28</v>
      </c>
      <c r="C625" s="1" t="s">
        <v>29</v>
      </c>
      <c r="D625" s="1">
        <v>32</v>
      </c>
      <c r="E625" s="1" t="s">
        <v>30</v>
      </c>
      <c r="F625" s="1">
        <v>4</v>
      </c>
      <c r="G625" s="1" t="s">
        <v>31</v>
      </c>
      <c r="H625" s="1">
        <v>101</v>
      </c>
      <c r="I625" s="1">
        <v>103</v>
      </c>
      <c r="J625" s="1">
        <v>101</v>
      </c>
      <c r="K625" s="1">
        <v>103</v>
      </c>
      <c r="L625" s="1">
        <v>391.99</v>
      </c>
      <c r="M625" s="1">
        <v>392.01</v>
      </c>
      <c r="N625" s="1">
        <v>391.99</v>
      </c>
      <c r="O625" s="1">
        <v>392.01</v>
      </c>
      <c r="P625" s="1">
        <v>2</v>
      </c>
      <c r="Q625" s="1">
        <v>10</v>
      </c>
      <c r="R625" s="1" t="s">
        <v>51</v>
      </c>
      <c r="S625" s="1" t="s">
        <v>56</v>
      </c>
      <c r="T625" s="1"/>
      <c r="U625" s="1"/>
      <c r="V625" s="1">
        <v>31165</v>
      </c>
      <c r="W625" s="1" t="s">
        <v>1326</v>
      </c>
      <c r="X625" s="2">
        <v>44885.383333333331</v>
      </c>
      <c r="Y625" s="1" t="s">
        <v>58</v>
      </c>
      <c r="Z625" s="1" t="s">
        <v>36</v>
      </c>
      <c r="AA625" s="1"/>
      <c r="AB625" s="1" t="s">
        <v>1327</v>
      </c>
    </row>
    <row r="626" spans="1:28" ht="13" x14ac:dyDescent="0.15">
      <c r="A626" s="1">
        <v>397</v>
      </c>
      <c r="B626" s="1" t="s">
        <v>28</v>
      </c>
      <c r="C626" s="1" t="s">
        <v>29</v>
      </c>
      <c r="D626" s="1">
        <v>32</v>
      </c>
      <c r="E626" s="1" t="s">
        <v>30</v>
      </c>
      <c r="F626" s="1">
        <v>4</v>
      </c>
      <c r="G626" s="1" t="s">
        <v>43</v>
      </c>
      <c r="H626" s="1">
        <v>126</v>
      </c>
      <c r="I626" s="1">
        <v>126</v>
      </c>
      <c r="J626" s="1">
        <v>126</v>
      </c>
      <c r="K626" s="1">
        <v>126</v>
      </c>
      <c r="L626" s="1">
        <v>392.24</v>
      </c>
      <c r="M626" s="1">
        <v>392.24</v>
      </c>
      <c r="N626" s="1">
        <v>392.24</v>
      </c>
      <c r="O626" s="1">
        <v>392.24</v>
      </c>
      <c r="P626" s="1">
        <v>0</v>
      </c>
      <c r="Q626" s="1">
        <v>1</v>
      </c>
      <c r="R626" s="1" t="s">
        <v>44</v>
      </c>
      <c r="S626" s="1" t="s">
        <v>45</v>
      </c>
      <c r="T626" s="1"/>
      <c r="U626" s="1"/>
      <c r="V626" s="1" t="s">
        <v>45</v>
      </c>
      <c r="W626" s="1" t="s">
        <v>1328</v>
      </c>
      <c r="X626" s="2">
        <v>44885.379861111112</v>
      </c>
      <c r="Y626" s="1" t="s">
        <v>415</v>
      </c>
      <c r="Z626" s="1" t="s">
        <v>36</v>
      </c>
      <c r="AA626" s="1"/>
      <c r="AB626" s="1" t="s">
        <v>1329</v>
      </c>
    </row>
    <row r="627" spans="1:28" ht="13" x14ac:dyDescent="0.15">
      <c r="A627" s="1">
        <v>397</v>
      </c>
      <c r="B627" s="1" t="s">
        <v>28</v>
      </c>
      <c r="C627" s="1" t="s">
        <v>29</v>
      </c>
      <c r="D627" s="1">
        <v>32</v>
      </c>
      <c r="E627" s="1" t="s">
        <v>30</v>
      </c>
      <c r="F627" s="1">
        <v>5</v>
      </c>
      <c r="G627" s="1" t="s">
        <v>31</v>
      </c>
      <c r="H627" s="1">
        <v>75</v>
      </c>
      <c r="I627" s="1">
        <v>75</v>
      </c>
      <c r="J627" s="1">
        <v>75</v>
      </c>
      <c r="K627" s="1">
        <v>75</v>
      </c>
      <c r="L627" s="1">
        <v>393.22</v>
      </c>
      <c r="M627" s="1">
        <v>393.22</v>
      </c>
      <c r="N627" s="1">
        <v>393.22</v>
      </c>
      <c r="O627" s="1">
        <v>393.22</v>
      </c>
      <c r="P627" s="1">
        <v>0</v>
      </c>
      <c r="Q627" s="1">
        <v>1</v>
      </c>
      <c r="R627" s="1" t="s">
        <v>32</v>
      </c>
      <c r="S627" s="1" t="s">
        <v>33</v>
      </c>
      <c r="T627" s="1"/>
      <c r="U627" s="1"/>
      <c r="V627" s="1" t="s">
        <v>33</v>
      </c>
      <c r="W627" s="1" t="s">
        <v>1330</v>
      </c>
      <c r="X627" s="2">
        <v>44885.379166666666</v>
      </c>
      <c r="Y627" s="1" t="s">
        <v>35</v>
      </c>
      <c r="Z627" s="1" t="s">
        <v>36</v>
      </c>
      <c r="AA627" s="1" t="s">
        <v>37</v>
      </c>
      <c r="AB627" s="1" t="s">
        <v>1331</v>
      </c>
    </row>
    <row r="628" spans="1:28" ht="13" x14ac:dyDescent="0.15">
      <c r="A628" s="1">
        <v>397</v>
      </c>
      <c r="B628" s="1" t="s">
        <v>28</v>
      </c>
      <c r="C628" s="1" t="s">
        <v>29</v>
      </c>
      <c r="D628" s="1">
        <v>32</v>
      </c>
      <c r="E628" s="1" t="s">
        <v>30</v>
      </c>
      <c r="F628" s="1">
        <v>6</v>
      </c>
      <c r="G628" s="1"/>
      <c r="H628" s="1">
        <v>0</v>
      </c>
      <c r="I628" s="1">
        <v>5</v>
      </c>
      <c r="J628" s="1">
        <v>0</v>
      </c>
      <c r="K628" s="1">
        <v>5</v>
      </c>
      <c r="L628" s="1">
        <v>393.96</v>
      </c>
      <c r="M628" s="1">
        <v>394.01</v>
      </c>
      <c r="N628" s="1">
        <v>393.96</v>
      </c>
      <c r="O628" s="1">
        <v>394.01</v>
      </c>
      <c r="P628" s="1">
        <v>5</v>
      </c>
      <c r="Q628" s="1">
        <v>5</v>
      </c>
      <c r="R628" s="1" t="s">
        <v>51</v>
      </c>
      <c r="S628" s="1" t="s">
        <v>52</v>
      </c>
      <c r="T628" s="1"/>
      <c r="U628" s="1"/>
      <c r="V628" s="1" t="s">
        <v>52</v>
      </c>
      <c r="W628" s="1" t="s">
        <v>1332</v>
      </c>
      <c r="X628" s="2">
        <v>44885.0625</v>
      </c>
      <c r="Y628" s="1" t="s">
        <v>54</v>
      </c>
      <c r="Z628" s="1" t="s">
        <v>36</v>
      </c>
      <c r="AA628" s="1"/>
      <c r="AB628" s="1" t="s">
        <v>1333</v>
      </c>
    </row>
    <row r="629" spans="1:28" ht="13" x14ac:dyDescent="0.15">
      <c r="A629" s="1">
        <v>397</v>
      </c>
      <c r="B629" s="1" t="s">
        <v>28</v>
      </c>
      <c r="C629" s="1" t="s">
        <v>29</v>
      </c>
      <c r="D629" s="1">
        <v>32</v>
      </c>
      <c r="E629" s="1" t="s">
        <v>30</v>
      </c>
      <c r="F629" s="1">
        <v>6</v>
      </c>
      <c r="G629" s="1" t="s">
        <v>31</v>
      </c>
      <c r="H629" s="1">
        <v>40</v>
      </c>
      <c r="I629" s="1">
        <v>40</v>
      </c>
      <c r="J629" s="1">
        <v>40</v>
      </c>
      <c r="K629" s="1">
        <v>40</v>
      </c>
      <c r="L629" s="1">
        <v>394.36</v>
      </c>
      <c r="M629" s="1">
        <v>394.36</v>
      </c>
      <c r="N629" s="1">
        <v>394.36</v>
      </c>
      <c r="O629" s="1">
        <v>394.36</v>
      </c>
      <c r="P629" s="1">
        <v>0</v>
      </c>
      <c r="Q629" s="1">
        <v>1</v>
      </c>
      <c r="R629" s="1" t="s">
        <v>32</v>
      </c>
      <c r="S629" s="1" t="s">
        <v>33</v>
      </c>
      <c r="T629" s="1"/>
      <c r="U629" s="1"/>
      <c r="V629" s="1" t="s">
        <v>33</v>
      </c>
      <c r="W629" s="1" t="s">
        <v>1334</v>
      </c>
      <c r="X629" s="2">
        <v>44885.379166666666</v>
      </c>
      <c r="Y629" s="1" t="s">
        <v>35</v>
      </c>
      <c r="Z629" s="1" t="s">
        <v>36</v>
      </c>
      <c r="AA629" s="1" t="s">
        <v>37</v>
      </c>
      <c r="AB629" s="1" t="s">
        <v>1335</v>
      </c>
    </row>
    <row r="630" spans="1:28" ht="13" x14ac:dyDescent="0.15">
      <c r="A630" s="1">
        <v>397</v>
      </c>
      <c r="B630" s="1" t="s">
        <v>28</v>
      </c>
      <c r="C630" s="1" t="s">
        <v>29</v>
      </c>
      <c r="D630" s="1">
        <v>32</v>
      </c>
      <c r="E630" s="1" t="s">
        <v>30</v>
      </c>
      <c r="F630" s="1" t="s">
        <v>64</v>
      </c>
      <c r="G630" s="1"/>
      <c r="H630" s="1">
        <v>40</v>
      </c>
      <c r="I630" s="1">
        <v>47</v>
      </c>
      <c r="J630" s="1">
        <v>0</v>
      </c>
      <c r="K630" s="1">
        <v>7</v>
      </c>
      <c r="L630" s="1">
        <v>394.94</v>
      </c>
      <c r="M630" s="1">
        <v>395.01</v>
      </c>
      <c r="N630" s="1">
        <v>394.94</v>
      </c>
      <c r="O630" s="1">
        <v>395.01</v>
      </c>
      <c r="P630" s="1">
        <v>7</v>
      </c>
      <c r="Q630" s="1">
        <v>20</v>
      </c>
      <c r="R630" s="1" t="s">
        <v>65</v>
      </c>
      <c r="S630" s="1" t="s">
        <v>90</v>
      </c>
      <c r="T630" s="1"/>
      <c r="U630" s="1"/>
      <c r="V630" s="1" t="s">
        <v>90</v>
      </c>
      <c r="W630" s="1" t="s">
        <v>1336</v>
      </c>
      <c r="X630" s="2">
        <v>44885.063194444447</v>
      </c>
      <c r="Y630" s="1" t="s">
        <v>54</v>
      </c>
      <c r="Z630" s="1" t="s">
        <v>36</v>
      </c>
      <c r="AA630" s="1" t="s">
        <v>92</v>
      </c>
      <c r="AB630" s="1" t="s">
        <v>1337</v>
      </c>
    </row>
    <row r="631" spans="1:28" ht="13" x14ac:dyDescent="0.15">
      <c r="A631" s="1">
        <v>397</v>
      </c>
      <c r="B631" s="1" t="s">
        <v>28</v>
      </c>
      <c r="C631" s="1" t="s">
        <v>29</v>
      </c>
      <c r="D631" s="1">
        <v>32</v>
      </c>
      <c r="E631" s="1" t="s">
        <v>30</v>
      </c>
      <c r="F631" s="1" t="s">
        <v>64</v>
      </c>
      <c r="G631" s="1"/>
      <c r="H631" s="1">
        <v>40</v>
      </c>
      <c r="I631" s="1">
        <v>47</v>
      </c>
      <c r="J631" s="1">
        <v>0</v>
      </c>
      <c r="K631" s="1">
        <v>7</v>
      </c>
      <c r="L631" s="1">
        <v>394.94</v>
      </c>
      <c r="M631" s="1">
        <v>395.01</v>
      </c>
      <c r="N631" s="1">
        <v>394.94</v>
      </c>
      <c r="O631" s="1">
        <v>395.01</v>
      </c>
      <c r="P631" s="1">
        <v>7</v>
      </c>
      <c r="Q631" s="1">
        <v>5</v>
      </c>
      <c r="R631" s="1" t="s">
        <v>65</v>
      </c>
      <c r="S631" s="1"/>
      <c r="T631" s="1" t="s">
        <v>99</v>
      </c>
      <c r="U631" s="1" t="s">
        <v>100</v>
      </c>
      <c r="V631" s="1" t="s">
        <v>101</v>
      </c>
      <c r="W631" s="1" t="s">
        <v>1338</v>
      </c>
      <c r="X631" s="2">
        <v>44885.063194444447</v>
      </c>
      <c r="Y631" s="1" t="s">
        <v>54</v>
      </c>
      <c r="Z631" s="1" t="s">
        <v>36</v>
      </c>
      <c r="AA631" s="1"/>
      <c r="AB631" s="1" t="s">
        <v>1339</v>
      </c>
    </row>
    <row r="632" spans="1:28" ht="13" x14ac:dyDescent="0.15">
      <c r="A632" s="1">
        <v>397</v>
      </c>
      <c r="B632" s="1" t="s">
        <v>28</v>
      </c>
      <c r="C632" s="1" t="s">
        <v>29</v>
      </c>
      <c r="D632" s="1">
        <v>32</v>
      </c>
      <c r="E632" s="1" t="s">
        <v>30</v>
      </c>
      <c r="F632" s="1" t="s">
        <v>64</v>
      </c>
      <c r="G632" s="1"/>
      <c r="H632" s="1">
        <v>40</v>
      </c>
      <c r="I632" s="1">
        <v>47</v>
      </c>
      <c r="J632" s="1">
        <v>40</v>
      </c>
      <c r="K632" s="1">
        <v>47</v>
      </c>
      <c r="L632" s="1">
        <v>394.94</v>
      </c>
      <c r="M632" s="1">
        <v>395.01</v>
      </c>
      <c r="N632" s="1">
        <v>394.94</v>
      </c>
      <c r="O632" s="1">
        <v>395.01</v>
      </c>
      <c r="P632" s="1">
        <v>7</v>
      </c>
      <c r="Q632" s="1">
        <v>247</v>
      </c>
      <c r="R632" s="1" t="s">
        <v>106</v>
      </c>
      <c r="S632" s="1" t="s">
        <v>81</v>
      </c>
      <c r="T632" s="1"/>
      <c r="U632" s="1"/>
      <c r="V632" s="1" t="s">
        <v>81</v>
      </c>
      <c r="W632" s="1" t="s">
        <v>1340</v>
      </c>
      <c r="X632" s="2">
        <v>44885.0625</v>
      </c>
      <c r="Y632" s="1" t="s">
        <v>54</v>
      </c>
      <c r="Z632" s="1" t="s">
        <v>36</v>
      </c>
      <c r="AA632" s="1"/>
      <c r="AB632" s="1" t="s">
        <v>1341</v>
      </c>
    </row>
    <row r="633" spans="1:28" ht="13" x14ac:dyDescent="0.15">
      <c r="A633" s="1">
        <v>397</v>
      </c>
      <c r="B633" s="1" t="s">
        <v>28</v>
      </c>
      <c r="C633" s="1" t="s">
        <v>29</v>
      </c>
      <c r="D633" s="1">
        <v>32</v>
      </c>
      <c r="E633" s="1" t="s">
        <v>30</v>
      </c>
      <c r="F633" s="1" t="s">
        <v>64</v>
      </c>
      <c r="G633" s="1"/>
      <c r="H633" s="1">
        <v>40</v>
      </c>
      <c r="I633" s="1">
        <v>47</v>
      </c>
      <c r="J633" s="1">
        <v>0</v>
      </c>
      <c r="K633" s="1">
        <v>7</v>
      </c>
      <c r="L633" s="1">
        <v>394.94</v>
      </c>
      <c r="M633" s="1">
        <v>395.01</v>
      </c>
      <c r="N633" s="1">
        <v>394.94</v>
      </c>
      <c r="O633" s="1">
        <v>395.01</v>
      </c>
      <c r="P633" s="1">
        <v>7</v>
      </c>
      <c r="Q633" s="1">
        <v>30</v>
      </c>
      <c r="R633" s="1" t="s">
        <v>65</v>
      </c>
      <c r="S633" s="1"/>
      <c r="T633" s="1" t="s">
        <v>85</v>
      </c>
      <c r="U633" s="1" t="s">
        <v>86</v>
      </c>
      <c r="V633" s="1" t="s">
        <v>87</v>
      </c>
      <c r="W633" s="1" t="s">
        <v>1342</v>
      </c>
      <c r="X633" s="2">
        <v>44885.063194444447</v>
      </c>
      <c r="Y633" s="1" t="s">
        <v>54</v>
      </c>
      <c r="Z633" s="1" t="s">
        <v>36</v>
      </c>
      <c r="AA633" s="1"/>
      <c r="AB633" s="1" t="s">
        <v>1343</v>
      </c>
    </row>
    <row r="634" spans="1:28" ht="13" x14ac:dyDescent="0.15">
      <c r="A634" s="1">
        <v>397</v>
      </c>
      <c r="B634" s="1" t="s">
        <v>28</v>
      </c>
      <c r="C634" s="1" t="s">
        <v>29</v>
      </c>
      <c r="D634" s="1">
        <v>32</v>
      </c>
      <c r="E634" s="1" t="s">
        <v>30</v>
      </c>
      <c r="F634" s="1" t="s">
        <v>64</v>
      </c>
      <c r="G634" s="1"/>
      <c r="H634" s="1">
        <v>40</v>
      </c>
      <c r="I634" s="1">
        <v>47</v>
      </c>
      <c r="J634" s="1">
        <v>0</v>
      </c>
      <c r="K634" s="1">
        <v>7</v>
      </c>
      <c r="L634" s="1">
        <v>394.94</v>
      </c>
      <c r="M634" s="1">
        <v>395.01</v>
      </c>
      <c r="N634" s="1">
        <v>394.94</v>
      </c>
      <c r="O634" s="1">
        <v>395.01</v>
      </c>
      <c r="P634" s="1">
        <v>7</v>
      </c>
      <c r="Q634" s="1">
        <v>20</v>
      </c>
      <c r="R634" s="1" t="s">
        <v>65</v>
      </c>
      <c r="S634" s="1"/>
      <c r="T634" s="1" t="s">
        <v>66</v>
      </c>
      <c r="U634" s="1" t="s">
        <v>67</v>
      </c>
      <c r="V634" s="1" t="s">
        <v>68</v>
      </c>
      <c r="W634" s="1" t="s">
        <v>1344</v>
      </c>
      <c r="X634" s="2">
        <v>44885.063194444447</v>
      </c>
      <c r="Y634" s="1" t="s">
        <v>54</v>
      </c>
      <c r="Z634" s="1" t="s">
        <v>36</v>
      </c>
      <c r="AA634" s="1"/>
      <c r="AB634" s="1" t="s">
        <v>1345</v>
      </c>
    </row>
    <row r="635" spans="1:28" ht="13" x14ac:dyDescent="0.15">
      <c r="A635" s="1">
        <v>397</v>
      </c>
      <c r="B635" s="1" t="s">
        <v>28</v>
      </c>
      <c r="C635" s="1" t="s">
        <v>29</v>
      </c>
      <c r="D635" s="1">
        <v>32</v>
      </c>
      <c r="E635" s="1" t="s">
        <v>30</v>
      </c>
      <c r="F635" s="1" t="s">
        <v>64</v>
      </c>
      <c r="G635" s="1"/>
      <c r="H635" s="1">
        <v>40</v>
      </c>
      <c r="I635" s="1">
        <v>47</v>
      </c>
      <c r="J635" s="1">
        <v>0</v>
      </c>
      <c r="K635" s="1">
        <v>7</v>
      </c>
      <c r="L635" s="1">
        <v>394.94</v>
      </c>
      <c r="M635" s="1">
        <v>395.01</v>
      </c>
      <c r="N635" s="1">
        <v>394.94</v>
      </c>
      <c r="O635" s="1">
        <v>395.01</v>
      </c>
      <c r="P635" s="1">
        <v>7</v>
      </c>
      <c r="Q635" s="1">
        <v>5</v>
      </c>
      <c r="R635" s="1" t="s">
        <v>65</v>
      </c>
      <c r="S635" s="1"/>
      <c r="T635" s="1" t="s">
        <v>94</v>
      </c>
      <c r="U635" s="1" t="s">
        <v>95</v>
      </c>
      <c r="V635" s="1" t="s">
        <v>96</v>
      </c>
      <c r="W635" s="1" t="s">
        <v>1346</v>
      </c>
      <c r="X635" s="2">
        <v>44885.063194444447</v>
      </c>
      <c r="Y635" s="1" t="s">
        <v>54</v>
      </c>
      <c r="Z635" s="1" t="s">
        <v>36</v>
      </c>
      <c r="AA635" s="1"/>
      <c r="AB635" s="1" t="s">
        <v>1347</v>
      </c>
    </row>
    <row r="636" spans="1:28" ht="13" x14ac:dyDescent="0.15">
      <c r="A636" s="1">
        <v>397</v>
      </c>
      <c r="B636" s="1" t="s">
        <v>28</v>
      </c>
      <c r="C636" s="1" t="s">
        <v>29</v>
      </c>
      <c r="D636" s="1">
        <v>32</v>
      </c>
      <c r="E636" s="1" t="s">
        <v>30</v>
      </c>
      <c r="F636" s="1" t="s">
        <v>64</v>
      </c>
      <c r="G636" s="1"/>
      <c r="H636" s="1">
        <v>40</v>
      </c>
      <c r="I636" s="1">
        <v>47</v>
      </c>
      <c r="J636" s="1">
        <v>0</v>
      </c>
      <c r="K636" s="1">
        <v>7</v>
      </c>
      <c r="L636" s="1">
        <v>394.94</v>
      </c>
      <c r="M636" s="1">
        <v>395.01</v>
      </c>
      <c r="N636" s="1">
        <v>394.94</v>
      </c>
      <c r="O636" s="1">
        <v>395.01</v>
      </c>
      <c r="P636" s="1">
        <v>7</v>
      </c>
      <c r="Q636" s="1">
        <v>5</v>
      </c>
      <c r="R636" s="1" t="s">
        <v>65</v>
      </c>
      <c r="S636" s="1" t="s">
        <v>33</v>
      </c>
      <c r="T636" s="1"/>
      <c r="U636" s="1"/>
      <c r="V636" s="1" t="s">
        <v>33</v>
      </c>
      <c r="W636" s="1" t="s">
        <v>1348</v>
      </c>
      <c r="X636" s="2">
        <v>44885.063194444447</v>
      </c>
      <c r="Y636" s="1" t="s">
        <v>35</v>
      </c>
      <c r="Z636" s="1" t="s">
        <v>36</v>
      </c>
      <c r="AA636" s="1" t="s">
        <v>37</v>
      </c>
      <c r="AB636" s="1" t="s">
        <v>1349</v>
      </c>
    </row>
    <row r="637" spans="1:28" ht="13" x14ac:dyDescent="0.15">
      <c r="A637" s="1">
        <v>397</v>
      </c>
      <c r="B637" s="1" t="s">
        <v>28</v>
      </c>
      <c r="C637" s="1" t="s">
        <v>29</v>
      </c>
      <c r="D637" s="1">
        <v>32</v>
      </c>
      <c r="E637" s="1" t="s">
        <v>30</v>
      </c>
      <c r="F637" s="1" t="s">
        <v>64</v>
      </c>
      <c r="G637" s="1"/>
      <c r="H637" s="1">
        <v>40</v>
      </c>
      <c r="I637" s="1">
        <v>47</v>
      </c>
      <c r="J637" s="1">
        <v>0</v>
      </c>
      <c r="K637" s="1">
        <v>7</v>
      </c>
      <c r="L637" s="1">
        <v>394.94</v>
      </c>
      <c r="M637" s="1">
        <v>395.01</v>
      </c>
      <c r="N637" s="1">
        <v>394.94</v>
      </c>
      <c r="O637" s="1">
        <v>395.01</v>
      </c>
      <c r="P637" s="1">
        <v>7</v>
      </c>
      <c r="Q637" s="1">
        <v>20</v>
      </c>
      <c r="R637" s="1" t="s">
        <v>65</v>
      </c>
      <c r="S637" s="1"/>
      <c r="T637" s="1" t="s">
        <v>71</v>
      </c>
      <c r="U637" s="1" t="s">
        <v>72</v>
      </c>
      <c r="V637" s="1" t="s">
        <v>73</v>
      </c>
      <c r="W637" s="1" t="s">
        <v>1350</v>
      </c>
      <c r="X637" s="2">
        <v>44885.063194444447</v>
      </c>
      <c r="Y637" s="1" t="s">
        <v>54</v>
      </c>
      <c r="Z637" s="1" t="s">
        <v>36</v>
      </c>
      <c r="AA637" s="1"/>
      <c r="AB637" s="1" t="s">
        <v>1351</v>
      </c>
    </row>
    <row r="638" spans="1:28" ht="13" x14ac:dyDescent="0.15">
      <c r="A638" s="1">
        <v>397</v>
      </c>
      <c r="B638" s="1" t="s">
        <v>28</v>
      </c>
      <c r="C638" s="1" t="s">
        <v>29</v>
      </c>
      <c r="D638" s="1">
        <v>32</v>
      </c>
      <c r="E638" s="1" t="s">
        <v>30</v>
      </c>
      <c r="F638" s="1" t="s">
        <v>64</v>
      </c>
      <c r="G638" s="1"/>
      <c r="H638" s="1">
        <v>40</v>
      </c>
      <c r="I638" s="1">
        <v>47</v>
      </c>
      <c r="J638" s="1">
        <v>0</v>
      </c>
      <c r="K638" s="1">
        <v>7</v>
      </c>
      <c r="L638" s="1">
        <v>394.94</v>
      </c>
      <c r="M638" s="1">
        <v>395.01</v>
      </c>
      <c r="N638" s="1">
        <v>394.94</v>
      </c>
      <c r="O638" s="1">
        <v>395.01</v>
      </c>
      <c r="P638" s="1">
        <v>7</v>
      </c>
      <c r="Q638" s="1">
        <v>30</v>
      </c>
      <c r="R638" s="1" t="s">
        <v>65</v>
      </c>
      <c r="S638" s="1" t="s">
        <v>81</v>
      </c>
      <c r="T638" s="1"/>
      <c r="U638" s="1"/>
      <c r="V638" s="1" t="s">
        <v>81</v>
      </c>
      <c r="W638" s="1" t="s">
        <v>1352</v>
      </c>
      <c r="X638" s="2">
        <v>44885.063194444447</v>
      </c>
      <c r="Y638" s="1" t="s">
        <v>83</v>
      </c>
      <c r="Z638" s="1" t="s">
        <v>36</v>
      </c>
      <c r="AA638" s="1"/>
      <c r="AB638" s="1" t="s">
        <v>1353</v>
      </c>
    </row>
    <row r="639" spans="1:28" ht="13" x14ac:dyDescent="0.15">
      <c r="A639" s="1">
        <v>397</v>
      </c>
      <c r="B639" s="1" t="s">
        <v>28</v>
      </c>
      <c r="C639" s="1" t="s">
        <v>29</v>
      </c>
      <c r="D639" s="1">
        <v>32</v>
      </c>
      <c r="E639" s="1" t="s">
        <v>30</v>
      </c>
      <c r="F639" s="1" t="s">
        <v>64</v>
      </c>
      <c r="G639" s="1"/>
      <c r="H639" s="1">
        <v>40</v>
      </c>
      <c r="I639" s="1">
        <v>47</v>
      </c>
      <c r="J639" s="1">
        <v>0</v>
      </c>
      <c r="K639" s="1">
        <v>7</v>
      </c>
      <c r="L639" s="1">
        <v>394.94</v>
      </c>
      <c r="M639" s="1">
        <v>395.01</v>
      </c>
      <c r="N639" s="1">
        <v>394.94</v>
      </c>
      <c r="O639" s="1">
        <v>395.01</v>
      </c>
      <c r="P639" s="1">
        <v>7</v>
      </c>
      <c r="Q639" s="1">
        <v>5</v>
      </c>
      <c r="R639" s="1" t="s">
        <v>65</v>
      </c>
      <c r="S639" s="1"/>
      <c r="T639" s="1" t="s">
        <v>76</v>
      </c>
      <c r="U639" s="1" t="s">
        <v>77</v>
      </c>
      <c r="V639" s="1" t="s">
        <v>78</v>
      </c>
      <c r="W639" s="1" t="s">
        <v>1354</v>
      </c>
      <c r="X639" s="2">
        <v>44885.063194444447</v>
      </c>
      <c r="Y639" s="1" t="s">
        <v>54</v>
      </c>
      <c r="Z639" s="1" t="s">
        <v>36</v>
      </c>
      <c r="AA639" s="1"/>
      <c r="AB639" s="1" t="s">
        <v>1355</v>
      </c>
    </row>
    <row r="640" spans="1:28" ht="13" x14ac:dyDescent="0.15">
      <c r="A640" s="1">
        <v>397</v>
      </c>
      <c r="B640" s="1" t="s">
        <v>28</v>
      </c>
      <c r="C640" s="1" t="s">
        <v>29</v>
      </c>
      <c r="D640" s="1">
        <v>33</v>
      </c>
      <c r="E640" s="1" t="s">
        <v>30</v>
      </c>
      <c r="F640" s="1">
        <v>1</v>
      </c>
      <c r="G640" s="1" t="s">
        <v>43</v>
      </c>
      <c r="H640" s="1">
        <v>39</v>
      </c>
      <c r="I640" s="1">
        <v>39</v>
      </c>
      <c r="J640" s="1">
        <v>39</v>
      </c>
      <c r="K640" s="1">
        <v>39</v>
      </c>
      <c r="L640" s="1">
        <v>396.59</v>
      </c>
      <c r="M640" s="1">
        <v>396.59</v>
      </c>
      <c r="N640" s="1">
        <v>396.59</v>
      </c>
      <c r="O640" s="1">
        <v>396.59</v>
      </c>
      <c r="P640" s="1">
        <v>0</v>
      </c>
      <c r="Q640" s="1">
        <v>1</v>
      </c>
      <c r="R640" s="1" t="s">
        <v>44</v>
      </c>
      <c r="S640" s="1" t="s">
        <v>45</v>
      </c>
      <c r="T640" s="1"/>
      <c r="U640" s="1"/>
      <c r="V640" s="1" t="s">
        <v>45</v>
      </c>
      <c r="W640" s="1" t="s">
        <v>1356</v>
      </c>
      <c r="X640" s="2">
        <v>44885.42083333333</v>
      </c>
      <c r="Y640" s="1" t="s">
        <v>415</v>
      </c>
      <c r="Z640" s="1" t="s">
        <v>36</v>
      </c>
      <c r="AA640" s="1"/>
      <c r="AB640" s="1" t="s">
        <v>1357</v>
      </c>
    </row>
    <row r="641" spans="1:28" ht="13" x14ac:dyDescent="0.15">
      <c r="A641" s="1">
        <v>397</v>
      </c>
      <c r="B641" s="1" t="s">
        <v>28</v>
      </c>
      <c r="C641" s="1" t="s">
        <v>29</v>
      </c>
      <c r="D641" s="1">
        <v>33</v>
      </c>
      <c r="E641" s="1" t="s">
        <v>30</v>
      </c>
      <c r="F641" s="1">
        <v>1</v>
      </c>
      <c r="G641" s="1" t="s">
        <v>31</v>
      </c>
      <c r="H641" s="1">
        <v>75</v>
      </c>
      <c r="I641" s="1">
        <v>75</v>
      </c>
      <c r="J641" s="1">
        <v>75</v>
      </c>
      <c r="K641" s="1">
        <v>75</v>
      </c>
      <c r="L641" s="1">
        <v>396.95</v>
      </c>
      <c r="M641" s="1">
        <v>396.95</v>
      </c>
      <c r="N641" s="1">
        <v>396.95</v>
      </c>
      <c r="O641" s="1">
        <v>396.95</v>
      </c>
      <c r="P641" s="1">
        <v>0</v>
      </c>
      <c r="Q641" s="1">
        <v>1</v>
      </c>
      <c r="R641" s="1" t="s">
        <v>32</v>
      </c>
      <c r="S641" s="1" t="s">
        <v>33</v>
      </c>
      <c r="T641" s="1"/>
      <c r="U641" s="1"/>
      <c r="V641" s="1" t="s">
        <v>33</v>
      </c>
      <c r="W641" s="1" t="s">
        <v>1358</v>
      </c>
      <c r="X641" s="2">
        <v>44885.412499999999</v>
      </c>
      <c r="Y641" s="1" t="s">
        <v>35</v>
      </c>
      <c r="Z641" s="1" t="s">
        <v>36</v>
      </c>
      <c r="AA641" s="1" t="s">
        <v>37</v>
      </c>
      <c r="AB641" s="1" t="s">
        <v>1359</v>
      </c>
    </row>
    <row r="642" spans="1:28" ht="13" x14ac:dyDescent="0.15">
      <c r="A642" s="1">
        <v>397</v>
      </c>
      <c r="B642" s="1" t="s">
        <v>28</v>
      </c>
      <c r="C642" s="1" t="s">
        <v>29</v>
      </c>
      <c r="D642" s="1">
        <v>33</v>
      </c>
      <c r="E642" s="1" t="s">
        <v>30</v>
      </c>
      <c r="F642" s="1">
        <v>2</v>
      </c>
      <c r="G642" s="1"/>
      <c r="H642" s="1">
        <v>0</v>
      </c>
      <c r="I642" s="1">
        <v>5</v>
      </c>
      <c r="J642" s="1">
        <v>0</v>
      </c>
      <c r="K642" s="1">
        <v>5</v>
      </c>
      <c r="L642" s="1">
        <v>397.69</v>
      </c>
      <c r="M642" s="1">
        <v>397.74</v>
      </c>
      <c r="N642" s="1">
        <v>397.69</v>
      </c>
      <c r="O642" s="1">
        <v>397.74</v>
      </c>
      <c r="P642" s="1">
        <v>5</v>
      </c>
      <c r="Q642" s="1">
        <v>5</v>
      </c>
      <c r="R642" s="1" t="s">
        <v>51</v>
      </c>
      <c r="S642" s="1" t="s">
        <v>52</v>
      </c>
      <c r="T642" s="1"/>
      <c r="U642" s="1"/>
      <c r="V642" s="1" t="s">
        <v>52</v>
      </c>
      <c r="W642" s="1" t="s">
        <v>1360</v>
      </c>
      <c r="X642" s="2">
        <v>44885.115277777775</v>
      </c>
      <c r="Y642" s="1" t="s">
        <v>54</v>
      </c>
      <c r="Z642" s="1" t="s">
        <v>36</v>
      </c>
      <c r="AA642" s="1"/>
      <c r="AB642" s="1" t="s">
        <v>1361</v>
      </c>
    </row>
    <row r="643" spans="1:28" ht="13" x14ac:dyDescent="0.15">
      <c r="A643" s="1">
        <v>397</v>
      </c>
      <c r="B643" s="1" t="s">
        <v>28</v>
      </c>
      <c r="C643" s="1" t="s">
        <v>29</v>
      </c>
      <c r="D643" s="1">
        <v>33</v>
      </c>
      <c r="E643" s="1" t="s">
        <v>30</v>
      </c>
      <c r="F643" s="1">
        <v>2</v>
      </c>
      <c r="G643" s="1" t="s">
        <v>31</v>
      </c>
      <c r="H643" s="1">
        <v>46</v>
      </c>
      <c r="I643" s="1">
        <v>48</v>
      </c>
      <c r="J643" s="1">
        <v>46</v>
      </c>
      <c r="K643" s="1">
        <v>48</v>
      </c>
      <c r="L643" s="1">
        <v>398.15</v>
      </c>
      <c r="M643" s="1">
        <v>398.17</v>
      </c>
      <c r="N643" s="1">
        <v>398.15</v>
      </c>
      <c r="O643" s="1">
        <v>398.17</v>
      </c>
      <c r="P643" s="1">
        <v>2</v>
      </c>
      <c r="Q643" s="1">
        <v>10</v>
      </c>
      <c r="R643" s="1" t="s">
        <v>51</v>
      </c>
      <c r="S643" s="1" t="s">
        <v>56</v>
      </c>
      <c r="T643" s="1"/>
      <c r="U643" s="1"/>
      <c r="V643" s="1">
        <v>31166</v>
      </c>
      <c r="W643" s="1" t="s">
        <v>1362</v>
      </c>
      <c r="X643" s="2">
        <v>44885.42083333333</v>
      </c>
      <c r="Y643" s="1" t="s">
        <v>58</v>
      </c>
      <c r="Z643" s="1" t="s">
        <v>36</v>
      </c>
      <c r="AA643" s="1"/>
      <c r="AB643" s="1" t="s">
        <v>1363</v>
      </c>
    </row>
    <row r="644" spans="1:28" ht="13" x14ac:dyDescent="0.15">
      <c r="A644" s="1">
        <v>397</v>
      </c>
      <c r="B644" s="1" t="s">
        <v>28</v>
      </c>
      <c r="C644" s="1" t="s">
        <v>29</v>
      </c>
      <c r="D644" s="1">
        <v>33</v>
      </c>
      <c r="E644" s="1" t="s">
        <v>30</v>
      </c>
      <c r="F644" s="1">
        <v>2</v>
      </c>
      <c r="G644" s="1" t="s">
        <v>31</v>
      </c>
      <c r="H644" s="1">
        <v>75</v>
      </c>
      <c r="I644" s="1">
        <v>75</v>
      </c>
      <c r="J644" s="1">
        <v>75</v>
      </c>
      <c r="K644" s="1">
        <v>75</v>
      </c>
      <c r="L644" s="1">
        <v>398.44</v>
      </c>
      <c r="M644" s="1">
        <v>398.44</v>
      </c>
      <c r="N644" s="1">
        <v>398.44</v>
      </c>
      <c r="O644" s="1">
        <v>398.44</v>
      </c>
      <c r="P644" s="1">
        <v>0</v>
      </c>
      <c r="Q644" s="1">
        <v>1</v>
      </c>
      <c r="R644" s="1" t="s">
        <v>32</v>
      </c>
      <c r="S644" s="1" t="s">
        <v>33</v>
      </c>
      <c r="T644" s="1"/>
      <c r="U644" s="1"/>
      <c r="V644" s="1" t="s">
        <v>33</v>
      </c>
      <c r="W644" s="1" t="s">
        <v>1364</v>
      </c>
      <c r="X644" s="2">
        <v>44885.415277777778</v>
      </c>
      <c r="Y644" s="1" t="s">
        <v>35</v>
      </c>
      <c r="Z644" s="1" t="s">
        <v>36</v>
      </c>
      <c r="AA644" s="1" t="s">
        <v>37</v>
      </c>
      <c r="AB644" s="1" t="s">
        <v>1365</v>
      </c>
    </row>
    <row r="645" spans="1:28" ht="13" x14ac:dyDescent="0.15">
      <c r="A645" s="1">
        <v>397</v>
      </c>
      <c r="B645" s="1" t="s">
        <v>28</v>
      </c>
      <c r="C645" s="1" t="s">
        <v>29</v>
      </c>
      <c r="D645" s="1">
        <v>33</v>
      </c>
      <c r="E645" s="1" t="s">
        <v>30</v>
      </c>
      <c r="F645" s="1" t="s">
        <v>64</v>
      </c>
      <c r="G645" s="1"/>
      <c r="H645" s="1">
        <v>46</v>
      </c>
      <c r="I645" s="1">
        <v>53</v>
      </c>
      <c r="J645" s="1">
        <v>0</v>
      </c>
      <c r="K645" s="1">
        <v>7</v>
      </c>
      <c r="L645" s="1">
        <v>399.5</v>
      </c>
      <c r="M645" s="1">
        <v>399.57</v>
      </c>
      <c r="N645" s="1">
        <v>399.5</v>
      </c>
      <c r="O645" s="1">
        <v>399.57</v>
      </c>
      <c r="P645" s="1">
        <v>7</v>
      </c>
      <c r="Q645" s="1">
        <v>20</v>
      </c>
      <c r="R645" s="1" t="s">
        <v>65</v>
      </c>
      <c r="S645" s="1" t="s">
        <v>90</v>
      </c>
      <c r="T645" s="1"/>
      <c r="U645" s="1"/>
      <c r="V645" s="1" t="s">
        <v>90</v>
      </c>
      <c r="W645" s="1" t="s">
        <v>1366</v>
      </c>
      <c r="X645" s="2">
        <v>44885.115972222222</v>
      </c>
      <c r="Y645" s="1" t="s">
        <v>54</v>
      </c>
      <c r="Z645" s="1" t="s">
        <v>36</v>
      </c>
      <c r="AA645" s="1" t="s">
        <v>92</v>
      </c>
      <c r="AB645" s="1" t="s">
        <v>1367</v>
      </c>
    </row>
    <row r="646" spans="1:28" ht="13" x14ac:dyDescent="0.15">
      <c r="A646" s="1">
        <v>397</v>
      </c>
      <c r="B646" s="1" t="s">
        <v>28</v>
      </c>
      <c r="C646" s="1" t="s">
        <v>29</v>
      </c>
      <c r="D646" s="1">
        <v>33</v>
      </c>
      <c r="E646" s="1" t="s">
        <v>30</v>
      </c>
      <c r="F646" s="1" t="s">
        <v>64</v>
      </c>
      <c r="G646" s="1"/>
      <c r="H646" s="1">
        <v>46</v>
      </c>
      <c r="I646" s="1">
        <v>53</v>
      </c>
      <c r="J646" s="1">
        <v>46</v>
      </c>
      <c r="K646" s="1">
        <v>53</v>
      </c>
      <c r="L646" s="1">
        <v>399.5</v>
      </c>
      <c r="M646" s="1">
        <v>399.57</v>
      </c>
      <c r="N646" s="1">
        <v>399.5</v>
      </c>
      <c r="O646" s="1">
        <v>399.57</v>
      </c>
      <c r="P646" s="1">
        <v>7</v>
      </c>
      <c r="Q646" s="1">
        <v>247</v>
      </c>
      <c r="R646" s="1" t="s">
        <v>106</v>
      </c>
      <c r="S646" s="1" t="s">
        <v>81</v>
      </c>
      <c r="T646" s="1"/>
      <c r="U646" s="1"/>
      <c r="V646" s="1" t="s">
        <v>81</v>
      </c>
      <c r="W646" s="1" t="s">
        <v>1368</v>
      </c>
      <c r="X646" s="2">
        <v>44885.115277777775</v>
      </c>
      <c r="Y646" s="1" t="s">
        <v>54</v>
      </c>
      <c r="Z646" s="1" t="s">
        <v>36</v>
      </c>
      <c r="AA646" s="1"/>
      <c r="AB646" s="1" t="s">
        <v>1369</v>
      </c>
    </row>
    <row r="647" spans="1:28" ht="13" x14ac:dyDescent="0.15">
      <c r="A647" s="1">
        <v>397</v>
      </c>
      <c r="B647" s="1" t="s">
        <v>28</v>
      </c>
      <c r="C647" s="1" t="s">
        <v>29</v>
      </c>
      <c r="D647" s="1">
        <v>33</v>
      </c>
      <c r="E647" s="1" t="s">
        <v>30</v>
      </c>
      <c r="F647" s="1" t="s">
        <v>64</v>
      </c>
      <c r="G647" s="1"/>
      <c r="H647" s="1">
        <v>46</v>
      </c>
      <c r="I647" s="1">
        <v>53</v>
      </c>
      <c r="J647" s="1">
        <v>0</v>
      </c>
      <c r="K647" s="1">
        <v>7</v>
      </c>
      <c r="L647" s="1">
        <v>399.5</v>
      </c>
      <c r="M647" s="1">
        <v>399.57</v>
      </c>
      <c r="N647" s="1">
        <v>399.5</v>
      </c>
      <c r="O647" s="1">
        <v>399.57</v>
      </c>
      <c r="P647" s="1">
        <v>7</v>
      </c>
      <c r="Q647" s="1">
        <v>5</v>
      </c>
      <c r="R647" s="1" t="s">
        <v>65</v>
      </c>
      <c r="S647" s="1"/>
      <c r="T647" s="1" t="s">
        <v>99</v>
      </c>
      <c r="U647" s="1" t="s">
        <v>100</v>
      </c>
      <c r="V647" s="1" t="s">
        <v>101</v>
      </c>
      <c r="W647" s="1" t="s">
        <v>1370</v>
      </c>
      <c r="X647" s="2">
        <v>44885.115972222222</v>
      </c>
      <c r="Y647" s="1" t="s">
        <v>54</v>
      </c>
      <c r="Z647" s="1" t="s">
        <v>36</v>
      </c>
      <c r="AA647" s="1"/>
      <c r="AB647" s="1" t="s">
        <v>1371</v>
      </c>
    </row>
    <row r="648" spans="1:28" ht="13" x14ac:dyDescent="0.15">
      <c r="A648" s="1">
        <v>397</v>
      </c>
      <c r="B648" s="1" t="s">
        <v>28</v>
      </c>
      <c r="C648" s="1" t="s">
        <v>29</v>
      </c>
      <c r="D648" s="1">
        <v>33</v>
      </c>
      <c r="E648" s="1" t="s">
        <v>30</v>
      </c>
      <c r="F648" s="1" t="s">
        <v>64</v>
      </c>
      <c r="G648" s="1"/>
      <c r="H648" s="1">
        <v>46</v>
      </c>
      <c r="I648" s="1">
        <v>53</v>
      </c>
      <c r="J648" s="1">
        <v>0</v>
      </c>
      <c r="K648" s="1">
        <v>7</v>
      </c>
      <c r="L648" s="1">
        <v>399.5</v>
      </c>
      <c r="M648" s="1">
        <v>399.57</v>
      </c>
      <c r="N648" s="1">
        <v>399.5</v>
      </c>
      <c r="O648" s="1">
        <v>399.57</v>
      </c>
      <c r="P648" s="1">
        <v>7</v>
      </c>
      <c r="Q648" s="1">
        <v>5</v>
      </c>
      <c r="R648" s="1" t="s">
        <v>65</v>
      </c>
      <c r="S648" s="1"/>
      <c r="T648" s="1" t="s">
        <v>94</v>
      </c>
      <c r="U648" s="1" t="s">
        <v>95</v>
      </c>
      <c r="V648" s="1" t="s">
        <v>96</v>
      </c>
      <c r="W648" s="1" t="s">
        <v>1372</v>
      </c>
      <c r="X648" s="2">
        <v>44885.115972222222</v>
      </c>
      <c r="Y648" s="1" t="s">
        <v>54</v>
      </c>
      <c r="Z648" s="1" t="s">
        <v>36</v>
      </c>
      <c r="AA648" s="1"/>
      <c r="AB648" s="1" t="s">
        <v>1373</v>
      </c>
    </row>
    <row r="649" spans="1:28" ht="13" x14ac:dyDescent="0.15">
      <c r="A649" s="1">
        <v>397</v>
      </c>
      <c r="B649" s="1" t="s">
        <v>28</v>
      </c>
      <c r="C649" s="1" t="s">
        <v>29</v>
      </c>
      <c r="D649" s="1">
        <v>33</v>
      </c>
      <c r="E649" s="1" t="s">
        <v>30</v>
      </c>
      <c r="F649" s="1" t="s">
        <v>64</v>
      </c>
      <c r="G649" s="1"/>
      <c r="H649" s="1">
        <v>46</v>
      </c>
      <c r="I649" s="1">
        <v>53</v>
      </c>
      <c r="J649" s="1">
        <v>0</v>
      </c>
      <c r="K649" s="1">
        <v>7</v>
      </c>
      <c r="L649" s="1">
        <v>399.5</v>
      </c>
      <c r="M649" s="1">
        <v>399.57</v>
      </c>
      <c r="N649" s="1">
        <v>399.5</v>
      </c>
      <c r="O649" s="1">
        <v>399.57</v>
      </c>
      <c r="P649" s="1">
        <v>7</v>
      </c>
      <c r="Q649" s="1">
        <v>30</v>
      </c>
      <c r="R649" s="1" t="s">
        <v>65</v>
      </c>
      <c r="S649" s="1" t="s">
        <v>81</v>
      </c>
      <c r="T649" s="1"/>
      <c r="U649" s="1"/>
      <c r="V649" s="1" t="s">
        <v>81</v>
      </c>
      <c r="W649" s="1" t="s">
        <v>1374</v>
      </c>
      <c r="X649" s="2">
        <v>44885.115972222222</v>
      </c>
      <c r="Y649" s="1" t="s">
        <v>83</v>
      </c>
      <c r="Z649" s="1" t="s">
        <v>36</v>
      </c>
      <c r="AA649" s="1"/>
      <c r="AB649" s="1" t="s">
        <v>1375</v>
      </c>
    </row>
    <row r="650" spans="1:28" ht="13" x14ac:dyDescent="0.15">
      <c r="A650" s="1">
        <v>397</v>
      </c>
      <c r="B650" s="1" t="s">
        <v>28</v>
      </c>
      <c r="C650" s="1" t="s">
        <v>29</v>
      </c>
      <c r="D650" s="1">
        <v>33</v>
      </c>
      <c r="E650" s="1" t="s">
        <v>30</v>
      </c>
      <c r="F650" s="1" t="s">
        <v>64</v>
      </c>
      <c r="G650" s="1"/>
      <c r="H650" s="1">
        <v>46</v>
      </c>
      <c r="I650" s="1">
        <v>53</v>
      </c>
      <c r="J650" s="1">
        <v>0</v>
      </c>
      <c r="K650" s="1">
        <v>7</v>
      </c>
      <c r="L650" s="1">
        <v>399.5</v>
      </c>
      <c r="M650" s="1">
        <v>399.57</v>
      </c>
      <c r="N650" s="1">
        <v>399.5</v>
      </c>
      <c r="O650" s="1">
        <v>399.57</v>
      </c>
      <c r="P650" s="1">
        <v>7</v>
      </c>
      <c r="Q650" s="1">
        <v>20</v>
      </c>
      <c r="R650" s="1" t="s">
        <v>65</v>
      </c>
      <c r="S650" s="1"/>
      <c r="T650" s="1" t="s">
        <v>71</v>
      </c>
      <c r="U650" s="1" t="s">
        <v>72</v>
      </c>
      <c r="V650" s="1" t="s">
        <v>73</v>
      </c>
      <c r="W650" s="1" t="s">
        <v>1376</v>
      </c>
      <c r="X650" s="2">
        <v>44885.115972222222</v>
      </c>
      <c r="Y650" s="1" t="s">
        <v>54</v>
      </c>
      <c r="Z650" s="1" t="s">
        <v>36</v>
      </c>
      <c r="AA650" s="1"/>
      <c r="AB650" s="1" t="s">
        <v>1377</v>
      </c>
    </row>
    <row r="651" spans="1:28" ht="13" x14ac:dyDescent="0.15">
      <c r="A651" s="1">
        <v>397</v>
      </c>
      <c r="B651" s="1" t="s">
        <v>28</v>
      </c>
      <c r="C651" s="1" t="s">
        <v>29</v>
      </c>
      <c r="D651" s="1">
        <v>33</v>
      </c>
      <c r="E651" s="1" t="s">
        <v>30</v>
      </c>
      <c r="F651" s="1" t="s">
        <v>64</v>
      </c>
      <c r="G651" s="1"/>
      <c r="H651" s="1">
        <v>46</v>
      </c>
      <c r="I651" s="1">
        <v>53</v>
      </c>
      <c r="J651" s="1">
        <v>0</v>
      </c>
      <c r="K651" s="1">
        <v>7</v>
      </c>
      <c r="L651" s="1">
        <v>399.5</v>
      </c>
      <c r="M651" s="1">
        <v>399.57</v>
      </c>
      <c r="N651" s="1">
        <v>399.5</v>
      </c>
      <c r="O651" s="1">
        <v>399.57</v>
      </c>
      <c r="P651" s="1">
        <v>7</v>
      </c>
      <c r="Q651" s="1">
        <v>5</v>
      </c>
      <c r="R651" s="1" t="s">
        <v>65</v>
      </c>
      <c r="S651" s="1" t="s">
        <v>33</v>
      </c>
      <c r="T651" s="1"/>
      <c r="U651" s="1"/>
      <c r="V651" s="1" t="s">
        <v>33</v>
      </c>
      <c r="W651" s="1" t="s">
        <v>1378</v>
      </c>
      <c r="X651" s="2">
        <v>44885.115972222222</v>
      </c>
      <c r="Y651" s="1" t="s">
        <v>35</v>
      </c>
      <c r="Z651" s="1" t="s">
        <v>36</v>
      </c>
      <c r="AA651" s="1" t="s">
        <v>37</v>
      </c>
      <c r="AB651" s="1" t="s">
        <v>1379</v>
      </c>
    </row>
    <row r="652" spans="1:28" ht="13" x14ac:dyDescent="0.15">
      <c r="A652" s="1">
        <v>397</v>
      </c>
      <c r="B652" s="1" t="s">
        <v>28</v>
      </c>
      <c r="C652" s="1" t="s">
        <v>29</v>
      </c>
      <c r="D652" s="1">
        <v>33</v>
      </c>
      <c r="E652" s="1" t="s">
        <v>30</v>
      </c>
      <c r="F652" s="1" t="s">
        <v>64</v>
      </c>
      <c r="G652" s="1"/>
      <c r="H652" s="1">
        <v>46</v>
      </c>
      <c r="I652" s="1">
        <v>53</v>
      </c>
      <c r="J652" s="1">
        <v>0</v>
      </c>
      <c r="K652" s="1">
        <v>7</v>
      </c>
      <c r="L652" s="1">
        <v>399.5</v>
      </c>
      <c r="M652" s="1">
        <v>399.57</v>
      </c>
      <c r="N652" s="1">
        <v>399.5</v>
      </c>
      <c r="O652" s="1">
        <v>399.57</v>
      </c>
      <c r="P652" s="1">
        <v>7</v>
      </c>
      <c r="Q652" s="1">
        <v>5</v>
      </c>
      <c r="R652" s="1" t="s">
        <v>65</v>
      </c>
      <c r="S652" s="1"/>
      <c r="T652" s="1" t="s">
        <v>76</v>
      </c>
      <c r="U652" s="1" t="s">
        <v>77</v>
      </c>
      <c r="V652" s="1" t="s">
        <v>78</v>
      </c>
      <c r="W652" s="1" t="s">
        <v>1380</v>
      </c>
      <c r="X652" s="2">
        <v>44885.115972222222</v>
      </c>
      <c r="Y652" s="1" t="s">
        <v>54</v>
      </c>
      <c r="Z652" s="1" t="s">
        <v>36</v>
      </c>
      <c r="AA652" s="1"/>
      <c r="AB652" s="1" t="s">
        <v>1381</v>
      </c>
    </row>
    <row r="653" spans="1:28" ht="13" x14ac:dyDescent="0.15">
      <c r="A653" s="1">
        <v>397</v>
      </c>
      <c r="B653" s="1" t="s">
        <v>28</v>
      </c>
      <c r="C653" s="1" t="s">
        <v>29</v>
      </c>
      <c r="D653" s="1">
        <v>33</v>
      </c>
      <c r="E653" s="1" t="s">
        <v>30</v>
      </c>
      <c r="F653" s="1" t="s">
        <v>64</v>
      </c>
      <c r="G653" s="1"/>
      <c r="H653" s="1">
        <v>46</v>
      </c>
      <c r="I653" s="1">
        <v>53</v>
      </c>
      <c r="J653" s="1">
        <v>0</v>
      </c>
      <c r="K653" s="1">
        <v>7</v>
      </c>
      <c r="L653" s="1">
        <v>399.5</v>
      </c>
      <c r="M653" s="1">
        <v>399.57</v>
      </c>
      <c r="N653" s="1">
        <v>399.5</v>
      </c>
      <c r="O653" s="1">
        <v>399.57</v>
      </c>
      <c r="P653" s="1">
        <v>7</v>
      </c>
      <c r="Q653" s="1">
        <v>30</v>
      </c>
      <c r="R653" s="1" t="s">
        <v>65</v>
      </c>
      <c r="S653" s="1"/>
      <c r="T653" s="1" t="s">
        <v>85</v>
      </c>
      <c r="U653" s="1" t="s">
        <v>86</v>
      </c>
      <c r="V653" s="1" t="s">
        <v>87</v>
      </c>
      <c r="W653" s="1" t="s">
        <v>1382</v>
      </c>
      <c r="X653" s="2">
        <v>44885.115972222222</v>
      </c>
      <c r="Y653" s="1" t="s">
        <v>54</v>
      </c>
      <c r="Z653" s="1" t="s">
        <v>36</v>
      </c>
      <c r="AA653" s="1"/>
      <c r="AB653" s="1" t="s">
        <v>1383</v>
      </c>
    </row>
    <row r="654" spans="1:28" ht="13" x14ac:dyDescent="0.15">
      <c r="A654" s="1">
        <v>397</v>
      </c>
      <c r="B654" s="1" t="s">
        <v>28</v>
      </c>
      <c r="C654" s="1" t="s">
        <v>29</v>
      </c>
      <c r="D654" s="1">
        <v>33</v>
      </c>
      <c r="E654" s="1" t="s">
        <v>30</v>
      </c>
      <c r="F654" s="1" t="s">
        <v>64</v>
      </c>
      <c r="G654" s="1"/>
      <c r="H654" s="1">
        <v>46</v>
      </c>
      <c r="I654" s="1">
        <v>53</v>
      </c>
      <c r="J654" s="1">
        <v>0</v>
      </c>
      <c r="K654" s="1">
        <v>7</v>
      </c>
      <c r="L654" s="1">
        <v>399.5</v>
      </c>
      <c r="M654" s="1">
        <v>399.57</v>
      </c>
      <c r="N654" s="1">
        <v>399.5</v>
      </c>
      <c r="O654" s="1">
        <v>399.57</v>
      </c>
      <c r="P654" s="1">
        <v>7</v>
      </c>
      <c r="Q654" s="1">
        <v>20</v>
      </c>
      <c r="R654" s="1" t="s">
        <v>65</v>
      </c>
      <c r="S654" s="1"/>
      <c r="T654" s="1" t="s">
        <v>66</v>
      </c>
      <c r="U654" s="1" t="s">
        <v>67</v>
      </c>
      <c r="V654" s="1" t="s">
        <v>68</v>
      </c>
      <c r="W654" s="1" t="s">
        <v>1384</v>
      </c>
      <c r="X654" s="2">
        <v>44885.115972222222</v>
      </c>
      <c r="Y654" s="1" t="s">
        <v>54</v>
      </c>
      <c r="Z654" s="1" t="s">
        <v>36</v>
      </c>
      <c r="AA654" s="1"/>
      <c r="AB654" s="1" t="s">
        <v>1385</v>
      </c>
    </row>
    <row r="655" spans="1:28" ht="13" x14ac:dyDescent="0.15">
      <c r="A655" s="1">
        <v>397</v>
      </c>
      <c r="B655" s="1" t="s">
        <v>28</v>
      </c>
      <c r="C655" s="1" t="s">
        <v>1386</v>
      </c>
      <c r="D655" s="1">
        <v>1</v>
      </c>
      <c r="E655" s="1" t="s">
        <v>1387</v>
      </c>
      <c r="F655" s="1">
        <v>1</v>
      </c>
      <c r="G655" s="1"/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5000</v>
      </c>
      <c r="R655" s="1" t="s">
        <v>65</v>
      </c>
      <c r="S655" s="1" t="s">
        <v>81</v>
      </c>
      <c r="T655" s="1"/>
      <c r="U655" s="1"/>
      <c r="V655" s="1" t="s">
        <v>1388</v>
      </c>
      <c r="W655" s="1" t="s">
        <v>1389</v>
      </c>
      <c r="X655" s="2">
        <v>44885.328472222223</v>
      </c>
      <c r="Y655" s="1" t="s">
        <v>692</v>
      </c>
      <c r="Z655" s="1" t="s">
        <v>36</v>
      </c>
      <c r="AA655" s="1"/>
      <c r="AB655" s="1" t="s">
        <v>1390</v>
      </c>
    </row>
    <row r="656" spans="1:28" ht="13" x14ac:dyDescent="0.15">
      <c r="A656" s="1">
        <v>397</v>
      </c>
      <c r="B656" s="1" t="s">
        <v>28</v>
      </c>
      <c r="C656" s="1" t="s">
        <v>1386</v>
      </c>
      <c r="D656" s="1">
        <v>1</v>
      </c>
      <c r="E656" s="1" t="s">
        <v>1387</v>
      </c>
      <c r="F656" s="1">
        <v>1</v>
      </c>
      <c r="G656" s="1" t="s">
        <v>31</v>
      </c>
      <c r="H656" s="1">
        <v>51</v>
      </c>
      <c r="I656" s="1">
        <v>52</v>
      </c>
      <c r="J656" s="1">
        <v>51</v>
      </c>
      <c r="K656" s="1">
        <v>52</v>
      </c>
      <c r="L656" s="1">
        <v>0.51</v>
      </c>
      <c r="M656" s="1">
        <v>0.52</v>
      </c>
      <c r="N656" s="1">
        <v>0.51</v>
      </c>
      <c r="O656" s="1">
        <v>0.52</v>
      </c>
      <c r="P656" s="1">
        <v>1</v>
      </c>
      <c r="Q656" s="1">
        <v>5</v>
      </c>
      <c r="R656" s="1" t="s">
        <v>51</v>
      </c>
      <c r="S656" s="1"/>
      <c r="T656" s="1" t="s">
        <v>1391</v>
      </c>
      <c r="U656" s="1" t="s">
        <v>1392</v>
      </c>
      <c r="V656" s="1" t="s">
        <v>1391</v>
      </c>
      <c r="W656" s="1" t="s">
        <v>1393</v>
      </c>
      <c r="X656" s="2">
        <v>44885.499305555553</v>
      </c>
      <c r="Y656" s="1" t="s">
        <v>58</v>
      </c>
      <c r="Z656" s="1" t="s">
        <v>36</v>
      </c>
      <c r="AA656" s="1"/>
      <c r="AB656" s="1" t="s">
        <v>1394</v>
      </c>
    </row>
    <row r="657" spans="1:28" ht="13" x14ac:dyDescent="0.15">
      <c r="A657" s="1">
        <v>397</v>
      </c>
      <c r="B657" s="1" t="s">
        <v>28</v>
      </c>
      <c r="C657" s="1" t="s">
        <v>1386</v>
      </c>
      <c r="D657" s="1">
        <v>1</v>
      </c>
      <c r="E657" s="1" t="s">
        <v>1387</v>
      </c>
      <c r="F657" s="1">
        <v>1</v>
      </c>
      <c r="G657" s="1" t="s">
        <v>31</v>
      </c>
      <c r="H657" s="1">
        <v>55</v>
      </c>
      <c r="I657" s="1">
        <v>55</v>
      </c>
      <c r="J657" s="1">
        <v>55</v>
      </c>
      <c r="K657" s="1">
        <v>55</v>
      </c>
      <c r="L657" s="1">
        <v>0.55000000000000004</v>
      </c>
      <c r="M657" s="1">
        <v>0.55000000000000004</v>
      </c>
      <c r="N657" s="1">
        <v>0.55000000000000004</v>
      </c>
      <c r="O657" s="1">
        <v>0.55000000000000004</v>
      </c>
      <c r="P657" s="1">
        <v>0</v>
      </c>
      <c r="Q657" s="1">
        <v>1</v>
      </c>
      <c r="R657" s="1" t="s">
        <v>32</v>
      </c>
      <c r="S657" s="1" t="s">
        <v>33</v>
      </c>
      <c r="T657" s="1"/>
      <c r="U657" s="1"/>
      <c r="V657" s="1" t="s">
        <v>33</v>
      </c>
      <c r="W657" s="1" t="s">
        <v>1395</v>
      </c>
      <c r="X657" s="2">
        <v>44885.486805555556</v>
      </c>
      <c r="Y657" s="1" t="s">
        <v>35</v>
      </c>
      <c r="Z657" s="1" t="s">
        <v>36</v>
      </c>
      <c r="AA657" s="1" t="s">
        <v>37</v>
      </c>
      <c r="AB657" s="1" t="s">
        <v>1396</v>
      </c>
    </row>
    <row r="658" spans="1:28" ht="13" x14ac:dyDescent="0.15">
      <c r="A658" s="1">
        <v>397</v>
      </c>
      <c r="B658" s="1" t="s">
        <v>28</v>
      </c>
      <c r="C658" s="1" t="s">
        <v>1386</v>
      </c>
      <c r="D658" s="1">
        <v>1</v>
      </c>
      <c r="E658" s="1" t="s">
        <v>1387</v>
      </c>
      <c r="F658" s="1">
        <v>1</v>
      </c>
      <c r="G658" s="1" t="s">
        <v>31</v>
      </c>
      <c r="H658" s="1">
        <v>80</v>
      </c>
      <c r="I658" s="1">
        <v>81</v>
      </c>
      <c r="J658" s="1">
        <v>80</v>
      </c>
      <c r="K658" s="1">
        <v>81</v>
      </c>
      <c r="L658" s="1">
        <v>0.8</v>
      </c>
      <c r="M658" s="1">
        <v>0.81</v>
      </c>
      <c r="N658" s="1">
        <v>0.8</v>
      </c>
      <c r="O658" s="1">
        <v>0.81</v>
      </c>
      <c r="P658" s="1">
        <v>1</v>
      </c>
      <c r="Q658" s="1">
        <v>5</v>
      </c>
      <c r="R658" s="1" t="s">
        <v>51</v>
      </c>
      <c r="S658" s="1" t="s">
        <v>1397</v>
      </c>
      <c r="T658" s="1"/>
      <c r="U658" s="1"/>
      <c r="V658" s="1" t="s">
        <v>1397</v>
      </c>
      <c r="W658" s="1" t="s">
        <v>1398</v>
      </c>
      <c r="X658" s="2">
        <v>44885.481944444444</v>
      </c>
      <c r="Y658" s="1" t="s">
        <v>58</v>
      </c>
      <c r="Z658" s="1" t="s">
        <v>36</v>
      </c>
      <c r="AA658" s="1"/>
      <c r="AB658" s="1" t="s">
        <v>1399</v>
      </c>
    </row>
    <row r="659" spans="1:28" ht="13" x14ac:dyDescent="0.15">
      <c r="A659" s="1">
        <v>397</v>
      </c>
      <c r="B659" s="1" t="s">
        <v>28</v>
      </c>
      <c r="C659" s="1" t="s">
        <v>1386</v>
      </c>
      <c r="D659" s="1">
        <v>1</v>
      </c>
      <c r="E659" s="1" t="s">
        <v>1387</v>
      </c>
      <c r="F659" s="1">
        <v>1</v>
      </c>
      <c r="G659" s="1" t="s">
        <v>31</v>
      </c>
      <c r="H659" s="1">
        <v>80</v>
      </c>
      <c r="I659" s="1">
        <v>81</v>
      </c>
      <c r="J659" s="1">
        <v>80</v>
      </c>
      <c r="K659" s="1">
        <v>81</v>
      </c>
      <c r="L659" s="1">
        <v>0.8</v>
      </c>
      <c r="M659" s="1">
        <v>0.81</v>
      </c>
      <c r="N659" s="1">
        <v>0.8</v>
      </c>
      <c r="O659" s="1">
        <v>0.81</v>
      </c>
      <c r="P659" s="1">
        <v>1</v>
      </c>
      <c r="Q659" s="1">
        <v>5</v>
      </c>
      <c r="R659" s="1" t="s">
        <v>51</v>
      </c>
      <c r="S659" s="1" t="s">
        <v>1400</v>
      </c>
      <c r="T659" s="1"/>
      <c r="U659" s="1"/>
      <c r="V659" s="1" t="s">
        <v>1400</v>
      </c>
      <c r="W659" s="1" t="s">
        <v>1401</v>
      </c>
      <c r="X659" s="2">
        <v>44885.481944444444</v>
      </c>
      <c r="Y659" s="1" t="s">
        <v>58</v>
      </c>
      <c r="Z659" s="1" t="s">
        <v>36</v>
      </c>
      <c r="AA659" s="1"/>
      <c r="AB659" s="1" t="s">
        <v>1402</v>
      </c>
    </row>
    <row r="660" spans="1:28" ht="13" x14ac:dyDescent="0.15">
      <c r="A660" s="1">
        <v>397</v>
      </c>
      <c r="B660" s="1" t="s">
        <v>28</v>
      </c>
      <c r="C660" s="1" t="s">
        <v>1386</v>
      </c>
      <c r="D660" s="1">
        <v>1</v>
      </c>
      <c r="E660" s="1" t="s">
        <v>1387</v>
      </c>
      <c r="F660" s="1">
        <v>1</v>
      </c>
      <c r="G660" s="1" t="s">
        <v>43</v>
      </c>
      <c r="H660" s="1">
        <v>80</v>
      </c>
      <c r="I660" s="1">
        <v>80</v>
      </c>
      <c r="J660" s="1">
        <v>80</v>
      </c>
      <c r="K660" s="1">
        <v>80</v>
      </c>
      <c r="L660" s="1">
        <v>0.8</v>
      </c>
      <c r="M660" s="1">
        <v>0.8</v>
      </c>
      <c r="N660" s="1">
        <v>0.8</v>
      </c>
      <c r="O660" s="1">
        <v>0.8</v>
      </c>
      <c r="P660" s="1">
        <v>0</v>
      </c>
      <c r="Q660" s="1">
        <v>1</v>
      </c>
      <c r="R660" s="1" t="s">
        <v>44</v>
      </c>
      <c r="S660" s="1" t="s">
        <v>45</v>
      </c>
      <c r="T660" s="1"/>
      <c r="U660" s="1"/>
      <c r="V660" s="1" t="s">
        <v>45</v>
      </c>
      <c r="W660" s="1" t="s">
        <v>1403</v>
      </c>
      <c r="X660" s="2">
        <v>44885.496527777781</v>
      </c>
      <c r="Y660" s="1" t="s">
        <v>415</v>
      </c>
      <c r="Z660" s="1" t="s">
        <v>36</v>
      </c>
      <c r="AA660" s="1"/>
      <c r="AB660" s="1" t="s">
        <v>1404</v>
      </c>
    </row>
    <row r="661" spans="1:28" ht="13" x14ac:dyDescent="0.15">
      <c r="A661" s="1">
        <v>397</v>
      </c>
      <c r="B661" s="1" t="s">
        <v>28</v>
      </c>
      <c r="C661" s="1" t="s">
        <v>1386</v>
      </c>
      <c r="D661" s="1">
        <v>1</v>
      </c>
      <c r="E661" s="1" t="s">
        <v>1387</v>
      </c>
      <c r="F661" s="1">
        <v>1</v>
      </c>
      <c r="G661" s="1" t="s">
        <v>31</v>
      </c>
      <c r="H661" s="1">
        <v>84</v>
      </c>
      <c r="I661" s="1">
        <v>85</v>
      </c>
      <c r="J661" s="1">
        <v>84</v>
      </c>
      <c r="K661" s="1">
        <v>85</v>
      </c>
      <c r="L661" s="1">
        <v>0.84</v>
      </c>
      <c r="M661" s="1">
        <v>0.85</v>
      </c>
      <c r="N661" s="1">
        <v>0.84</v>
      </c>
      <c r="O661" s="1">
        <v>0.85</v>
      </c>
      <c r="P661" s="1">
        <v>1</v>
      </c>
      <c r="Q661" s="1">
        <v>5</v>
      </c>
      <c r="R661" s="1" t="s">
        <v>51</v>
      </c>
      <c r="S661" s="1"/>
      <c r="T661" s="1" t="s">
        <v>1391</v>
      </c>
      <c r="U661" s="1" t="s">
        <v>1392</v>
      </c>
      <c r="V661" s="1" t="s">
        <v>1391</v>
      </c>
      <c r="W661" s="1" t="s">
        <v>1405</v>
      </c>
      <c r="X661" s="2">
        <v>44885.499305555553</v>
      </c>
      <c r="Y661" s="1" t="s">
        <v>58</v>
      </c>
      <c r="Z661" s="1" t="s">
        <v>36</v>
      </c>
      <c r="AA661" s="1"/>
      <c r="AB661" s="1" t="s">
        <v>1406</v>
      </c>
    </row>
    <row r="662" spans="1:28" ht="13" x14ac:dyDescent="0.15">
      <c r="A662" s="1">
        <v>397</v>
      </c>
      <c r="B662" s="1" t="s">
        <v>28</v>
      </c>
      <c r="C662" s="1" t="s">
        <v>1386</v>
      </c>
      <c r="D662" s="1">
        <v>1</v>
      </c>
      <c r="E662" s="1" t="s">
        <v>1387</v>
      </c>
      <c r="F662" s="1">
        <v>1</v>
      </c>
      <c r="G662" s="1"/>
      <c r="H662" s="1">
        <v>97</v>
      </c>
      <c r="I662" s="1">
        <v>102</v>
      </c>
      <c r="J662" s="1">
        <v>0</v>
      </c>
      <c r="K662" s="1">
        <v>5</v>
      </c>
      <c r="L662" s="1">
        <v>0.97</v>
      </c>
      <c r="M662" s="1">
        <v>1.02</v>
      </c>
      <c r="N662" s="1">
        <v>0.97</v>
      </c>
      <c r="O662" s="1">
        <v>1.02</v>
      </c>
      <c r="P662" s="1">
        <v>5</v>
      </c>
      <c r="Q662" s="1">
        <v>6</v>
      </c>
      <c r="R662" s="1" t="s">
        <v>1407</v>
      </c>
      <c r="S662" s="1"/>
      <c r="T662" s="1"/>
      <c r="U662" s="1"/>
      <c r="V662" s="1" t="s">
        <v>1408</v>
      </c>
      <c r="W662" s="1" t="s">
        <v>1409</v>
      </c>
      <c r="X662" s="2">
        <v>44885.343055555553</v>
      </c>
      <c r="Y662" s="1" t="s">
        <v>1410</v>
      </c>
      <c r="Z662" s="1" t="s">
        <v>36</v>
      </c>
      <c r="AA662" s="1" t="s">
        <v>1411</v>
      </c>
      <c r="AB662" s="1" t="s">
        <v>1412</v>
      </c>
    </row>
    <row r="663" spans="1:28" ht="13" x14ac:dyDescent="0.15">
      <c r="A663" s="1">
        <v>397</v>
      </c>
      <c r="B663" s="1" t="s">
        <v>28</v>
      </c>
      <c r="C663" s="1" t="s">
        <v>1386</v>
      </c>
      <c r="D663" s="1">
        <v>1</v>
      </c>
      <c r="E663" s="1" t="s">
        <v>1387</v>
      </c>
      <c r="F663" s="1">
        <v>1</v>
      </c>
      <c r="G663" s="1"/>
      <c r="H663" s="1">
        <v>97</v>
      </c>
      <c r="I663" s="1">
        <v>102</v>
      </c>
      <c r="J663" s="1">
        <v>0</v>
      </c>
      <c r="K663" s="1">
        <v>5</v>
      </c>
      <c r="L663" s="1">
        <v>0.97</v>
      </c>
      <c r="M663" s="1">
        <v>1.02</v>
      </c>
      <c r="N663" s="1">
        <v>0.97</v>
      </c>
      <c r="O663" s="1">
        <v>1.02</v>
      </c>
      <c r="P663" s="1">
        <v>5</v>
      </c>
      <c r="Q663" s="1">
        <v>2</v>
      </c>
      <c r="R663" s="1" t="s">
        <v>1407</v>
      </c>
      <c r="S663" s="1" t="s">
        <v>1413</v>
      </c>
      <c r="T663" s="1"/>
      <c r="U663" s="1"/>
      <c r="V663" s="1" t="s">
        <v>1414</v>
      </c>
      <c r="W663" s="1" t="s">
        <v>1415</v>
      </c>
      <c r="X663" s="2">
        <v>44885.343055555553</v>
      </c>
      <c r="Y663" s="1" t="s">
        <v>1410</v>
      </c>
      <c r="Z663" s="1" t="s">
        <v>36</v>
      </c>
      <c r="AA663" s="1" t="s">
        <v>1416</v>
      </c>
      <c r="AB663" s="1" t="s">
        <v>1417</v>
      </c>
    </row>
    <row r="664" spans="1:28" ht="13" x14ac:dyDescent="0.15">
      <c r="A664" s="1">
        <v>397</v>
      </c>
      <c r="B664" s="1" t="s">
        <v>28</v>
      </c>
      <c r="C664" s="1" t="s">
        <v>1386</v>
      </c>
      <c r="D664" s="1">
        <v>1</v>
      </c>
      <c r="E664" s="1" t="s">
        <v>1387</v>
      </c>
      <c r="F664" s="1">
        <v>1</v>
      </c>
      <c r="G664" s="1"/>
      <c r="H664" s="1">
        <v>97</v>
      </c>
      <c r="I664" s="1">
        <v>102</v>
      </c>
      <c r="J664" s="1">
        <v>0</v>
      </c>
      <c r="K664" s="1">
        <v>5</v>
      </c>
      <c r="L664" s="1">
        <v>0.97</v>
      </c>
      <c r="M664" s="1">
        <v>1.02</v>
      </c>
      <c r="N664" s="1">
        <v>0.97</v>
      </c>
      <c r="O664" s="1">
        <v>1.02</v>
      </c>
      <c r="P664" s="1">
        <v>5</v>
      </c>
      <c r="Q664" s="1">
        <v>25</v>
      </c>
      <c r="R664" s="1" t="s">
        <v>1418</v>
      </c>
      <c r="S664" s="1"/>
      <c r="T664" s="1" t="s">
        <v>1419</v>
      </c>
      <c r="U664" s="1" t="s">
        <v>1420</v>
      </c>
      <c r="V664" s="1" t="s">
        <v>1421</v>
      </c>
      <c r="W664" s="1" t="s">
        <v>1422</v>
      </c>
      <c r="X664" s="2">
        <v>44885.343055555553</v>
      </c>
      <c r="Y664" s="1" t="s">
        <v>1410</v>
      </c>
      <c r="Z664" s="1" t="s">
        <v>36</v>
      </c>
      <c r="AA664" s="1"/>
      <c r="AB664" s="1" t="s">
        <v>1423</v>
      </c>
    </row>
    <row r="665" spans="1:28" ht="13" x14ac:dyDescent="0.15">
      <c r="A665" s="1">
        <v>397</v>
      </c>
      <c r="B665" s="1" t="s">
        <v>28</v>
      </c>
      <c r="C665" s="1" t="s">
        <v>1386</v>
      </c>
      <c r="D665" s="1">
        <v>1</v>
      </c>
      <c r="E665" s="1" t="s">
        <v>1387</v>
      </c>
      <c r="F665" s="1">
        <v>1</v>
      </c>
      <c r="G665" s="1"/>
      <c r="H665" s="1">
        <v>97</v>
      </c>
      <c r="I665" s="1">
        <v>102</v>
      </c>
      <c r="J665" s="1">
        <v>0</v>
      </c>
      <c r="K665" s="1">
        <v>5</v>
      </c>
      <c r="L665" s="1">
        <v>0.97</v>
      </c>
      <c r="M665" s="1">
        <v>1.02</v>
      </c>
      <c r="N665" s="1">
        <v>0.97</v>
      </c>
      <c r="O665" s="1">
        <v>1.02</v>
      </c>
      <c r="P665" s="1">
        <v>5</v>
      </c>
      <c r="Q665" s="1">
        <v>3</v>
      </c>
      <c r="R665" s="1" t="s">
        <v>1407</v>
      </c>
      <c r="S665" s="1"/>
      <c r="T665" s="1"/>
      <c r="U665" s="1"/>
      <c r="V665" s="1" t="s">
        <v>1424</v>
      </c>
      <c r="W665" s="1" t="s">
        <v>1425</v>
      </c>
      <c r="X665" s="2">
        <v>44885.343055555553</v>
      </c>
      <c r="Y665" s="1" t="s">
        <v>1410</v>
      </c>
      <c r="Z665" s="1" t="s">
        <v>36</v>
      </c>
      <c r="AA665" s="1" t="s">
        <v>1426</v>
      </c>
      <c r="AB665" s="1" t="s">
        <v>1427</v>
      </c>
    </row>
    <row r="666" spans="1:28" ht="13" x14ac:dyDescent="0.15">
      <c r="A666" s="1">
        <v>397</v>
      </c>
      <c r="B666" s="1" t="s">
        <v>28</v>
      </c>
      <c r="C666" s="1" t="s">
        <v>1386</v>
      </c>
      <c r="D666" s="1">
        <v>1</v>
      </c>
      <c r="E666" s="1" t="s">
        <v>1387</v>
      </c>
      <c r="F666" s="1">
        <v>1</v>
      </c>
      <c r="G666" s="1"/>
      <c r="H666" s="1">
        <v>97</v>
      </c>
      <c r="I666" s="1">
        <v>102</v>
      </c>
      <c r="J666" s="1">
        <v>0</v>
      </c>
      <c r="K666" s="1">
        <v>5</v>
      </c>
      <c r="L666" s="1">
        <v>0.97</v>
      </c>
      <c r="M666" s="1">
        <v>1.02</v>
      </c>
      <c r="N666" s="1">
        <v>0.97</v>
      </c>
      <c r="O666" s="1">
        <v>1.02</v>
      </c>
      <c r="P666" s="1">
        <v>5</v>
      </c>
      <c r="Q666" s="1">
        <v>10</v>
      </c>
      <c r="R666" s="1" t="s">
        <v>1407</v>
      </c>
      <c r="S666" s="1"/>
      <c r="T666" s="1" t="s">
        <v>1428</v>
      </c>
      <c r="U666" s="1" t="s">
        <v>1429</v>
      </c>
      <c r="V666" s="1" t="s">
        <v>1430</v>
      </c>
      <c r="W666" s="1" t="s">
        <v>1431</v>
      </c>
      <c r="X666" s="2">
        <v>44885.343055555553</v>
      </c>
      <c r="Y666" s="1" t="s">
        <v>1410</v>
      </c>
      <c r="Z666" s="1" t="s">
        <v>36</v>
      </c>
      <c r="AA666" s="1" t="s">
        <v>1432</v>
      </c>
      <c r="AB666" s="1" t="s">
        <v>1433</v>
      </c>
    </row>
    <row r="667" spans="1:28" ht="13" x14ac:dyDescent="0.15">
      <c r="A667" s="1">
        <v>397</v>
      </c>
      <c r="B667" s="1" t="s">
        <v>28</v>
      </c>
      <c r="C667" s="1" t="s">
        <v>1386</v>
      </c>
      <c r="D667" s="1">
        <v>1</v>
      </c>
      <c r="E667" s="1" t="s">
        <v>1387</v>
      </c>
      <c r="F667" s="1">
        <v>1</v>
      </c>
      <c r="G667" s="1"/>
      <c r="H667" s="1">
        <v>97</v>
      </c>
      <c r="I667" s="1">
        <v>102</v>
      </c>
      <c r="J667" s="1">
        <v>97</v>
      </c>
      <c r="K667" s="1">
        <v>102</v>
      </c>
      <c r="L667" s="1">
        <v>0.97</v>
      </c>
      <c r="M667" s="1">
        <v>1.02</v>
      </c>
      <c r="N667" s="1">
        <v>0.97</v>
      </c>
      <c r="O667" s="1">
        <v>1.02</v>
      </c>
      <c r="P667" s="1">
        <v>5</v>
      </c>
      <c r="Q667" s="1">
        <v>176</v>
      </c>
      <c r="R667" s="1" t="s">
        <v>106</v>
      </c>
      <c r="S667" s="1" t="s">
        <v>1434</v>
      </c>
      <c r="T667" s="1"/>
      <c r="U667" s="1"/>
      <c r="V667" s="1" t="s">
        <v>1435</v>
      </c>
      <c r="W667" s="1" t="s">
        <v>1436</v>
      </c>
      <c r="X667" s="2">
        <v>44885.320138888892</v>
      </c>
      <c r="Y667" s="1" t="s">
        <v>692</v>
      </c>
      <c r="Z667" s="1" t="s">
        <v>36</v>
      </c>
      <c r="AA667" s="1"/>
      <c r="AB667" s="1" t="s">
        <v>1437</v>
      </c>
    </row>
    <row r="668" spans="1:28" ht="13" x14ac:dyDescent="0.15">
      <c r="A668" s="1">
        <v>397</v>
      </c>
      <c r="B668" s="1" t="s">
        <v>28</v>
      </c>
      <c r="C668" s="1" t="s">
        <v>1386</v>
      </c>
      <c r="D668" s="1">
        <v>1</v>
      </c>
      <c r="E668" s="1" t="s">
        <v>1387</v>
      </c>
      <c r="F668" s="1">
        <v>1</v>
      </c>
      <c r="G668" s="1"/>
      <c r="H668" s="1">
        <v>97</v>
      </c>
      <c r="I668" s="1">
        <v>102</v>
      </c>
      <c r="J668" s="1">
        <v>0</v>
      </c>
      <c r="K668" s="1">
        <v>5</v>
      </c>
      <c r="L668" s="1">
        <v>0.97</v>
      </c>
      <c r="M668" s="1">
        <v>1.02</v>
      </c>
      <c r="N668" s="1">
        <v>0.97</v>
      </c>
      <c r="O668" s="1">
        <v>1.02</v>
      </c>
      <c r="P668" s="1">
        <v>5</v>
      </c>
      <c r="Q668" s="1">
        <v>10</v>
      </c>
      <c r="R668" s="1" t="s">
        <v>1407</v>
      </c>
      <c r="S668" s="1"/>
      <c r="T668" s="1" t="s">
        <v>1419</v>
      </c>
      <c r="U668" s="1" t="s">
        <v>1420</v>
      </c>
      <c r="V668" s="1" t="s">
        <v>1438</v>
      </c>
      <c r="W668" s="1" t="s">
        <v>1439</v>
      </c>
      <c r="X668" s="2">
        <v>44885.343055555553</v>
      </c>
      <c r="Y668" s="1" t="s">
        <v>1410</v>
      </c>
      <c r="Z668" s="1" t="s">
        <v>36</v>
      </c>
      <c r="AA668" s="1" t="s">
        <v>1440</v>
      </c>
      <c r="AB668" s="1" t="s">
        <v>1441</v>
      </c>
    </row>
    <row r="669" spans="1:28" ht="13" x14ac:dyDescent="0.15">
      <c r="A669" s="1">
        <v>397</v>
      </c>
      <c r="B669" s="1" t="s">
        <v>28</v>
      </c>
      <c r="C669" s="1" t="s">
        <v>1386</v>
      </c>
      <c r="D669" s="1">
        <v>1</v>
      </c>
      <c r="E669" s="1" t="s">
        <v>1387</v>
      </c>
      <c r="F669" s="1">
        <v>1</v>
      </c>
      <c r="G669" s="1"/>
      <c r="H669" s="1">
        <v>97</v>
      </c>
      <c r="I669" s="1">
        <v>102</v>
      </c>
      <c r="J669" s="1">
        <v>0</v>
      </c>
      <c r="K669" s="1">
        <v>5</v>
      </c>
      <c r="L669" s="1">
        <v>0.97</v>
      </c>
      <c r="M669" s="1">
        <v>1.02</v>
      </c>
      <c r="N669" s="1">
        <v>0.97</v>
      </c>
      <c r="O669" s="1">
        <v>1.02</v>
      </c>
      <c r="P669" s="1">
        <v>5</v>
      </c>
      <c r="Q669" s="1">
        <v>25</v>
      </c>
      <c r="R669" s="1" t="s">
        <v>1418</v>
      </c>
      <c r="S669" s="1"/>
      <c r="T669" s="1" t="s">
        <v>1442</v>
      </c>
      <c r="U669" s="1" t="s">
        <v>1443</v>
      </c>
      <c r="V669" s="1" t="s">
        <v>1444</v>
      </c>
      <c r="W669" s="1" t="s">
        <v>1445</v>
      </c>
      <c r="X669" s="2">
        <v>44885.343055555553</v>
      </c>
      <c r="Y669" s="1" t="s">
        <v>1410</v>
      </c>
      <c r="Z669" s="1" t="s">
        <v>36</v>
      </c>
      <c r="AA669" s="1" t="s">
        <v>1446</v>
      </c>
      <c r="AB669" s="1" t="s">
        <v>1447</v>
      </c>
    </row>
    <row r="670" spans="1:28" ht="13" x14ac:dyDescent="0.15">
      <c r="A670" s="1">
        <v>397</v>
      </c>
      <c r="B670" s="1" t="s">
        <v>28</v>
      </c>
      <c r="C670" s="1" t="s">
        <v>1386</v>
      </c>
      <c r="D670" s="1">
        <v>1</v>
      </c>
      <c r="E670" s="1" t="s">
        <v>1387</v>
      </c>
      <c r="F670" s="1">
        <v>1</v>
      </c>
      <c r="G670" s="1"/>
      <c r="H670" s="1">
        <v>97</v>
      </c>
      <c r="I670" s="1">
        <v>102</v>
      </c>
      <c r="J670" s="1">
        <v>0</v>
      </c>
      <c r="K670" s="1">
        <v>5</v>
      </c>
      <c r="L670" s="1">
        <v>0.97</v>
      </c>
      <c r="M670" s="1">
        <v>1.02</v>
      </c>
      <c r="N670" s="1">
        <v>0.97</v>
      </c>
      <c r="O670" s="1">
        <v>1.02</v>
      </c>
      <c r="P670" s="1">
        <v>5</v>
      </c>
      <c r="Q670" s="1">
        <v>2</v>
      </c>
      <c r="R670" s="1" t="s">
        <v>1407</v>
      </c>
      <c r="S670" s="1"/>
      <c r="T670" s="1" t="s">
        <v>1448</v>
      </c>
      <c r="U670" s="1" t="s">
        <v>1449</v>
      </c>
      <c r="V670" s="1" t="s">
        <v>1450</v>
      </c>
      <c r="W670" s="1" t="s">
        <v>1451</v>
      </c>
      <c r="X670" s="2">
        <v>44885.343055555553</v>
      </c>
      <c r="Y670" s="1" t="s">
        <v>1410</v>
      </c>
      <c r="Z670" s="1" t="s">
        <v>36</v>
      </c>
      <c r="AA670" s="1" t="s">
        <v>1452</v>
      </c>
      <c r="AB670" s="1" t="s">
        <v>1453</v>
      </c>
    </row>
    <row r="671" spans="1:28" ht="13" x14ac:dyDescent="0.15">
      <c r="A671" s="1">
        <v>397</v>
      </c>
      <c r="B671" s="1" t="s">
        <v>28</v>
      </c>
      <c r="C671" s="1" t="s">
        <v>1386</v>
      </c>
      <c r="D671" s="1">
        <v>1</v>
      </c>
      <c r="E671" s="1" t="s">
        <v>1387</v>
      </c>
      <c r="F671" s="1">
        <v>1</v>
      </c>
      <c r="G671" s="1"/>
      <c r="H671" s="1">
        <v>97</v>
      </c>
      <c r="I671" s="1">
        <v>102</v>
      </c>
      <c r="J671" s="1">
        <v>0</v>
      </c>
      <c r="K671" s="1">
        <v>5</v>
      </c>
      <c r="L671" s="1">
        <v>0.97</v>
      </c>
      <c r="M671" s="1">
        <v>1.02</v>
      </c>
      <c r="N671" s="1">
        <v>0.97</v>
      </c>
      <c r="O671" s="1">
        <v>1.02</v>
      </c>
      <c r="P671" s="1">
        <v>5</v>
      </c>
      <c r="Q671" s="1">
        <v>25</v>
      </c>
      <c r="R671" s="1" t="s">
        <v>1418</v>
      </c>
      <c r="S671" s="1"/>
      <c r="T671" s="1" t="s">
        <v>1391</v>
      </c>
      <c r="U671" s="1" t="s">
        <v>1392</v>
      </c>
      <c r="V671" s="1" t="s">
        <v>1454</v>
      </c>
      <c r="W671" s="1" t="s">
        <v>1455</v>
      </c>
      <c r="X671" s="2">
        <v>44885.343055555553</v>
      </c>
      <c r="Y671" s="1" t="s">
        <v>1410</v>
      </c>
      <c r="Z671" s="1" t="s">
        <v>36</v>
      </c>
      <c r="AA671" s="1"/>
      <c r="AB671" s="1" t="s">
        <v>1456</v>
      </c>
    </row>
    <row r="672" spans="1:28" ht="13" x14ac:dyDescent="0.15">
      <c r="A672" s="1">
        <v>397</v>
      </c>
      <c r="B672" s="1" t="s">
        <v>28</v>
      </c>
      <c r="C672" s="1" t="s">
        <v>1386</v>
      </c>
      <c r="D672" s="1">
        <v>1</v>
      </c>
      <c r="E672" s="1" t="s">
        <v>1387</v>
      </c>
      <c r="F672" s="1">
        <v>1</v>
      </c>
      <c r="G672" s="1"/>
      <c r="H672" s="1">
        <v>97</v>
      </c>
      <c r="I672" s="1">
        <v>102</v>
      </c>
      <c r="J672" s="1">
        <v>0</v>
      </c>
      <c r="K672" s="1">
        <v>5</v>
      </c>
      <c r="L672" s="1">
        <v>0.97</v>
      </c>
      <c r="M672" s="1">
        <v>1.02</v>
      </c>
      <c r="N672" s="1">
        <v>0.97</v>
      </c>
      <c r="O672" s="1">
        <v>1.02</v>
      </c>
      <c r="P672" s="1">
        <v>5</v>
      </c>
      <c r="Q672" s="1">
        <v>25</v>
      </c>
      <c r="R672" s="1" t="s">
        <v>1418</v>
      </c>
      <c r="S672" s="1"/>
      <c r="T672" s="1"/>
      <c r="U672" s="1"/>
      <c r="V672" s="1" t="s">
        <v>1457</v>
      </c>
      <c r="W672" s="1" t="s">
        <v>1458</v>
      </c>
      <c r="X672" s="2">
        <v>44885.343055555553</v>
      </c>
      <c r="Y672" s="1" t="s">
        <v>1410</v>
      </c>
      <c r="Z672" s="1" t="s">
        <v>36</v>
      </c>
      <c r="AA672" s="1" t="s">
        <v>1459</v>
      </c>
      <c r="AB672" s="1" t="s">
        <v>1460</v>
      </c>
    </row>
    <row r="673" spans="1:28" ht="13" x14ac:dyDescent="0.15">
      <c r="A673" s="1">
        <v>397</v>
      </c>
      <c r="B673" s="1" t="s">
        <v>28</v>
      </c>
      <c r="C673" s="1" t="s">
        <v>1386</v>
      </c>
      <c r="D673" s="1">
        <v>1</v>
      </c>
      <c r="E673" s="1" t="s">
        <v>1387</v>
      </c>
      <c r="F673" s="1">
        <v>2</v>
      </c>
      <c r="G673" s="1"/>
      <c r="H673" s="1">
        <v>0</v>
      </c>
      <c r="I673" s="1">
        <v>5</v>
      </c>
      <c r="J673" s="1">
        <v>0</v>
      </c>
      <c r="K673" s="1">
        <v>5</v>
      </c>
      <c r="L673" s="1">
        <v>1.02</v>
      </c>
      <c r="M673" s="1">
        <v>1.07</v>
      </c>
      <c r="N673" s="1">
        <v>1.02</v>
      </c>
      <c r="O673" s="1">
        <v>1.07</v>
      </c>
      <c r="P673" s="1">
        <v>5</v>
      </c>
      <c r="Q673" s="1">
        <v>5</v>
      </c>
      <c r="R673" s="1" t="s">
        <v>51</v>
      </c>
      <c r="S673" s="1" t="s">
        <v>52</v>
      </c>
      <c r="T673" s="1"/>
      <c r="U673" s="1"/>
      <c r="V673" s="1" t="s">
        <v>52</v>
      </c>
      <c r="W673" s="1" t="s">
        <v>1461</v>
      </c>
      <c r="X673" s="2">
        <v>44885.320138888892</v>
      </c>
      <c r="Y673" s="1" t="s">
        <v>692</v>
      </c>
      <c r="Z673" s="1" t="s">
        <v>36</v>
      </c>
      <c r="AA673" s="1"/>
      <c r="AB673" s="1" t="s">
        <v>1462</v>
      </c>
    </row>
    <row r="674" spans="1:28" ht="13" x14ac:dyDescent="0.15">
      <c r="A674" s="1">
        <v>397</v>
      </c>
      <c r="B674" s="1" t="s">
        <v>28</v>
      </c>
      <c r="C674" s="1" t="s">
        <v>1386</v>
      </c>
      <c r="D674" s="1">
        <v>1</v>
      </c>
      <c r="E674" s="1" t="s">
        <v>1387</v>
      </c>
      <c r="F674" s="1">
        <v>2</v>
      </c>
      <c r="G674" s="1" t="s">
        <v>31</v>
      </c>
      <c r="H674" s="1">
        <v>16</v>
      </c>
      <c r="I674" s="1">
        <v>17</v>
      </c>
      <c r="J674" s="1">
        <v>16</v>
      </c>
      <c r="K674" s="1">
        <v>17</v>
      </c>
      <c r="L674" s="1">
        <v>1.18</v>
      </c>
      <c r="M674" s="1">
        <v>1.19</v>
      </c>
      <c r="N674" s="1">
        <v>1.18</v>
      </c>
      <c r="O674" s="1">
        <v>1.19</v>
      </c>
      <c r="P674" s="1">
        <v>1</v>
      </c>
      <c r="Q674" s="1">
        <v>5</v>
      </c>
      <c r="R674" s="1" t="s">
        <v>51</v>
      </c>
      <c r="S674" s="1"/>
      <c r="T674" s="1" t="s">
        <v>1391</v>
      </c>
      <c r="U674" s="1" t="s">
        <v>1392</v>
      </c>
      <c r="V674" s="1" t="s">
        <v>1391</v>
      </c>
      <c r="W674" s="1" t="s">
        <v>1463</v>
      </c>
      <c r="X674" s="2">
        <v>44885.499305555553</v>
      </c>
      <c r="Y674" s="1" t="s">
        <v>58</v>
      </c>
      <c r="Z674" s="1" t="s">
        <v>36</v>
      </c>
      <c r="AA674" s="1"/>
      <c r="AB674" s="1" t="s">
        <v>1464</v>
      </c>
    </row>
    <row r="675" spans="1:28" ht="13" x14ac:dyDescent="0.15">
      <c r="A675" s="1">
        <v>397</v>
      </c>
      <c r="B675" s="1" t="s">
        <v>28</v>
      </c>
      <c r="C675" s="1" t="s">
        <v>1386</v>
      </c>
      <c r="D675" s="1">
        <v>1</v>
      </c>
      <c r="E675" s="1" t="s">
        <v>1387</v>
      </c>
      <c r="F675" s="1">
        <v>2</v>
      </c>
      <c r="G675" s="1" t="s">
        <v>31</v>
      </c>
      <c r="H675" s="1">
        <v>33</v>
      </c>
      <c r="I675" s="1">
        <v>34</v>
      </c>
      <c r="J675" s="1">
        <v>33</v>
      </c>
      <c r="K675" s="1">
        <v>34</v>
      </c>
      <c r="L675" s="1">
        <v>1.35</v>
      </c>
      <c r="M675" s="1">
        <v>1.36</v>
      </c>
      <c r="N675" s="1">
        <v>1.35</v>
      </c>
      <c r="O675" s="1">
        <v>1.36</v>
      </c>
      <c r="P675" s="1">
        <v>1</v>
      </c>
      <c r="Q675" s="1">
        <v>5</v>
      </c>
      <c r="R675" s="1" t="s">
        <v>51</v>
      </c>
      <c r="S675" s="1"/>
      <c r="T675" s="1" t="s">
        <v>1391</v>
      </c>
      <c r="U675" s="1" t="s">
        <v>1392</v>
      </c>
      <c r="V675" s="1" t="s">
        <v>1391</v>
      </c>
      <c r="W675" s="1" t="s">
        <v>1465</v>
      </c>
      <c r="X675" s="2">
        <v>44885.499305555553</v>
      </c>
      <c r="Y675" s="1" t="s">
        <v>58</v>
      </c>
      <c r="Z675" s="1" t="s">
        <v>36</v>
      </c>
      <c r="AA675" s="1"/>
      <c r="AB675" s="1" t="s">
        <v>1466</v>
      </c>
    </row>
    <row r="676" spans="1:28" ht="13" x14ac:dyDescent="0.15">
      <c r="A676" s="1">
        <v>397</v>
      </c>
      <c r="B676" s="1" t="s">
        <v>28</v>
      </c>
      <c r="C676" s="1" t="s">
        <v>1386</v>
      </c>
      <c r="D676" s="1">
        <v>1</v>
      </c>
      <c r="E676" s="1" t="s">
        <v>1387</v>
      </c>
      <c r="F676" s="1">
        <v>2</v>
      </c>
      <c r="G676" s="1" t="s">
        <v>31</v>
      </c>
      <c r="H676" s="1">
        <v>40</v>
      </c>
      <c r="I676" s="1">
        <v>40</v>
      </c>
      <c r="J676" s="1">
        <v>40</v>
      </c>
      <c r="K676" s="1">
        <v>40</v>
      </c>
      <c r="L676" s="1">
        <v>1.42</v>
      </c>
      <c r="M676" s="1">
        <v>1.42</v>
      </c>
      <c r="N676" s="1">
        <v>1.42</v>
      </c>
      <c r="O676" s="1">
        <v>1.42</v>
      </c>
      <c r="P676" s="1">
        <v>0</v>
      </c>
      <c r="Q676" s="1">
        <v>1</v>
      </c>
      <c r="R676" s="1" t="s">
        <v>32</v>
      </c>
      <c r="S676" s="1" t="s">
        <v>33</v>
      </c>
      <c r="T676" s="1"/>
      <c r="U676" s="1"/>
      <c r="V676" s="1" t="s">
        <v>33</v>
      </c>
      <c r="W676" s="1" t="s">
        <v>1467</v>
      </c>
      <c r="X676" s="2">
        <v>44885.486805555556</v>
      </c>
      <c r="Y676" s="1" t="s">
        <v>35</v>
      </c>
      <c r="Z676" s="1" t="s">
        <v>36</v>
      </c>
      <c r="AA676" s="1" t="s">
        <v>37</v>
      </c>
      <c r="AB676" s="1" t="s">
        <v>1468</v>
      </c>
    </row>
    <row r="677" spans="1:28" ht="13" x14ac:dyDescent="0.15">
      <c r="A677" s="1">
        <v>397</v>
      </c>
      <c r="B677" s="1" t="s">
        <v>28</v>
      </c>
      <c r="C677" s="1" t="s">
        <v>1386</v>
      </c>
      <c r="D677" s="1">
        <v>1</v>
      </c>
      <c r="E677" s="1" t="s">
        <v>1387</v>
      </c>
      <c r="F677" s="1">
        <v>2</v>
      </c>
      <c r="G677" s="1" t="s">
        <v>31</v>
      </c>
      <c r="H677" s="1">
        <v>44</v>
      </c>
      <c r="I677" s="1">
        <v>46</v>
      </c>
      <c r="J677" s="1">
        <v>44</v>
      </c>
      <c r="K677" s="1">
        <v>46</v>
      </c>
      <c r="L677" s="1">
        <v>1.46</v>
      </c>
      <c r="M677" s="1">
        <v>1.48</v>
      </c>
      <c r="N677" s="1">
        <v>1.46</v>
      </c>
      <c r="O677" s="1">
        <v>1.48</v>
      </c>
      <c r="P677" s="1">
        <v>2</v>
      </c>
      <c r="Q677" s="1">
        <v>10</v>
      </c>
      <c r="R677" s="1" t="s">
        <v>51</v>
      </c>
      <c r="S677" s="1" t="s">
        <v>56</v>
      </c>
      <c r="T677" s="1"/>
      <c r="U677" s="1"/>
      <c r="V677" s="1">
        <v>31167</v>
      </c>
      <c r="W677" s="1" t="s">
        <v>1469</v>
      </c>
      <c r="X677" s="2">
        <v>44885.484722222223</v>
      </c>
      <c r="Y677" s="1" t="s">
        <v>58</v>
      </c>
      <c r="Z677" s="1" t="s">
        <v>36</v>
      </c>
      <c r="AA677" s="1"/>
      <c r="AB677" s="1" t="s">
        <v>1470</v>
      </c>
    </row>
    <row r="678" spans="1:28" ht="13" x14ac:dyDescent="0.15">
      <c r="A678" s="1">
        <v>397</v>
      </c>
      <c r="B678" s="1" t="s">
        <v>28</v>
      </c>
      <c r="C678" s="1" t="s">
        <v>1386</v>
      </c>
      <c r="D678" s="1">
        <v>1</v>
      </c>
      <c r="E678" s="1" t="s">
        <v>1387</v>
      </c>
      <c r="F678" s="1">
        <v>2</v>
      </c>
      <c r="G678" s="1" t="s">
        <v>31</v>
      </c>
      <c r="H678" s="1">
        <v>50</v>
      </c>
      <c r="I678" s="1">
        <v>51</v>
      </c>
      <c r="J678" s="1">
        <v>50</v>
      </c>
      <c r="K678" s="1">
        <v>51</v>
      </c>
      <c r="L678" s="1">
        <v>1.52</v>
      </c>
      <c r="M678" s="1">
        <v>1.53</v>
      </c>
      <c r="N678" s="1">
        <v>1.52</v>
      </c>
      <c r="O678" s="1">
        <v>1.53</v>
      </c>
      <c r="P678" s="1">
        <v>1</v>
      </c>
      <c r="Q678" s="1">
        <v>5</v>
      </c>
      <c r="R678" s="1" t="s">
        <v>51</v>
      </c>
      <c r="S678" s="1"/>
      <c r="T678" s="1" t="s">
        <v>1391</v>
      </c>
      <c r="U678" s="1" t="s">
        <v>1392</v>
      </c>
      <c r="V678" s="1" t="s">
        <v>1391</v>
      </c>
      <c r="W678" s="1" t="s">
        <v>1471</v>
      </c>
      <c r="X678" s="2">
        <v>44885.499305555553</v>
      </c>
      <c r="Y678" s="1" t="s">
        <v>58</v>
      </c>
      <c r="Z678" s="1" t="s">
        <v>36</v>
      </c>
      <c r="AA678" s="1"/>
      <c r="AB678" s="1" t="s">
        <v>1472</v>
      </c>
    </row>
    <row r="679" spans="1:28" ht="13" x14ac:dyDescent="0.15">
      <c r="A679" s="1">
        <v>397</v>
      </c>
      <c r="B679" s="1" t="s">
        <v>28</v>
      </c>
      <c r="C679" s="1" t="s">
        <v>1386</v>
      </c>
      <c r="D679" s="1">
        <v>1</v>
      </c>
      <c r="E679" s="1" t="s">
        <v>1387</v>
      </c>
      <c r="F679" s="1">
        <v>2</v>
      </c>
      <c r="G679" s="1" t="s">
        <v>31</v>
      </c>
      <c r="H679" s="1">
        <v>51</v>
      </c>
      <c r="I679" s="1">
        <v>53</v>
      </c>
      <c r="J679" s="1">
        <v>51</v>
      </c>
      <c r="K679" s="1">
        <v>53</v>
      </c>
      <c r="L679" s="1">
        <v>1.53</v>
      </c>
      <c r="M679" s="1">
        <v>1.55</v>
      </c>
      <c r="N679" s="1">
        <v>1.53</v>
      </c>
      <c r="O679" s="1">
        <v>1.55</v>
      </c>
      <c r="P679" s="1">
        <v>2</v>
      </c>
      <c r="Q679" s="1">
        <v>7</v>
      </c>
      <c r="R679" s="1" t="s">
        <v>1473</v>
      </c>
      <c r="S679" s="1" t="s">
        <v>1474</v>
      </c>
      <c r="T679" s="1" t="s">
        <v>1475</v>
      </c>
      <c r="U679" s="1" t="s">
        <v>1476</v>
      </c>
      <c r="V679" s="1" t="s">
        <v>1474</v>
      </c>
      <c r="W679" s="1" t="s">
        <v>1477</v>
      </c>
      <c r="X679" s="2">
        <v>44885.477083333331</v>
      </c>
      <c r="Y679" s="1" t="s">
        <v>35</v>
      </c>
      <c r="Z679" s="1" t="s">
        <v>36</v>
      </c>
      <c r="AA679" s="1"/>
      <c r="AB679" s="1" t="s">
        <v>1478</v>
      </c>
    </row>
    <row r="680" spans="1:28" ht="13" x14ac:dyDescent="0.15">
      <c r="A680" s="1">
        <v>397</v>
      </c>
      <c r="B680" s="1" t="s">
        <v>28</v>
      </c>
      <c r="C680" s="1" t="s">
        <v>1386</v>
      </c>
      <c r="D680" s="1">
        <v>1</v>
      </c>
      <c r="E680" s="1" t="s">
        <v>1387</v>
      </c>
      <c r="F680" s="1" t="s">
        <v>64</v>
      </c>
      <c r="G680" s="1" t="s">
        <v>31</v>
      </c>
      <c r="H680" s="1">
        <v>5</v>
      </c>
      <c r="I680" s="1">
        <v>6</v>
      </c>
      <c r="J680" s="1">
        <v>5</v>
      </c>
      <c r="K680" s="1">
        <v>6</v>
      </c>
      <c r="L680" s="1">
        <v>1.68</v>
      </c>
      <c r="M680" s="1">
        <v>1.69</v>
      </c>
      <c r="N680" s="1">
        <v>1.68</v>
      </c>
      <c r="O680" s="1">
        <v>1.69</v>
      </c>
      <c r="P680" s="1">
        <v>1</v>
      </c>
      <c r="Q680" s="1">
        <v>5</v>
      </c>
      <c r="R680" s="1" t="s">
        <v>51</v>
      </c>
      <c r="S680" s="1"/>
      <c r="T680" s="1" t="s">
        <v>1391</v>
      </c>
      <c r="U680" s="1" t="s">
        <v>1392</v>
      </c>
      <c r="V680" s="1" t="s">
        <v>1391</v>
      </c>
      <c r="W680" s="1" t="s">
        <v>1479</v>
      </c>
      <c r="X680" s="2">
        <v>44885.499305555553</v>
      </c>
      <c r="Y680" s="1" t="s">
        <v>58</v>
      </c>
      <c r="Z680" s="1" t="s">
        <v>36</v>
      </c>
      <c r="AA680" s="1"/>
      <c r="AB680" s="1" t="s">
        <v>1480</v>
      </c>
    </row>
    <row r="681" spans="1:28" ht="13" x14ac:dyDescent="0.15">
      <c r="A681" s="1">
        <v>397</v>
      </c>
      <c r="B681" s="1" t="s">
        <v>28</v>
      </c>
      <c r="C681" s="1" t="s">
        <v>1386</v>
      </c>
      <c r="D681" s="1">
        <v>1</v>
      </c>
      <c r="E681" s="1" t="s">
        <v>1387</v>
      </c>
      <c r="F681" s="1" t="s">
        <v>64</v>
      </c>
      <c r="G681" s="1"/>
      <c r="H681" s="1">
        <v>7</v>
      </c>
      <c r="I681" s="1">
        <v>14</v>
      </c>
      <c r="J681" s="1">
        <v>0</v>
      </c>
      <c r="K681" s="1">
        <v>7</v>
      </c>
      <c r="L681" s="1">
        <v>1.7</v>
      </c>
      <c r="M681" s="1">
        <v>1.77</v>
      </c>
      <c r="N681" s="1">
        <v>1.7</v>
      </c>
      <c r="O681" s="1">
        <v>1.77</v>
      </c>
      <c r="P681" s="1">
        <v>7</v>
      </c>
      <c r="Q681" s="1">
        <v>30</v>
      </c>
      <c r="R681" s="1" t="s">
        <v>65</v>
      </c>
      <c r="S681" s="1"/>
      <c r="T681" s="1" t="s">
        <v>85</v>
      </c>
      <c r="U681" s="1" t="s">
        <v>86</v>
      </c>
      <c r="V681" s="1" t="s">
        <v>87</v>
      </c>
      <c r="W681" s="1" t="s">
        <v>1481</v>
      </c>
      <c r="X681" s="2">
        <v>44885.322916666664</v>
      </c>
      <c r="Y681" s="1" t="s">
        <v>54</v>
      </c>
      <c r="Z681" s="1" t="s">
        <v>36</v>
      </c>
      <c r="AA681" s="1"/>
      <c r="AB681" s="1" t="s">
        <v>1482</v>
      </c>
    </row>
    <row r="682" spans="1:28" ht="13" x14ac:dyDescent="0.15">
      <c r="A682" s="1">
        <v>397</v>
      </c>
      <c r="B682" s="1" t="s">
        <v>28</v>
      </c>
      <c r="C682" s="1" t="s">
        <v>1386</v>
      </c>
      <c r="D682" s="1">
        <v>1</v>
      </c>
      <c r="E682" s="1" t="s">
        <v>1387</v>
      </c>
      <c r="F682" s="1" t="s">
        <v>64</v>
      </c>
      <c r="G682" s="1"/>
      <c r="H682" s="1">
        <v>7</v>
      </c>
      <c r="I682" s="1">
        <v>14</v>
      </c>
      <c r="J682" s="1">
        <v>0</v>
      </c>
      <c r="K682" s="1">
        <v>7</v>
      </c>
      <c r="L682" s="1">
        <v>1.7</v>
      </c>
      <c r="M682" s="1">
        <v>1.77</v>
      </c>
      <c r="N682" s="1">
        <v>1.7</v>
      </c>
      <c r="O682" s="1">
        <v>1.77</v>
      </c>
      <c r="P682" s="1">
        <v>7</v>
      </c>
      <c r="Q682" s="1">
        <v>5</v>
      </c>
      <c r="R682" s="1" t="s">
        <v>65</v>
      </c>
      <c r="S682" s="1"/>
      <c r="T682" s="1" t="s">
        <v>76</v>
      </c>
      <c r="U682" s="1" t="s">
        <v>77</v>
      </c>
      <c r="V682" s="1" t="s">
        <v>78</v>
      </c>
      <c r="W682" s="1" t="s">
        <v>1483</v>
      </c>
      <c r="X682" s="2">
        <v>44885.322916666664</v>
      </c>
      <c r="Y682" s="1" t="s">
        <v>54</v>
      </c>
      <c r="Z682" s="1" t="s">
        <v>36</v>
      </c>
      <c r="AA682" s="1"/>
      <c r="AB682" s="1" t="s">
        <v>1484</v>
      </c>
    </row>
    <row r="683" spans="1:28" ht="13" x14ac:dyDescent="0.15">
      <c r="A683" s="1">
        <v>397</v>
      </c>
      <c r="B683" s="1" t="s">
        <v>28</v>
      </c>
      <c r="C683" s="1" t="s">
        <v>1386</v>
      </c>
      <c r="D683" s="1">
        <v>1</v>
      </c>
      <c r="E683" s="1" t="s">
        <v>1387</v>
      </c>
      <c r="F683" s="1" t="s">
        <v>64</v>
      </c>
      <c r="G683" s="1"/>
      <c r="H683" s="1">
        <v>7</v>
      </c>
      <c r="I683" s="1">
        <v>14</v>
      </c>
      <c r="J683" s="1">
        <v>7</v>
      </c>
      <c r="K683" s="1">
        <v>14</v>
      </c>
      <c r="L683" s="1">
        <v>1.7</v>
      </c>
      <c r="M683" s="1">
        <v>1.77</v>
      </c>
      <c r="N683" s="1">
        <v>1.7</v>
      </c>
      <c r="O683" s="1">
        <v>1.77</v>
      </c>
      <c r="P683" s="1">
        <v>7</v>
      </c>
      <c r="Q683" s="1">
        <v>247</v>
      </c>
      <c r="R683" s="1" t="s">
        <v>106</v>
      </c>
      <c r="S683" s="1" t="s">
        <v>81</v>
      </c>
      <c r="T683" s="1"/>
      <c r="U683" s="1"/>
      <c r="V683" s="1" t="s">
        <v>81</v>
      </c>
      <c r="W683" s="1" t="s">
        <v>1485</v>
      </c>
      <c r="X683" s="2">
        <v>44885.320833333331</v>
      </c>
      <c r="Y683" s="1" t="s">
        <v>692</v>
      </c>
      <c r="Z683" s="1" t="s">
        <v>36</v>
      </c>
      <c r="AA683" s="1"/>
      <c r="AB683" s="1" t="s">
        <v>1486</v>
      </c>
    </row>
    <row r="684" spans="1:28" ht="13" x14ac:dyDescent="0.15">
      <c r="A684" s="1">
        <v>397</v>
      </c>
      <c r="B684" s="1" t="s">
        <v>28</v>
      </c>
      <c r="C684" s="1" t="s">
        <v>1386</v>
      </c>
      <c r="D684" s="1">
        <v>1</v>
      </c>
      <c r="E684" s="1" t="s">
        <v>1387</v>
      </c>
      <c r="F684" s="1" t="s">
        <v>64</v>
      </c>
      <c r="G684" s="1"/>
      <c r="H684" s="1">
        <v>7</v>
      </c>
      <c r="I684" s="1">
        <v>14</v>
      </c>
      <c r="J684" s="1">
        <v>0</v>
      </c>
      <c r="K684" s="1">
        <v>7</v>
      </c>
      <c r="L684" s="1">
        <v>1.7</v>
      </c>
      <c r="M684" s="1">
        <v>1.77</v>
      </c>
      <c r="N684" s="1">
        <v>1.7</v>
      </c>
      <c r="O684" s="1">
        <v>1.77</v>
      </c>
      <c r="P684" s="1">
        <v>7</v>
      </c>
      <c r="Q684" s="1">
        <v>20</v>
      </c>
      <c r="R684" s="1" t="s">
        <v>65</v>
      </c>
      <c r="S684" s="1"/>
      <c r="T684" s="1" t="s">
        <v>66</v>
      </c>
      <c r="U684" s="1" t="s">
        <v>67</v>
      </c>
      <c r="V684" s="1" t="s">
        <v>68</v>
      </c>
      <c r="W684" s="1" t="s">
        <v>1487</v>
      </c>
      <c r="X684" s="2">
        <v>44885.322916666664</v>
      </c>
      <c r="Y684" s="1" t="s">
        <v>54</v>
      </c>
      <c r="Z684" s="1" t="s">
        <v>36</v>
      </c>
      <c r="AA684" s="1"/>
      <c r="AB684" s="1" t="s">
        <v>1488</v>
      </c>
    </row>
    <row r="685" spans="1:28" ht="13" x14ac:dyDescent="0.15">
      <c r="A685" s="1">
        <v>397</v>
      </c>
      <c r="B685" s="1" t="s">
        <v>28</v>
      </c>
      <c r="C685" s="1" t="s">
        <v>1386</v>
      </c>
      <c r="D685" s="1">
        <v>1</v>
      </c>
      <c r="E685" s="1" t="s">
        <v>1387</v>
      </c>
      <c r="F685" s="1" t="s">
        <v>64</v>
      </c>
      <c r="G685" s="1"/>
      <c r="H685" s="1">
        <v>7</v>
      </c>
      <c r="I685" s="1">
        <v>14</v>
      </c>
      <c r="J685" s="1">
        <v>0</v>
      </c>
      <c r="K685" s="1">
        <v>7</v>
      </c>
      <c r="L685" s="1">
        <v>1.7</v>
      </c>
      <c r="M685" s="1">
        <v>1.77</v>
      </c>
      <c r="N685" s="1">
        <v>1.7</v>
      </c>
      <c r="O685" s="1">
        <v>1.77</v>
      </c>
      <c r="P685" s="1">
        <v>7</v>
      </c>
      <c r="Q685" s="1">
        <v>20</v>
      </c>
      <c r="R685" s="1" t="s">
        <v>65</v>
      </c>
      <c r="S685" s="1" t="s">
        <v>90</v>
      </c>
      <c r="T685" s="1"/>
      <c r="U685" s="1"/>
      <c r="V685" s="1" t="s">
        <v>90</v>
      </c>
      <c r="W685" s="1" t="s">
        <v>1489</v>
      </c>
      <c r="X685" s="2">
        <v>44885.322916666664</v>
      </c>
      <c r="Y685" s="1" t="s">
        <v>54</v>
      </c>
      <c r="Z685" s="1" t="s">
        <v>36</v>
      </c>
      <c r="AA685" s="1" t="s">
        <v>92</v>
      </c>
      <c r="AB685" s="1" t="s">
        <v>1490</v>
      </c>
    </row>
    <row r="686" spans="1:28" ht="13" x14ac:dyDescent="0.15">
      <c r="A686" s="1">
        <v>397</v>
      </c>
      <c r="B686" s="1" t="s">
        <v>28</v>
      </c>
      <c r="C686" s="1" t="s">
        <v>1386</v>
      </c>
      <c r="D686" s="1">
        <v>1</v>
      </c>
      <c r="E686" s="1" t="s">
        <v>1387</v>
      </c>
      <c r="F686" s="1" t="s">
        <v>64</v>
      </c>
      <c r="G686" s="1"/>
      <c r="H686" s="1">
        <v>7</v>
      </c>
      <c r="I686" s="1">
        <v>14</v>
      </c>
      <c r="J686" s="1">
        <v>0</v>
      </c>
      <c r="K686" s="1">
        <v>7</v>
      </c>
      <c r="L686" s="1">
        <v>1.7</v>
      </c>
      <c r="M686" s="1">
        <v>1.77</v>
      </c>
      <c r="N686" s="1">
        <v>1.7</v>
      </c>
      <c r="O686" s="1">
        <v>1.77</v>
      </c>
      <c r="P686" s="1">
        <v>7</v>
      </c>
      <c r="Q686" s="1">
        <v>20</v>
      </c>
      <c r="R686" s="1" t="s">
        <v>65</v>
      </c>
      <c r="S686" s="1"/>
      <c r="T686" s="1" t="s">
        <v>71</v>
      </c>
      <c r="U686" s="1" t="s">
        <v>72</v>
      </c>
      <c r="V686" s="1" t="s">
        <v>73</v>
      </c>
      <c r="W686" s="1" t="s">
        <v>1491</v>
      </c>
      <c r="X686" s="2">
        <v>44885.322916666664</v>
      </c>
      <c r="Y686" s="1" t="s">
        <v>54</v>
      </c>
      <c r="Z686" s="1" t="s">
        <v>36</v>
      </c>
      <c r="AA686" s="1"/>
      <c r="AB686" s="1" t="s">
        <v>1492</v>
      </c>
    </row>
    <row r="687" spans="1:28" ht="13" x14ac:dyDescent="0.15">
      <c r="A687" s="1">
        <v>397</v>
      </c>
      <c r="B687" s="1" t="s">
        <v>28</v>
      </c>
      <c r="C687" s="1" t="s">
        <v>1386</v>
      </c>
      <c r="D687" s="1">
        <v>1</v>
      </c>
      <c r="E687" s="1" t="s">
        <v>1387</v>
      </c>
      <c r="F687" s="1" t="s">
        <v>64</v>
      </c>
      <c r="G687" s="1"/>
      <c r="H687" s="1">
        <v>7</v>
      </c>
      <c r="I687" s="1">
        <v>14</v>
      </c>
      <c r="J687" s="1">
        <v>0</v>
      </c>
      <c r="K687" s="1">
        <v>7</v>
      </c>
      <c r="L687" s="1">
        <v>1.7</v>
      </c>
      <c r="M687" s="1">
        <v>1.77</v>
      </c>
      <c r="N687" s="1">
        <v>1.7</v>
      </c>
      <c r="O687" s="1">
        <v>1.77</v>
      </c>
      <c r="P687" s="1">
        <v>7</v>
      </c>
      <c r="Q687" s="1">
        <v>30</v>
      </c>
      <c r="R687" s="1" t="s">
        <v>65</v>
      </c>
      <c r="S687" s="1"/>
      <c r="T687" s="1" t="s">
        <v>1493</v>
      </c>
      <c r="U687" s="1" t="s">
        <v>1494</v>
      </c>
      <c r="V687" s="1" t="s">
        <v>1495</v>
      </c>
      <c r="W687" s="1" t="s">
        <v>1496</v>
      </c>
      <c r="X687" s="2">
        <v>44885.322916666664</v>
      </c>
      <c r="Y687" s="1" t="s">
        <v>83</v>
      </c>
      <c r="Z687" s="1" t="s">
        <v>36</v>
      </c>
      <c r="AA687" s="1"/>
      <c r="AB687" s="1" t="s">
        <v>1497</v>
      </c>
    </row>
    <row r="688" spans="1:28" ht="13" x14ac:dyDescent="0.15">
      <c r="A688" s="1">
        <v>397</v>
      </c>
      <c r="B688" s="1" t="s">
        <v>28</v>
      </c>
      <c r="C688" s="1" t="s">
        <v>1386</v>
      </c>
      <c r="D688" s="1">
        <v>1</v>
      </c>
      <c r="E688" s="1" t="s">
        <v>1387</v>
      </c>
      <c r="F688" s="1" t="s">
        <v>64</v>
      </c>
      <c r="G688" s="1"/>
      <c r="H688" s="1">
        <v>7</v>
      </c>
      <c r="I688" s="1">
        <v>14</v>
      </c>
      <c r="J688" s="1">
        <v>0</v>
      </c>
      <c r="K688" s="1">
        <v>7</v>
      </c>
      <c r="L688" s="1">
        <v>1.7</v>
      </c>
      <c r="M688" s="1">
        <v>1.77</v>
      </c>
      <c r="N688" s="1">
        <v>1.7</v>
      </c>
      <c r="O688" s="1">
        <v>1.77</v>
      </c>
      <c r="P688" s="1">
        <v>7</v>
      </c>
      <c r="Q688" s="1">
        <v>5</v>
      </c>
      <c r="R688" s="1" t="s">
        <v>65</v>
      </c>
      <c r="S688" s="1"/>
      <c r="T688" s="1" t="s">
        <v>94</v>
      </c>
      <c r="U688" s="1" t="s">
        <v>95</v>
      </c>
      <c r="V688" s="1" t="s">
        <v>96</v>
      </c>
      <c r="W688" s="1" t="s">
        <v>1498</v>
      </c>
      <c r="X688" s="2">
        <v>44885.322916666664</v>
      </c>
      <c r="Y688" s="1" t="s">
        <v>54</v>
      </c>
      <c r="Z688" s="1" t="s">
        <v>36</v>
      </c>
      <c r="AA688" s="1"/>
      <c r="AB688" s="1" t="s">
        <v>1499</v>
      </c>
    </row>
    <row r="689" spans="1:28" ht="13" x14ac:dyDescent="0.15">
      <c r="A689" s="1">
        <v>397</v>
      </c>
      <c r="B689" s="1" t="s">
        <v>28</v>
      </c>
      <c r="C689" s="1" t="s">
        <v>1386</v>
      </c>
      <c r="D689" s="1">
        <v>1</v>
      </c>
      <c r="E689" s="1" t="s">
        <v>1387</v>
      </c>
      <c r="F689" s="1" t="s">
        <v>64</v>
      </c>
      <c r="G689" s="1"/>
      <c r="H689" s="1">
        <v>7</v>
      </c>
      <c r="I689" s="1">
        <v>14</v>
      </c>
      <c r="J689" s="1">
        <v>0</v>
      </c>
      <c r="K689" s="1">
        <v>7</v>
      </c>
      <c r="L689" s="1">
        <v>1.7</v>
      </c>
      <c r="M689" s="1">
        <v>1.77</v>
      </c>
      <c r="N689" s="1">
        <v>1.7</v>
      </c>
      <c r="O689" s="1">
        <v>1.77</v>
      </c>
      <c r="P689" s="1">
        <v>7</v>
      </c>
      <c r="Q689" s="1">
        <v>5</v>
      </c>
      <c r="R689" s="1" t="s">
        <v>65</v>
      </c>
      <c r="S689" s="1"/>
      <c r="T689" s="1" t="s">
        <v>99</v>
      </c>
      <c r="U689" s="1" t="s">
        <v>100</v>
      </c>
      <c r="V689" s="1" t="s">
        <v>101</v>
      </c>
      <c r="W689" s="1" t="s">
        <v>1500</v>
      </c>
      <c r="X689" s="2">
        <v>44885.322916666664</v>
      </c>
      <c r="Y689" s="1" t="s">
        <v>54</v>
      </c>
      <c r="Z689" s="1" t="s">
        <v>36</v>
      </c>
      <c r="AA689" s="1"/>
      <c r="AB689" s="1" t="s">
        <v>1501</v>
      </c>
    </row>
    <row r="690" spans="1:28" ht="13" x14ac:dyDescent="0.15">
      <c r="A690" s="1">
        <v>397</v>
      </c>
      <c r="B690" s="1" t="s">
        <v>28</v>
      </c>
      <c r="C690" s="1" t="s">
        <v>1386</v>
      </c>
      <c r="D690" s="1">
        <v>2</v>
      </c>
      <c r="E690" s="1" t="s">
        <v>1387</v>
      </c>
      <c r="F690" s="1">
        <v>1</v>
      </c>
      <c r="G690" s="1" t="s">
        <v>31</v>
      </c>
      <c r="H690" s="1">
        <v>90</v>
      </c>
      <c r="I690" s="1">
        <v>91</v>
      </c>
      <c r="J690" s="1">
        <v>90</v>
      </c>
      <c r="K690" s="1">
        <v>91</v>
      </c>
      <c r="L690" s="1">
        <v>2.7</v>
      </c>
      <c r="M690" s="1">
        <v>2.71</v>
      </c>
      <c r="N690" s="1">
        <v>2.665</v>
      </c>
      <c r="O690" s="1">
        <v>2.6739999999999999</v>
      </c>
      <c r="P690" s="1">
        <v>1</v>
      </c>
      <c r="Q690" s="1">
        <v>5</v>
      </c>
      <c r="R690" s="1" t="s">
        <v>51</v>
      </c>
      <c r="S690" s="1"/>
      <c r="T690" s="1" t="s">
        <v>1391</v>
      </c>
      <c r="U690" s="1" t="s">
        <v>1392</v>
      </c>
      <c r="V690" s="1" t="s">
        <v>1391</v>
      </c>
      <c r="W690" s="1" t="s">
        <v>1502</v>
      </c>
      <c r="X690" s="2">
        <v>44885.571527777778</v>
      </c>
      <c r="Y690" s="1" t="s">
        <v>58</v>
      </c>
      <c r="Z690" s="1" t="s">
        <v>36</v>
      </c>
      <c r="AA690" s="1"/>
      <c r="AB690" s="1" t="s">
        <v>1503</v>
      </c>
    </row>
    <row r="691" spans="1:28" ht="13" x14ac:dyDescent="0.15">
      <c r="A691" s="1">
        <v>397</v>
      </c>
      <c r="B691" s="1" t="s">
        <v>28</v>
      </c>
      <c r="C691" s="1" t="s">
        <v>1386</v>
      </c>
      <c r="D691" s="1">
        <v>2</v>
      </c>
      <c r="E691" s="1" t="s">
        <v>1387</v>
      </c>
      <c r="F691" s="1">
        <v>1</v>
      </c>
      <c r="G691" s="1" t="s">
        <v>43</v>
      </c>
      <c r="H691" s="1">
        <v>100</v>
      </c>
      <c r="I691" s="1">
        <v>100</v>
      </c>
      <c r="J691" s="1">
        <v>100</v>
      </c>
      <c r="K691" s="1">
        <v>100</v>
      </c>
      <c r="L691" s="1">
        <v>2.8</v>
      </c>
      <c r="M691" s="1">
        <v>2.8</v>
      </c>
      <c r="N691" s="1">
        <v>2.7610000000000001</v>
      </c>
      <c r="O691" s="1">
        <v>2.7610000000000001</v>
      </c>
      <c r="P691" s="1">
        <v>0</v>
      </c>
      <c r="Q691" s="1">
        <v>1</v>
      </c>
      <c r="R691" s="1" t="s">
        <v>44</v>
      </c>
      <c r="S691" s="1" t="s">
        <v>45</v>
      </c>
      <c r="T691" s="1"/>
      <c r="U691" s="1"/>
      <c r="V691" s="1" t="s">
        <v>45</v>
      </c>
      <c r="W691" s="1" t="s">
        <v>1504</v>
      </c>
      <c r="X691" s="2">
        <v>44885.534722222219</v>
      </c>
      <c r="Y691" s="1" t="s">
        <v>415</v>
      </c>
      <c r="Z691" s="1" t="s">
        <v>36</v>
      </c>
      <c r="AA691" s="1"/>
      <c r="AB691" s="1" t="s">
        <v>1505</v>
      </c>
    </row>
    <row r="692" spans="1:28" ht="13" x14ac:dyDescent="0.15">
      <c r="A692" s="1">
        <v>397</v>
      </c>
      <c r="B692" s="1" t="s">
        <v>28</v>
      </c>
      <c r="C692" s="1" t="s">
        <v>1386</v>
      </c>
      <c r="D692" s="1">
        <v>2</v>
      </c>
      <c r="E692" s="1" t="s">
        <v>1387</v>
      </c>
      <c r="F692" s="1">
        <v>1</v>
      </c>
      <c r="G692" s="1" t="s">
        <v>31</v>
      </c>
      <c r="H692" s="1">
        <v>100</v>
      </c>
      <c r="I692" s="1">
        <v>101</v>
      </c>
      <c r="J692" s="1">
        <v>100</v>
      </c>
      <c r="K692" s="1">
        <v>101</v>
      </c>
      <c r="L692" s="1">
        <v>2.8</v>
      </c>
      <c r="M692" s="1">
        <v>2.81</v>
      </c>
      <c r="N692" s="1">
        <v>2.7610000000000001</v>
      </c>
      <c r="O692" s="1">
        <v>2.77</v>
      </c>
      <c r="P692" s="1">
        <v>1</v>
      </c>
      <c r="Q692" s="1">
        <v>5</v>
      </c>
      <c r="R692" s="1" t="s">
        <v>51</v>
      </c>
      <c r="S692" s="1" t="s">
        <v>1397</v>
      </c>
      <c r="T692" s="1"/>
      <c r="U692" s="1"/>
      <c r="V692" s="1" t="s">
        <v>1397</v>
      </c>
      <c r="W692" s="1" t="s">
        <v>1506</v>
      </c>
      <c r="X692" s="2">
        <v>44885.565972222219</v>
      </c>
      <c r="Y692" s="1" t="s">
        <v>58</v>
      </c>
      <c r="Z692" s="1" t="s">
        <v>36</v>
      </c>
      <c r="AA692" s="1"/>
      <c r="AB692" s="1" t="s">
        <v>1507</v>
      </c>
    </row>
    <row r="693" spans="1:28" ht="13" x14ac:dyDescent="0.15">
      <c r="A693" s="1">
        <v>397</v>
      </c>
      <c r="B693" s="1" t="s">
        <v>28</v>
      </c>
      <c r="C693" s="1" t="s">
        <v>1386</v>
      </c>
      <c r="D693" s="1">
        <v>2</v>
      </c>
      <c r="E693" s="1" t="s">
        <v>1387</v>
      </c>
      <c r="F693" s="1">
        <v>1</v>
      </c>
      <c r="G693" s="1" t="s">
        <v>31</v>
      </c>
      <c r="H693" s="1">
        <v>100</v>
      </c>
      <c r="I693" s="1">
        <v>101</v>
      </c>
      <c r="J693" s="1">
        <v>100</v>
      </c>
      <c r="K693" s="1">
        <v>101</v>
      </c>
      <c r="L693" s="1">
        <v>2.8</v>
      </c>
      <c r="M693" s="1">
        <v>2.81</v>
      </c>
      <c r="N693" s="1">
        <v>2.7610000000000001</v>
      </c>
      <c r="O693" s="1">
        <v>2.77</v>
      </c>
      <c r="P693" s="1">
        <v>1</v>
      </c>
      <c r="Q693" s="1">
        <v>5</v>
      </c>
      <c r="R693" s="1" t="s">
        <v>51</v>
      </c>
      <c r="S693" s="1" t="s">
        <v>1400</v>
      </c>
      <c r="T693" s="1"/>
      <c r="U693" s="1"/>
      <c r="V693" s="1" t="s">
        <v>1400</v>
      </c>
      <c r="W693" s="1" t="s">
        <v>1508</v>
      </c>
      <c r="X693" s="2">
        <v>44885.565972222219</v>
      </c>
      <c r="Y693" s="1" t="s">
        <v>58</v>
      </c>
      <c r="Z693" s="1" t="s">
        <v>36</v>
      </c>
      <c r="AA693" s="1"/>
      <c r="AB693" s="1" t="s">
        <v>1509</v>
      </c>
    </row>
    <row r="694" spans="1:28" ht="13" x14ac:dyDescent="0.15">
      <c r="A694" s="1">
        <v>397</v>
      </c>
      <c r="B694" s="1" t="s">
        <v>28</v>
      </c>
      <c r="C694" s="1" t="s">
        <v>1386</v>
      </c>
      <c r="D694" s="1">
        <v>2</v>
      </c>
      <c r="E694" s="1" t="s">
        <v>1387</v>
      </c>
      <c r="F694" s="1">
        <v>1</v>
      </c>
      <c r="G694" s="1" t="s">
        <v>31</v>
      </c>
      <c r="H694" s="1">
        <v>107</v>
      </c>
      <c r="I694" s="1">
        <v>108</v>
      </c>
      <c r="J694" s="1">
        <v>107</v>
      </c>
      <c r="K694" s="1">
        <v>108</v>
      </c>
      <c r="L694" s="1">
        <v>2.87</v>
      </c>
      <c r="M694" s="1">
        <v>2.88</v>
      </c>
      <c r="N694" s="1">
        <v>2.8279999999999998</v>
      </c>
      <c r="O694" s="1">
        <v>2.8370000000000002</v>
      </c>
      <c r="P694" s="1">
        <v>1</v>
      </c>
      <c r="Q694" s="1">
        <v>5</v>
      </c>
      <c r="R694" s="1" t="s">
        <v>51</v>
      </c>
      <c r="S694" s="1"/>
      <c r="T694" s="1" t="s">
        <v>1391</v>
      </c>
      <c r="U694" s="1" t="s">
        <v>1392</v>
      </c>
      <c r="V694" s="1" t="s">
        <v>1391</v>
      </c>
      <c r="W694" s="1" t="s">
        <v>1510</v>
      </c>
      <c r="X694" s="2">
        <v>44885.571527777778</v>
      </c>
      <c r="Y694" s="1" t="s">
        <v>58</v>
      </c>
      <c r="Z694" s="1" t="s">
        <v>36</v>
      </c>
      <c r="AA694" s="1"/>
      <c r="AB694" s="1" t="s">
        <v>1511</v>
      </c>
    </row>
    <row r="695" spans="1:28" ht="13" x14ac:dyDescent="0.15">
      <c r="A695" s="1">
        <v>397</v>
      </c>
      <c r="B695" s="1" t="s">
        <v>28</v>
      </c>
      <c r="C695" s="1" t="s">
        <v>1386</v>
      </c>
      <c r="D695" s="1">
        <v>2</v>
      </c>
      <c r="E695" s="1" t="s">
        <v>1387</v>
      </c>
      <c r="F695" s="1">
        <v>1</v>
      </c>
      <c r="G695" s="1" t="s">
        <v>31</v>
      </c>
      <c r="H695" s="1">
        <v>124</v>
      </c>
      <c r="I695" s="1">
        <v>125</v>
      </c>
      <c r="J695" s="1">
        <v>124</v>
      </c>
      <c r="K695" s="1">
        <v>125</v>
      </c>
      <c r="L695" s="1">
        <v>3.04</v>
      </c>
      <c r="M695" s="1">
        <v>3.05</v>
      </c>
      <c r="N695" s="1">
        <v>2.9910000000000001</v>
      </c>
      <c r="O695" s="1">
        <v>3.0009999999999999</v>
      </c>
      <c r="P695" s="1">
        <v>1</v>
      </c>
      <c r="Q695" s="1">
        <v>5</v>
      </c>
      <c r="R695" s="1" t="s">
        <v>51</v>
      </c>
      <c r="S695" s="1"/>
      <c r="T695" s="1" t="s">
        <v>1391</v>
      </c>
      <c r="U695" s="1" t="s">
        <v>1392</v>
      </c>
      <c r="V695" s="1" t="s">
        <v>1391</v>
      </c>
      <c r="W695" s="1" t="s">
        <v>1512</v>
      </c>
      <c r="X695" s="2">
        <v>44885.571527777778</v>
      </c>
      <c r="Y695" s="1" t="s">
        <v>58</v>
      </c>
      <c r="Z695" s="1" t="s">
        <v>36</v>
      </c>
      <c r="AA695" s="1"/>
      <c r="AB695" s="1" t="s">
        <v>1513</v>
      </c>
    </row>
    <row r="696" spans="1:28" ht="13" x14ac:dyDescent="0.15">
      <c r="A696" s="1">
        <v>397</v>
      </c>
      <c r="B696" s="1" t="s">
        <v>28</v>
      </c>
      <c r="C696" s="1" t="s">
        <v>1386</v>
      </c>
      <c r="D696" s="1">
        <v>2</v>
      </c>
      <c r="E696" s="1" t="s">
        <v>1387</v>
      </c>
      <c r="F696" s="1">
        <v>1</v>
      </c>
      <c r="G696" s="1" t="s">
        <v>31</v>
      </c>
      <c r="H696" s="1">
        <v>130</v>
      </c>
      <c r="I696" s="1">
        <v>130</v>
      </c>
      <c r="J696" s="1">
        <v>130</v>
      </c>
      <c r="K696" s="1">
        <v>130</v>
      </c>
      <c r="L696" s="1">
        <v>3.1</v>
      </c>
      <c r="M696" s="1">
        <v>3.1</v>
      </c>
      <c r="N696" s="1">
        <v>3.0489999999999999</v>
      </c>
      <c r="O696" s="1">
        <v>3.0489999999999999</v>
      </c>
      <c r="P696" s="1">
        <v>0</v>
      </c>
      <c r="Q696" s="1">
        <v>1</v>
      </c>
      <c r="R696" s="1" t="s">
        <v>32</v>
      </c>
      <c r="S696" s="1" t="s">
        <v>33</v>
      </c>
      <c r="T696" s="1"/>
      <c r="U696" s="1"/>
      <c r="V696" s="1" t="s">
        <v>33</v>
      </c>
      <c r="W696" s="1" t="s">
        <v>1514</v>
      </c>
      <c r="X696" s="2">
        <v>44885.543749999997</v>
      </c>
      <c r="Y696" s="1" t="s">
        <v>35</v>
      </c>
      <c r="Z696" s="1" t="s">
        <v>36</v>
      </c>
      <c r="AA696" s="1" t="s">
        <v>37</v>
      </c>
      <c r="AB696" s="1" t="s">
        <v>1515</v>
      </c>
    </row>
    <row r="697" spans="1:28" ht="13" x14ac:dyDescent="0.15">
      <c r="A697" s="1">
        <v>397</v>
      </c>
      <c r="B697" s="1" t="s">
        <v>28</v>
      </c>
      <c r="C697" s="1" t="s">
        <v>1386</v>
      </c>
      <c r="D697" s="1">
        <v>2</v>
      </c>
      <c r="E697" s="1" t="s">
        <v>1387</v>
      </c>
      <c r="F697" s="1">
        <v>1</v>
      </c>
      <c r="G697" s="1" t="s">
        <v>31</v>
      </c>
      <c r="H697" s="1">
        <v>141</v>
      </c>
      <c r="I697" s="1">
        <v>142</v>
      </c>
      <c r="J697" s="1">
        <v>141</v>
      </c>
      <c r="K697" s="1">
        <v>142</v>
      </c>
      <c r="L697" s="1">
        <v>3.21</v>
      </c>
      <c r="M697" s="1">
        <v>3.22</v>
      </c>
      <c r="N697" s="1">
        <v>3.1539999999999999</v>
      </c>
      <c r="O697" s="1">
        <v>3.1640000000000001</v>
      </c>
      <c r="P697" s="1">
        <v>1</v>
      </c>
      <c r="Q697" s="1">
        <v>5</v>
      </c>
      <c r="R697" s="1" t="s">
        <v>51</v>
      </c>
      <c r="S697" s="1"/>
      <c r="T697" s="1" t="s">
        <v>1391</v>
      </c>
      <c r="U697" s="1" t="s">
        <v>1392</v>
      </c>
      <c r="V697" s="1" t="s">
        <v>1391</v>
      </c>
      <c r="W697" s="1" t="s">
        <v>1516</v>
      </c>
      <c r="X697" s="2">
        <v>44885.571527777778</v>
      </c>
      <c r="Y697" s="1" t="s">
        <v>58</v>
      </c>
      <c r="Z697" s="1" t="s">
        <v>36</v>
      </c>
      <c r="AA697" s="1"/>
      <c r="AB697" s="1" t="s">
        <v>1517</v>
      </c>
    </row>
    <row r="698" spans="1:28" ht="13" x14ac:dyDescent="0.15">
      <c r="A698" s="1">
        <v>397</v>
      </c>
      <c r="B698" s="1" t="s">
        <v>28</v>
      </c>
      <c r="C698" s="1" t="s">
        <v>1386</v>
      </c>
      <c r="D698" s="1">
        <v>2</v>
      </c>
      <c r="E698" s="1" t="s">
        <v>1387</v>
      </c>
      <c r="F698" s="1">
        <v>1</v>
      </c>
      <c r="G698" s="1"/>
      <c r="H698" s="1">
        <v>145</v>
      </c>
      <c r="I698" s="1">
        <v>150</v>
      </c>
      <c r="J698" s="1">
        <v>0</v>
      </c>
      <c r="K698" s="1">
        <v>5</v>
      </c>
      <c r="L698" s="1">
        <v>3.25</v>
      </c>
      <c r="M698" s="1">
        <v>3.3</v>
      </c>
      <c r="N698" s="1">
        <v>3.1930000000000001</v>
      </c>
      <c r="O698" s="1">
        <v>3.2410000000000001</v>
      </c>
      <c r="P698" s="1">
        <v>5</v>
      </c>
      <c r="Q698" s="1">
        <v>2</v>
      </c>
      <c r="R698" s="1" t="s">
        <v>1407</v>
      </c>
      <c r="S698" s="1"/>
      <c r="T698" s="1" t="s">
        <v>1448</v>
      </c>
      <c r="U698" s="1" t="s">
        <v>1449</v>
      </c>
      <c r="V698" s="1" t="s">
        <v>1450</v>
      </c>
      <c r="W698" s="1" t="s">
        <v>1518</v>
      </c>
      <c r="X698" s="2">
        <v>44885.375694444447</v>
      </c>
      <c r="Y698" s="1" t="s">
        <v>1410</v>
      </c>
      <c r="Z698" s="1" t="s">
        <v>36</v>
      </c>
      <c r="AA698" s="1" t="s">
        <v>1452</v>
      </c>
      <c r="AB698" s="1" t="s">
        <v>1519</v>
      </c>
    </row>
    <row r="699" spans="1:28" ht="13" x14ac:dyDescent="0.15">
      <c r="A699" s="1">
        <v>397</v>
      </c>
      <c r="B699" s="1" t="s">
        <v>28</v>
      </c>
      <c r="C699" s="1" t="s">
        <v>1386</v>
      </c>
      <c r="D699" s="1">
        <v>2</v>
      </c>
      <c r="E699" s="1" t="s">
        <v>1387</v>
      </c>
      <c r="F699" s="1">
        <v>1</v>
      </c>
      <c r="G699" s="1"/>
      <c r="H699" s="1">
        <v>145</v>
      </c>
      <c r="I699" s="1">
        <v>150</v>
      </c>
      <c r="J699" s="1">
        <v>0</v>
      </c>
      <c r="K699" s="1">
        <v>5</v>
      </c>
      <c r="L699" s="1">
        <v>3.25</v>
      </c>
      <c r="M699" s="1">
        <v>3.3</v>
      </c>
      <c r="N699" s="1">
        <v>3.1930000000000001</v>
      </c>
      <c r="O699" s="1">
        <v>3.2410000000000001</v>
      </c>
      <c r="P699" s="1">
        <v>5</v>
      </c>
      <c r="Q699" s="1">
        <v>25</v>
      </c>
      <c r="R699" s="1" t="s">
        <v>1418</v>
      </c>
      <c r="S699" s="1"/>
      <c r="T699" s="1" t="s">
        <v>1391</v>
      </c>
      <c r="U699" s="1" t="s">
        <v>1392</v>
      </c>
      <c r="V699" s="1" t="s">
        <v>1454</v>
      </c>
      <c r="W699" s="1" t="s">
        <v>1520</v>
      </c>
      <c r="X699" s="2">
        <v>44885.375694444447</v>
      </c>
      <c r="Y699" s="1" t="s">
        <v>1410</v>
      </c>
      <c r="Z699" s="1" t="s">
        <v>36</v>
      </c>
      <c r="AA699" s="1"/>
      <c r="AB699" s="1" t="s">
        <v>1521</v>
      </c>
    </row>
    <row r="700" spans="1:28" ht="13" x14ac:dyDescent="0.15">
      <c r="A700" s="1">
        <v>397</v>
      </c>
      <c r="B700" s="1" t="s">
        <v>28</v>
      </c>
      <c r="C700" s="1" t="s">
        <v>1386</v>
      </c>
      <c r="D700" s="1">
        <v>2</v>
      </c>
      <c r="E700" s="1" t="s">
        <v>1387</v>
      </c>
      <c r="F700" s="1">
        <v>1</v>
      </c>
      <c r="G700" s="1"/>
      <c r="H700" s="1">
        <v>145</v>
      </c>
      <c r="I700" s="1">
        <v>150</v>
      </c>
      <c r="J700" s="1">
        <v>0</v>
      </c>
      <c r="K700" s="1">
        <v>5</v>
      </c>
      <c r="L700" s="1">
        <v>3.25</v>
      </c>
      <c r="M700" s="1">
        <v>3.3</v>
      </c>
      <c r="N700" s="1">
        <v>3.1930000000000001</v>
      </c>
      <c r="O700" s="1">
        <v>3.2410000000000001</v>
      </c>
      <c r="P700" s="1">
        <v>5</v>
      </c>
      <c r="Q700" s="1">
        <v>25</v>
      </c>
      <c r="R700" s="1" t="s">
        <v>1418</v>
      </c>
      <c r="S700" s="1"/>
      <c r="T700" s="1" t="s">
        <v>1442</v>
      </c>
      <c r="U700" s="1" t="s">
        <v>1443</v>
      </c>
      <c r="V700" s="1" t="s">
        <v>1444</v>
      </c>
      <c r="W700" s="1" t="s">
        <v>1522</v>
      </c>
      <c r="X700" s="2">
        <v>44885.375694444447</v>
      </c>
      <c r="Y700" s="1" t="s">
        <v>1410</v>
      </c>
      <c r="Z700" s="1" t="s">
        <v>36</v>
      </c>
      <c r="AA700" s="1" t="s">
        <v>1446</v>
      </c>
      <c r="AB700" s="1" t="s">
        <v>1523</v>
      </c>
    </row>
    <row r="701" spans="1:28" ht="13" x14ac:dyDescent="0.15">
      <c r="A701" s="1">
        <v>397</v>
      </c>
      <c r="B701" s="1" t="s">
        <v>28</v>
      </c>
      <c r="C701" s="1" t="s">
        <v>1386</v>
      </c>
      <c r="D701" s="1">
        <v>2</v>
      </c>
      <c r="E701" s="1" t="s">
        <v>1387</v>
      </c>
      <c r="F701" s="1">
        <v>1</v>
      </c>
      <c r="G701" s="1"/>
      <c r="H701" s="1">
        <v>145</v>
      </c>
      <c r="I701" s="1">
        <v>150</v>
      </c>
      <c r="J701" s="1">
        <v>145</v>
      </c>
      <c r="K701" s="1">
        <v>150</v>
      </c>
      <c r="L701" s="1">
        <v>3.25</v>
      </c>
      <c r="M701" s="1">
        <v>3.3</v>
      </c>
      <c r="N701" s="1">
        <v>3.1930000000000001</v>
      </c>
      <c r="O701" s="1">
        <v>3.2410000000000001</v>
      </c>
      <c r="P701" s="1">
        <v>5</v>
      </c>
      <c r="Q701" s="1">
        <v>176</v>
      </c>
      <c r="R701" s="1" t="s">
        <v>106</v>
      </c>
      <c r="S701" s="1" t="s">
        <v>1434</v>
      </c>
      <c r="T701" s="1"/>
      <c r="U701" s="1"/>
      <c r="V701" s="1" t="s">
        <v>1524</v>
      </c>
      <c r="W701" s="1" t="s">
        <v>1525</v>
      </c>
      <c r="X701" s="2">
        <v>44885.369444444441</v>
      </c>
      <c r="Y701" s="1" t="s">
        <v>692</v>
      </c>
      <c r="Z701" s="1" t="s">
        <v>36</v>
      </c>
      <c r="AA701" s="1"/>
      <c r="AB701" s="1" t="s">
        <v>1526</v>
      </c>
    </row>
    <row r="702" spans="1:28" ht="13" x14ac:dyDescent="0.15">
      <c r="A702" s="1">
        <v>397</v>
      </c>
      <c r="B702" s="1" t="s">
        <v>28</v>
      </c>
      <c r="C702" s="1" t="s">
        <v>1386</v>
      </c>
      <c r="D702" s="1">
        <v>2</v>
      </c>
      <c r="E702" s="1" t="s">
        <v>1387</v>
      </c>
      <c r="F702" s="1">
        <v>1</v>
      </c>
      <c r="G702" s="1"/>
      <c r="H702" s="1">
        <v>145</v>
      </c>
      <c r="I702" s="1">
        <v>150</v>
      </c>
      <c r="J702" s="1">
        <v>0</v>
      </c>
      <c r="K702" s="1">
        <v>5</v>
      </c>
      <c r="L702" s="1">
        <v>3.25</v>
      </c>
      <c r="M702" s="1">
        <v>3.3</v>
      </c>
      <c r="N702" s="1">
        <v>3.1930000000000001</v>
      </c>
      <c r="O702" s="1">
        <v>3.2410000000000001</v>
      </c>
      <c r="P702" s="1">
        <v>5</v>
      </c>
      <c r="Q702" s="1">
        <v>2</v>
      </c>
      <c r="R702" s="1" t="s">
        <v>1407</v>
      </c>
      <c r="S702" s="1" t="s">
        <v>1413</v>
      </c>
      <c r="T702" s="1"/>
      <c r="U702" s="1"/>
      <c r="V702" s="1" t="s">
        <v>1414</v>
      </c>
      <c r="W702" s="1" t="s">
        <v>1527</v>
      </c>
      <c r="X702" s="2">
        <v>44885.375694444447</v>
      </c>
      <c r="Y702" s="1" t="s">
        <v>1410</v>
      </c>
      <c r="Z702" s="1" t="s">
        <v>36</v>
      </c>
      <c r="AA702" s="1" t="s">
        <v>1416</v>
      </c>
      <c r="AB702" s="1" t="s">
        <v>1528</v>
      </c>
    </row>
    <row r="703" spans="1:28" ht="13" x14ac:dyDescent="0.15">
      <c r="A703" s="1">
        <v>397</v>
      </c>
      <c r="B703" s="1" t="s">
        <v>28</v>
      </c>
      <c r="C703" s="1" t="s">
        <v>1386</v>
      </c>
      <c r="D703" s="1">
        <v>2</v>
      </c>
      <c r="E703" s="1" t="s">
        <v>1387</v>
      </c>
      <c r="F703" s="1">
        <v>1</v>
      </c>
      <c r="G703" s="1"/>
      <c r="H703" s="1">
        <v>145</v>
      </c>
      <c r="I703" s="1">
        <v>150</v>
      </c>
      <c r="J703" s="1">
        <v>0</v>
      </c>
      <c r="K703" s="1">
        <v>5</v>
      </c>
      <c r="L703" s="1">
        <v>3.25</v>
      </c>
      <c r="M703" s="1">
        <v>3.3</v>
      </c>
      <c r="N703" s="1">
        <v>3.1930000000000001</v>
      </c>
      <c r="O703" s="1">
        <v>3.2410000000000001</v>
      </c>
      <c r="P703" s="1">
        <v>5</v>
      </c>
      <c r="Q703" s="1">
        <v>10</v>
      </c>
      <c r="R703" s="1" t="s">
        <v>1407</v>
      </c>
      <c r="S703" s="1"/>
      <c r="T703" s="1" t="s">
        <v>1428</v>
      </c>
      <c r="U703" s="1" t="s">
        <v>1429</v>
      </c>
      <c r="V703" s="1" t="s">
        <v>1430</v>
      </c>
      <c r="W703" s="1" t="s">
        <v>1529</v>
      </c>
      <c r="X703" s="2">
        <v>44885.375694444447</v>
      </c>
      <c r="Y703" s="1" t="s">
        <v>1410</v>
      </c>
      <c r="Z703" s="1" t="s">
        <v>36</v>
      </c>
      <c r="AA703" s="1" t="s">
        <v>1432</v>
      </c>
      <c r="AB703" s="1" t="s">
        <v>1530</v>
      </c>
    </row>
    <row r="704" spans="1:28" ht="13" x14ac:dyDescent="0.15">
      <c r="A704" s="1">
        <v>397</v>
      </c>
      <c r="B704" s="1" t="s">
        <v>28</v>
      </c>
      <c r="C704" s="1" t="s">
        <v>1386</v>
      </c>
      <c r="D704" s="1">
        <v>2</v>
      </c>
      <c r="E704" s="1" t="s">
        <v>1387</v>
      </c>
      <c r="F704" s="1">
        <v>1</v>
      </c>
      <c r="G704" s="1"/>
      <c r="H704" s="1">
        <v>145</v>
      </c>
      <c r="I704" s="1">
        <v>150</v>
      </c>
      <c r="J704" s="1">
        <v>0</v>
      </c>
      <c r="K704" s="1">
        <v>5</v>
      </c>
      <c r="L704" s="1">
        <v>3.25</v>
      </c>
      <c r="M704" s="1">
        <v>3.3</v>
      </c>
      <c r="N704" s="1">
        <v>3.1930000000000001</v>
      </c>
      <c r="O704" s="1">
        <v>3.2410000000000001</v>
      </c>
      <c r="P704" s="1">
        <v>5</v>
      </c>
      <c r="Q704" s="1">
        <v>3</v>
      </c>
      <c r="R704" s="1" t="s">
        <v>1407</v>
      </c>
      <c r="S704" s="1"/>
      <c r="T704" s="1"/>
      <c r="U704" s="1"/>
      <c r="V704" s="1" t="s">
        <v>1424</v>
      </c>
      <c r="W704" s="1" t="s">
        <v>1531</v>
      </c>
      <c r="X704" s="2">
        <v>44885.375694444447</v>
      </c>
      <c r="Y704" s="1" t="s">
        <v>1410</v>
      </c>
      <c r="Z704" s="1" t="s">
        <v>36</v>
      </c>
      <c r="AA704" s="1" t="s">
        <v>1426</v>
      </c>
      <c r="AB704" s="1" t="s">
        <v>1532</v>
      </c>
    </row>
    <row r="705" spans="1:28" ht="13" x14ac:dyDescent="0.15">
      <c r="A705" s="1">
        <v>397</v>
      </c>
      <c r="B705" s="1" t="s">
        <v>28</v>
      </c>
      <c r="C705" s="1" t="s">
        <v>1386</v>
      </c>
      <c r="D705" s="1">
        <v>2</v>
      </c>
      <c r="E705" s="1" t="s">
        <v>1387</v>
      </c>
      <c r="F705" s="1">
        <v>1</v>
      </c>
      <c r="G705" s="1"/>
      <c r="H705" s="1">
        <v>145</v>
      </c>
      <c r="I705" s="1">
        <v>150</v>
      </c>
      <c r="J705" s="1">
        <v>0</v>
      </c>
      <c r="K705" s="1">
        <v>5</v>
      </c>
      <c r="L705" s="1">
        <v>3.25</v>
      </c>
      <c r="M705" s="1">
        <v>3.3</v>
      </c>
      <c r="N705" s="1">
        <v>3.1930000000000001</v>
      </c>
      <c r="O705" s="1">
        <v>3.2410000000000001</v>
      </c>
      <c r="P705" s="1">
        <v>5</v>
      </c>
      <c r="Q705" s="1">
        <v>25</v>
      </c>
      <c r="R705" s="1" t="s">
        <v>1418</v>
      </c>
      <c r="S705" s="1"/>
      <c r="T705" s="1"/>
      <c r="U705" s="1"/>
      <c r="V705" s="1" t="s">
        <v>1457</v>
      </c>
      <c r="W705" s="1" t="s">
        <v>1533</v>
      </c>
      <c r="X705" s="2">
        <v>44885.375694444447</v>
      </c>
      <c r="Y705" s="1" t="s">
        <v>1410</v>
      </c>
      <c r="Z705" s="1" t="s">
        <v>36</v>
      </c>
      <c r="AA705" s="1" t="s">
        <v>1459</v>
      </c>
      <c r="AB705" s="1" t="s">
        <v>1534</v>
      </c>
    </row>
    <row r="706" spans="1:28" ht="13" x14ac:dyDescent="0.15">
      <c r="A706" s="1">
        <v>397</v>
      </c>
      <c r="B706" s="1" t="s">
        <v>28</v>
      </c>
      <c r="C706" s="1" t="s">
        <v>1386</v>
      </c>
      <c r="D706" s="1">
        <v>2</v>
      </c>
      <c r="E706" s="1" t="s">
        <v>1387</v>
      </c>
      <c r="F706" s="1">
        <v>1</v>
      </c>
      <c r="G706" s="1"/>
      <c r="H706" s="1">
        <v>145</v>
      </c>
      <c r="I706" s="1">
        <v>150</v>
      </c>
      <c r="J706" s="1">
        <v>0</v>
      </c>
      <c r="K706" s="1">
        <v>5</v>
      </c>
      <c r="L706" s="1">
        <v>3.25</v>
      </c>
      <c r="M706" s="1">
        <v>3.3</v>
      </c>
      <c r="N706" s="1">
        <v>3.1930000000000001</v>
      </c>
      <c r="O706" s="1">
        <v>3.2410000000000001</v>
      </c>
      <c r="P706" s="1">
        <v>5</v>
      </c>
      <c r="Q706" s="1">
        <v>10</v>
      </c>
      <c r="R706" s="1" t="s">
        <v>1407</v>
      </c>
      <c r="S706" s="1"/>
      <c r="T706" s="1" t="s">
        <v>1419</v>
      </c>
      <c r="U706" s="1" t="s">
        <v>1420</v>
      </c>
      <c r="V706" s="1" t="s">
        <v>1438</v>
      </c>
      <c r="W706" s="1" t="s">
        <v>1535</v>
      </c>
      <c r="X706" s="2">
        <v>44885.375694444447</v>
      </c>
      <c r="Y706" s="1" t="s">
        <v>1410</v>
      </c>
      <c r="Z706" s="1" t="s">
        <v>36</v>
      </c>
      <c r="AA706" s="1" t="s">
        <v>1440</v>
      </c>
      <c r="AB706" s="1" t="s">
        <v>1536</v>
      </c>
    </row>
    <row r="707" spans="1:28" ht="13" x14ac:dyDescent="0.15">
      <c r="A707" s="1">
        <v>397</v>
      </c>
      <c r="B707" s="1" t="s">
        <v>28</v>
      </c>
      <c r="C707" s="1" t="s">
        <v>1386</v>
      </c>
      <c r="D707" s="1">
        <v>2</v>
      </c>
      <c r="E707" s="1" t="s">
        <v>1387</v>
      </c>
      <c r="F707" s="1">
        <v>1</v>
      </c>
      <c r="G707" s="1"/>
      <c r="H707" s="1">
        <v>145</v>
      </c>
      <c r="I707" s="1">
        <v>150</v>
      </c>
      <c r="J707" s="1">
        <v>0</v>
      </c>
      <c r="K707" s="1">
        <v>5</v>
      </c>
      <c r="L707" s="1">
        <v>3.25</v>
      </c>
      <c r="M707" s="1">
        <v>3.3</v>
      </c>
      <c r="N707" s="1">
        <v>3.1930000000000001</v>
      </c>
      <c r="O707" s="1">
        <v>3.2410000000000001</v>
      </c>
      <c r="P707" s="1">
        <v>5</v>
      </c>
      <c r="Q707" s="1">
        <v>25</v>
      </c>
      <c r="R707" s="1" t="s">
        <v>1418</v>
      </c>
      <c r="S707" s="1"/>
      <c r="T707" s="1" t="s">
        <v>1419</v>
      </c>
      <c r="U707" s="1" t="s">
        <v>1420</v>
      </c>
      <c r="V707" s="1" t="s">
        <v>1421</v>
      </c>
      <c r="W707" s="1" t="s">
        <v>1537</v>
      </c>
      <c r="X707" s="2">
        <v>44885.375694444447</v>
      </c>
      <c r="Y707" s="1" t="s">
        <v>1410</v>
      </c>
      <c r="Z707" s="1" t="s">
        <v>36</v>
      </c>
      <c r="AA707" s="1"/>
      <c r="AB707" s="1" t="s">
        <v>1538</v>
      </c>
    </row>
    <row r="708" spans="1:28" ht="13" x14ac:dyDescent="0.15">
      <c r="A708" s="1">
        <v>397</v>
      </c>
      <c r="B708" s="1" t="s">
        <v>28</v>
      </c>
      <c r="C708" s="1" t="s">
        <v>1386</v>
      </c>
      <c r="D708" s="1">
        <v>2</v>
      </c>
      <c r="E708" s="1" t="s">
        <v>1387</v>
      </c>
      <c r="F708" s="1">
        <v>1</v>
      </c>
      <c r="G708" s="1"/>
      <c r="H708" s="1">
        <v>145</v>
      </c>
      <c r="I708" s="1">
        <v>150</v>
      </c>
      <c r="J708" s="1">
        <v>0</v>
      </c>
      <c r="K708" s="1">
        <v>5</v>
      </c>
      <c r="L708" s="1">
        <v>3.25</v>
      </c>
      <c r="M708" s="1">
        <v>3.3</v>
      </c>
      <c r="N708" s="1">
        <v>3.1930000000000001</v>
      </c>
      <c r="O708" s="1">
        <v>3.2410000000000001</v>
      </c>
      <c r="P708" s="1">
        <v>5</v>
      </c>
      <c r="Q708" s="1">
        <v>6</v>
      </c>
      <c r="R708" s="1" t="s">
        <v>1407</v>
      </c>
      <c r="S708" s="1"/>
      <c r="T708" s="1"/>
      <c r="U708" s="1"/>
      <c r="V708" s="1" t="s">
        <v>1408</v>
      </c>
      <c r="W708" s="1" t="s">
        <v>1539</v>
      </c>
      <c r="X708" s="2">
        <v>44885.375694444447</v>
      </c>
      <c r="Y708" s="1" t="s">
        <v>1410</v>
      </c>
      <c r="Z708" s="1" t="s">
        <v>36</v>
      </c>
      <c r="AA708" s="1" t="s">
        <v>1411</v>
      </c>
      <c r="AB708" s="1" t="s">
        <v>1540</v>
      </c>
    </row>
    <row r="709" spans="1:28" ht="13" x14ac:dyDescent="0.15">
      <c r="A709" s="1">
        <v>397</v>
      </c>
      <c r="B709" s="1" t="s">
        <v>28</v>
      </c>
      <c r="C709" s="1" t="s">
        <v>1386</v>
      </c>
      <c r="D709" s="1">
        <v>2</v>
      </c>
      <c r="E709" s="1" t="s">
        <v>1387</v>
      </c>
      <c r="F709" s="1">
        <v>2</v>
      </c>
      <c r="G709" s="1" t="s">
        <v>31</v>
      </c>
      <c r="H709" s="1">
        <v>8</v>
      </c>
      <c r="I709" s="1">
        <v>9</v>
      </c>
      <c r="J709" s="1">
        <v>8</v>
      </c>
      <c r="K709" s="1">
        <v>9</v>
      </c>
      <c r="L709" s="1">
        <v>3.38</v>
      </c>
      <c r="M709" s="1">
        <v>3.39</v>
      </c>
      <c r="N709" s="1">
        <v>3.3180000000000001</v>
      </c>
      <c r="O709" s="1">
        <v>3.327</v>
      </c>
      <c r="P709" s="1">
        <v>1</v>
      </c>
      <c r="Q709" s="1">
        <v>5</v>
      </c>
      <c r="R709" s="1" t="s">
        <v>51</v>
      </c>
      <c r="S709" s="1"/>
      <c r="T709" s="1" t="s">
        <v>1391</v>
      </c>
      <c r="U709" s="1" t="s">
        <v>1392</v>
      </c>
      <c r="V709" s="1" t="s">
        <v>1391</v>
      </c>
      <c r="W709" s="1" t="s">
        <v>1541</v>
      </c>
      <c r="X709" s="2">
        <v>44885.571527777778</v>
      </c>
      <c r="Y709" s="1" t="s">
        <v>58</v>
      </c>
      <c r="Z709" s="1" t="s">
        <v>36</v>
      </c>
      <c r="AA709" s="1"/>
      <c r="AB709" s="1" t="s">
        <v>1542</v>
      </c>
    </row>
    <row r="710" spans="1:28" ht="13" x14ac:dyDescent="0.15">
      <c r="A710" s="1">
        <v>397</v>
      </c>
      <c r="B710" s="1" t="s">
        <v>28</v>
      </c>
      <c r="C710" s="1" t="s">
        <v>1386</v>
      </c>
      <c r="D710" s="1">
        <v>2</v>
      </c>
      <c r="E710" s="1" t="s">
        <v>1387</v>
      </c>
      <c r="F710" s="1">
        <v>2</v>
      </c>
      <c r="G710" s="1" t="s">
        <v>31</v>
      </c>
      <c r="H710" s="1">
        <v>24</v>
      </c>
      <c r="I710" s="1">
        <v>25</v>
      </c>
      <c r="J710" s="1">
        <v>24</v>
      </c>
      <c r="K710" s="1">
        <v>25</v>
      </c>
      <c r="L710" s="1">
        <v>3.54</v>
      </c>
      <c r="M710" s="1">
        <v>3.55</v>
      </c>
      <c r="N710" s="1">
        <v>3.472</v>
      </c>
      <c r="O710" s="1">
        <v>3.4809999999999999</v>
      </c>
      <c r="P710" s="1">
        <v>1</v>
      </c>
      <c r="Q710" s="1">
        <v>5</v>
      </c>
      <c r="R710" s="1" t="s">
        <v>51</v>
      </c>
      <c r="S710" s="1"/>
      <c r="T710" s="1" t="s">
        <v>1391</v>
      </c>
      <c r="U710" s="1" t="s">
        <v>1392</v>
      </c>
      <c r="V710" s="1" t="s">
        <v>1391</v>
      </c>
      <c r="W710" s="1" t="s">
        <v>1543</v>
      </c>
      <c r="X710" s="2">
        <v>44885.571527777778</v>
      </c>
      <c r="Y710" s="1" t="s">
        <v>58</v>
      </c>
      <c r="Z710" s="1" t="s">
        <v>36</v>
      </c>
      <c r="AA710" s="1"/>
      <c r="AB710" s="1" t="s">
        <v>1544</v>
      </c>
    </row>
    <row r="711" spans="1:28" ht="13" x14ac:dyDescent="0.15">
      <c r="A711" s="1">
        <v>397</v>
      </c>
      <c r="B711" s="1" t="s">
        <v>28</v>
      </c>
      <c r="C711" s="1" t="s">
        <v>1386</v>
      </c>
      <c r="D711" s="1">
        <v>2</v>
      </c>
      <c r="E711" s="1" t="s">
        <v>1387</v>
      </c>
      <c r="F711" s="1">
        <v>2</v>
      </c>
      <c r="G711" s="1" t="s">
        <v>31</v>
      </c>
      <c r="H711" s="1">
        <v>58</v>
      </c>
      <c r="I711" s="1">
        <v>59</v>
      </c>
      <c r="J711" s="1">
        <v>58</v>
      </c>
      <c r="K711" s="1">
        <v>59</v>
      </c>
      <c r="L711" s="1">
        <v>3.88</v>
      </c>
      <c r="M711" s="1">
        <v>3.89</v>
      </c>
      <c r="N711" s="1">
        <v>3.798</v>
      </c>
      <c r="O711" s="1">
        <v>3.8079999999999998</v>
      </c>
      <c r="P711" s="1">
        <v>1</v>
      </c>
      <c r="Q711" s="1">
        <v>5</v>
      </c>
      <c r="R711" s="1" t="s">
        <v>51</v>
      </c>
      <c r="S711" s="1"/>
      <c r="T711" s="1" t="s">
        <v>1391</v>
      </c>
      <c r="U711" s="1" t="s">
        <v>1392</v>
      </c>
      <c r="V711" s="1" t="s">
        <v>1391</v>
      </c>
      <c r="W711" s="1" t="s">
        <v>1545</v>
      </c>
      <c r="X711" s="2">
        <v>44885.571527777778</v>
      </c>
      <c r="Y711" s="1" t="s">
        <v>58</v>
      </c>
      <c r="Z711" s="1" t="s">
        <v>36</v>
      </c>
      <c r="AA711" s="1"/>
      <c r="AB711" s="1" t="s">
        <v>1546</v>
      </c>
    </row>
    <row r="712" spans="1:28" ht="13" x14ac:dyDescent="0.15">
      <c r="A712" s="1">
        <v>397</v>
      </c>
      <c r="B712" s="1" t="s">
        <v>28</v>
      </c>
      <c r="C712" s="1" t="s">
        <v>1386</v>
      </c>
      <c r="D712" s="1">
        <v>2</v>
      </c>
      <c r="E712" s="1" t="s">
        <v>1387</v>
      </c>
      <c r="F712" s="1">
        <v>2</v>
      </c>
      <c r="G712" s="1" t="s">
        <v>31</v>
      </c>
      <c r="H712" s="1">
        <v>75</v>
      </c>
      <c r="I712" s="1">
        <v>75</v>
      </c>
      <c r="J712" s="1">
        <v>75</v>
      </c>
      <c r="K712" s="1">
        <v>75</v>
      </c>
      <c r="L712" s="1">
        <v>4.05</v>
      </c>
      <c r="M712" s="1">
        <v>4.05</v>
      </c>
      <c r="N712" s="1">
        <v>3.9609999999999999</v>
      </c>
      <c r="O712" s="1">
        <v>3.9609999999999999</v>
      </c>
      <c r="P712" s="1">
        <v>0</v>
      </c>
      <c r="Q712" s="1">
        <v>1</v>
      </c>
      <c r="R712" s="1" t="s">
        <v>32</v>
      </c>
      <c r="S712" s="1" t="s">
        <v>33</v>
      </c>
      <c r="T712" s="1"/>
      <c r="U712" s="1"/>
      <c r="V712" s="1" t="s">
        <v>33</v>
      </c>
      <c r="W712" s="1" t="s">
        <v>1547</v>
      </c>
      <c r="X712" s="2">
        <v>44885.543749999997</v>
      </c>
      <c r="Y712" s="1" t="s">
        <v>35</v>
      </c>
      <c r="Z712" s="1" t="s">
        <v>36</v>
      </c>
      <c r="AA712" s="1" t="s">
        <v>37</v>
      </c>
      <c r="AB712" s="1" t="s">
        <v>1548</v>
      </c>
    </row>
    <row r="713" spans="1:28" ht="13" x14ac:dyDescent="0.15">
      <c r="A713" s="1">
        <v>397</v>
      </c>
      <c r="B713" s="1" t="s">
        <v>28</v>
      </c>
      <c r="C713" s="1" t="s">
        <v>1386</v>
      </c>
      <c r="D713" s="1">
        <v>2</v>
      </c>
      <c r="E713" s="1" t="s">
        <v>1387</v>
      </c>
      <c r="F713" s="1">
        <v>2</v>
      </c>
      <c r="G713" s="1" t="s">
        <v>31</v>
      </c>
      <c r="H713" s="1">
        <v>92</v>
      </c>
      <c r="I713" s="1">
        <v>93</v>
      </c>
      <c r="J713" s="1">
        <v>92</v>
      </c>
      <c r="K713" s="1">
        <v>93</v>
      </c>
      <c r="L713" s="1">
        <v>4.22</v>
      </c>
      <c r="M713" s="1">
        <v>4.2300000000000004</v>
      </c>
      <c r="N713" s="1">
        <v>4.125</v>
      </c>
      <c r="O713" s="1">
        <v>4.1340000000000003</v>
      </c>
      <c r="P713" s="1">
        <v>1</v>
      </c>
      <c r="Q713" s="1">
        <v>5</v>
      </c>
      <c r="R713" s="1" t="s">
        <v>51</v>
      </c>
      <c r="S713" s="1"/>
      <c r="T713" s="1" t="s">
        <v>1391</v>
      </c>
      <c r="U713" s="1" t="s">
        <v>1392</v>
      </c>
      <c r="V713" s="1" t="s">
        <v>1391</v>
      </c>
      <c r="W713" s="1" t="s">
        <v>1549</v>
      </c>
      <c r="X713" s="2">
        <v>44885.571527777778</v>
      </c>
      <c r="Y713" s="1" t="s">
        <v>58</v>
      </c>
      <c r="Z713" s="1" t="s">
        <v>36</v>
      </c>
      <c r="AA713" s="1"/>
      <c r="AB713" s="1" t="s">
        <v>1550</v>
      </c>
    </row>
    <row r="714" spans="1:28" ht="13" x14ac:dyDescent="0.15">
      <c r="A714" s="1">
        <v>397</v>
      </c>
      <c r="B714" s="1" t="s">
        <v>28</v>
      </c>
      <c r="C714" s="1" t="s">
        <v>1386</v>
      </c>
      <c r="D714" s="1">
        <v>2</v>
      </c>
      <c r="E714" s="1" t="s">
        <v>1387</v>
      </c>
      <c r="F714" s="1">
        <v>2</v>
      </c>
      <c r="G714" s="1"/>
      <c r="H714" s="1">
        <v>145</v>
      </c>
      <c r="I714" s="1">
        <v>150</v>
      </c>
      <c r="J714" s="1">
        <v>145</v>
      </c>
      <c r="K714" s="1">
        <v>150</v>
      </c>
      <c r="L714" s="1">
        <v>4.75</v>
      </c>
      <c r="M714" s="1">
        <v>4.8</v>
      </c>
      <c r="N714" s="1">
        <v>4.6340000000000003</v>
      </c>
      <c r="O714" s="1">
        <v>4.6820000000000004</v>
      </c>
      <c r="P714" s="1">
        <v>5</v>
      </c>
      <c r="Q714" s="1">
        <v>176</v>
      </c>
      <c r="R714" s="1" t="s">
        <v>106</v>
      </c>
      <c r="S714" s="1" t="s">
        <v>1434</v>
      </c>
      <c r="T714" s="1"/>
      <c r="U714" s="1"/>
      <c r="V714" s="1" t="s">
        <v>1524</v>
      </c>
      <c r="W714" s="1" t="s">
        <v>1551</v>
      </c>
      <c r="X714" s="2">
        <v>44885.369444444441</v>
      </c>
      <c r="Y714" s="1" t="s">
        <v>692</v>
      </c>
      <c r="Z714" s="1" t="s">
        <v>36</v>
      </c>
      <c r="AA714" s="1"/>
      <c r="AB714" s="1" t="s">
        <v>1552</v>
      </c>
    </row>
    <row r="715" spans="1:28" ht="13" x14ac:dyDescent="0.15">
      <c r="A715" s="1">
        <v>397</v>
      </c>
      <c r="B715" s="1" t="s">
        <v>28</v>
      </c>
      <c r="C715" s="1" t="s">
        <v>1386</v>
      </c>
      <c r="D715" s="1">
        <v>2</v>
      </c>
      <c r="E715" s="1" t="s">
        <v>1387</v>
      </c>
      <c r="F715" s="1">
        <v>2</v>
      </c>
      <c r="G715" s="1"/>
      <c r="H715" s="1">
        <v>145</v>
      </c>
      <c r="I715" s="1">
        <v>150</v>
      </c>
      <c r="J715" s="1">
        <v>0</v>
      </c>
      <c r="K715" s="1">
        <v>5</v>
      </c>
      <c r="L715" s="1">
        <v>4.75</v>
      </c>
      <c r="M715" s="1">
        <v>4.8</v>
      </c>
      <c r="N715" s="1">
        <v>4.6340000000000003</v>
      </c>
      <c r="O715" s="1">
        <v>4.6820000000000004</v>
      </c>
      <c r="P715" s="1">
        <v>5</v>
      </c>
      <c r="Q715" s="1">
        <v>10</v>
      </c>
      <c r="R715" s="1" t="s">
        <v>1407</v>
      </c>
      <c r="S715" s="1"/>
      <c r="T715" s="1" t="s">
        <v>1428</v>
      </c>
      <c r="U715" s="1" t="s">
        <v>1429</v>
      </c>
      <c r="V715" s="1" t="s">
        <v>1430</v>
      </c>
      <c r="W715" s="1" t="s">
        <v>1553</v>
      </c>
      <c r="X715" s="2">
        <v>44885.376388888886</v>
      </c>
      <c r="Y715" s="1" t="s">
        <v>1410</v>
      </c>
      <c r="Z715" s="1" t="s">
        <v>36</v>
      </c>
      <c r="AA715" s="1" t="s">
        <v>1432</v>
      </c>
      <c r="AB715" s="1" t="s">
        <v>1554</v>
      </c>
    </row>
    <row r="716" spans="1:28" ht="13" x14ac:dyDescent="0.15">
      <c r="A716" s="1">
        <v>397</v>
      </c>
      <c r="B716" s="1" t="s">
        <v>28</v>
      </c>
      <c r="C716" s="1" t="s">
        <v>1386</v>
      </c>
      <c r="D716" s="1">
        <v>2</v>
      </c>
      <c r="E716" s="1" t="s">
        <v>1387</v>
      </c>
      <c r="F716" s="1">
        <v>2</v>
      </c>
      <c r="G716" s="1"/>
      <c r="H716" s="1">
        <v>145</v>
      </c>
      <c r="I716" s="1">
        <v>150</v>
      </c>
      <c r="J716" s="1">
        <v>0</v>
      </c>
      <c r="K716" s="1">
        <v>5</v>
      </c>
      <c r="L716" s="1">
        <v>4.75</v>
      </c>
      <c r="M716" s="1">
        <v>4.8</v>
      </c>
      <c r="N716" s="1">
        <v>4.6340000000000003</v>
      </c>
      <c r="O716" s="1">
        <v>4.6820000000000004</v>
      </c>
      <c r="P716" s="1">
        <v>5</v>
      </c>
      <c r="Q716" s="1">
        <v>25</v>
      </c>
      <c r="R716" s="1" t="s">
        <v>1418</v>
      </c>
      <c r="S716" s="1"/>
      <c r="T716" s="1" t="s">
        <v>1419</v>
      </c>
      <c r="U716" s="1" t="s">
        <v>1420</v>
      </c>
      <c r="V716" s="1" t="s">
        <v>1421</v>
      </c>
      <c r="W716" s="1" t="s">
        <v>1555</v>
      </c>
      <c r="X716" s="2">
        <v>44885.376388888886</v>
      </c>
      <c r="Y716" s="1" t="s">
        <v>1410</v>
      </c>
      <c r="Z716" s="1" t="s">
        <v>36</v>
      </c>
      <c r="AA716" s="1"/>
      <c r="AB716" s="1" t="s">
        <v>1556</v>
      </c>
    </row>
    <row r="717" spans="1:28" ht="13" x14ac:dyDescent="0.15">
      <c r="A717" s="1">
        <v>397</v>
      </c>
      <c r="B717" s="1" t="s">
        <v>28</v>
      </c>
      <c r="C717" s="1" t="s">
        <v>1386</v>
      </c>
      <c r="D717" s="1">
        <v>2</v>
      </c>
      <c r="E717" s="1" t="s">
        <v>1387</v>
      </c>
      <c r="F717" s="1">
        <v>2</v>
      </c>
      <c r="G717" s="1"/>
      <c r="H717" s="1">
        <v>145</v>
      </c>
      <c r="I717" s="1">
        <v>150</v>
      </c>
      <c r="J717" s="1">
        <v>0</v>
      </c>
      <c r="K717" s="1">
        <v>5</v>
      </c>
      <c r="L717" s="1">
        <v>4.75</v>
      </c>
      <c r="M717" s="1">
        <v>4.8</v>
      </c>
      <c r="N717" s="1">
        <v>4.6340000000000003</v>
      </c>
      <c r="O717" s="1">
        <v>4.6820000000000004</v>
      </c>
      <c r="P717" s="1">
        <v>5</v>
      </c>
      <c r="Q717" s="1">
        <v>10</v>
      </c>
      <c r="R717" s="1" t="s">
        <v>1407</v>
      </c>
      <c r="S717" s="1"/>
      <c r="T717" s="1" t="s">
        <v>1419</v>
      </c>
      <c r="U717" s="1" t="s">
        <v>1420</v>
      </c>
      <c r="V717" s="1" t="s">
        <v>1438</v>
      </c>
      <c r="W717" s="1" t="s">
        <v>1557</v>
      </c>
      <c r="X717" s="2">
        <v>44885.376388888886</v>
      </c>
      <c r="Y717" s="1" t="s">
        <v>1410</v>
      </c>
      <c r="Z717" s="1" t="s">
        <v>36</v>
      </c>
      <c r="AA717" s="1" t="s">
        <v>1440</v>
      </c>
      <c r="AB717" s="1" t="s">
        <v>1558</v>
      </c>
    </row>
    <row r="718" spans="1:28" ht="13" x14ac:dyDescent="0.15">
      <c r="A718" s="1">
        <v>397</v>
      </c>
      <c r="B718" s="1" t="s">
        <v>28</v>
      </c>
      <c r="C718" s="1" t="s">
        <v>1386</v>
      </c>
      <c r="D718" s="1">
        <v>2</v>
      </c>
      <c r="E718" s="1" t="s">
        <v>1387</v>
      </c>
      <c r="F718" s="1">
        <v>2</v>
      </c>
      <c r="G718" s="1"/>
      <c r="H718" s="1">
        <v>145</v>
      </c>
      <c r="I718" s="1">
        <v>150</v>
      </c>
      <c r="J718" s="1">
        <v>0</v>
      </c>
      <c r="K718" s="1">
        <v>5</v>
      </c>
      <c r="L718" s="1">
        <v>4.75</v>
      </c>
      <c r="M718" s="1">
        <v>4.8</v>
      </c>
      <c r="N718" s="1">
        <v>4.6340000000000003</v>
      </c>
      <c r="O718" s="1">
        <v>4.6820000000000004</v>
      </c>
      <c r="P718" s="1">
        <v>5</v>
      </c>
      <c r="Q718" s="1">
        <v>2</v>
      </c>
      <c r="R718" s="1" t="s">
        <v>1407</v>
      </c>
      <c r="S718" s="1"/>
      <c r="T718" s="1" t="s">
        <v>1448</v>
      </c>
      <c r="U718" s="1" t="s">
        <v>1449</v>
      </c>
      <c r="V718" s="1" t="s">
        <v>1450</v>
      </c>
      <c r="W718" s="1" t="s">
        <v>1559</v>
      </c>
      <c r="X718" s="2">
        <v>44885.376388888886</v>
      </c>
      <c r="Y718" s="1" t="s">
        <v>1410</v>
      </c>
      <c r="Z718" s="1" t="s">
        <v>36</v>
      </c>
      <c r="AA718" s="1" t="s">
        <v>1452</v>
      </c>
      <c r="AB718" s="1" t="s">
        <v>1560</v>
      </c>
    </row>
    <row r="719" spans="1:28" ht="13" x14ac:dyDescent="0.15">
      <c r="A719" s="1">
        <v>397</v>
      </c>
      <c r="B719" s="1" t="s">
        <v>28</v>
      </c>
      <c r="C719" s="1" t="s">
        <v>1386</v>
      </c>
      <c r="D719" s="1">
        <v>2</v>
      </c>
      <c r="E719" s="1" t="s">
        <v>1387</v>
      </c>
      <c r="F719" s="1">
        <v>2</v>
      </c>
      <c r="G719" s="1"/>
      <c r="H719" s="1">
        <v>145</v>
      </c>
      <c r="I719" s="1">
        <v>150</v>
      </c>
      <c r="J719" s="1">
        <v>0</v>
      </c>
      <c r="K719" s="1">
        <v>5</v>
      </c>
      <c r="L719" s="1">
        <v>4.75</v>
      </c>
      <c r="M719" s="1">
        <v>4.8</v>
      </c>
      <c r="N719" s="1">
        <v>4.6340000000000003</v>
      </c>
      <c r="O719" s="1">
        <v>4.6820000000000004</v>
      </c>
      <c r="P719" s="1">
        <v>5</v>
      </c>
      <c r="Q719" s="1">
        <v>3</v>
      </c>
      <c r="R719" s="1" t="s">
        <v>1407</v>
      </c>
      <c r="S719" s="1"/>
      <c r="T719" s="1"/>
      <c r="U719" s="1"/>
      <c r="V719" s="1" t="s">
        <v>1424</v>
      </c>
      <c r="W719" s="1" t="s">
        <v>1561</v>
      </c>
      <c r="X719" s="2">
        <v>44885.376388888886</v>
      </c>
      <c r="Y719" s="1" t="s">
        <v>1410</v>
      </c>
      <c r="Z719" s="1" t="s">
        <v>36</v>
      </c>
      <c r="AA719" s="1" t="s">
        <v>1426</v>
      </c>
      <c r="AB719" s="1" t="s">
        <v>1562</v>
      </c>
    </row>
    <row r="720" spans="1:28" ht="13" x14ac:dyDescent="0.15">
      <c r="A720" s="1">
        <v>397</v>
      </c>
      <c r="B720" s="1" t="s">
        <v>28</v>
      </c>
      <c r="C720" s="1" t="s">
        <v>1386</v>
      </c>
      <c r="D720" s="1">
        <v>2</v>
      </c>
      <c r="E720" s="1" t="s">
        <v>1387</v>
      </c>
      <c r="F720" s="1">
        <v>2</v>
      </c>
      <c r="G720" s="1"/>
      <c r="H720" s="1">
        <v>145</v>
      </c>
      <c r="I720" s="1">
        <v>150</v>
      </c>
      <c r="J720" s="1">
        <v>0</v>
      </c>
      <c r="K720" s="1">
        <v>5</v>
      </c>
      <c r="L720" s="1">
        <v>4.75</v>
      </c>
      <c r="M720" s="1">
        <v>4.8</v>
      </c>
      <c r="N720" s="1">
        <v>4.6340000000000003</v>
      </c>
      <c r="O720" s="1">
        <v>4.6820000000000004</v>
      </c>
      <c r="P720" s="1">
        <v>5</v>
      </c>
      <c r="Q720" s="1">
        <v>2</v>
      </c>
      <c r="R720" s="1" t="s">
        <v>1407</v>
      </c>
      <c r="S720" s="1" t="s">
        <v>1413</v>
      </c>
      <c r="T720" s="1"/>
      <c r="U720" s="1"/>
      <c r="V720" s="1" t="s">
        <v>1414</v>
      </c>
      <c r="W720" s="1" t="s">
        <v>1563</v>
      </c>
      <c r="X720" s="2">
        <v>44885.376388888886</v>
      </c>
      <c r="Y720" s="1" t="s">
        <v>1410</v>
      </c>
      <c r="Z720" s="1" t="s">
        <v>36</v>
      </c>
      <c r="AA720" s="1" t="s">
        <v>1416</v>
      </c>
      <c r="AB720" s="1" t="s">
        <v>1564</v>
      </c>
    </row>
    <row r="721" spans="1:28" ht="13" x14ac:dyDescent="0.15">
      <c r="A721" s="1">
        <v>397</v>
      </c>
      <c r="B721" s="1" t="s">
        <v>28</v>
      </c>
      <c r="C721" s="1" t="s">
        <v>1386</v>
      </c>
      <c r="D721" s="1">
        <v>2</v>
      </c>
      <c r="E721" s="1" t="s">
        <v>1387</v>
      </c>
      <c r="F721" s="1">
        <v>2</v>
      </c>
      <c r="G721" s="1"/>
      <c r="H721" s="1">
        <v>145</v>
      </c>
      <c r="I721" s="1">
        <v>150</v>
      </c>
      <c r="J721" s="1">
        <v>0</v>
      </c>
      <c r="K721" s="1">
        <v>5</v>
      </c>
      <c r="L721" s="1">
        <v>4.75</v>
      </c>
      <c r="M721" s="1">
        <v>4.8</v>
      </c>
      <c r="N721" s="1">
        <v>4.6340000000000003</v>
      </c>
      <c r="O721" s="1">
        <v>4.6820000000000004</v>
      </c>
      <c r="P721" s="1">
        <v>5</v>
      </c>
      <c r="Q721" s="1">
        <v>6</v>
      </c>
      <c r="R721" s="1" t="s">
        <v>1407</v>
      </c>
      <c r="S721" s="1"/>
      <c r="T721" s="1"/>
      <c r="U721" s="1"/>
      <c r="V721" s="1" t="s">
        <v>1408</v>
      </c>
      <c r="W721" s="1" t="s">
        <v>1565</v>
      </c>
      <c r="X721" s="2">
        <v>44885.376388888886</v>
      </c>
      <c r="Y721" s="1" t="s">
        <v>1410</v>
      </c>
      <c r="Z721" s="1" t="s">
        <v>36</v>
      </c>
      <c r="AA721" s="1" t="s">
        <v>1411</v>
      </c>
      <c r="AB721" s="1" t="s">
        <v>1566</v>
      </c>
    </row>
    <row r="722" spans="1:28" ht="13" x14ac:dyDescent="0.15">
      <c r="A722" s="1">
        <v>397</v>
      </c>
      <c r="B722" s="1" t="s">
        <v>28</v>
      </c>
      <c r="C722" s="1" t="s">
        <v>1386</v>
      </c>
      <c r="D722" s="1">
        <v>2</v>
      </c>
      <c r="E722" s="1" t="s">
        <v>1387</v>
      </c>
      <c r="F722" s="1">
        <v>2</v>
      </c>
      <c r="G722" s="1"/>
      <c r="H722" s="1">
        <v>145</v>
      </c>
      <c r="I722" s="1">
        <v>150</v>
      </c>
      <c r="J722" s="1">
        <v>0</v>
      </c>
      <c r="K722" s="1">
        <v>5</v>
      </c>
      <c r="L722" s="1">
        <v>4.75</v>
      </c>
      <c r="M722" s="1">
        <v>4.8</v>
      </c>
      <c r="N722" s="1">
        <v>4.6340000000000003</v>
      </c>
      <c r="O722" s="1">
        <v>4.6820000000000004</v>
      </c>
      <c r="P722" s="1">
        <v>5</v>
      </c>
      <c r="Q722" s="1">
        <v>25</v>
      </c>
      <c r="R722" s="1" t="s">
        <v>1418</v>
      </c>
      <c r="S722" s="1"/>
      <c r="T722" s="1" t="s">
        <v>1391</v>
      </c>
      <c r="U722" s="1" t="s">
        <v>1392</v>
      </c>
      <c r="V722" s="1" t="s">
        <v>1454</v>
      </c>
      <c r="W722" s="1" t="s">
        <v>1567</v>
      </c>
      <c r="X722" s="2">
        <v>44885.376388888886</v>
      </c>
      <c r="Y722" s="1" t="s">
        <v>1410</v>
      </c>
      <c r="Z722" s="1" t="s">
        <v>36</v>
      </c>
      <c r="AA722" s="1"/>
      <c r="AB722" s="1" t="s">
        <v>1568</v>
      </c>
    </row>
    <row r="723" spans="1:28" ht="13" x14ac:dyDescent="0.15">
      <c r="A723" s="1">
        <v>397</v>
      </c>
      <c r="B723" s="1" t="s">
        <v>28</v>
      </c>
      <c r="C723" s="1" t="s">
        <v>1386</v>
      </c>
      <c r="D723" s="1">
        <v>2</v>
      </c>
      <c r="E723" s="1" t="s">
        <v>1387</v>
      </c>
      <c r="F723" s="1">
        <v>2</v>
      </c>
      <c r="G723" s="1"/>
      <c r="H723" s="1">
        <v>145</v>
      </c>
      <c r="I723" s="1">
        <v>150</v>
      </c>
      <c r="J723" s="1">
        <v>0</v>
      </c>
      <c r="K723" s="1">
        <v>5</v>
      </c>
      <c r="L723" s="1">
        <v>4.75</v>
      </c>
      <c r="M723" s="1">
        <v>4.8</v>
      </c>
      <c r="N723" s="1">
        <v>4.6340000000000003</v>
      </c>
      <c r="O723" s="1">
        <v>4.6820000000000004</v>
      </c>
      <c r="P723" s="1">
        <v>5</v>
      </c>
      <c r="Q723" s="1">
        <v>25</v>
      </c>
      <c r="R723" s="1" t="s">
        <v>1418</v>
      </c>
      <c r="S723" s="1"/>
      <c r="T723" s="1"/>
      <c r="U723" s="1"/>
      <c r="V723" s="1" t="s">
        <v>1457</v>
      </c>
      <c r="W723" s="1" t="s">
        <v>1569</v>
      </c>
      <c r="X723" s="2">
        <v>44885.376388888886</v>
      </c>
      <c r="Y723" s="1" t="s">
        <v>1410</v>
      </c>
      <c r="Z723" s="1" t="s">
        <v>36</v>
      </c>
      <c r="AA723" s="1" t="s">
        <v>1459</v>
      </c>
      <c r="AB723" s="1" t="s">
        <v>1570</v>
      </c>
    </row>
    <row r="724" spans="1:28" ht="13" x14ac:dyDescent="0.15">
      <c r="A724" s="1">
        <v>397</v>
      </c>
      <c r="B724" s="1" t="s">
        <v>28</v>
      </c>
      <c r="C724" s="1" t="s">
        <v>1386</v>
      </c>
      <c r="D724" s="1">
        <v>2</v>
      </c>
      <c r="E724" s="1" t="s">
        <v>1387</v>
      </c>
      <c r="F724" s="1">
        <v>2</v>
      </c>
      <c r="G724" s="1"/>
      <c r="H724" s="1">
        <v>145</v>
      </c>
      <c r="I724" s="1">
        <v>150</v>
      </c>
      <c r="J724" s="1">
        <v>0</v>
      </c>
      <c r="K724" s="1">
        <v>5</v>
      </c>
      <c r="L724" s="1">
        <v>4.75</v>
      </c>
      <c r="M724" s="1">
        <v>4.8</v>
      </c>
      <c r="N724" s="1">
        <v>4.6340000000000003</v>
      </c>
      <c r="O724" s="1">
        <v>4.6820000000000004</v>
      </c>
      <c r="P724" s="1">
        <v>5</v>
      </c>
      <c r="Q724" s="1">
        <v>25</v>
      </c>
      <c r="R724" s="1" t="s">
        <v>1418</v>
      </c>
      <c r="S724" s="1"/>
      <c r="T724" s="1" t="s">
        <v>1442</v>
      </c>
      <c r="U724" s="1" t="s">
        <v>1443</v>
      </c>
      <c r="V724" s="1" t="s">
        <v>1444</v>
      </c>
      <c r="W724" s="1" t="s">
        <v>1571</v>
      </c>
      <c r="X724" s="2">
        <v>44885.376388888886</v>
      </c>
      <c r="Y724" s="1" t="s">
        <v>1410</v>
      </c>
      <c r="Z724" s="1" t="s">
        <v>36</v>
      </c>
      <c r="AA724" s="1" t="s">
        <v>1446</v>
      </c>
      <c r="AB724" s="1" t="s">
        <v>1572</v>
      </c>
    </row>
    <row r="725" spans="1:28" ht="13" x14ac:dyDescent="0.15">
      <c r="A725" s="1">
        <v>397</v>
      </c>
      <c r="B725" s="1" t="s">
        <v>28</v>
      </c>
      <c r="C725" s="1" t="s">
        <v>1386</v>
      </c>
      <c r="D725" s="1">
        <v>2</v>
      </c>
      <c r="E725" s="1" t="s">
        <v>1387</v>
      </c>
      <c r="F725" s="1">
        <v>3</v>
      </c>
      <c r="G725" s="1" t="s">
        <v>31</v>
      </c>
      <c r="H725" s="1">
        <v>75</v>
      </c>
      <c r="I725" s="1">
        <v>75</v>
      </c>
      <c r="J725" s="1">
        <v>75</v>
      </c>
      <c r="K725" s="1">
        <v>75</v>
      </c>
      <c r="L725" s="1">
        <v>5.55</v>
      </c>
      <c r="M725" s="1">
        <v>5.55</v>
      </c>
      <c r="N725" s="1">
        <v>5.4020000000000001</v>
      </c>
      <c r="O725" s="1">
        <v>5.4020000000000001</v>
      </c>
      <c r="P725" s="1">
        <v>0</v>
      </c>
      <c r="Q725" s="1">
        <v>1</v>
      </c>
      <c r="R725" s="1" t="s">
        <v>32</v>
      </c>
      <c r="S725" s="1" t="s">
        <v>33</v>
      </c>
      <c r="T725" s="1"/>
      <c r="U725" s="1"/>
      <c r="V725" s="1" t="s">
        <v>33</v>
      </c>
      <c r="W725" s="1" t="s">
        <v>1573</v>
      </c>
      <c r="X725" s="2">
        <v>44885.543749999997</v>
      </c>
      <c r="Y725" s="1" t="s">
        <v>35</v>
      </c>
      <c r="Z725" s="1" t="s">
        <v>36</v>
      </c>
      <c r="AA725" s="1" t="s">
        <v>37</v>
      </c>
      <c r="AB725" s="1" t="s">
        <v>1574</v>
      </c>
    </row>
    <row r="726" spans="1:28" ht="13" x14ac:dyDescent="0.15">
      <c r="A726" s="1">
        <v>397</v>
      </c>
      <c r="B726" s="1" t="s">
        <v>28</v>
      </c>
      <c r="C726" s="1" t="s">
        <v>1386</v>
      </c>
      <c r="D726" s="1">
        <v>2</v>
      </c>
      <c r="E726" s="1" t="s">
        <v>1387</v>
      </c>
      <c r="F726" s="1">
        <v>3</v>
      </c>
      <c r="G726" s="1"/>
      <c r="H726" s="1">
        <v>144</v>
      </c>
      <c r="I726" s="1">
        <v>149</v>
      </c>
      <c r="J726" s="1">
        <v>0</v>
      </c>
      <c r="K726" s="1">
        <v>5</v>
      </c>
      <c r="L726" s="1">
        <v>6.24</v>
      </c>
      <c r="M726" s="1">
        <v>6.29</v>
      </c>
      <c r="N726" s="1">
        <v>6.0650000000000004</v>
      </c>
      <c r="O726" s="1">
        <v>6.1130000000000004</v>
      </c>
      <c r="P726" s="1">
        <v>5</v>
      </c>
      <c r="Q726" s="1">
        <v>10</v>
      </c>
      <c r="R726" s="1" t="s">
        <v>1407</v>
      </c>
      <c r="S726" s="1"/>
      <c r="T726" s="1" t="s">
        <v>1419</v>
      </c>
      <c r="U726" s="1" t="s">
        <v>1420</v>
      </c>
      <c r="V726" s="1" t="s">
        <v>1438</v>
      </c>
      <c r="W726" s="1" t="s">
        <v>1575</v>
      </c>
      <c r="X726" s="2">
        <v>44885.37777777778</v>
      </c>
      <c r="Y726" s="1" t="s">
        <v>1410</v>
      </c>
      <c r="Z726" s="1" t="s">
        <v>36</v>
      </c>
      <c r="AA726" s="1" t="s">
        <v>1440</v>
      </c>
      <c r="AB726" s="1" t="s">
        <v>1576</v>
      </c>
    </row>
    <row r="727" spans="1:28" ht="13" x14ac:dyDescent="0.15">
      <c r="A727" s="1">
        <v>397</v>
      </c>
      <c r="B727" s="1" t="s">
        <v>28</v>
      </c>
      <c r="C727" s="1" t="s">
        <v>1386</v>
      </c>
      <c r="D727" s="1">
        <v>2</v>
      </c>
      <c r="E727" s="1" t="s">
        <v>1387</v>
      </c>
      <c r="F727" s="1">
        <v>3</v>
      </c>
      <c r="G727" s="1"/>
      <c r="H727" s="1">
        <v>144</v>
      </c>
      <c r="I727" s="1">
        <v>149</v>
      </c>
      <c r="J727" s="1">
        <v>0</v>
      </c>
      <c r="K727" s="1">
        <v>5</v>
      </c>
      <c r="L727" s="1">
        <v>6.24</v>
      </c>
      <c r="M727" s="1">
        <v>6.29</v>
      </c>
      <c r="N727" s="1">
        <v>6.0650000000000004</v>
      </c>
      <c r="O727" s="1">
        <v>6.1130000000000004</v>
      </c>
      <c r="P727" s="1">
        <v>5</v>
      </c>
      <c r="Q727" s="1">
        <v>6</v>
      </c>
      <c r="R727" s="1" t="s">
        <v>1407</v>
      </c>
      <c r="S727" s="1"/>
      <c r="T727" s="1"/>
      <c r="U727" s="1"/>
      <c r="V727" s="1" t="s">
        <v>1408</v>
      </c>
      <c r="W727" s="1" t="s">
        <v>1577</v>
      </c>
      <c r="X727" s="2">
        <v>44885.37777777778</v>
      </c>
      <c r="Y727" s="1" t="s">
        <v>1410</v>
      </c>
      <c r="Z727" s="1" t="s">
        <v>36</v>
      </c>
      <c r="AA727" s="1" t="s">
        <v>1411</v>
      </c>
      <c r="AB727" s="1" t="s">
        <v>1578</v>
      </c>
    </row>
    <row r="728" spans="1:28" ht="13" x14ac:dyDescent="0.15">
      <c r="A728" s="1">
        <v>397</v>
      </c>
      <c r="B728" s="1" t="s">
        <v>28</v>
      </c>
      <c r="C728" s="1" t="s">
        <v>1386</v>
      </c>
      <c r="D728" s="1">
        <v>2</v>
      </c>
      <c r="E728" s="1" t="s">
        <v>1387</v>
      </c>
      <c r="F728" s="1">
        <v>3</v>
      </c>
      <c r="G728" s="1"/>
      <c r="H728" s="1">
        <v>144</v>
      </c>
      <c r="I728" s="1">
        <v>149</v>
      </c>
      <c r="J728" s="1">
        <v>144</v>
      </c>
      <c r="K728" s="1">
        <v>149</v>
      </c>
      <c r="L728" s="1">
        <v>6.24</v>
      </c>
      <c r="M728" s="1">
        <v>6.29</v>
      </c>
      <c r="N728" s="1">
        <v>6.0650000000000004</v>
      </c>
      <c r="O728" s="1">
        <v>6.1130000000000004</v>
      </c>
      <c r="P728" s="1">
        <v>5</v>
      </c>
      <c r="Q728" s="1">
        <v>176</v>
      </c>
      <c r="R728" s="1" t="s">
        <v>106</v>
      </c>
      <c r="S728" s="1" t="s">
        <v>1434</v>
      </c>
      <c r="T728" s="1"/>
      <c r="U728" s="1"/>
      <c r="V728" s="1" t="s">
        <v>1579</v>
      </c>
      <c r="W728" s="1" t="s">
        <v>1580</v>
      </c>
      <c r="X728" s="2">
        <v>44885.369444444441</v>
      </c>
      <c r="Y728" s="1" t="s">
        <v>692</v>
      </c>
      <c r="Z728" s="1" t="s">
        <v>36</v>
      </c>
      <c r="AA728" s="1"/>
      <c r="AB728" s="1" t="s">
        <v>1581</v>
      </c>
    </row>
    <row r="729" spans="1:28" ht="13" x14ac:dyDescent="0.15">
      <c r="A729" s="1">
        <v>397</v>
      </c>
      <c r="B729" s="1" t="s">
        <v>28</v>
      </c>
      <c r="C729" s="1" t="s">
        <v>1386</v>
      </c>
      <c r="D729" s="1">
        <v>2</v>
      </c>
      <c r="E729" s="1" t="s">
        <v>1387</v>
      </c>
      <c r="F729" s="1">
        <v>3</v>
      </c>
      <c r="G729" s="1"/>
      <c r="H729" s="1">
        <v>144</v>
      </c>
      <c r="I729" s="1">
        <v>149</v>
      </c>
      <c r="J729" s="1">
        <v>0</v>
      </c>
      <c r="K729" s="1">
        <v>5</v>
      </c>
      <c r="L729" s="1">
        <v>6.24</v>
      </c>
      <c r="M729" s="1">
        <v>6.29</v>
      </c>
      <c r="N729" s="1">
        <v>6.0650000000000004</v>
      </c>
      <c r="O729" s="1">
        <v>6.1130000000000004</v>
      </c>
      <c r="P729" s="1">
        <v>5</v>
      </c>
      <c r="Q729" s="1">
        <v>25</v>
      </c>
      <c r="R729" s="1" t="s">
        <v>1418</v>
      </c>
      <c r="S729" s="1"/>
      <c r="T729" s="1" t="s">
        <v>1419</v>
      </c>
      <c r="U729" s="1" t="s">
        <v>1420</v>
      </c>
      <c r="V729" s="1" t="s">
        <v>1421</v>
      </c>
      <c r="W729" s="1" t="s">
        <v>1582</v>
      </c>
      <c r="X729" s="2">
        <v>44885.37777777778</v>
      </c>
      <c r="Y729" s="1" t="s">
        <v>1410</v>
      </c>
      <c r="Z729" s="1" t="s">
        <v>36</v>
      </c>
      <c r="AA729" s="1"/>
      <c r="AB729" s="1" t="s">
        <v>1583</v>
      </c>
    </row>
    <row r="730" spans="1:28" ht="13" x14ac:dyDescent="0.15">
      <c r="A730" s="1">
        <v>397</v>
      </c>
      <c r="B730" s="1" t="s">
        <v>28</v>
      </c>
      <c r="C730" s="1" t="s">
        <v>1386</v>
      </c>
      <c r="D730" s="1">
        <v>2</v>
      </c>
      <c r="E730" s="1" t="s">
        <v>1387</v>
      </c>
      <c r="F730" s="1">
        <v>3</v>
      </c>
      <c r="G730" s="1"/>
      <c r="H730" s="1">
        <v>144</v>
      </c>
      <c r="I730" s="1">
        <v>149</v>
      </c>
      <c r="J730" s="1">
        <v>0</v>
      </c>
      <c r="K730" s="1">
        <v>5</v>
      </c>
      <c r="L730" s="1">
        <v>6.24</v>
      </c>
      <c r="M730" s="1">
        <v>6.29</v>
      </c>
      <c r="N730" s="1">
        <v>6.0650000000000004</v>
      </c>
      <c r="O730" s="1">
        <v>6.1130000000000004</v>
      </c>
      <c r="P730" s="1">
        <v>5</v>
      </c>
      <c r="Q730" s="1">
        <v>25</v>
      </c>
      <c r="R730" s="1" t="s">
        <v>1418</v>
      </c>
      <c r="S730" s="1"/>
      <c r="T730" s="1" t="s">
        <v>1442</v>
      </c>
      <c r="U730" s="1" t="s">
        <v>1443</v>
      </c>
      <c r="V730" s="1" t="s">
        <v>1444</v>
      </c>
      <c r="W730" s="1" t="s">
        <v>1584</v>
      </c>
      <c r="X730" s="2">
        <v>44885.37777777778</v>
      </c>
      <c r="Y730" s="1" t="s">
        <v>1410</v>
      </c>
      <c r="Z730" s="1" t="s">
        <v>36</v>
      </c>
      <c r="AA730" s="1" t="s">
        <v>1446</v>
      </c>
      <c r="AB730" s="1" t="s">
        <v>1585</v>
      </c>
    </row>
    <row r="731" spans="1:28" ht="13" x14ac:dyDescent="0.15">
      <c r="A731" s="1">
        <v>397</v>
      </c>
      <c r="B731" s="1" t="s">
        <v>28</v>
      </c>
      <c r="C731" s="1" t="s">
        <v>1386</v>
      </c>
      <c r="D731" s="1">
        <v>2</v>
      </c>
      <c r="E731" s="1" t="s">
        <v>1387</v>
      </c>
      <c r="F731" s="1">
        <v>3</v>
      </c>
      <c r="G731" s="1"/>
      <c r="H731" s="1">
        <v>144</v>
      </c>
      <c r="I731" s="1">
        <v>149</v>
      </c>
      <c r="J731" s="1">
        <v>0</v>
      </c>
      <c r="K731" s="1">
        <v>5</v>
      </c>
      <c r="L731" s="1">
        <v>6.24</v>
      </c>
      <c r="M731" s="1">
        <v>6.29</v>
      </c>
      <c r="N731" s="1">
        <v>6.0650000000000004</v>
      </c>
      <c r="O731" s="1">
        <v>6.1130000000000004</v>
      </c>
      <c r="P731" s="1">
        <v>5</v>
      </c>
      <c r="Q731" s="1">
        <v>25</v>
      </c>
      <c r="R731" s="1" t="s">
        <v>1418</v>
      </c>
      <c r="S731" s="1"/>
      <c r="T731" s="1"/>
      <c r="U731" s="1"/>
      <c r="V731" s="1" t="s">
        <v>1457</v>
      </c>
      <c r="W731" s="1" t="s">
        <v>1586</v>
      </c>
      <c r="X731" s="2">
        <v>44885.37777777778</v>
      </c>
      <c r="Y731" s="1" t="s">
        <v>1410</v>
      </c>
      <c r="Z731" s="1" t="s">
        <v>36</v>
      </c>
      <c r="AA731" s="1" t="s">
        <v>1459</v>
      </c>
      <c r="AB731" s="1" t="s">
        <v>1587</v>
      </c>
    </row>
    <row r="732" spans="1:28" ht="13" x14ac:dyDescent="0.15">
      <c r="A732" s="1">
        <v>397</v>
      </c>
      <c r="B732" s="1" t="s">
        <v>28</v>
      </c>
      <c r="C732" s="1" t="s">
        <v>1386</v>
      </c>
      <c r="D732" s="1">
        <v>2</v>
      </c>
      <c r="E732" s="1" t="s">
        <v>1387</v>
      </c>
      <c r="F732" s="1">
        <v>3</v>
      </c>
      <c r="G732" s="1"/>
      <c r="H732" s="1">
        <v>144</v>
      </c>
      <c r="I732" s="1">
        <v>149</v>
      </c>
      <c r="J732" s="1">
        <v>0</v>
      </c>
      <c r="K732" s="1">
        <v>5</v>
      </c>
      <c r="L732" s="1">
        <v>6.24</v>
      </c>
      <c r="M732" s="1">
        <v>6.29</v>
      </c>
      <c r="N732" s="1">
        <v>6.0650000000000004</v>
      </c>
      <c r="O732" s="1">
        <v>6.1130000000000004</v>
      </c>
      <c r="P732" s="1">
        <v>5</v>
      </c>
      <c r="Q732" s="1">
        <v>2</v>
      </c>
      <c r="R732" s="1" t="s">
        <v>1407</v>
      </c>
      <c r="S732" s="1" t="s">
        <v>1413</v>
      </c>
      <c r="T732" s="1"/>
      <c r="U732" s="1"/>
      <c r="V732" s="1" t="s">
        <v>1414</v>
      </c>
      <c r="W732" s="1" t="s">
        <v>1588</v>
      </c>
      <c r="X732" s="2">
        <v>44885.37777777778</v>
      </c>
      <c r="Y732" s="1" t="s">
        <v>1410</v>
      </c>
      <c r="Z732" s="1" t="s">
        <v>36</v>
      </c>
      <c r="AA732" s="1" t="s">
        <v>1416</v>
      </c>
      <c r="AB732" s="1" t="s">
        <v>1589</v>
      </c>
    </row>
    <row r="733" spans="1:28" ht="13" x14ac:dyDescent="0.15">
      <c r="A733" s="1">
        <v>397</v>
      </c>
      <c r="B733" s="1" t="s">
        <v>28</v>
      </c>
      <c r="C733" s="1" t="s">
        <v>1386</v>
      </c>
      <c r="D733" s="1">
        <v>2</v>
      </c>
      <c r="E733" s="1" t="s">
        <v>1387</v>
      </c>
      <c r="F733" s="1">
        <v>3</v>
      </c>
      <c r="G733" s="1"/>
      <c r="H733" s="1">
        <v>144</v>
      </c>
      <c r="I733" s="1">
        <v>149</v>
      </c>
      <c r="J733" s="1">
        <v>0</v>
      </c>
      <c r="K733" s="1">
        <v>5</v>
      </c>
      <c r="L733" s="1">
        <v>6.24</v>
      </c>
      <c r="M733" s="1">
        <v>6.29</v>
      </c>
      <c r="N733" s="1">
        <v>6.0650000000000004</v>
      </c>
      <c r="O733" s="1">
        <v>6.1130000000000004</v>
      </c>
      <c r="P733" s="1">
        <v>5</v>
      </c>
      <c r="Q733" s="1">
        <v>25</v>
      </c>
      <c r="R733" s="1" t="s">
        <v>1418</v>
      </c>
      <c r="S733" s="1"/>
      <c r="T733" s="1" t="s">
        <v>1391</v>
      </c>
      <c r="U733" s="1" t="s">
        <v>1392</v>
      </c>
      <c r="V733" s="1" t="s">
        <v>1454</v>
      </c>
      <c r="W733" s="1" t="s">
        <v>1590</v>
      </c>
      <c r="X733" s="2">
        <v>44885.37777777778</v>
      </c>
      <c r="Y733" s="1" t="s">
        <v>1410</v>
      </c>
      <c r="Z733" s="1" t="s">
        <v>36</v>
      </c>
      <c r="AA733" s="1"/>
      <c r="AB733" s="1" t="s">
        <v>1591</v>
      </c>
    </row>
    <row r="734" spans="1:28" ht="13" x14ac:dyDescent="0.15">
      <c r="A734" s="1">
        <v>397</v>
      </c>
      <c r="B734" s="1" t="s">
        <v>28</v>
      </c>
      <c r="C734" s="1" t="s">
        <v>1386</v>
      </c>
      <c r="D734" s="1">
        <v>2</v>
      </c>
      <c r="E734" s="1" t="s">
        <v>1387</v>
      </c>
      <c r="F734" s="1">
        <v>3</v>
      </c>
      <c r="G734" s="1"/>
      <c r="H734" s="1">
        <v>144</v>
      </c>
      <c r="I734" s="1">
        <v>149</v>
      </c>
      <c r="J734" s="1">
        <v>0</v>
      </c>
      <c r="K734" s="1">
        <v>5</v>
      </c>
      <c r="L734" s="1">
        <v>6.24</v>
      </c>
      <c r="M734" s="1">
        <v>6.29</v>
      </c>
      <c r="N734" s="1">
        <v>6.0650000000000004</v>
      </c>
      <c r="O734" s="1">
        <v>6.1130000000000004</v>
      </c>
      <c r="P734" s="1">
        <v>5</v>
      </c>
      <c r="Q734" s="1">
        <v>2</v>
      </c>
      <c r="R734" s="1" t="s">
        <v>1407</v>
      </c>
      <c r="S734" s="1"/>
      <c r="T734" s="1" t="s">
        <v>1448</v>
      </c>
      <c r="U734" s="1" t="s">
        <v>1449</v>
      </c>
      <c r="V734" s="1" t="s">
        <v>1450</v>
      </c>
      <c r="W734" s="1" t="s">
        <v>1592</v>
      </c>
      <c r="X734" s="2">
        <v>44885.37777777778</v>
      </c>
      <c r="Y734" s="1" t="s">
        <v>1410</v>
      </c>
      <c r="Z734" s="1" t="s">
        <v>36</v>
      </c>
      <c r="AA734" s="1" t="s">
        <v>1452</v>
      </c>
      <c r="AB734" s="1" t="s">
        <v>1593</v>
      </c>
    </row>
    <row r="735" spans="1:28" ht="13" x14ac:dyDescent="0.15">
      <c r="A735" s="1">
        <v>397</v>
      </c>
      <c r="B735" s="1" t="s">
        <v>28</v>
      </c>
      <c r="C735" s="1" t="s">
        <v>1386</v>
      </c>
      <c r="D735" s="1">
        <v>2</v>
      </c>
      <c r="E735" s="1" t="s">
        <v>1387</v>
      </c>
      <c r="F735" s="1">
        <v>3</v>
      </c>
      <c r="G735" s="1"/>
      <c r="H735" s="1">
        <v>144</v>
      </c>
      <c r="I735" s="1">
        <v>149</v>
      </c>
      <c r="J735" s="1">
        <v>0</v>
      </c>
      <c r="K735" s="1">
        <v>5</v>
      </c>
      <c r="L735" s="1">
        <v>6.24</v>
      </c>
      <c r="M735" s="1">
        <v>6.29</v>
      </c>
      <c r="N735" s="1">
        <v>6.0650000000000004</v>
      </c>
      <c r="O735" s="1">
        <v>6.1130000000000004</v>
      </c>
      <c r="P735" s="1">
        <v>5</v>
      </c>
      <c r="Q735" s="1">
        <v>10</v>
      </c>
      <c r="R735" s="1" t="s">
        <v>1407</v>
      </c>
      <c r="S735" s="1"/>
      <c r="T735" s="1" t="s">
        <v>1428</v>
      </c>
      <c r="U735" s="1" t="s">
        <v>1429</v>
      </c>
      <c r="V735" s="1" t="s">
        <v>1430</v>
      </c>
      <c r="W735" s="1" t="s">
        <v>1594</v>
      </c>
      <c r="X735" s="2">
        <v>44885.37777777778</v>
      </c>
      <c r="Y735" s="1" t="s">
        <v>1410</v>
      </c>
      <c r="Z735" s="1" t="s">
        <v>36</v>
      </c>
      <c r="AA735" s="1" t="s">
        <v>1432</v>
      </c>
      <c r="AB735" s="1" t="s">
        <v>1595</v>
      </c>
    </row>
    <row r="736" spans="1:28" ht="13" x14ac:dyDescent="0.15">
      <c r="A736" s="1">
        <v>397</v>
      </c>
      <c r="B736" s="1" t="s">
        <v>28</v>
      </c>
      <c r="C736" s="1" t="s">
        <v>1386</v>
      </c>
      <c r="D736" s="1">
        <v>2</v>
      </c>
      <c r="E736" s="1" t="s">
        <v>1387</v>
      </c>
      <c r="F736" s="1">
        <v>3</v>
      </c>
      <c r="G736" s="1"/>
      <c r="H736" s="1">
        <v>144</v>
      </c>
      <c r="I736" s="1">
        <v>149</v>
      </c>
      <c r="J736" s="1">
        <v>0</v>
      </c>
      <c r="K736" s="1">
        <v>5</v>
      </c>
      <c r="L736" s="1">
        <v>6.24</v>
      </c>
      <c r="M736" s="1">
        <v>6.29</v>
      </c>
      <c r="N736" s="1">
        <v>6.0650000000000004</v>
      </c>
      <c r="O736" s="1">
        <v>6.1130000000000004</v>
      </c>
      <c r="P736" s="1">
        <v>5</v>
      </c>
      <c r="Q736" s="1">
        <v>3</v>
      </c>
      <c r="R736" s="1" t="s">
        <v>1407</v>
      </c>
      <c r="S736" s="1"/>
      <c r="T736" s="1"/>
      <c r="U736" s="1"/>
      <c r="V736" s="1" t="s">
        <v>1424</v>
      </c>
      <c r="W736" s="1" t="s">
        <v>1596</v>
      </c>
      <c r="X736" s="2">
        <v>44885.37777777778</v>
      </c>
      <c r="Y736" s="1" t="s">
        <v>1410</v>
      </c>
      <c r="Z736" s="1" t="s">
        <v>36</v>
      </c>
      <c r="AA736" s="1" t="s">
        <v>1426</v>
      </c>
      <c r="AB736" s="1" t="s">
        <v>1597</v>
      </c>
    </row>
    <row r="737" spans="1:28" ht="13" x14ac:dyDescent="0.15">
      <c r="A737" s="1">
        <v>397</v>
      </c>
      <c r="B737" s="1" t="s">
        <v>28</v>
      </c>
      <c r="C737" s="1" t="s">
        <v>1386</v>
      </c>
      <c r="D737" s="1">
        <v>2</v>
      </c>
      <c r="E737" s="1" t="s">
        <v>1387</v>
      </c>
      <c r="F737" s="1">
        <v>4</v>
      </c>
      <c r="G737" s="1" t="s">
        <v>31</v>
      </c>
      <c r="H737" s="1">
        <v>38</v>
      </c>
      <c r="I737" s="1">
        <v>40</v>
      </c>
      <c r="J737" s="1">
        <v>38</v>
      </c>
      <c r="K737" s="1">
        <v>40</v>
      </c>
      <c r="L737" s="1">
        <v>6.67</v>
      </c>
      <c r="M737" s="1">
        <v>6.69</v>
      </c>
      <c r="N737" s="1">
        <v>6.4779999999999998</v>
      </c>
      <c r="O737" s="1">
        <v>6.4969999999999999</v>
      </c>
      <c r="P737" s="1">
        <v>2</v>
      </c>
      <c r="Q737" s="1">
        <v>10</v>
      </c>
      <c r="R737" s="1" t="s">
        <v>51</v>
      </c>
      <c r="S737" s="1" t="s">
        <v>56</v>
      </c>
      <c r="T737" s="1"/>
      <c r="U737" s="1"/>
      <c r="V737" s="1">
        <v>31168</v>
      </c>
      <c r="W737" s="1" t="s">
        <v>1598</v>
      </c>
      <c r="X737" s="2">
        <v>44885.538888888892</v>
      </c>
      <c r="Y737" s="1" t="s">
        <v>58</v>
      </c>
      <c r="Z737" s="1" t="s">
        <v>36</v>
      </c>
      <c r="AA737" s="1"/>
      <c r="AB737" s="1" t="s">
        <v>1599</v>
      </c>
    </row>
    <row r="738" spans="1:28" ht="13" x14ac:dyDescent="0.15">
      <c r="A738" s="1">
        <v>397</v>
      </c>
      <c r="B738" s="1" t="s">
        <v>28</v>
      </c>
      <c r="C738" s="1" t="s">
        <v>1386</v>
      </c>
      <c r="D738" s="1">
        <v>2</v>
      </c>
      <c r="E738" s="1" t="s">
        <v>1387</v>
      </c>
      <c r="F738" s="1">
        <v>4</v>
      </c>
      <c r="G738" s="1" t="s">
        <v>31</v>
      </c>
      <c r="H738" s="1">
        <v>75</v>
      </c>
      <c r="I738" s="1">
        <v>75</v>
      </c>
      <c r="J738" s="1">
        <v>75</v>
      </c>
      <c r="K738" s="1">
        <v>75</v>
      </c>
      <c r="L738" s="1">
        <v>7.04</v>
      </c>
      <c r="M738" s="1">
        <v>7.04</v>
      </c>
      <c r="N738" s="1">
        <v>6.8330000000000002</v>
      </c>
      <c r="O738" s="1">
        <v>6.8330000000000002</v>
      </c>
      <c r="P738" s="1">
        <v>0</v>
      </c>
      <c r="Q738" s="1">
        <v>1</v>
      </c>
      <c r="R738" s="1" t="s">
        <v>32</v>
      </c>
      <c r="S738" s="1" t="s">
        <v>33</v>
      </c>
      <c r="T738" s="1"/>
      <c r="U738" s="1"/>
      <c r="V738" s="1" t="s">
        <v>33</v>
      </c>
      <c r="W738" s="1" t="s">
        <v>1600</v>
      </c>
      <c r="X738" s="2">
        <v>44885.543749999997</v>
      </c>
      <c r="Y738" s="1" t="s">
        <v>35</v>
      </c>
      <c r="Z738" s="1" t="s">
        <v>36</v>
      </c>
      <c r="AA738" s="1" t="s">
        <v>37</v>
      </c>
      <c r="AB738" s="1" t="s">
        <v>1601</v>
      </c>
    </row>
    <row r="739" spans="1:28" ht="13" x14ac:dyDescent="0.15">
      <c r="A739" s="1">
        <v>397</v>
      </c>
      <c r="B739" s="1" t="s">
        <v>28</v>
      </c>
      <c r="C739" s="1" t="s">
        <v>1386</v>
      </c>
      <c r="D739" s="1">
        <v>2</v>
      </c>
      <c r="E739" s="1" t="s">
        <v>1387</v>
      </c>
      <c r="F739" s="1">
        <v>4</v>
      </c>
      <c r="G739" s="1"/>
      <c r="H739" s="1">
        <v>145</v>
      </c>
      <c r="I739" s="1">
        <v>150</v>
      </c>
      <c r="J739" s="1">
        <v>0</v>
      </c>
      <c r="K739" s="1">
        <v>5</v>
      </c>
      <c r="L739" s="1">
        <v>7.74</v>
      </c>
      <c r="M739" s="1">
        <v>7.79</v>
      </c>
      <c r="N739" s="1">
        <v>7.5060000000000002</v>
      </c>
      <c r="O739" s="1">
        <v>7.5540000000000003</v>
      </c>
      <c r="P739" s="1">
        <v>5</v>
      </c>
      <c r="Q739" s="1">
        <v>3</v>
      </c>
      <c r="R739" s="1" t="s">
        <v>1407</v>
      </c>
      <c r="S739" s="1"/>
      <c r="T739" s="1"/>
      <c r="U739" s="1"/>
      <c r="V739" s="1" t="s">
        <v>1424</v>
      </c>
      <c r="W739" s="1" t="s">
        <v>1602</v>
      </c>
      <c r="X739" s="2">
        <v>44885.40625</v>
      </c>
      <c r="Y739" s="1" t="s">
        <v>1410</v>
      </c>
      <c r="Z739" s="1" t="s">
        <v>36</v>
      </c>
      <c r="AA739" s="1" t="s">
        <v>1426</v>
      </c>
      <c r="AB739" s="1" t="s">
        <v>1603</v>
      </c>
    </row>
    <row r="740" spans="1:28" ht="13" x14ac:dyDescent="0.15">
      <c r="A740" s="1">
        <v>397</v>
      </c>
      <c r="B740" s="1" t="s">
        <v>28</v>
      </c>
      <c r="C740" s="1" t="s">
        <v>1386</v>
      </c>
      <c r="D740" s="1">
        <v>2</v>
      </c>
      <c r="E740" s="1" t="s">
        <v>1387</v>
      </c>
      <c r="F740" s="1">
        <v>4</v>
      </c>
      <c r="G740" s="1"/>
      <c r="H740" s="1">
        <v>145</v>
      </c>
      <c r="I740" s="1">
        <v>150</v>
      </c>
      <c r="J740" s="1">
        <v>0</v>
      </c>
      <c r="K740" s="1">
        <v>5</v>
      </c>
      <c r="L740" s="1">
        <v>7.74</v>
      </c>
      <c r="M740" s="1">
        <v>7.79</v>
      </c>
      <c r="N740" s="1">
        <v>7.5060000000000002</v>
      </c>
      <c r="O740" s="1">
        <v>7.5540000000000003</v>
      </c>
      <c r="P740" s="1">
        <v>5</v>
      </c>
      <c r="Q740" s="1">
        <v>2</v>
      </c>
      <c r="R740" s="1" t="s">
        <v>1407</v>
      </c>
      <c r="S740" s="1" t="s">
        <v>1413</v>
      </c>
      <c r="T740" s="1"/>
      <c r="U740" s="1"/>
      <c r="V740" s="1" t="s">
        <v>1414</v>
      </c>
      <c r="W740" s="1" t="s">
        <v>1604</v>
      </c>
      <c r="X740" s="2">
        <v>44885.40625</v>
      </c>
      <c r="Y740" s="1" t="s">
        <v>1410</v>
      </c>
      <c r="Z740" s="1" t="s">
        <v>36</v>
      </c>
      <c r="AA740" s="1" t="s">
        <v>1416</v>
      </c>
      <c r="AB740" s="1" t="s">
        <v>1605</v>
      </c>
    </row>
    <row r="741" spans="1:28" ht="13" x14ac:dyDescent="0.15">
      <c r="A741" s="1">
        <v>397</v>
      </c>
      <c r="B741" s="1" t="s">
        <v>28</v>
      </c>
      <c r="C741" s="1" t="s">
        <v>1386</v>
      </c>
      <c r="D741" s="1">
        <v>2</v>
      </c>
      <c r="E741" s="1" t="s">
        <v>1387</v>
      </c>
      <c r="F741" s="1">
        <v>4</v>
      </c>
      <c r="G741" s="1"/>
      <c r="H741" s="1">
        <v>145</v>
      </c>
      <c r="I741" s="1">
        <v>150</v>
      </c>
      <c r="J741" s="1">
        <v>0</v>
      </c>
      <c r="K741" s="1">
        <v>5</v>
      </c>
      <c r="L741" s="1">
        <v>7.74</v>
      </c>
      <c r="M741" s="1">
        <v>7.79</v>
      </c>
      <c r="N741" s="1">
        <v>7.5060000000000002</v>
      </c>
      <c r="O741" s="1">
        <v>7.5540000000000003</v>
      </c>
      <c r="P741" s="1">
        <v>5</v>
      </c>
      <c r="Q741" s="1">
        <v>10</v>
      </c>
      <c r="R741" s="1" t="s">
        <v>1407</v>
      </c>
      <c r="S741" s="1"/>
      <c r="T741" s="1" t="s">
        <v>1428</v>
      </c>
      <c r="U741" s="1" t="s">
        <v>1429</v>
      </c>
      <c r="V741" s="1" t="s">
        <v>1430</v>
      </c>
      <c r="W741" s="1" t="s">
        <v>1606</v>
      </c>
      <c r="X741" s="2">
        <v>44885.40625</v>
      </c>
      <c r="Y741" s="1" t="s">
        <v>1410</v>
      </c>
      <c r="Z741" s="1" t="s">
        <v>36</v>
      </c>
      <c r="AA741" s="1" t="s">
        <v>1432</v>
      </c>
      <c r="AB741" s="1" t="s">
        <v>1607</v>
      </c>
    </row>
    <row r="742" spans="1:28" ht="13" x14ac:dyDescent="0.15">
      <c r="A742" s="1">
        <v>397</v>
      </c>
      <c r="B742" s="1" t="s">
        <v>28</v>
      </c>
      <c r="C742" s="1" t="s">
        <v>1386</v>
      </c>
      <c r="D742" s="1">
        <v>2</v>
      </c>
      <c r="E742" s="1" t="s">
        <v>1387</v>
      </c>
      <c r="F742" s="1">
        <v>4</v>
      </c>
      <c r="G742" s="1"/>
      <c r="H742" s="1">
        <v>145</v>
      </c>
      <c r="I742" s="1">
        <v>150</v>
      </c>
      <c r="J742" s="1">
        <v>145</v>
      </c>
      <c r="K742" s="1">
        <v>150</v>
      </c>
      <c r="L742" s="1">
        <v>7.74</v>
      </c>
      <c r="M742" s="1">
        <v>7.79</v>
      </c>
      <c r="N742" s="1">
        <v>7.5060000000000002</v>
      </c>
      <c r="O742" s="1">
        <v>7.5540000000000003</v>
      </c>
      <c r="P742" s="1">
        <v>5</v>
      </c>
      <c r="Q742" s="1">
        <v>176</v>
      </c>
      <c r="R742" s="1" t="s">
        <v>106</v>
      </c>
      <c r="S742" s="1" t="s">
        <v>1434</v>
      </c>
      <c r="T742" s="1"/>
      <c r="U742" s="1"/>
      <c r="V742" s="1" t="s">
        <v>1524</v>
      </c>
      <c r="W742" s="1" t="s">
        <v>1608</v>
      </c>
      <c r="X742" s="2">
        <v>44885.369444444441</v>
      </c>
      <c r="Y742" s="1" t="s">
        <v>692</v>
      </c>
      <c r="Z742" s="1" t="s">
        <v>36</v>
      </c>
      <c r="AA742" s="1"/>
      <c r="AB742" s="1" t="s">
        <v>1609</v>
      </c>
    </row>
    <row r="743" spans="1:28" ht="13" x14ac:dyDescent="0.15">
      <c r="A743" s="1">
        <v>397</v>
      </c>
      <c r="B743" s="1" t="s">
        <v>28</v>
      </c>
      <c r="C743" s="1" t="s">
        <v>1386</v>
      </c>
      <c r="D743" s="1">
        <v>2</v>
      </c>
      <c r="E743" s="1" t="s">
        <v>1387</v>
      </c>
      <c r="F743" s="1">
        <v>4</v>
      </c>
      <c r="G743" s="1"/>
      <c r="H743" s="1">
        <v>145</v>
      </c>
      <c r="I743" s="1">
        <v>150</v>
      </c>
      <c r="J743" s="1">
        <v>0</v>
      </c>
      <c r="K743" s="1">
        <v>5</v>
      </c>
      <c r="L743" s="1">
        <v>7.74</v>
      </c>
      <c r="M743" s="1">
        <v>7.79</v>
      </c>
      <c r="N743" s="1">
        <v>7.5060000000000002</v>
      </c>
      <c r="O743" s="1">
        <v>7.5540000000000003</v>
      </c>
      <c r="P743" s="1">
        <v>5</v>
      </c>
      <c r="Q743" s="1">
        <v>2</v>
      </c>
      <c r="R743" s="1" t="s">
        <v>1407</v>
      </c>
      <c r="S743" s="1"/>
      <c r="T743" s="1" t="s">
        <v>1448</v>
      </c>
      <c r="U743" s="1" t="s">
        <v>1449</v>
      </c>
      <c r="V743" s="1" t="s">
        <v>1450</v>
      </c>
      <c r="W743" s="1" t="s">
        <v>1610</v>
      </c>
      <c r="X743" s="2">
        <v>44885.40625</v>
      </c>
      <c r="Y743" s="1" t="s">
        <v>1410</v>
      </c>
      <c r="Z743" s="1" t="s">
        <v>36</v>
      </c>
      <c r="AA743" s="1" t="s">
        <v>1452</v>
      </c>
      <c r="AB743" s="1" t="s">
        <v>1611</v>
      </c>
    </row>
    <row r="744" spans="1:28" ht="13" x14ac:dyDescent="0.15">
      <c r="A744" s="1">
        <v>397</v>
      </c>
      <c r="B744" s="1" t="s">
        <v>28</v>
      </c>
      <c r="C744" s="1" t="s">
        <v>1386</v>
      </c>
      <c r="D744" s="1">
        <v>2</v>
      </c>
      <c r="E744" s="1" t="s">
        <v>1387</v>
      </c>
      <c r="F744" s="1">
        <v>4</v>
      </c>
      <c r="G744" s="1"/>
      <c r="H744" s="1">
        <v>145</v>
      </c>
      <c r="I744" s="1">
        <v>150</v>
      </c>
      <c r="J744" s="1">
        <v>0</v>
      </c>
      <c r="K744" s="1">
        <v>5</v>
      </c>
      <c r="L744" s="1">
        <v>7.74</v>
      </c>
      <c r="M744" s="1">
        <v>7.79</v>
      </c>
      <c r="N744" s="1">
        <v>7.5060000000000002</v>
      </c>
      <c r="O744" s="1">
        <v>7.5540000000000003</v>
      </c>
      <c r="P744" s="1">
        <v>5</v>
      </c>
      <c r="Q744" s="1">
        <v>25</v>
      </c>
      <c r="R744" s="1" t="s">
        <v>1418</v>
      </c>
      <c r="S744" s="1"/>
      <c r="T744" s="1"/>
      <c r="U744" s="1"/>
      <c r="V744" s="1" t="s">
        <v>1457</v>
      </c>
      <c r="W744" s="1" t="s">
        <v>1612</v>
      </c>
      <c r="X744" s="2">
        <v>44885.40625</v>
      </c>
      <c r="Y744" s="1" t="s">
        <v>1410</v>
      </c>
      <c r="Z744" s="1" t="s">
        <v>36</v>
      </c>
      <c r="AA744" s="1" t="s">
        <v>1459</v>
      </c>
      <c r="AB744" s="1" t="s">
        <v>1613</v>
      </c>
    </row>
    <row r="745" spans="1:28" ht="13" x14ac:dyDescent="0.15">
      <c r="A745" s="1">
        <v>397</v>
      </c>
      <c r="B745" s="1" t="s">
        <v>28</v>
      </c>
      <c r="C745" s="1" t="s">
        <v>1386</v>
      </c>
      <c r="D745" s="1">
        <v>2</v>
      </c>
      <c r="E745" s="1" t="s">
        <v>1387</v>
      </c>
      <c r="F745" s="1">
        <v>4</v>
      </c>
      <c r="G745" s="1"/>
      <c r="H745" s="1">
        <v>145</v>
      </c>
      <c r="I745" s="1">
        <v>150</v>
      </c>
      <c r="J745" s="1">
        <v>0</v>
      </c>
      <c r="K745" s="1">
        <v>5</v>
      </c>
      <c r="L745" s="1">
        <v>7.74</v>
      </c>
      <c r="M745" s="1">
        <v>7.79</v>
      </c>
      <c r="N745" s="1">
        <v>7.5060000000000002</v>
      </c>
      <c r="O745" s="1">
        <v>7.5540000000000003</v>
      </c>
      <c r="P745" s="1">
        <v>5</v>
      </c>
      <c r="Q745" s="1">
        <v>6</v>
      </c>
      <c r="R745" s="1" t="s">
        <v>1407</v>
      </c>
      <c r="S745" s="1"/>
      <c r="T745" s="1"/>
      <c r="U745" s="1"/>
      <c r="V745" s="1" t="s">
        <v>1408</v>
      </c>
      <c r="W745" s="1" t="s">
        <v>1614</v>
      </c>
      <c r="X745" s="2">
        <v>44885.40625</v>
      </c>
      <c r="Y745" s="1" t="s">
        <v>1410</v>
      </c>
      <c r="Z745" s="1" t="s">
        <v>36</v>
      </c>
      <c r="AA745" s="1" t="s">
        <v>1411</v>
      </c>
      <c r="AB745" s="1" t="s">
        <v>1615</v>
      </c>
    </row>
    <row r="746" spans="1:28" ht="13" x14ac:dyDescent="0.15">
      <c r="A746" s="1">
        <v>397</v>
      </c>
      <c r="B746" s="1" t="s">
        <v>28</v>
      </c>
      <c r="C746" s="1" t="s">
        <v>1386</v>
      </c>
      <c r="D746" s="1">
        <v>2</v>
      </c>
      <c r="E746" s="1" t="s">
        <v>1387</v>
      </c>
      <c r="F746" s="1">
        <v>4</v>
      </c>
      <c r="G746" s="1"/>
      <c r="H746" s="1">
        <v>145</v>
      </c>
      <c r="I746" s="1">
        <v>150</v>
      </c>
      <c r="J746" s="1">
        <v>0</v>
      </c>
      <c r="K746" s="1">
        <v>5</v>
      </c>
      <c r="L746" s="1">
        <v>7.74</v>
      </c>
      <c r="M746" s="1">
        <v>7.79</v>
      </c>
      <c r="N746" s="1">
        <v>7.5060000000000002</v>
      </c>
      <c r="O746" s="1">
        <v>7.5540000000000003</v>
      </c>
      <c r="P746" s="1">
        <v>5</v>
      </c>
      <c r="Q746" s="1">
        <v>25</v>
      </c>
      <c r="R746" s="1" t="s">
        <v>1418</v>
      </c>
      <c r="S746" s="1"/>
      <c r="T746" s="1" t="s">
        <v>1442</v>
      </c>
      <c r="U746" s="1" t="s">
        <v>1443</v>
      </c>
      <c r="V746" s="1" t="s">
        <v>1444</v>
      </c>
      <c r="W746" s="1" t="s">
        <v>1616</v>
      </c>
      <c r="X746" s="2">
        <v>44885.40625</v>
      </c>
      <c r="Y746" s="1" t="s">
        <v>1410</v>
      </c>
      <c r="Z746" s="1" t="s">
        <v>36</v>
      </c>
      <c r="AA746" s="1" t="s">
        <v>1446</v>
      </c>
      <c r="AB746" s="1" t="s">
        <v>1617</v>
      </c>
    </row>
    <row r="747" spans="1:28" ht="13" x14ac:dyDescent="0.15">
      <c r="A747" s="1">
        <v>397</v>
      </c>
      <c r="B747" s="1" t="s">
        <v>28</v>
      </c>
      <c r="C747" s="1" t="s">
        <v>1386</v>
      </c>
      <c r="D747" s="1">
        <v>2</v>
      </c>
      <c r="E747" s="1" t="s">
        <v>1387</v>
      </c>
      <c r="F747" s="1">
        <v>4</v>
      </c>
      <c r="G747" s="1"/>
      <c r="H747" s="1">
        <v>145</v>
      </c>
      <c r="I747" s="1">
        <v>150</v>
      </c>
      <c r="J747" s="1">
        <v>0</v>
      </c>
      <c r="K747" s="1">
        <v>5</v>
      </c>
      <c r="L747" s="1">
        <v>7.74</v>
      </c>
      <c r="M747" s="1">
        <v>7.79</v>
      </c>
      <c r="N747" s="1">
        <v>7.5060000000000002</v>
      </c>
      <c r="O747" s="1">
        <v>7.5540000000000003</v>
      </c>
      <c r="P747" s="1">
        <v>5</v>
      </c>
      <c r="Q747" s="1">
        <v>10</v>
      </c>
      <c r="R747" s="1" t="s">
        <v>1407</v>
      </c>
      <c r="S747" s="1"/>
      <c r="T747" s="1" t="s">
        <v>1419</v>
      </c>
      <c r="U747" s="1" t="s">
        <v>1420</v>
      </c>
      <c r="V747" s="1" t="s">
        <v>1438</v>
      </c>
      <c r="W747" s="1" t="s">
        <v>1618</v>
      </c>
      <c r="X747" s="2">
        <v>44885.40625</v>
      </c>
      <c r="Y747" s="1" t="s">
        <v>1410</v>
      </c>
      <c r="Z747" s="1" t="s">
        <v>36</v>
      </c>
      <c r="AA747" s="1" t="s">
        <v>1440</v>
      </c>
      <c r="AB747" s="1" t="s">
        <v>1619</v>
      </c>
    </row>
    <row r="748" spans="1:28" ht="13" x14ac:dyDescent="0.15">
      <c r="A748" s="1">
        <v>397</v>
      </c>
      <c r="B748" s="1" t="s">
        <v>28</v>
      </c>
      <c r="C748" s="1" t="s">
        <v>1386</v>
      </c>
      <c r="D748" s="1">
        <v>2</v>
      </c>
      <c r="E748" s="1" t="s">
        <v>1387</v>
      </c>
      <c r="F748" s="1">
        <v>4</v>
      </c>
      <c r="G748" s="1"/>
      <c r="H748" s="1">
        <v>145</v>
      </c>
      <c r="I748" s="1">
        <v>150</v>
      </c>
      <c r="J748" s="1">
        <v>0</v>
      </c>
      <c r="K748" s="1">
        <v>5</v>
      </c>
      <c r="L748" s="1">
        <v>7.74</v>
      </c>
      <c r="M748" s="1">
        <v>7.79</v>
      </c>
      <c r="N748" s="1">
        <v>7.5060000000000002</v>
      </c>
      <c r="O748" s="1">
        <v>7.5540000000000003</v>
      </c>
      <c r="P748" s="1">
        <v>5</v>
      </c>
      <c r="Q748" s="1">
        <v>25</v>
      </c>
      <c r="R748" s="1" t="s">
        <v>1418</v>
      </c>
      <c r="S748" s="1"/>
      <c r="T748" s="1" t="s">
        <v>1419</v>
      </c>
      <c r="U748" s="1" t="s">
        <v>1420</v>
      </c>
      <c r="V748" s="1" t="s">
        <v>1421</v>
      </c>
      <c r="W748" s="1" t="s">
        <v>1620</v>
      </c>
      <c r="X748" s="2">
        <v>44885.40625</v>
      </c>
      <c r="Y748" s="1" t="s">
        <v>1410</v>
      </c>
      <c r="Z748" s="1" t="s">
        <v>36</v>
      </c>
      <c r="AA748" s="1"/>
      <c r="AB748" s="1" t="s">
        <v>1621</v>
      </c>
    </row>
    <row r="749" spans="1:28" ht="13" x14ac:dyDescent="0.15">
      <c r="A749" s="1">
        <v>397</v>
      </c>
      <c r="B749" s="1" t="s">
        <v>28</v>
      </c>
      <c r="C749" s="1" t="s">
        <v>1386</v>
      </c>
      <c r="D749" s="1">
        <v>2</v>
      </c>
      <c r="E749" s="1" t="s">
        <v>1387</v>
      </c>
      <c r="F749" s="1">
        <v>4</v>
      </c>
      <c r="G749" s="1"/>
      <c r="H749" s="1">
        <v>145</v>
      </c>
      <c r="I749" s="1">
        <v>150</v>
      </c>
      <c r="J749" s="1">
        <v>0</v>
      </c>
      <c r="K749" s="1">
        <v>5</v>
      </c>
      <c r="L749" s="1">
        <v>7.74</v>
      </c>
      <c r="M749" s="1">
        <v>7.79</v>
      </c>
      <c r="N749" s="1">
        <v>7.5060000000000002</v>
      </c>
      <c r="O749" s="1">
        <v>7.5540000000000003</v>
      </c>
      <c r="P749" s="1">
        <v>5</v>
      </c>
      <c r="Q749" s="1">
        <v>25</v>
      </c>
      <c r="R749" s="1" t="s">
        <v>1418</v>
      </c>
      <c r="S749" s="1"/>
      <c r="T749" s="1" t="s">
        <v>1391</v>
      </c>
      <c r="U749" s="1" t="s">
        <v>1392</v>
      </c>
      <c r="V749" s="1" t="s">
        <v>1454</v>
      </c>
      <c r="W749" s="1" t="s">
        <v>1622</v>
      </c>
      <c r="X749" s="2">
        <v>44885.40625</v>
      </c>
      <c r="Y749" s="1" t="s">
        <v>1410</v>
      </c>
      <c r="Z749" s="1" t="s">
        <v>36</v>
      </c>
      <c r="AA749" s="1"/>
      <c r="AB749" s="1" t="s">
        <v>1623</v>
      </c>
    </row>
    <row r="750" spans="1:28" ht="13" x14ac:dyDescent="0.15">
      <c r="A750" s="1">
        <v>397</v>
      </c>
      <c r="B750" s="1" t="s">
        <v>28</v>
      </c>
      <c r="C750" s="1" t="s">
        <v>1386</v>
      </c>
      <c r="D750" s="1">
        <v>2</v>
      </c>
      <c r="E750" s="1" t="s">
        <v>1387</v>
      </c>
      <c r="F750" s="1">
        <v>5</v>
      </c>
      <c r="G750" s="1" t="s">
        <v>31</v>
      </c>
      <c r="H750" s="1">
        <v>75</v>
      </c>
      <c r="I750" s="1">
        <v>75</v>
      </c>
      <c r="J750" s="1">
        <v>75</v>
      </c>
      <c r="K750" s="1">
        <v>75</v>
      </c>
      <c r="L750" s="1">
        <v>8.5399999999999991</v>
      </c>
      <c r="M750" s="1">
        <v>8.5399999999999991</v>
      </c>
      <c r="N750" s="1">
        <v>8.2739999999999991</v>
      </c>
      <c r="O750" s="1">
        <v>8.2739999999999991</v>
      </c>
      <c r="P750" s="1">
        <v>0</v>
      </c>
      <c r="Q750" s="1">
        <v>1</v>
      </c>
      <c r="R750" s="1" t="s">
        <v>32</v>
      </c>
      <c r="S750" s="1" t="s">
        <v>33</v>
      </c>
      <c r="T750" s="1"/>
      <c r="U750" s="1"/>
      <c r="V750" s="1" t="s">
        <v>33</v>
      </c>
      <c r="W750" s="1" t="s">
        <v>1624</v>
      </c>
      <c r="X750" s="2">
        <v>44885.543749999997</v>
      </c>
      <c r="Y750" s="1" t="s">
        <v>35</v>
      </c>
      <c r="Z750" s="1" t="s">
        <v>36</v>
      </c>
      <c r="AA750" s="1" t="s">
        <v>37</v>
      </c>
      <c r="AB750" s="1" t="s">
        <v>1625</v>
      </c>
    </row>
    <row r="751" spans="1:28" ht="13" x14ac:dyDescent="0.15">
      <c r="A751" s="1">
        <v>397</v>
      </c>
      <c r="B751" s="1" t="s">
        <v>28</v>
      </c>
      <c r="C751" s="1" t="s">
        <v>1386</v>
      </c>
      <c r="D751" s="1">
        <v>2</v>
      </c>
      <c r="E751" s="1" t="s">
        <v>1387</v>
      </c>
      <c r="F751" s="1">
        <v>5</v>
      </c>
      <c r="G751" s="1" t="s">
        <v>31</v>
      </c>
      <c r="H751" s="1">
        <v>92</v>
      </c>
      <c r="I751" s="1">
        <v>94</v>
      </c>
      <c r="J751" s="1">
        <v>92</v>
      </c>
      <c r="K751" s="1">
        <v>94</v>
      </c>
      <c r="L751" s="1">
        <v>8.7100000000000009</v>
      </c>
      <c r="M751" s="1">
        <v>8.73</v>
      </c>
      <c r="N751" s="1">
        <v>8.4380000000000006</v>
      </c>
      <c r="O751" s="1">
        <v>8.4570000000000007</v>
      </c>
      <c r="P751" s="1">
        <v>2</v>
      </c>
      <c r="Q751" s="1">
        <v>7</v>
      </c>
      <c r="R751" s="1" t="s">
        <v>1473</v>
      </c>
      <c r="S751" s="1" t="s">
        <v>1474</v>
      </c>
      <c r="T751" s="1" t="s">
        <v>1475</v>
      </c>
      <c r="U751" s="1" t="s">
        <v>1476</v>
      </c>
      <c r="V751" s="1" t="s">
        <v>1474</v>
      </c>
      <c r="W751" s="1" t="s">
        <v>1626</v>
      </c>
      <c r="X751" s="2">
        <v>44885.53402777778</v>
      </c>
      <c r="Y751" s="1" t="s">
        <v>35</v>
      </c>
      <c r="Z751" s="1" t="s">
        <v>36</v>
      </c>
      <c r="AA751" s="1"/>
      <c r="AB751" s="1" t="s">
        <v>1627</v>
      </c>
    </row>
    <row r="752" spans="1:28" ht="13" x14ac:dyDescent="0.15">
      <c r="A752" s="1">
        <v>397</v>
      </c>
      <c r="B752" s="1" t="s">
        <v>28</v>
      </c>
      <c r="C752" s="1" t="s">
        <v>1386</v>
      </c>
      <c r="D752" s="1">
        <v>2</v>
      </c>
      <c r="E752" s="1" t="s">
        <v>1387</v>
      </c>
      <c r="F752" s="1">
        <v>5</v>
      </c>
      <c r="G752" s="1"/>
      <c r="H752" s="1">
        <v>145</v>
      </c>
      <c r="I752" s="1">
        <v>150</v>
      </c>
      <c r="J752" s="1">
        <v>0</v>
      </c>
      <c r="K752" s="1">
        <v>5</v>
      </c>
      <c r="L752" s="1">
        <v>9.24</v>
      </c>
      <c r="M752" s="1">
        <v>9.2899999999999991</v>
      </c>
      <c r="N752" s="1">
        <v>8.9469999999999992</v>
      </c>
      <c r="O752" s="1">
        <v>8.9949999999999992</v>
      </c>
      <c r="P752" s="1">
        <v>5</v>
      </c>
      <c r="Q752" s="1">
        <v>3</v>
      </c>
      <c r="R752" s="1" t="s">
        <v>1407</v>
      </c>
      <c r="S752" s="1"/>
      <c r="T752" s="1"/>
      <c r="U752" s="1"/>
      <c r="V752" s="1" t="s">
        <v>1424</v>
      </c>
      <c r="W752" s="1" t="s">
        <v>1628</v>
      </c>
      <c r="X752" s="2">
        <v>44885.415972222225</v>
      </c>
      <c r="Y752" s="1" t="s">
        <v>1410</v>
      </c>
      <c r="Z752" s="1" t="s">
        <v>36</v>
      </c>
      <c r="AA752" s="1" t="s">
        <v>1426</v>
      </c>
      <c r="AB752" s="1" t="s">
        <v>1629</v>
      </c>
    </row>
    <row r="753" spans="1:28" ht="13" x14ac:dyDescent="0.15">
      <c r="A753" s="1">
        <v>397</v>
      </c>
      <c r="B753" s="1" t="s">
        <v>28</v>
      </c>
      <c r="C753" s="1" t="s">
        <v>1386</v>
      </c>
      <c r="D753" s="1">
        <v>2</v>
      </c>
      <c r="E753" s="1" t="s">
        <v>1387</v>
      </c>
      <c r="F753" s="1">
        <v>5</v>
      </c>
      <c r="G753" s="1"/>
      <c r="H753" s="1">
        <v>145</v>
      </c>
      <c r="I753" s="1">
        <v>150</v>
      </c>
      <c r="J753" s="1">
        <v>0</v>
      </c>
      <c r="K753" s="1">
        <v>5</v>
      </c>
      <c r="L753" s="1">
        <v>9.24</v>
      </c>
      <c r="M753" s="1">
        <v>9.2899999999999991</v>
      </c>
      <c r="N753" s="1">
        <v>8.9469999999999992</v>
      </c>
      <c r="O753" s="1">
        <v>8.9949999999999992</v>
      </c>
      <c r="P753" s="1">
        <v>5</v>
      </c>
      <c r="Q753" s="1">
        <v>25</v>
      </c>
      <c r="R753" s="1" t="s">
        <v>1418</v>
      </c>
      <c r="S753" s="1"/>
      <c r="T753" s="1" t="s">
        <v>1391</v>
      </c>
      <c r="U753" s="1" t="s">
        <v>1392</v>
      </c>
      <c r="V753" s="1" t="s">
        <v>1454</v>
      </c>
      <c r="W753" s="1" t="s">
        <v>1630</v>
      </c>
      <c r="X753" s="2">
        <v>44885.415972222225</v>
      </c>
      <c r="Y753" s="1" t="s">
        <v>1410</v>
      </c>
      <c r="Z753" s="1" t="s">
        <v>36</v>
      </c>
      <c r="AA753" s="1"/>
      <c r="AB753" s="1" t="s">
        <v>1631</v>
      </c>
    </row>
    <row r="754" spans="1:28" ht="13" x14ac:dyDescent="0.15">
      <c r="A754" s="1">
        <v>397</v>
      </c>
      <c r="B754" s="1" t="s">
        <v>28</v>
      </c>
      <c r="C754" s="1" t="s">
        <v>1386</v>
      </c>
      <c r="D754" s="1">
        <v>2</v>
      </c>
      <c r="E754" s="1" t="s">
        <v>1387</v>
      </c>
      <c r="F754" s="1">
        <v>5</v>
      </c>
      <c r="G754" s="1"/>
      <c r="H754" s="1">
        <v>145</v>
      </c>
      <c r="I754" s="1">
        <v>150</v>
      </c>
      <c r="J754" s="1">
        <v>145</v>
      </c>
      <c r="K754" s="1">
        <v>150</v>
      </c>
      <c r="L754" s="1">
        <v>9.24</v>
      </c>
      <c r="M754" s="1">
        <v>9.2899999999999991</v>
      </c>
      <c r="N754" s="1">
        <v>8.9469999999999992</v>
      </c>
      <c r="O754" s="1">
        <v>8.9949999999999992</v>
      </c>
      <c r="P754" s="1">
        <v>5</v>
      </c>
      <c r="Q754" s="1">
        <v>176</v>
      </c>
      <c r="R754" s="1" t="s">
        <v>106</v>
      </c>
      <c r="S754" s="1" t="s">
        <v>1434</v>
      </c>
      <c r="T754" s="1"/>
      <c r="U754" s="1"/>
      <c r="V754" s="1" t="s">
        <v>1524</v>
      </c>
      <c r="W754" s="1" t="s">
        <v>1632</v>
      </c>
      <c r="X754" s="2">
        <v>44885.369444444441</v>
      </c>
      <c r="Y754" s="1" t="s">
        <v>692</v>
      </c>
      <c r="Z754" s="1" t="s">
        <v>36</v>
      </c>
      <c r="AA754" s="1"/>
      <c r="AB754" s="1" t="s">
        <v>1633</v>
      </c>
    </row>
    <row r="755" spans="1:28" ht="13" x14ac:dyDescent="0.15">
      <c r="A755" s="1">
        <v>397</v>
      </c>
      <c r="B755" s="1" t="s">
        <v>28</v>
      </c>
      <c r="C755" s="1" t="s">
        <v>1386</v>
      </c>
      <c r="D755" s="1">
        <v>2</v>
      </c>
      <c r="E755" s="1" t="s">
        <v>1387</v>
      </c>
      <c r="F755" s="1">
        <v>5</v>
      </c>
      <c r="G755" s="1"/>
      <c r="H755" s="1">
        <v>145</v>
      </c>
      <c r="I755" s="1">
        <v>150</v>
      </c>
      <c r="J755" s="1">
        <v>0</v>
      </c>
      <c r="K755" s="1">
        <v>5</v>
      </c>
      <c r="L755" s="1">
        <v>9.24</v>
      </c>
      <c r="M755" s="1">
        <v>9.2899999999999991</v>
      </c>
      <c r="N755" s="1">
        <v>8.9469999999999992</v>
      </c>
      <c r="O755" s="1">
        <v>8.9949999999999992</v>
      </c>
      <c r="P755" s="1">
        <v>5</v>
      </c>
      <c r="Q755" s="1">
        <v>25</v>
      </c>
      <c r="R755" s="1" t="s">
        <v>1418</v>
      </c>
      <c r="S755" s="1"/>
      <c r="T755" s="1"/>
      <c r="U755" s="1"/>
      <c r="V755" s="1" t="s">
        <v>1457</v>
      </c>
      <c r="W755" s="1" t="s">
        <v>1634</v>
      </c>
      <c r="X755" s="2">
        <v>44885.415972222225</v>
      </c>
      <c r="Y755" s="1" t="s">
        <v>1410</v>
      </c>
      <c r="Z755" s="1" t="s">
        <v>36</v>
      </c>
      <c r="AA755" s="1" t="s">
        <v>1459</v>
      </c>
      <c r="AB755" s="1" t="s">
        <v>1635</v>
      </c>
    </row>
    <row r="756" spans="1:28" ht="13" x14ac:dyDescent="0.15">
      <c r="A756" s="1">
        <v>397</v>
      </c>
      <c r="B756" s="1" t="s">
        <v>28</v>
      </c>
      <c r="C756" s="1" t="s">
        <v>1386</v>
      </c>
      <c r="D756" s="1">
        <v>2</v>
      </c>
      <c r="E756" s="1" t="s">
        <v>1387</v>
      </c>
      <c r="F756" s="1">
        <v>5</v>
      </c>
      <c r="G756" s="1"/>
      <c r="H756" s="1">
        <v>145</v>
      </c>
      <c r="I756" s="1">
        <v>150</v>
      </c>
      <c r="J756" s="1">
        <v>0</v>
      </c>
      <c r="K756" s="1">
        <v>5</v>
      </c>
      <c r="L756" s="1">
        <v>9.24</v>
      </c>
      <c r="M756" s="1">
        <v>9.2899999999999991</v>
      </c>
      <c r="N756" s="1">
        <v>8.9469999999999992</v>
      </c>
      <c r="O756" s="1">
        <v>8.9949999999999992</v>
      </c>
      <c r="P756" s="1">
        <v>5</v>
      </c>
      <c r="Q756" s="1">
        <v>10</v>
      </c>
      <c r="R756" s="1" t="s">
        <v>1407</v>
      </c>
      <c r="S756" s="1"/>
      <c r="T756" s="1" t="s">
        <v>1419</v>
      </c>
      <c r="U756" s="1" t="s">
        <v>1420</v>
      </c>
      <c r="V756" s="1" t="s">
        <v>1438</v>
      </c>
      <c r="W756" s="1" t="s">
        <v>1636</v>
      </c>
      <c r="X756" s="2">
        <v>44885.415972222225</v>
      </c>
      <c r="Y756" s="1" t="s">
        <v>1410</v>
      </c>
      <c r="Z756" s="1" t="s">
        <v>36</v>
      </c>
      <c r="AA756" s="1" t="s">
        <v>1440</v>
      </c>
      <c r="AB756" s="1" t="s">
        <v>1637</v>
      </c>
    </row>
    <row r="757" spans="1:28" ht="13" x14ac:dyDescent="0.15">
      <c r="A757" s="1">
        <v>397</v>
      </c>
      <c r="B757" s="1" t="s">
        <v>28</v>
      </c>
      <c r="C757" s="1" t="s">
        <v>1386</v>
      </c>
      <c r="D757" s="1">
        <v>2</v>
      </c>
      <c r="E757" s="1" t="s">
        <v>1387</v>
      </c>
      <c r="F757" s="1">
        <v>5</v>
      </c>
      <c r="G757" s="1"/>
      <c r="H757" s="1">
        <v>145</v>
      </c>
      <c r="I757" s="1">
        <v>150</v>
      </c>
      <c r="J757" s="1">
        <v>0</v>
      </c>
      <c r="K757" s="1">
        <v>5</v>
      </c>
      <c r="L757" s="1">
        <v>9.24</v>
      </c>
      <c r="M757" s="1">
        <v>9.2899999999999991</v>
      </c>
      <c r="N757" s="1">
        <v>8.9469999999999992</v>
      </c>
      <c r="O757" s="1">
        <v>8.9949999999999992</v>
      </c>
      <c r="P757" s="1">
        <v>5</v>
      </c>
      <c r="Q757" s="1">
        <v>6</v>
      </c>
      <c r="R757" s="1" t="s">
        <v>1407</v>
      </c>
      <c r="S757" s="1"/>
      <c r="T757" s="1"/>
      <c r="U757" s="1"/>
      <c r="V757" s="1" t="s">
        <v>1408</v>
      </c>
      <c r="W757" s="1" t="s">
        <v>1638</v>
      </c>
      <c r="X757" s="2">
        <v>44885.415972222225</v>
      </c>
      <c r="Y757" s="1" t="s">
        <v>1410</v>
      </c>
      <c r="Z757" s="1" t="s">
        <v>36</v>
      </c>
      <c r="AA757" s="1" t="s">
        <v>1411</v>
      </c>
      <c r="AB757" s="1" t="s">
        <v>1639</v>
      </c>
    </row>
    <row r="758" spans="1:28" ht="13" x14ac:dyDescent="0.15">
      <c r="A758" s="1">
        <v>397</v>
      </c>
      <c r="B758" s="1" t="s">
        <v>28</v>
      </c>
      <c r="C758" s="1" t="s">
        <v>1386</v>
      </c>
      <c r="D758" s="1">
        <v>2</v>
      </c>
      <c r="E758" s="1" t="s">
        <v>1387</v>
      </c>
      <c r="F758" s="1">
        <v>5</v>
      </c>
      <c r="G758" s="1"/>
      <c r="H758" s="1">
        <v>145</v>
      </c>
      <c r="I758" s="1">
        <v>150</v>
      </c>
      <c r="J758" s="1">
        <v>0</v>
      </c>
      <c r="K758" s="1">
        <v>5</v>
      </c>
      <c r="L758" s="1">
        <v>9.24</v>
      </c>
      <c r="M758" s="1">
        <v>9.2899999999999991</v>
      </c>
      <c r="N758" s="1">
        <v>8.9469999999999992</v>
      </c>
      <c r="O758" s="1">
        <v>8.9949999999999992</v>
      </c>
      <c r="P758" s="1">
        <v>5</v>
      </c>
      <c r="Q758" s="1">
        <v>10</v>
      </c>
      <c r="R758" s="1" t="s">
        <v>1407</v>
      </c>
      <c r="S758" s="1"/>
      <c r="T758" s="1" t="s">
        <v>1428</v>
      </c>
      <c r="U758" s="1" t="s">
        <v>1429</v>
      </c>
      <c r="V758" s="1" t="s">
        <v>1430</v>
      </c>
      <c r="W758" s="1" t="s">
        <v>1640</v>
      </c>
      <c r="X758" s="2">
        <v>44885.415972222225</v>
      </c>
      <c r="Y758" s="1" t="s">
        <v>1410</v>
      </c>
      <c r="Z758" s="1" t="s">
        <v>36</v>
      </c>
      <c r="AA758" s="1" t="s">
        <v>1432</v>
      </c>
      <c r="AB758" s="1" t="s">
        <v>1641</v>
      </c>
    </row>
    <row r="759" spans="1:28" ht="13" x14ac:dyDescent="0.15">
      <c r="A759" s="1">
        <v>397</v>
      </c>
      <c r="B759" s="1" t="s">
        <v>28</v>
      </c>
      <c r="C759" s="1" t="s">
        <v>1386</v>
      </c>
      <c r="D759" s="1">
        <v>2</v>
      </c>
      <c r="E759" s="1" t="s">
        <v>1387</v>
      </c>
      <c r="F759" s="1">
        <v>5</v>
      </c>
      <c r="G759" s="1"/>
      <c r="H759" s="1">
        <v>145</v>
      </c>
      <c r="I759" s="1">
        <v>150</v>
      </c>
      <c r="J759" s="1">
        <v>0</v>
      </c>
      <c r="K759" s="1">
        <v>5</v>
      </c>
      <c r="L759" s="1">
        <v>9.24</v>
      </c>
      <c r="M759" s="1">
        <v>9.2899999999999991</v>
      </c>
      <c r="N759" s="1">
        <v>8.9469999999999992</v>
      </c>
      <c r="O759" s="1">
        <v>8.9949999999999992</v>
      </c>
      <c r="P759" s="1">
        <v>5</v>
      </c>
      <c r="Q759" s="1">
        <v>2</v>
      </c>
      <c r="R759" s="1" t="s">
        <v>1407</v>
      </c>
      <c r="S759" s="1"/>
      <c r="T759" s="1" t="s">
        <v>1448</v>
      </c>
      <c r="U759" s="1" t="s">
        <v>1449</v>
      </c>
      <c r="V759" s="1" t="s">
        <v>1450</v>
      </c>
      <c r="W759" s="1" t="s">
        <v>1642</v>
      </c>
      <c r="X759" s="2">
        <v>44885.415972222225</v>
      </c>
      <c r="Y759" s="1" t="s">
        <v>1410</v>
      </c>
      <c r="Z759" s="1" t="s">
        <v>36</v>
      </c>
      <c r="AA759" s="1" t="s">
        <v>1452</v>
      </c>
      <c r="AB759" s="1" t="s">
        <v>1643</v>
      </c>
    </row>
    <row r="760" spans="1:28" ht="13" x14ac:dyDescent="0.15">
      <c r="A760" s="1">
        <v>397</v>
      </c>
      <c r="B760" s="1" t="s">
        <v>28</v>
      </c>
      <c r="C760" s="1" t="s">
        <v>1386</v>
      </c>
      <c r="D760" s="1">
        <v>2</v>
      </c>
      <c r="E760" s="1" t="s">
        <v>1387</v>
      </c>
      <c r="F760" s="1">
        <v>5</v>
      </c>
      <c r="G760" s="1"/>
      <c r="H760" s="1">
        <v>145</v>
      </c>
      <c r="I760" s="1">
        <v>150</v>
      </c>
      <c r="J760" s="1">
        <v>0</v>
      </c>
      <c r="K760" s="1">
        <v>5</v>
      </c>
      <c r="L760" s="1">
        <v>9.24</v>
      </c>
      <c r="M760" s="1">
        <v>9.2899999999999991</v>
      </c>
      <c r="N760" s="1">
        <v>8.9469999999999992</v>
      </c>
      <c r="O760" s="1">
        <v>8.9949999999999992</v>
      </c>
      <c r="P760" s="1">
        <v>5</v>
      </c>
      <c r="Q760" s="1">
        <v>2</v>
      </c>
      <c r="R760" s="1" t="s">
        <v>1407</v>
      </c>
      <c r="S760" s="1" t="s">
        <v>1413</v>
      </c>
      <c r="T760" s="1"/>
      <c r="U760" s="1"/>
      <c r="V760" s="1" t="s">
        <v>1414</v>
      </c>
      <c r="W760" s="1" t="s">
        <v>1644</v>
      </c>
      <c r="X760" s="2">
        <v>44885.415972222225</v>
      </c>
      <c r="Y760" s="1" t="s">
        <v>1410</v>
      </c>
      <c r="Z760" s="1" t="s">
        <v>36</v>
      </c>
      <c r="AA760" s="1" t="s">
        <v>1416</v>
      </c>
      <c r="AB760" s="1" t="s">
        <v>1645</v>
      </c>
    </row>
    <row r="761" spans="1:28" ht="13" x14ac:dyDescent="0.15">
      <c r="A761" s="1">
        <v>397</v>
      </c>
      <c r="B761" s="1" t="s">
        <v>28</v>
      </c>
      <c r="C761" s="1" t="s">
        <v>1386</v>
      </c>
      <c r="D761" s="1">
        <v>2</v>
      </c>
      <c r="E761" s="1" t="s">
        <v>1387</v>
      </c>
      <c r="F761" s="1">
        <v>5</v>
      </c>
      <c r="G761" s="1"/>
      <c r="H761" s="1">
        <v>145</v>
      </c>
      <c r="I761" s="1">
        <v>150</v>
      </c>
      <c r="J761" s="1">
        <v>0</v>
      </c>
      <c r="K761" s="1">
        <v>5</v>
      </c>
      <c r="L761" s="1">
        <v>9.24</v>
      </c>
      <c r="M761" s="1">
        <v>9.2899999999999991</v>
      </c>
      <c r="N761" s="1">
        <v>8.9469999999999992</v>
      </c>
      <c r="O761" s="1">
        <v>8.9949999999999992</v>
      </c>
      <c r="P761" s="1">
        <v>5</v>
      </c>
      <c r="Q761" s="1">
        <v>25</v>
      </c>
      <c r="R761" s="1" t="s">
        <v>1418</v>
      </c>
      <c r="S761" s="1"/>
      <c r="T761" s="1" t="s">
        <v>1419</v>
      </c>
      <c r="U761" s="1" t="s">
        <v>1420</v>
      </c>
      <c r="V761" s="1" t="s">
        <v>1421</v>
      </c>
      <c r="W761" s="1" t="s">
        <v>1646</v>
      </c>
      <c r="X761" s="2">
        <v>44885.415972222225</v>
      </c>
      <c r="Y761" s="1" t="s">
        <v>1410</v>
      </c>
      <c r="Z761" s="1" t="s">
        <v>36</v>
      </c>
      <c r="AA761" s="1"/>
      <c r="AB761" s="1" t="s">
        <v>1647</v>
      </c>
    </row>
    <row r="762" spans="1:28" ht="13" x14ac:dyDescent="0.15">
      <c r="A762" s="1">
        <v>397</v>
      </c>
      <c r="B762" s="1" t="s">
        <v>28</v>
      </c>
      <c r="C762" s="1" t="s">
        <v>1386</v>
      </c>
      <c r="D762" s="1">
        <v>2</v>
      </c>
      <c r="E762" s="1" t="s">
        <v>1387</v>
      </c>
      <c r="F762" s="1">
        <v>5</v>
      </c>
      <c r="G762" s="1"/>
      <c r="H762" s="1">
        <v>145</v>
      </c>
      <c r="I762" s="1">
        <v>150</v>
      </c>
      <c r="J762" s="1">
        <v>0</v>
      </c>
      <c r="K762" s="1">
        <v>5</v>
      </c>
      <c r="L762" s="1">
        <v>9.24</v>
      </c>
      <c r="M762" s="1">
        <v>9.2899999999999991</v>
      </c>
      <c r="N762" s="1">
        <v>8.9469999999999992</v>
      </c>
      <c r="O762" s="1">
        <v>8.9949999999999992</v>
      </c>
      <c r="P762" s="1">
        <v>5</v>
      </c>
      <c r="Q762" s="1">
        <v>25</v>
      </c>
      <c r="R762" s="1" t="s">
        <v>1418</v>
      </c>
      <c r="S762" s="1"/>
      <c r="T762" s="1" t="s">
        <v>1442</v>
      </c>
      <c r="U762" s="1" t="s">
        <v>1443</v>
      </c>
      <c r="V762" s="1" t="s">
        <v>1444</v>
      </c>
      <c r="W762" s="1" t="s">
        <v>1648</v>
      </c>
      <c r="X762" s="2">
        <v>44885.415972222225</v>
      </c>
      <c r="Y762" s="1" t="s">
        <v>1410</v>
      </c>
      <c r="Z762" s="1" t="s">
        <v>36</v>
      </c>
      <c r="AA762" s="1" t="s">
        <v>1446</v>
      </c>
      <c r="AB762" s="1" t="s">
        <v>1649</v>
      </c>
    </row>
    <row r="763" spans="1:28" ht="13" x14ac:dyDescent="0.15">
      <c r="A763" s="1">
        <v>397</v>
      </c>
      <c r="B763" s="1" t="s">
        <v>28</v>
      </c>
      <c r="C763" s="1" t="s">
        <v>1386</v>
      </c>
      <c r="D763" s="1">
        <v>2</v>
      </c>
      <c r="E763" s="1" t="s">
        <v>1387</v>
      </c>
      <c r="F763" s="1">
        <v>6</v>
      </c>
      <c r="G763" s="1" t="s">
        <v>31</v>
      </c>
      <c r="H763" s="1">
        <v>75</v>
      </c>
      <c r="I763" s="1">
        <v>75</v>
      </c>
      <c r="J763" s="1">
        <v>75</v>
      </c>
      <c r="K763" s="1">
        <v>75</v>
      </c>
      <c r="L763" s="1">
        <v>10.039999999999999</v>
      </c>
      <c r="M763" s="1">
        <v>10.039999999999999</v>
      </c>
      <c r="N763" s="1">
        <v>9.7149999999999999</v>
      </c>
      <c r="O763" s="1">
        <v>9.7149999999999999</v>
      </c>
      <c r="P763" s="1">
        <v>0</v>
      </c>
      <c r="Q763" s="1">
        <v>1</v>
      </c>
      <c r="R763" s="1" t="s">
        <v>32</v>
      </c>
      <c r="S763" s="1" t="s">
        <v>33</v>
      </c>
      <c r="T763" s="1"/>
      <c r="U763" s="1"/>
      <c r="V763" s="1" t="s">
        <v>33</v>
      </c>
      <c r="W763" s="1" t="s">
        <v>1650</v>
      </c>
      <c r="X763" s="2">
        <v>44885.543749999997</v>
      </c>
      <c r="Y763" s="1" t="s">
        <v>35</v>
      </c>
      <c r="Z763" s="1" t="s">
        <v>36</v>
      </c>
      <c r="AA763" s="1" t="s">
        <v>37</v>
      </c>
      <c r="AB763" s="1" t="s">
        <v>1651</v>
      </c>
    </row>
    <row r="764" spans="1:28" ht="13" x14ac:dyDescent="0.15">
      <c r="A764" s="1">
        <v>397</v>
      </c>
      <c r="B764" s="1" t="s">
        <v>28</v>
      </c>
      <c r="C764" s="1" t="s">
        <v>1386</v>
      </c>
      <c r="D764" s="1">
        <v>2</v>
      </c>
      <c r="E764" s="1" t="s">
        <v>1387</v>
      </c>
      <c r="F764" s="1">
        <v>6</v>
      </c>
      <c r="G764" s="1" t="s">
        <v>31</v>
      </c>
      <c r="H764" s="1">
        <v>100</v>
      </c>
      <c r="I764" s="1">
        <v>101</v>
      </c>
      <c r="J764" s="1">
        <v>100</v>
      </c>
      <c r="K764" s="1">
        <v>101</v>
      </c>
      <c r="L764" s="1">
        <v>10.29</v>
      </c>
      <c r="M764" s="1">
        <v>10.3</v>
      </c>
      <c r="N764" s="1">
        <v>9.9559999999999995</v>
      </c>
      <c r="O764" s="1">
        <v>9.9649999999999999</v>
      </c>
      <c r="P764" s="1">
        <v>1</v>
      </c>
      <c r="Q764" s="1">
        <v>5</v>
      </c>
      <c r="R764" s="1" t="s">
        <v>51</v>
      </c>
      <c r="S764" s="1" t="s">
        <v>1397</v>
      </c>
      <c r="T764" s="1"/>
      <c r="U764" s="1"/>
      <c r="V764" s="1" t="s">
        <v>1397</v>
      </c>
      <c r="W764" s="1" t="s">
        <v>1652</v>
      </c>
      <c r="X764" s="2">
        <v>44885.565972222219</v>
      </c>
      <c r="Y764" s="1" t="s">
        <v>58</v>
      </c>
      <c r="Z764" s="1" t="s">
        <v>36</v>
      </c>
      <c r="AA764" s="1"/>
      <c r="AB764" s="1" t="s">
        <v>1653</v>
      </c>
    </row>
    <row r="765" spans="1:28" ht="13" x14ac:dyDescent="0.15">
      <c r="A765" s="1">
        <v>397</v>
      </c>
      <c r="B765" s="1" t="s">
        <v>28</v>
      </c>
      <c r="C765" s="1" t="s">
        <v>1386</v>
      </c>
      <c r="D765" s="1">
        <v>2</v>
      </c>
      <c r="E765" s="1" t="s">
        <v>1387</v>
      </c>
      <c r="F765" s="1">
        <v>6</v>
      </c>
      <c r="G765" s="1" t="s">
        <v>43</v>
      </c>
      <c r="H765" s="1">
        <v>100</v>
      </c>
      <c r="I765" s="1">
        <v>100</v>
      </c>
      <c r="J765" s="1">
        <v>100</v>
      </c>
      <c r="K765" s="1">
        <v>100</v>
      </c>
      <c r="L765" s="1">
        <v>10.29</v>
      </c>
      <c r="M765" s="1">
        <v>10.29</v>
      </c>
      <c r="N765" s="1">
        <v>9.9559999999999995</v>
      </c>
      <c r="O765" s="1">
        <v>9.9559999999999995</v>
      </c>
      <c r="P765" s="1">
        <v>0</v>
      </c>
      <c r="Q765" s="1">
        <v>1</v>
      </c>
      <c r="R765" s="1" t="s">
        <v>44</v>
      </c>
      <c r="S765" s="1" t="s">
        <v>45</v>
      </c>
      <c r="T765" s="1"/>
      <c r="U765" s="1"/>
      <c r="V765" s="1" t="s">
        <v>45</v>
      </c>
      <c r="W765" s="1" t="s">
        <v>1654</v>
      </c>
      <c r="X765" s="2">
        <v>44885.534722222219</v>
      </c>
      <c r="Y765" s="1" t="s">
        <v>415</v>
      </c>
      <c r="Z765" s="1" t="s">
        <v>36</v>
      </c>
      <c r="AA765" s="1"/>
      <c r="AB765" s="1" t="s">
        <v>1655</v>
      </c>
    </row>
    <row r="766" spans="1:28" ht="13" x14ac:dyDescent="0.15">
      <c r="A766" s="1">
        <v>397</v>
      </c>
      <c r="B766" s="1" t="s">
        <v>28</v>
      </c>
      <c r="C766" s="1" t="s">
        <v>1386</v>
      </c>
      <c r="D766" s="1">
        <v>2</v>
      </c>
      <c r="E766" s="1" t="s">
        <v>1387</v>
      </c>
      <c r="F766" s="1">
        <v>6</v>
      </c>
      <c r="G766" s="1"/>
      <c r="H766" s="1">
        <v>146</v>
      </c>
      <c r="I766" s="1">
        <v>151</v>
      </c>
      <c r="J766" s="1">
        <v>146</v>
      </c>
      <c r="K766" s="1">
        <v>151</v>
      </c>
      <c r="L766" s="1">
        <v>10.75</v>
      </c>
      <c r="M766" s="1">
        <v>10.8</v>
      </c>
      <c r="N766" s="1">
        <v>10.397</v>
      </c>
      <c r="O766" s="1">
        <v>10.446</v>
      </c>
      <c r="P766" s="1">
        <v>5</v>
      </c>
      <c r="Q766" s="1">
        <v>176</v>
      </c>
      <c r="R766" s="1" t="s">
        <v>106</v>
      </c>
      <c r="S766" s="1" t="s">
        <v>1434</v>
      </c>
      <c r="T766" s="1"/>
      <c r="U766" s="1"/>
      <c r="V766" s="1" t="s">
        <v>1656</v>
      </c>
      <c r="W766" s="1" t="s">
        <v>1657</v>
      </c>
      <c r="X766" s="2">
        <v>44885.369444444441</v>
      </c>
      <c r="Y766" s="1" t="s">
        <v>692</v>
      </c>
      <c r="Z766" s="1" t="s">
        <v>36</v>
      </c>
      <c r="AA766" s="1"/>
      <c r="AB766" s="1" t="s">
        <v>1658</v>
      </c>
    </row>
    <row r="767" spans="1:28" ht="13" x14ac:dyDescent="0.15">
      <c r="A767" s="1">
        <v>397</v>
      </c>
      <c r="B767" s="1" t="s">
        <v>28</v>
      </c>
      <c r="C767" s="1" t="s">
        <v>1386</v>
      </c>
      <c r="D767" s="1">
        <v>2</v>
      </c>
      <c r="E767" s="1" t="s">
        <v>1387</v>
      </c>
      <c r="F767" s="1">
        <v>6</v>
      </c>
      <c r="G767" s="1"/>
      <c r="H767" s="1">
        <v>146</v>
      </c>
      <c r="I767" s="1">
        <v>151</v>
      </c>
      <c r="J767" s="1">
        <v>0</v>
      </c>
      <c r="K767" s="1">
        <v>5</v>
      </c>
      <c r="L767" s="1">
        <v>10.75</v>
      </c>
      <c r="M767" s="1">
        <v>10.8</v>
      </c>
      <c r="N767" s="1">
        <v>10.397</v>
      </c>
      <c r="O767" s="1">
        <v>10.445</v>
      </c>
      <c r="P767" s="1">
        <v>5</v>
      </c>
      <c r="Q767" s="1">
        <v>3</v>
      </c>
      <c r="R767" s="1" t="s">
        <v>1407</v>
      </c>
      <c r="S767" s="1"/>
      <c r="T767" s="1"/>
      <c r="U767" s="1"/>
      <c r="V767" s="1" t="s">
        <v>1424</v>
      </c>
      <c r="W767" s="1" t="s">
        <v>1659</v>
      </c>
      <c r="X767" s="2">
        <v>44885.416666666664</v>
      </c>
      <c r="Y767" s="1" t="s">
        <v>1410</v>
      </c>
      <c r="Z767" s="1" t="s">
        <v>36</v>
      </c>
      <c r="AA767" s="1" t="s">
        <v>1426</v>
      </c>
      <c r="AB767" s="1" t="s">
        <v>1660</v>
      </c>
    </row>
    <row r="768" spans="1:28" ht="13" x14ac:dyDescent="0.15">
      <c r="A768" s="1">
        <v>397</v>
      </c>
      <c r="B768" s="1" t="s">
        <v>28</v>
      </c>
      <c r="C768" s="1" t="s">
        <v>1386</v>
      </c>
      <c r="D768" s="1">
        <v>2</v>
      </c>
      <c r="E768" s="1" t="s">
        <v>1387</v>
      </c>
      <c r="F768" s="1">
        <v>6</v>
      </c>
      <c r="G768" s="1"/>
      <c r="H768" s="1">
        <v>146</v>
      </c>
      <c r="I768" s="1">
        <v>151</v>
      </c>
      <c r="J768" s="1">
        <v>0</v>
      </c>
      <c r="K768" s="1">
        <v>5</v>
      </c>
      <c r="L768" s="1">
        <v>10.75</v>
      </c>
      <c r="M768" s="1">
        <v>10.8</v>
      </c>
      <c r="N768" s="1">
        <v>10.397</v>
      </c>
      <c r="O768" s="1">
        <v>10.445</v>
      </c>
      <c r="P768" s="1">
        <v>5</v>
      </c>
      <c r="Q768" s="1">
        <v>25</v>
      </c>
      <c r="R768" s="1" t="s">
        <v>1418</v>
      </c>
      <c r="S768" s="1"/>
      <c r="T768" s="1" t="s">
        <v>1442</v>
      </c>
      <c r="U768" s="1" t="s">
        <v>1443</v>
      </c>
      <c r="V768" s="1" t="s">
        <v>1444</v>
      </c>
      <c r="W768" s="1" t="s">
        <v>1661</v>
      </c>
      <c r="X768" s="2">
        <v>44885.416666666664</v>
      </c>
      <c r="Y768" s="1" t="s">
        <v>1410</v>
      </c>
      <c r="Z768" s="1" t="s">
        <v>36</v>
      </c>
      <c r="AA768" s="1" t="s">
        <v>1446</v>
      </c>
      <c r="AB768" s="1" t="s">
        <v>1662</v>
      </c>
    </row>
    <row r="769" spans="1:28" ht="13" x14ac:dyDescent="0.15">
      <c r="A769" s="1">
        <v>397</v>
      </c>
      <c r="B769" s="1" t="s">
        <v>28</v>
      </c>
      <c r="C769" s="1" t="s">
        <v>1386</v>
      </c>
      <c r="D769" s="1">
        <v>2</v>
      </c>
      <c r="E769" s="1" t="s">
        <v>1387</v>
      </c>
      <c r="F769" s="1">
        <v>6</v>
      </c>
      <c r="G769" s="1"/>
      <c r="H769" s="1">
        <v>146</v>
      </c>
      <c r="I769" s="1">
        <v>151</v>
      </c>
      <c r="J769" s="1">
        <v>0</v>
      </c>
      <c r="K769" s="1">
        <v>5</v>
      </c>
      <c r="L769" s="1">
        <v>10.75</v>
      </c>
      <c r="M769" s="1">
        <v>10.8</v>
      </c>
      <c r="N769" s="1">
        <v>10.397</v>
      </c>
      <c r="O769" s="1">
        <v>10.445</v>
      </c>
      <c r="P769" s="1">
        <v>5</v>
      </c>
      <c r="Q769" s="1">
        <v>25</v>
      </c>
      <c r="R769" s="1" t="s">
        <v>1418</v>
      </c>
      <c r="S769" s="1"/>
      <c r="T769" s="1" t="s">
        <v>1391</v>
      </c>
      <c r="U769" s="1" t="s">
        <v>1392</v>
      </c>
      <c r="V769" s="1" t="s">
        <v>1454</v>
      </c>
      <c r="W769" s="1" t="s">
        <v>1663</v>
      </c>
      <c r="X769" s="2">
        <v>44885.416666666664</v>
      </c>
      <c r="Y769" s="1" t="s">
        <v>1410</v>
      </c>
      <c r="Z769" s="1" t="s">
        <v>36</v>
      </c>
      <c r="AA769" s="1"/>
      <c r="AB769" s="1" t="s">
        <v>1664</v>
      </c>
    </row>
    <row r="770" spans="1:28" ht="13" x14ac:dyDescent="0.15">
      <c r="A770" s="1">
        <v>397</v>
      </c>
      <c r="B770" s="1" t="s">
        <v>28</v>
      </c>
      <c r="C770" s="1" t="s">
        <v>1386</v>
      </c>
      <c r="D770" s="1">
        <v>2</v>
      </c>
      <c r="E770" s="1" t="s">
        <v>1387</v>
      </c>
      <c r="F770" s="1">
        <v>6</v>
      </c>
      <c r="G770" s="1"/>
      <c r="H770" s="1">
        <v>146</v>
      </c>
      <c r="I770" s="1">
        <v>151</v>
      </c>
      <c r="J770" s="1">
        <v>0</v>
      </c>
      <c r="K770" s="1">
        <v>5</v>
      </c>
      <c r="L770" s="1">
        <v>10.75</v>
      </c>
      <c r="M770" s="1">
        <v>10.8</v>
      </c>
      <c r="N770" s="1">
        <v>10.397</v>
      </c>
      <c r="O770" s="1">
        <v>10.445</v>
      </c>
      <c r="P770" s="1">
        <v>5</v>
      </c>
      <c r="Q770" s="1">
        <v>2</v>
      </c>
      <c r="R770" s="1" t="s">
        <v>1407</v>
      </c>
      <c r="S770" s="1"/>
      <c r="T770" s="1" t="s">
        <v>1448</v>
      </c>
      <c r="U770" s="1" t="s">
        <v>1449</v>
      </c>
      <c r="V770" s="1" t="s">
        <v>1450</v>
      </c>
      <c r="W770" s="1" t="s">
        <v>1665</v>
      </c>
      <c r="X770" s="2">
        <v>44885.416666666664</v>
      </c>
      <c r="Y770" s="1" t="s">
        <v>1410</v>
      </c>
      <c r="Z770" s="1" t="s">
        <v>36</v>
      </c>
      <c r="AA770" s="1" t="s">
        <v>1452</v>
      </c>
      <c r="AB770" s="1" t="s">
        <v>1666</v>
      </c>
    </row>
    <row r="771" spans="1:28" ht="13" x14ac:dyDescent="0.15">
      <c r="A771" s="1">
        <v>397</v>
      </c>
      <c r="B771" s="1" t="s">
        <v>28</v>
      </c>
      <c r="C771" s="1" t="s">
        <v>1386</v>
      </c>
      <c r="D771" s="1">
        <v>2</v>
      </c>
      <c r="E771" s="1" t="s">
        <v>1387</v>
      </c>
      <c r="F771" s="1">
        <v>6</v>
      </c>
      <c r="G771" s="1"/>
      <c r="H771" s="1">
        <v>146</v>
      </c>
      <c r="I771" s="1">
        <v>151</v>
      </c>
      <c r="J771" s="1">
        <v>0</v>
      </c>
      <c r="K771" s="1">
        <v>5</v>
      </c>
      <c r="L771" s="1">
        <v>10.75</v>
      </c>
      <c r="M771" s="1">
        <v>10.8</v>
      </c>
      <c r="N771" s="1">
        <v>10.397</v>
      </c>
      <c r="O771" s="1">
        <v>10.445</v>
      </c>
      <c r="P771" s="1">
        <v>5</v>
      </c>
      <c r="Q771" s="1">
        <v>10</v>
      </c>
      <c r="R771" s="1" t="s">
        <v>1407</v>
      </c>
      <c r="S771" s="1"/>
      <c r="T771" s="1" t="s">
        <v>1419</v>
      </c>
      <c r="U771" s="1" t="s">
        <v>1420</v>
      </c>
      <c r="V771" s="1" t="s">
        <v>1438</v>
      </c>
      <c r="W771" s="1" t="s">
        <v>1667</v>
      </c>
      <c r="X771" s="2">
        <v>44885.416666666664</v>
      </c>
      <c r="Y771" s="1" t="s">
        <v>1410</v>
      </c>
      <c r="Z771" s="1" t="s">
        <v>36</v>
      </c>
      <c r="AA771" s="1" t="s">
        <v>1440</v>
      </c>
      <c r="AB771" s="1" t="s">
        <v>1668</v>
      </c>
    </row>
    <row r="772" spans="1:28" ht="13" x14ac:dyDescent="0.15">
      <c r="A772" s="1">
        <v>397</v>
      </c>
      <c r="B772" s="1" t="s">
        <v>28</v>
      </c>
      <c r="C772" s="1" t="s">
        <v>1386</v>
      </c>
      <c r="D772" s="1">
        <v>2</v>
      </c>
      <c r="E772" s="1" t="s">
        <v>1387</v>
      </c>
      <c r="F772" s="1">
        <v>6</v>
      </c>
      <c r="G772" s="1"/>
      <c r="H772" s="1">
        <v>146</v>
      </c>
      <c r="I772" s="1">
        <v>151</v>
      </c>
      <c r="J772" s="1">
        <v>0</v>
      </c>
      <c r="K772" s="1">
        <v>5</v>
      </c>
      <c r="L772" s="1">
        <v>10.75</v>
      </c>
      <c r="M772" s="1">
        <v>10.8</v>
      </c>
      <c r="N772" s="1">
        <v>10.397</v>
      </c>
      <c r="O772" s="1">
        <v>10.445</v>
      </c>
      <c r="P772" s="1">
        <v>5</v>
      </c>
      <c r="Q772" s="1">
        <v>25</v>
      </c>
      <c r="R772" s="1" t="s">
        <v>1418</v>
      </c>
      <c r="S772" s="1"/>
      <c r="T772" s="1" t="s">
        <v>1419</v>
      </c>
      <c r="U772" s="1" t="s">
        <v>1420</v>
      </c>
      <c r="V772" s="1" t="s">
        <v>1421</v>
      </c>
      <c r="W772" s="1" t="s">
        <v>1669</v>
      </c>
      <c r="X772" s="2">
        <v>44885.416666666664</v>
      </c>
      <c r="Y772" s="1" t="s">
        <v>1410</v>
      </c>
      <c r="Z772" s="1" t="s">
        <v>36</v>
      </c>
      <c r="AA772" s="1"/>
      <c r="AB772" s="1" t="s">
        <v>1670</v>
      </c>
    </row>
    <row r="773" spans="1:28" ht="13" x14ac:dyDescent="0.15">
      <c r="A773" s="1">
        <v>397</v>
      </c>
      <c r="B773" s="1" t="s">
        <v>28</v>
      </c>
      <c r="C773" s="1" t="s">
        <v>1386</v>
      </c>
      <c r="D773" s="1">
        <v>2</v>
      </c>
      <c r="E773" s="1" t="s">
        <v>1387</v>
      </c>
      <c r="F773" s="1">
        <v>6</v>
      </c>
      <c r="G773" s="1"/>
      <c r="H773" s="1">
        <v>146</v>
      </c>
      <c r="I773" s="1">
        <v>151</v>
      </c>
      <c r="J773" s="1">
        <v>0</v>
      </c>
      <c r="K773" s="1">
        <v>5</v>
      </c>
      <c r="L773" s="1">
        <v>10.75</v>
      </c>
      <c r="M773" s="1">
        <v>10.8</v>
      </c>
      <c r="N773" s="1">
        <v>10.397</v>
      </c>
      <c r="O773" s="1">
        <v>10.445</v>
      </c>
      <c r="P773" s="1">
        <v>5</v>
      </c>
      <c r="Q773" s="1">
        <v>10</v>
      </c>
      <c r="R773" s="1" t="s">
        <v>1407</v>
      </c>
      <c r="S773" s="1"/>
      <c r="T773" s="1" t="s">
        <v>1428</v>
      </c>
      <c r="U773" s="1" t="s">
        <v>1429</v>
      </c>
      <c r="V773" s="1" t="s">
        <v>1430</v>
      </c>
      <c r="W773" s="1" t="s">
        <v>1671</v>
      </c>
      <c r="X773" s="2">
        <v>44885.416666666664</v>
      </c>
      <c r="Y773" s="1" t="s">
        <v>1410</v>
      </c>
      <c r="Z773" s="1" t="s">
        <v>36</v>
      </c>
      <c r="AA773" s="1" t="s">
        <v>1432</v>
      </c>
      <c r="AB773" s="1" t="s">
        <v>1672</v>
      </c>
    </row>
    <row r="774" spans="1:28" ht="13" x14ac:dyDescent="0.15">
      <c r="A774" s="1">
        <v>397</v>
      </c>
      <c r="B774" s="1" t="s">
        <v>28</v>
      </c>
      <c r="C774" s="1" t="s">
        <v>1386</v>
      </c>
      <c r="D774" s="1">
        <v>2</v>
      </c>
      <c r="E774" s="1" t="s">
        <v>1387</v>
      </c>
      <c r="F774" s="1">
        <v>6</v>
      </c>
      <c r="G774" s="1"/>
      <c r="H774" s="1">
        <v>146</v>
      </c>
      <c r="I774" s="1">
        <v>151</v>
      </c>
      <c r="J774" s="1">
        <v>0</v>
      </c>
      <c r="K774" s="1">
        <v>5</v>
      </c>
      <c r="L774" s="1">
        <v>10.75</v>
      </c>
      <c r="M774" s="1">
        <v>10.8</v>
      </c>
      <c r="N774" s="1">
        <v>10.397</v>
      </c>
      <c r="O774" s="1">
        <v>10.445</v>
      </c>
      <c r="P774" s="1">
        <v>5</v>
      </c>
      <c r="Q774" s="1">
        <v>25</v>
      </c>
      <c r="R774" s="1" t="s">
        <v>1418</v>
      </c>
      <c r="S774" s="1"/>
      <c r="T774" s="1"/>
      <c r="U774" s="1"/>
      <c r="V774" s="1" t="s">
        <v>1457</v>
      </c>
      <c r="W774" s="1" t="s">
        <v>1673</v>
      </c>
      <c r="X774" s="2">
        <v>44885.416666666664</v>
      </c>
      <c r="Y774" s="1" t="s">
        <v>1410</v>
      </c>
      <c r="Z774" s="1" t="s">
        <v>36</v>
      </c>
      <c r="AA774" s="1" t="s">
        <v>1459</v>
      </c>
      <c r="AB774" s="1" t="s">
        <v>1674</v>
      </c>
    </row>
    <row r="775" spans="1:28" ht="13" x14ac:dyDescent="0.15">
      <c r="A775" s="1">
        <v>397</v>
      </c>
      <c r="B775" s="1" t="s">
        <v>28</v>
      </c>
      <c r="C775" s="1" t="s">
        <v>1386</v>
      </c>
      <c r="D775" s="1">
        <v>2</v>
      </c>
      <c r="E775" s="1" t="s">
        <v>1387</v>
      </c>
      <c r="F775" s="1">
        <v>6</v>
      </c>
      <c r="G775" s="1"/>
      <c r="H775" s="1">
        <v>146</v>
      </c>
      <c r="I775" s="1">
        <v>151</v>
      </c>
      <c r="J775" s="1">
        <v>0</v>
      </c>
      <c r="K775" s="1">
        <v>5</v>
      </c>
      <c r="L775" s="1">
        <v>10.75</v>
      </c>
      <c r="M775" s="1">
        <v>10.8</v>
      </c>
      <c r="N775" s="1">
        <v>10.397</v>
      </c>
      <c r="O775" s="1">
        <v>10.445</v>
      </c>
      <c r="P775" s="1">
        <v>5</v>
      </c>
      <c r="Q775" s="1">
        <v>2</v>
      </c>
      <c r="R775" s="1" t="s">
        <v>1407</v>
      </c>
      <c r="S775" s="1" t="s">
        <v>1413</v>
      </c>
      <c r="T775" s="1"/>
      <c r="U775" s="1"/>
      <c r="V775" s="1" t="s">
        <v>1414</v>
      </c>
      <c r="W775" s="1" t="s">
        <v>1675</v>
      </c>
      <c r="X775" s="2">
        <v>44885.416666666664</v>
      </c>
      <c r="Y775" s="1" t="s">
        <v>1410</v>
      </c>
      <c r="Z775" s="1" t="s">
        <v>36</v>
      </c>
      <c r="AA775" s="1" t="s">
        <v>1416</v>
      </c>
      <c r="AB775" s="1" t="s">
        <v>1676</v>
      </c>
    </row>
    <row r="776" spans="1:28" ht="13" x14ac:dyDescent="0.15">
      <c r="A776" s="1">
        <v>397</v>
      </c>
      <c r="B776" s="1" t="s">
        <v>28</v>
      </c>
      <c r="C776" s="1" t="s">
        <v>1386</v>
      </c>
      <c r="D776" s="1">
        <v>2</v>
      </c>
      <c r="E776" s="1" t="s">
        <v>1387</v>
      </c>
      <c r="F776" s="1">
        <v>6</v>
      </c>
      <c r="G776" s="1"/>
      <c r="H776" s="1">
        <v>146</v>
      </c>
      <c r="I776" s="1">
        <v>151</v>
      </c>
      <c r="J776" s="1">
        <v>0</v>
      </c>
      <c r="K776" s="1">
        <v>5</v>
      </c>
      <c r="L776" s="1">
        <v>10.75</v>
      </c>
      <c r="M776" s="1">
        <v>10.8</v>
      </c>
      <c r="N776" s="1">
        <v>10.397</v>
      </c>
      <c r="O776" s="1">
        <v>10.445</v>
      </c>
      <c r="P776" s="1">
        <v>5</v>
      </c>
      <c r="Q776" s="1">
        <v>6</v>
      </c>
      <c r="R776" s="1" t="s">
        <v>1407</v>
      </c>
      <c r="S776" s="1"/>
      <c r="T776" s="1"/>
      <c r="U776" s="1"/>
      <c r="V776" s="1" t="s">
        <v>1408</v>
      </c>
      <c r="W776" s="1" t="s">
        <v>1677</v>
      </c>
      <c r="X776" s="2">
        <v>44885.416666666664</v>
      </c>
      <c r="Y776" s="1" t="s">
        <v>1410</v>
      </c>
      <c r="Z776" s="1" t="s">
        <v>36</v>
      </c>
      <c r="AA776" s="1" t="s">
        <v>1411</v>
      </c>
      <c r="AB776" s="1" t="s">
        <v>1678</v>
      </c>
    </row>
    <row r="777" spans="1:28" ht="13" x14ac:dyDescent="0.15">
      <c r="A777" s="1">
        <v>397</v>
      </c>
      <c r="B777" s="1" t="s">
        <v>28</v>
      </c>
      <c r="C777" s="1" t="s">
        <v>1386</v>
      </c>
      <c r="D777" s="1">
        <v>2</v>
      </c>
      <c r="E777" s="1" t="s">
        <v>1387</v>
      </c>
      <c r="F777" s="1">
        <v>7</v>
      </c>
      <c r="G777" s="1"/>
      <c r="H777" s="1">
        <v>0</v>
      </c>
      <c r="I777" s="1">
        <v>5</v>
      </c>
      <c r="J777" s="1">
        <v>0</v>
      </c>
      <c r="K777" s="1">
        <v>5</v>
      </c>
      <c r="L777" s="1">
        <v>10.8</v>
      </c>
      <c r="M777" s="1">
        <v>10.85</v>
      </c>
      <c r="N777" s="1">
        <v>10.445</v>
      </c>
      <c r="O777" s="1">
        <v>10.493</v>
      </c>
      <c r="P777" s="1">
        <v>5</v>
      </c>
      <c r="Q777" s="1">
        <v>5</v>
      </c>
      <c r="R777" s="1" t="s">
        <v>51</v>
      </c>
      <c r="S777" s="1" t="s">
        <v>52</v>
      </c>
      <c r="T777" s="1"/>
      <c r="U777" s="1"/>
      <c r="V777" s="1" t="s">
        <v>52</v>
      </c>
      <c r="W777" s="1" t="s">
        <v>1679</v>
      </c>
      <c r="X777" s="2">
        <v>44885.369444444441</v>
      </c>
      <c r="Y777" s="1" t="s">
        <v>692</v>
      </c>
      <c r="Z777" s="1" t="s">
        <v>36</v>
      </c>
      <c r="AA777" s="1"/>
      <c r="AB777" s="1" t="s">
        <v>1680</v>
      </c>
    </row>
    <row r="778" spans="1:28" ht="13" x14ac:dyDescent="0.15">
      <c r="A778" s="1">
        <v>397</v>
      </c>
      <c r="B778" s="1" t="s">
        <v>28</v>
      </c>
      <c r="C778" s="1" t="s">
        <v>1386</v>
      </c>
      <c r="D778" s="1">
        <v>2</v>
      </c>
      <c r="E778" s="1" t="s">
        <v>1387</v>
      </c>
      <c r="F778" s="1">
        <v>7</v>
      </c>
      <c r="G778" s="1" t="s">
        <v>31</v>
      </c>
      <c r="H778" s="1">
        <v>50</v>
      </c>
      <c r="I778" s="1">
        <v>50</v>
      </c>
      <c r="J778" s="1">
        <v>50</v>
      </c>
      <c r="K778" s="1">
        <v>50</v>
      </c>
      <c r="L778" s="1">
        <v>11.3</v>
      </c>
      <c r="M778" s="1">
        <v>11.3</v>
      </c>
      <c r="N778" s="1">
        <v>10.925000000000001</v>
      </c>
      <c r="O778" s="1">
        <v>10.925000000000001</v>
      </c>
      <c r="P778" s="1">
        <v>0</v>
      </c>
      <c r="Q778" s="1">
        <v>1</v>
      </c>
      <c r="R778" s="1" t="s">
        <v>32</v>
      </c>
      <c r="S778" s="1" t="s">
        <v>33</v>
      </c>
      <c r="T778" s="1"/>
      <c r="U778" s="1"/>
      <c r="V778" s="1" t="s">
        <v>33</v>
      </c>
      <c r="W778" s="1" t="s">
        <v>1681</v>
      </c>
      <c r="X778" s="2">
        <v>44885.543749999997</v>
      </c>
      <c r="Y778" s="1" t="s">
        <v>35</v>
      </c>
      <c r="Z778" s="1" t="s">
        <v>36</v>
      </c>
      <c r="AA778" s="1" t="s">
        <v>37</v>
      </c>
      <c r="AB778" s="1" t="s">
        <v>1682</v>
      </c>
    </row>
    <row r="779" spans="1:28" ht="13" x14ac:dyDescent="0.15">
      <c r="A779" s="1">
        <v>397</v>
      </c>
      <c r="B779" s="1" t="s">
        <v>28</v>
      </c>
      <c r="C779" s="1" t="s">
        <v>1386</v>
      </c>
      <c r="D779" s="1">
        <v>2</v>
      </c>
      <c r="E779" s="1" t="s">
        <v>1387</v>
      </c>
      <c r="F779" s="1" t="s">
        <v>64</v>
      </c>
      <c r="G779" s="1"/>
      <c r="H779" s="1">
        <v>17</v>
      </c>
      <c r="I779" s="1">
        <v>24</v>
      </c>
      <c r="J779" s="1">
        <v>0</v>
      </c>
      <c r="K779" s="1">
        <v>7</v>
      </c>
      <c r="L779" s="1">
        <v>11.62</v>
      </c>
      <c r="M779" s="1">
        <v>11.69</v>
      </c>
      <c r="N779" s="1">
        <v>11.233000000000001</v>
      </c>
      <c r="O779" s="1">
        <v>11.3</v>
      </c>
      <c r="P779" s="1">
        <v>7</v>
      </c>
      <c r="Q779" s="1">
        <v>20</v>
      </c>
      <c r="R779" s="1" t="s">
        <v>65</v>
      </c>
      <c r="S779" s="1"/>
      <c r="T779" s="1" t="s">
        <v>66</v>
      </c>
      <c r="U779" s="1" t="s">
        <v>67</v>
      </c>
      <c r="V779" s="1" t="s">
        <v>68</v>
      </c>
      <c r="W779" s="1" t="s">
        <v>1683</v>
      </c>
      <c r="X779" s="2">
        <v>44885.369444444441</v>
      </c>
      <c r="Y779" s="1" t="s">
        <v>54</v>
      </c>
      <c r="Z779" s="1" t="s">
        <v>36</v>
      </c>
      <c r="AA779" s="1"/>
      <c r="AB779" s="1" t="s">
        <v>1684</v>
      </c>
    </row>
    <row r="780" spans="1:28" ht="13" x14ac:dyDescent="0.15">
      <c r="A780" s="1">
        <v>397</v>
      </c>
      <c r="B780" s="1" t="s">
        <v>28</v>
      </c>
      <c r="C780" s="1" t="s">
        <v>1386</v>
      </c>
      <c r="D780" s="1">
        <v>2</v>
      </c>
      <c r="E780" s="1" t="s">
        <v>1387</v>
      </c>
      <c r="F780" s="1" t="s">
        <v>64</v>
      </c>
      <c r="G780" s="1"/>
      <c r="H780" s="1">
        <v>17</v>
      </c>
      <c r="I780" s="1">
        <v>24</v>
      </c>
      <c r="J780" s="1">
        <v>0</v>
      </c>
      <c r="K780" s="1">
        <v>7</v>
      </c>
      <c r="L780" s="1">
        <v>11.62</v>
      </c>
      <c r="M780" s="1">
        <v>11.69</v>
      </c>
      <c r="N780" s="1">
        <v>11.233000000000001</v>
      </c>
      <c r="O780" s="1">
        <v>11.3</v>
      </c>
      <c r="P780" s="1">
        <v>7</v>
      </c>
      <c r="Q780" s="1">
        <v>20</v>
      </c>
      <c r="R780" s="1" t="s">
        <v>65</v>
      </c>
      <c r="S780" s="1" t="s">
        <v>90</v>
      </c>
      <c r="T780" s="1"/>
      <c r="U780" s="1"/>
      <c r="V780" s="1" t="s">
        <v>90</v>
      </c>
      <c r="W780" s="1" t="s">
        <v>1685</v>
      </c>
      <c r="X780" s="2">
        <v>44885.369444444441</v>
      </c>
      <c r="Y780" s="1" t="s">
        <v>54</v>
      </c>
      <c r="Z780" s="1" t="s">
        <v>36</v>
      </c>
      <c r="AA780" s="1" t="s">
        <v>92</v>
      </c>
      <c r="AB780" s="1" t="s">
        <v>1686</v>
      </c>
    </row>
    <row r="781" spans="1:28" ht="13" x14ac:dyDescent="0.15">
      <c r="A781" s="1">
        <v>397</v>
      </c>
      <c r="B781" s="1" t="s">
        <v>28</v>
      </c>
      <c r="C781" s="1" t="s">
        <v>1386</v>
      </c>
      <c r="D781" s="1">
        <v>2</v>
      </c>
      <c r="E781" s="1" t="s">
        <v>1387</v>
      </c>
      <c r="F781" s="1" t="s">
        <v>64</v>
      </c>
      <c r="G781" s="1"/>
      <c r="H781" s="1">
        <v>17</v>
      </c>
      <c r="I781" s="1">
        <v>24</v>
      </c>
      <c r="J781" s="1">
        <v>0</v>
      </c>
      <c r="K781" s="1">
        <v>7</v>
      </c>
      <c r="L781" s="1">
        <v>11.62</v>
      </c>
      <c r="M781" s="1">
        <v>11.69</v>
      </c>
      <c r="N781" s="1">
        <v>11.233000000000001</v>
      </c>
      <c r="O781" s="1">
        <v>11.3</v>
      </c>
      <c r="P781" s="1">
        <v>7</v>
      </c>
      <c r="Q781" s="1">
        <v>20</v>
      </c>
      <c r="R781" s="1" t="s">
        <v>65</v>
      </c>
      <c r="S781" s="1"/>
      <c r="T781" s="1" t="s">
        <v>71</v>
      </c>
      <c r="U781" s="1" t="s">
        <v>72</v>
      </c>
      <c r="V781" s="1" t="s">
        <v>73</v>
      </c>
      <c r="W781" s="1" t="s">
        <v>1687</v>
      </c>
      <c r="X781" s="2">
        <v>44885.369444444441</v>
      </c>
      <c r="Y781" s="1" t="s">
        <v>54</v>
      </c>
      <c r="Z781" s="1" t="s">
        <v>36</v>
      </c>
      <c r="AA781" s="1"/>
      <c r="AB781" s="1" t="s">
        <v>1688</v>
      </c>
    </row>
    <row r="782" spans="1:28" ht="13" x14ac:dyDescent="0.15">
      <c r="A782" s="1">
        <v>397</v>
      </c>
      <c r="B782" s="1" t="s">
        <v>28</v>
      </c>
      <c r="C782" s="1" t="s">
        <v>1386</v>
      </c>
      <c r="D782" s="1">
        <v>2</v>
      </c>
      <c r="E782" s="1" t="s">
        <v>1387</v>
      </c>
      <c r="F782" s="1" t="s">
        <v>64</v>
      </c>
      <c r="G782" s="1"/>
      <c r="H782" s="1">
        <v>17</v>
      </c>
      <c r="I782" s="1">
        <v>24</v>
      </c>
      <c r="J782" s="1">
        <v>0</v>
      </c>
      <c r="K782" s="1">
        <v>7</v>
      </c>
      <c r="L782" s="1">
        <v>11.62</v>
      </c>
      <c r="M782" s="1">
        <v>11.69</v>
      </c>
      <c r="N782" s="1">
        <v>11.233000000000001</v>
      </c>
      <c r="O782" s="1">
        <v>11.3</v>
      </c>
      <c r="P782" s="1">
        <v>7</v>
      </c>
      <c r="Q782" s="1">
        <v>5</v>
      </c>
      <c r="R782" s="1" t="s">
        <v>65</v>
      </c>
      <c r="S782" s="1"/>
      <c r="T782" s="1" t="s">
        <v>76</v>
      </c>
      <c r="U782" s="1" t="s">
        <v>77</v>
      </c>
      <c r="V782" s="1" t="s">
        <v>78</v>
      </c>
      <c r="W782" s="1" t="s">
        <v>1689</v>
      </c>
      <c r="X782" s="2">
        <v>44885.369444444441</v>
      </c>
      <c r="Y782" s="1" t="s">
        <v>54</v>
      </c>
      <c r="Z782" s="1" t="s">
        <v>36</v>
      </c>
      <c r="AA782" s="1"/>
      <c r="AB782" s="1" t="s">
        <v>1690</v>
      </c>
    </row>
    <row r="783" spans="1:28" ht="13" x14ac:dyDescent="0.15">
      <c r="A783" s="1">
        <v>397</v>
      </c>
      <c r="B783" s="1" t="s">
        <v>28</v>
      </c>
      <c r="C783" s="1" t="s">
        <v>1386</v>
      </c>
      <c r="D783" s="1">
        <v>2</v>
      </c>
      <c r="E783" s="1" t="s">
        <v>1387</v>
      </c>
      <c r="F783" s="1" t="s">
        <v>64</v>
      </c>
      <c r="G783" s="1"/>
      <c r="H783" s="1">
        <v>17</v>
      </c>
      <c r="I783" s="1">
        <v>24</v>
      </c>
      <c r="J783" s="1">
        <v>17</v>
      </c>
      <c r="K783" s="1">
        <v>24</v>
      </c>
      <c r="L783" s="1">
        <v>11.62</v>
      </c>
      <c r="M783" s="1">
        <v>11.69</v>
      </c>
      <c r="N783" s="1">
        <v>11.233000000000001</v>
      </c>
      <c r="O783" s="1">
        <v>11.301</v>
      </c>
      <c r="P783" s="1">
        <v>7</v>
      </c>
      <c r="Q783" s="1">
        <v>247</v>
      </c>
      <c r="R783" s="1" t="s">
        <v>106</v>
      </c>
      <c r="S783" s="1" t="s">
        <v>81</v>
      </c>
      <c r="T783" s="1"/>
      <c r="U783" s="1"/>
      <c r="V783" s="1" t="s">
        <v>81</v>
      </c>
      <c r="W783" s="1" t="s">
        <v>1691</v>
      </c>
      <c r="X783" s="2">
        <v>44885.369444444441</v>
      </c>
      <c r="Y783" s="1" t="s">
        <v>692</v>
      </c>
      <c r="Z783" s="1" t="s">
        <v>36</v>
      </c>
      <c r="AA783" s="1"/>
      <c r="AB783" s="1" t="s">
        <v>1692</v>
      </c>
    </row>
    <row r="784" spans="1:28" ht="13" x14ac:dyDescent="0.15">
      <c r="A784" s="1">
        <v>397</v>
      </c>
      <c r="B784" s="1" t="s">
        <v>28</v>
      </c>
      <c r="C784" s="1" t="s">
        <v>1386</v>
      </c>
      <c r="D784" s="1">
        <v>2</v>
      </c>
      <c r="E784" s="1" t="s">
        <v>1387</v>
      </c>
      <c r="F784" s="1" t="s">
        <v>64</v>
      </c>
      <c r="G784" s="1"/>
      <c r="H784" s="1">
        <v>17</v>
      </c>
      <c r="I784" s="1">
        <v>24</v>
      </c>
      <c r="J784" s="1">
        <v>0</v>
      </c>
      <c r="K784" s="1">
        <v>7</v>
      </c>
      <c r="L784" s="1">
        <v>11.62</v>
      </c>
      <c r="M784" s="1">
        <v>11.69</v>
      </c>
      <c r="N784" s="1">
        <v>11.233000000000001</v>
      </c>
      <c r="O784" s="1">
        <v>11.3</v>
      </c>
      <c r="P784" s="1">
        <v>7</v>
      </c>
      <c r="Q784" s="1">
        <v>30</v>
      </c>
      <c r="R784" s="1" t="s">
        <v>65</v>
      </c>
      <c r="S784" s="1"/>
      <c r="T784" s="1" t="s">
        <v>85</v>
      </c>
      <c r="U784" s="1" t="s">
        <v>86</v>
      </c>
      <c r="V784" s="1" t="s">
        <v>87</v>
      </c>
      <c r="W784" s="1" t="s">
        <v>1693</v>
      </c>
      <c r="X784" s="2">
        <v>44885.369444444441</v>
      </c>
      <c r="Y784" s="1" t="s">
        <v>54</v>
      </c>
      <c r="Z784" s="1" t="s">
        <v>36</v>
      </c>
      <c r="AA784" s="1"/>
      <c r="AB784" s="1" t="s">
        <v>1694</v>
      </c>
    </row>
    <row r="785" spans="1:28" ht="13" x14ac:dyDescent="0.15">
      <c r="A785" s="1">
        <v>397</v>
      </c>
      <c r="B785" s="1" t="s">
        <v>28</v>
      </c>
      <c r="C785" s="1" t="s">
        <v>1386</v>
      </c>
      <c r="D785" s="1">
        <v>2</v>
      </c>
      <c r="E785" s="1" t="s">
        <v>1387</v>
      </c>
      <c r="F785" s="1" t="s">
        <v>64</v>
      </c>
      <c r="G785" s="1"/>
      <c r="H785" s="1">
        <v>17</v>
      </c>
      <c r="I785" s="1">
        <v>24</v>
      </c>
      <c r="J785" s="1">
        <v>0</v>
      </c>
      <c r="K785" s="1">
        <v>7</v>
      </c>
      <c r="L785" s="1">
        <v>11.62</v>
      </c>
      <c r="M785" s="1">
        <v>11.69</v>
      </c>
      <c r="N785" s="1">
        <v>11.233000000000001</v>
      </c>
      <c r="O785" s="1">
        <v>11.3</v>
      </c>
      <c r="P785" s="1">
        <v>7</v>
      </c>
      <c r="Q785" s="1">
        <v>30</v>
      </c>
      <c r="R785" s="1" t="s">
        <v>65</v>
      </c>
      <c r="S785" s="1"/>
      <c r="T785" s="1" t="s">
        <v>1493</v>
      </c>
      <c r="U785" s="1" t="s">
        <v>1494</v>
      </c>
      <c r="V785" s="1" t="s">
        <v>1495</v>
      </c>
      <c r="W785" s="1" t="s">
        <v>1695</v>
      </c>
      <c r="X785" s="2">
        <v>44885.369444444441</v>
      </c>
      <c r="Y785" s="1" t="s">
        <v>54</v>
      </c>
      <c r="Z785" s="1" t="s">
        <v>36</v>
      </c>
      <c r="AA785" s="1"/>
      <c r="AB785" s="1" t="s">
        <v>1696</v>
      </c>
    </row>
    <row r="786" spans="1:28" ht="13" x14ac:dyDescent="0.15">
      <c r="A786" s="1">
        <v>397</v>
      </c>
      <c r="B786" s="1" t="s">
        <v>28</v>
      </c>
      <c r="C786" s="1" t="s">
        <v>1386</v>
      </c>
      <c r="D786" s="1">
        <v>2</v>
      </c>
      <c r="E786" s="1" t="s">
        <v>1387</v>
      </c>
      <c r="F786" s="1" t="s">
        <v>64</v>
      </c>
      <c r="G786" s="1"/>
      <c r="H786" s="1">
        <v>17</v>
      </c>
      <c r="I786" s="1">
        <v>24</v>
      </c>
      <c r="J786" s="1">
        <v>0</v>
      </c>
      <c r="K786" s="1">
        <v>7</v>
      </c>
      <c r="L786" s="1">
        <v>11.62</v>
      </c>
      <c r="M786" s="1">
        <v>11.69</v>
      </c>
      <c r="N786" s="1">
        <v>11.233000000000001</v>
      </c>
      <c r="O786" s="1">
        <v>11.3</v>
      </c>
      <c r="P786" s="1">
        <v>7</v>
      </c>
      <c r="Q786" s="1">
        <v>5</v>
      </c>
      <c r="R786" s="1" t="s">
        <v>65</v>
      </c>
      <c r="S786" s="1"/>
      <c r="T786" s="1" t="s">
        <v>94</v>
      </c>
      <c r="U786" s="1" t="s">
        <v>95</v>
      </c>
      <c r="V786" s="1" t="s">
        <v>96</v>
      </c>
      <c r="W786" s="1" t="s">
        <v>1697</v>
      </c>
      <c r="X786" s="2">
        <v>44885.369444444441</v>
      </c>
      <c r="Y786" s="1" t="s">
        <v>54</v>
      </c>
      <c r="Z786" s="1" t="s">
        <v>36</v>
      </c>
      <c r="AA786" s="1"/>
      <c r="AB786" s="1" t="s">
        <v>1698</v>
      </c>
    </row>
    <row r="787" spans="1:28" ht="13" x14ac:dyDescent="0.15">
      <c r="A787" s="1">
        <v>397</v>
      </c>
      <c r="B787" s="1" t="s">
        <v>28</v>
      </c>
      <c r="C787" s="1" t="s">
        <v>1386</v>
      </c>
      <c r="D787" s="1">
        <v>2</v>
      </c>
      <c r="E787" s="1" t="s">
        <v>1387</v>
      </c>
      <c r="F787" s="1" t="s">
        <v>64</v>
      </c>
      <c r="G787" s="1"/>
      <c r="H787" s="1">
        <v>17</v>
      </c>
      <c r="I787" s="1">
        <v>24</v>
      </c>
      <c r="J787" s="1">
        <v>0</v>
      </c>
      <c r="K787" s="1">
        <v>7</v>
      </c>
      <c r="L787" s="1">
        <v>11.62</v>
      </c>
      <c r="M787" s="1">
        <v>11.69</v>
      </c>
      <c r="N787" s="1">
        <v>11.233000000000001</v>
      </c>
      <c r="O787" s="1">
        <v>11.3</v>
      </c>
      <c r="P787" s="1">
        <v>7</v>
      </c>
      <c r="Q787" s="1">
        <v>5</v>
      </c>
      <c r="R787" s="1" t="s">
        <v>65</v>
      </c>
      <c r="S787" s="1"/>
      <c r="T787" s="1" t="s">
        <v>99</v>
      </c>
      <c r="U787" s="1" t="s">
        <v>100</v>
      </c>
      <c r="V787" s="1" t="s">
        <v>101</v>
      </c>
      <c r="W787" s="1" t="s">
        <v>1699</v>
      </c>
      <c r="X787" s="2">
        <v>44885.369444444441</v>
      </c>
      <c r="Y787" s="1" t="s">
        <v>54</v>
      </c>
      <c r="Z787" s="1" t="s">
        <v>36</v>
      </c>
      <c r="AA787" s="1"/>
      <c r="AB787" s="1" t="s">
        <v>1700</v>
      </c>
    </row>
    <row r="788" spans="1:28" ht="13" x14ac:dyDescent="0.15">
      <c r="A788" s="1">
        <v>397</v>
      </c>
      <c r="B788" s="1" t="s">
        <v>28</v>
      </c>
      <c r="C788" s="1" t="s">
        <v>1386</v>
      </c>
      <c r="D788" s="1">
        <v>3</v>
      </c>
      <c r="E788" s="1" t="s">
        <v>1387</v>
      </c>
      <c r="F788" s="1">
        <v>1</v>
      </c>
      <c r="G788" s="1" t="s">
        <v>31</v>
      </c>
      <c r="H788" s="1">
        <v>75</v>
      </c>
      <c r="I788" s="1">
        <v>75</v>
      </c>
      <c r="J788" s="1">
        <v>75</v>
      </c>
      <c r="K788" s="1">
        <v>75</v>
      </c>
      <c r="L788" s="1">
        <v>12.05</v>
      </c>
      <c r="M788" s="1">
        <v>12.05</v>
      </c>
      <c r="N788" s="1">
        <v>12.018000000000001</v>
      </c>
      <c r="O788" s="1">
        <v>12.018000000000001</v>
      </c>
      <c r="P788" s="1">
        <v>0</v>
      </c>
      <c r="Q788" s="1">
        <v>1</v>
      </c>
      <c r="R788" s="1" t="s">
        <v>32</v>
      </c>
      <c r="S788" s="1" t="s">
        <v>33</v>
      </c>
      <c r="T788" s="1"/>
      <c r="U788" s="1"/>
      <c r="V788" s="1" t="s">
        <v>33</v>
      </c>
      <c r="W788" s="1" t="s">
        <v>1701</v>
      </c>
      <c r="X788" s="2">
        <v>44885.617361111108</v>
      </c>
      <c r="Y788" s="1" t="s">
        <v>35</v>
      </c>
      <c r="Z788" s="1" t="s">
        <v>36</v>
      </c>
      <c r="AA788" s="1" t="s">
        <v>37</v>
      </c>
      <c r="AB788" s="1" t="s">
        <v>1702</v>
      </c>
    </row>
    <row r="789" spans="1:28" ht="13" x14ac:dyDescent="0.15">
      <c r="A789" s="1">
        <v>397</v>
      </c>
      <c r="B789" s="1" t="s">
        <v>28</v>
      </c>
      <c r="C789" s="1" t="s">
        <v>1386</v>
      </c>
      <c r="D789" s="1">
        <v>3</v>
      </c>
      <c r="E789" s="1" t="s">
        <v>1387</v>
      </c>
      <c r="F789" s="1">
        <v>1</v>
      </c>
      <c r="G789" s="1"/>
      <c r="H789" s="1">
        <v>145</v>
      </c>
      <c r="I789" s="1">
        <v>150</v>
      </c>
      <c r="J789" s="1">
        <v>0</v>
      </c>
      <c r="K789" s="1">
        <v>5</v>
      </c>
      <c r="L789" s="1">
        <v>12.75</v>
      </c>
      <c r="M789" s="1">
        <v>12.8</v>
      </c>
      <c r="N789" s="1">
        <v>12.686999999999999</v>
      </c>
      <c r="O789" s="1">
        <v>12.734999999999999</v>
      </c>
      <c r="P789" s="1">
        <v>5</v>
      </c>
      <c r="Q789" s="1">
        <v>25</v>
      </c>
      <c r="R789" s="1" t="s">
        <v>1418</v>
      </c>
      <c r="S789" s="1"/>
      <c r="T789" s="1" t="s">
        <v>1419</v>
      </c>
      <c r="U789" s="1" t="s">
        <v>1420</v>
      </c>
      <c r="V789" s="1" t="s">
        <v>1421</v>
      </c>
      <c r="W789" s="1" t="s">
        <v>1703</v>
      </c>
      <c r="X789" s="2">
        <v>44885.421527777777</v>
      </c>
      <c r="Y789" s="1" t="s">
        <v>1410</v>
      </c>
      <c r="Z789" s="1" t="s">
        <v>36</v>
      </c>
      <c r="AA789" s="1"/>
      <c r="AB789" s="1" t="s">
        <v>1704</v>
      </c>
    </row>
    <row r="790" spans="1:28" ht="13" x14ac:dyDescent="0.15">
      <c r="A790" s="1">
        <v>397</v>
      </c>
      <c r="B790" s="1" t="s">
        <v>28</v>
      </c>
      <c r="C790" s="1" t="s">
        <v>1386</v>
      </c>
      <c r="D790" s="1">
        <v>3</v>
      </c>
      <c r="E790" s="1" t="s">
        <v>1387</v>
      </c>
      <c r="F790" s="1">
        <v>1</v>
      </c>
      <c r="G790" s="1"/>
      <c r="H790" s="1">
        <v>145</v>
      </c>
      <c r="I790" s="1">
        <v>150</v>
      </c>
      <c r="J790" s="1">
        <v>0</v>
      </c>
      <c r="K790" s="1">
        <v>5</v>
      </c>
      <c r="L790" s="1">
        <v>12.75</v>
      </c>
      <c r="M790" s="1">
        <v>12.8</v>
      </c>
      <c r="N790" s="1">
        <v>12.686999999999999</v>
      </c>
      <c r="O790" s="1">
        <v>12.734999999999999</v>
      </c>
      <c r="P790" s="1">
        <v>5</v>
      </c>
      <c r="Q790" s="1">
        <v>10</v>
      </c>
      <c r="R790" s="1" t="s">
        <v>1407</v>
      </c>
      <c r="S790" s="1"/>
      <c r="T790" s="1" t="s">
        <v>1428</v>
      </c>
      <c r="U790" s="1" t="s">
        <v>1429</v>
      </c>
      <c r="V790" s="1" t="s">
        <v>1430</v>
      </c>
      <c r="W790" s="1" t="s">
        <v>1705</v>
      </c>
      <c r="X790" s="2">
        <v>44885.421527777777</v>
      </c>
      <c r="Y790" s="1" t="s">
        <v>1410</v>
      </c>
      <c r="Z790" s="1" t="s">
        <v>36</v>
      </c>
      <c r="AA790" s="1" t="s">
        <v>1432</v>
      </c>
      <c r="AB790" s="1" t="s">
        <v>1706</v>
      </c>
    </row>
    <row r="791" spans="1:28" ht="13" x14ac:dyDescent="0.15">
      <c r="A791" s="1">
        <v>397</v>
      </c>
      <c r="B791" s="1" t="s">
        <v>28</v>
      </c>
      <c r="C791" s="1" t="s">
        <v>1386</v>
      </c>
      <c r="D791" s="1">
        <v>3</v>
      </c>
      <c r="E791" s="1" t="s">
        <v>1387</v>
      </c>
      <c r="F791" s="1">
        <v>1</v>
      </c>
      <c r="G791" s="1"/>
      <c r="H791" s="1">
        <v>145</v>
      </c>
      <c r="I791" s="1">
        <v>150</v>
      </c>
      <c r="J791" s="1">
        <v>0</v>
      </c>
      <c r="K791" s="1">
        <v>5</v>
      </c>
      <c r="L791" s="1">
        <v>12.75</v>
      </c>
      <c r="M791" s="1">
        <v>12.8</v>
      </c>
      <c r="N791" s="1">
        <v>12.686999999999999</v>
      </c>
      <c r="O791" s="1">
        <v>12.734999999999999</v>
      </c>
      <c r="P791" s="1">
        <v>5</v>
      </c>
      <c r="Q791" s="1">
        <v>25</v>
      </c>
      <c r="R791" s="1" t="s">
        <v>1418</v>
      </c>
      <c r="S791" s="1"/>
      <c r="T791" s="1" t="s">
        <v>1442</v>
      </c>
      <c r="U791" s="1" t="s">
        <v>1443</v>
      </c>
      <c r="V791" s="1" t="s">
        <v>1444</v>
      </c>
      <c r="W791" s="1" t="s">
        <v>1707</v>
      </c>
      <c r="X791" s="2">
        <v>44885.421527777777</v>
      </c>
      <c r="Y791" s="1" t="s">
        <v>1410</v>
      </c>
      <c r="Z791" s="1" t="s">
        <v>36</v>
      </c>
      <c r="AA791" s="1" t="s">
        <v>1446</v>
      </c>
      <c r="AB791" s="1" t="s">
        <v>1708</v>
      </c>
    </row>
    <row r="792" spans="1:28" ht="13" x14ac:dyDescent="0.15">
      <c r="A792" s="1">
        <v>397</v>
      </c>
      <c r="B792" s="1" t="s">
        <v>28</v>
      </c>
      <c r="C792" s="1" t="s">
        <v>1386</v>
      </c>
      <c r="D792" s="1">
        <v>3</v>
      </c>
      <c r="E792" s="1" t="s">
        <v>1387</v>
      </c>
      <c r="F792" s="1">
        <v>1</v>
      </c>
      <c r="G792" s="1"/>
      <c r="H792" s="1">
        <v>145</v>
      </c>
      <c r="I792" s="1">
        <v>150</v>
      </c>
      <c r="J792" s="1">
        <v>0</v>
      </c>
      <c r="K792" s="1">
        <v>5</v>
      </c>
      <c r="L792" s="1">
        <v>12.75</v>
      </c>
      <c r="M792" s="1">
        <v>12.8</v>
      </c>
      <c r="N792" s="1">
        <v>12.686999999999999</v>
      </c>
      <c r="O792" s="1">
        <v>12.734999999999999</v>
      </c>
      <c r="P792" s="1">
        <v>5</v>
      </c>
      <c r="Q792" s="1">
        <v>3</v>
      </c>
      <c r="R792" s="1" t="s">
        <v>1407</v>
      </c>
      <c r="S792" s="1"/>
      <c r="T792" s="1"/>
      <c r="U792" s="1"/>
      <c r="V792" s="1" t="s">
        <v>1424</v>
      </c>
      <c r="W792" s="1" t="s">
        <v>1709</v>
      </c>
      <c r="X792" s="2">
        <v>44885.421527777777</v>
      </c>
      <c r="Y792" s="1" t="s">
        <v>1410</v>
      </c>
      <c r="Z792" s="1" t="s">
        <v>36</v>
      </c>
      <c r="AA792" s="1" t="s">
        <v>1426</v>
      </c>
      <c r="AB792" s="1" t="s">
        <v>1710</v>
      </c>
    </row>
    <row r="793" spans="1:28" ht="13" x14ac:dyDescent="0.15">
      <c r="A793" s="1">
        <v>397</v>
      </c>
      <c r="B793" s="1" t="s">
        <v>28</v>
      </c>
      <c r="C793" s="1" t="s">
        <v>1386</v>
      </c>
      <c r="D793" s="1">
        <v>3</v>
      </c>
      <c r="E793" s="1" t="s">
        <v>1387</v>
      </c>
      <c r="F793" s="1">
        <v>1</v>
      </c>
      <c r="G793" s="1"/>
      <c r="H793" s="1">
        <v>145</v>
      </c>
      <c r="I793" s="1">
        <v>150</v>
      </c>
      <c r="J793" s="1">
        <v>0</v>
      </c>
      <c r="K793" s="1">
        <v>5</v>
      </c>
      <c r="L793" s="1">
        <v>12.75</v>
      </c>
      <c r="M793" s="1">
        <v>12.8</v>
      </c>
      <c r="N793" s="1">
        <v>12.686999999999999</v>
      </c>
      <c r="O793" s="1">
        <v>12.734999999999999</v>
      </c>
      <c r="P793" s="1">
        <v>5</v>
      </c>
      <c r="Q793" s="1">
        <v>25</v>
      </c>
      <c r="R793" s="1" t="s">
        <v>1418</v>
      </c>
      <c r="S793" s="1"/>
      <c r="T793" s="1"/>
      <c r="U793" s="1"/>
      <c r="V793" s="1" t="s">
        <v>1457</v>
      </c>
      <c r="W793" s="1" t="s">
        <v>1711</v>
      </c>
      <c r="X793" s="2">
        <v>44885.421527777777</v>
      </c>
      <c r="Y793" s="1" t="s">
        <v>1410</v>
      </c>
      <c r="Z793" s="1" t="s">
        <v>36</v>
      </c>
      <c r="AA793" s="1" t="s">
        <v>1459</v>
      </c>
      <c r="AB793" s="1" t="s">
        <v>1712</v>
      </c>
    </row>
    <row r="794" spans="1:28" ht="13" x14ac:dyDescent="0.15">
      <c r="A794" s="1">
        <v>397</v>
      </c>
      <c r="B794" s="1" t="s">
        <v>28</v>
      </c>
      <c r="C794" s="1" t="s">
        <v>1386</v>
      </c>
      <c r="D794" s="1">
        <v>3</v>
      </c>
      <c r="E794" s="1" t="s">
        <v>1387</v>
      </c>
      <c r="F794" s="1">
        <v>1</v>
      </c>
      <c r="G794" s="1"/>
      <c r="H794" s="1">
        <v>145</v>
      </c>
      <c r="I794" s="1">
        <v>150</v>
      </c>
      <c r="J794" s="1">
        <v>0</v>
      </c>
      <c r="K794" s="1">
        <v>5</v>
      </c>
      <c r="L794" s="1">
        <v>12.75</v>
      </c>
      <c r="M794" s="1">
        <v>12.8</v>
      </c>
      <c r="N794" s="1">
        <v>12.686999999999999</v>
      </c>
      <c r="O794" s="1">
        <v>12.734999999999999</v>
      </c>
      <c r="P794" s="1">
        <v>5</v>
      </c>
      <c r="Q794" s="1">
        <v>2</v>
      </c>
      <c r="R794" s="1" t="s">
        <v>1407</v>
      </c>
      <c r="S794" s="1"/>
      <c r="T794" s="1" t="s">
        <v>1448</v>
      </c>
      <c r="U794" s="1" t="s">
        <v>1449</v>
      </c>
      <c r="V794" s="1" t="s">
        <v>1450</v>
      </c>
      <c r="W794" s="1" t="s">
        <v>1713</v>
      </c>
      <c r="X794" s="2">
        <v>44885.421527777777</v>
      </c>
      <c r="Y794" s="1" t="s">
        <v>1410</v>
      </c>
      <c r="Z794" s="1" t="s">
        <v>36</v>
      </c>
      <c r="AA794" s="1" t="s">
        <v>1452</v>
      </c>
      <c r="AB794" s="1" t="s">
        <v>1714</v>
      </c>
    </row>
    <row r="795" spans="1:28" ht="13" x14ac:dyDescent="0.15">
      <c r="A795" s="1">
        <v>397</v>
      </c>
      <c r="B795" s="1" t="s">
        <v>28</v>
      </c>
      <c r="C795" s="1" t="s">
        <v>1386</v>
      </c>
      <c r="D795" s="1">
        <v>3</v>
      </c>
      <c r="E795" s="1" t="s">
        <v>1387</v>
      </c>
      <c r="F795" s="1">
        <v>1</v>
      </c>
      <c r="G795" s="1"/>
      <c r="H795" s="1">
        <v>145</v>
      </c>
      <c r="I795" s="1">
        <v>150</v>
      </c>
      <c r="J795" s="1">
        <v>0</v>
      </c>
      <c r="K795" s="1">
        <v>5</v>
      </c>
      <c r="L795" s="1">
        <v>12.75</v>
      </c>
      <c r="M795" s="1">
        <v>12.8</v>
      </c>
      <c r="N795" s="1">
        <v>12.686999999999999</v>
      </c>
      <c r="O795" s="1">
        <v>12.734999999999999</v>
      </c>
      <c r="P795" s="1">
        <v>5</v>
      </c>
      <c r="Q795" s="1">
        <v>25</v>
      </c>
      <c r="R795" s="1" t="s">
        <v>1418</v>
      </c>
      <c r="S795" s="1"/>
      <c r="T795" s="1" t="s">
        <v>1391</v>
      </c>
      <c r="U795" s="1" t="s">
        <v>1392</v>
      </c>
      <c r="V795" s="1" t="s">
        <v>1454</v>
      </c>
      <c r="W795" s="1" t="s">
        <v>1715</v>
      </c>
      <c r="X795" s="2">
        <v>44885.421527777777</v>
      </c>
      <c r="Y795" s="1" t="s">
        <v>1410</v>
      </c>
      <c r="Z795" s="1" t="s">
        <v>36</v>
      </c>
      <c r="AA795" s="1"/>
      <c r="AB795" s="1" t="s">
        <v>1716</v>
      </c>
    </row>
    <row r="796" spans="1:28" ht="13" x14ac:dyDescent="0.15">
      <c r="A796" s="1">
        <v>397</v>
      </c>
      <c r="B796" s="1" t="s">
        <v>28</v>
      </c>
      <c r="C796" s="1" t="s">
        <v>1386</v>
      </c>
      <c r="D796" s="1">
        <v>3</v>
      </c>
      <c r="E796" s="1" t="s">
        <v>1387</v>
      </c>
      <c r="F796" s="1">
        <v>1</v>
      </c>
      <c r="G796" s="1"/>
      <c r="H796" s="1">
        <v>145</v>
      </c>
      <c r="I796" s="1">
        <v>150</v>
      </c>
      <c r="J796" s="1">
        <v>0</v>
      </c>
      <c r="K796" s="1">
        <v>5</v>
      </c>
      <c r="L796" s="1">
        <v>12.75</v>
      </c>
      <c r="M796" s="1">
        <v>12.8</v>
      </c>
      <c r="N796" s="1">
        <v>12.686999999999999</v>
      </c>
      <c r="O796" s="1">
        <v>12.734999999999999</v>
      </c>
      <c r="P796" s="1">
        <v>5</v>
      </c>
      <c r="Q796" s="1">
        <v>2</v>
      </c>
      <c r="R796" s="1" t="s">
        <v>1407</v>
      </c>
      <c r="S796" s="1" t="s">
        <v>1413</v>
      </c>
      <c r="T796" s="1"/>
      <c r="U796" s="1"/>
      <c r="V796" s="1" t="s">
        <v>1414</v>
      </c>
      <c r="W796" s="1" t="s">
        <v>1717</v>
      </c>
      <c r="X796" s="2">
        <v>44885.421527777777</v>
      </c>
      <c r="Y796" s="1" t="s">
        <v>1410</v>
      </c>
      <c r="Z796" s="1" t="s">
        <v>36</v>
      </c>
      <c r="AA796" s="1" t="s">
        <v>1416</v>
      </c>
      <c r="AB796" s="1" t="s">
        <v>1718</v>
      </c>
    </row>
    <row r="797" spans="1:28" ht="13" x14ac:dyDescent="0.15">
      <c r="A797" s="1">
        <v>397</v>
      </c>
      <c r="B797" s="1" t="s">
        <v>28</v>
      </c>
      <c r="C797" s="1" t="s">
        <v>1386</v>
      </c>
      <c r="D797" s="1">
        <v>3</v>
      </c>
      <c r="E797" s="1" t="s">
        <v>1387</v>
      </c>
      <c r="F797" s="1">
        <v>1</v>
      </c>
      <c r="G797" s="1"/>
      <c r="H797" s="1">
        <v>145</v>
      </c>
      <c r="I797" s="1">
        <v>150</v>
      </c>
      <c r="J797" s="1">
        <v>145</v>
      </c>
      <c r="K797" s="1">
        <v>150</v>
      </c>
      <c r="L797" s="1">
        <v>12.75</v>
      </c>
      <c r="M797" s="1">
        <v>12.8</v>
      </c>
      <c r="N797" s="1">
        <v>12.686999999999999</v>
      </c>
      <c r="O797" s="1">
        <v>12.734999999999999</v>
      </c>
      <c r="P797" s="1">
        <v>5</v>
      </c>
      <c r="Q797" s="1">
        <v>176</v>
      </c>
      <c r="R797" s="1" t="s">
        <v>106</v>
      </c>
      <c r="S797" s="1" t="s">
        <v>1434</v>
      </c>
      <c r="T797" s="1"/>
      <c r="U797" s="1"/>
      <c r="V797" s="1" t="s">
        <v>1524</v>
      </c>
      <c r="W797" s="1" t="s">
        <v>1719</v>
      </c>
      <c r="X797" s="2">
        <v>44885.412499999999</v>
      </c>
      <c r="Y797" s="1" t="s">
        <v>692</v>
      </c>
      <c r="Z797" s="1" t="s">
        <v>36</v>
      </c>
      <c r="AA797" s="1"/>
      <c r="AB797" s="1" t="s">
        <v>1720</v>
      </c>
    </row>
    <row r="798" spans="1:28" ht="13" x14ac:dyDescent="0.15">
      <c r="A798" s="1">
        <v>397</v>
      </c>
      <c r="B798" s="1" t="s">
        <v>28</v>
      </c>
      <c r="C798" s="1" t="s">
        <v>1386</v>
      </c>
      <c r="D798" s="1">
        <v>3</v>
      </c>
      <c r="E798" s="1" t="s">
        <v>1387</v>
      </c>
      <c r="F798" s="1">
        <v>1</v>
      </c>
      <c r="G798" s="1"/>
      <c r="H798" s="1">
        <v>145</v>
      </c>
      <c r="I798" s="1">
        <v>150</v>
      </c>
      <c r="J798" s="1">
        <v>0</v>
      </c>
      <c r="K798" s="1">
        <v>5</v>
      </c>
      <c r="L798" s="1">
        <v>12.75</v>
      </c>
      <c r="M798" s="1">
        <v>12.8</v>
      </c>
      <c r="N798" s="1">
        <v>12.686999999999999</v>
      </c>
      <c r="O798" s="1">
        <v>12.734999999999999</v>
      </c>
      <c r="P798" s="1">
        <v>5</v>
      </c>
      <c r="Q798" s="1">
        <v>6</v>
      </c>
      <c r="R798" s="1" t="s">
        <v>1407</v>
      </c>
      <c r="S798" s="1"/>
      <c r="T798" s="1"/>
      <c r="U798" s="1"/>
      <c r="V798" s="1" t="s">
        <v>1408</v>
      </c>
      <c r="W798" s="1" t="s">
        <v>1721</v>
      </c>
      <c r="X798" s="2">
        <v>44885.421527777777</v>
      </c>
      <c r="Y798" s="1" t="s">
        <v>1410</v>
      </c>
      <c r="Z798" s="1" t="s">
        <v>36</v>
      </c>
      <c r="AA798" s="1" t="s">
        <v>1411</v>
      </c>
      <c r="AB798" s="1" t="s">
        <v>1722</v>
      </c>
    </row>
    <row r="799" spans="1:28" ht="13" x14ac:dyDescent="0.15">
      <c r="A799" s="1">
        <v>397</v>
      </c>
      <c r="B799" s="1" t="s">
        <v>28</v>
      </c>
      <c r="C799" s="1" t="s">
        <v>1386</v>
      </c>
      <c r="D799" s="1">
        <v>3</v>
      </c>
      <c r="E799" s="1" t="s">
        <v>1387</v>
      </c>
      <c r="F799" s="1">
        <v>1</v>
      </c>
      <c r="G799" s="1"/>
      <c r="H799" s="1">
        <v>145</v>
      </c>
      <c r="I799" s="1">
        <v>150</v>
      </c>
      <c r="J799" s="1">
        <v>0</v>
      </c>
      <c r="K799" s="1">
        <v>5</v>
      </c>
      <c r="L799" s="1">
        <v>12.75</v>
      </c>
      <c r="M799" s="1">
        <v>12.8</v>
      </c>
      <c r="N799" s="1">
        <v>12.686999999999999</v>
      </c>
      <c r="O799" s="1">
        <v>12.734999999999999</v>
      </c>
      <c r="P799" s="1">
        <v>5</v>
      </c>
      <c r="Q799" s="1">
        <v>10</v>
      </c>
      <c r="R799" s="1" t="s">
        <v>1407</v>
      </c>
      <c r="S799" s="1"/>
      <c r="T799" s="1" t="s">
        <v>1419</v>
      </c>
      <c r="U799" s="1" t="s">
        <v>1420</v>
      </c>
      <c r="V799" s="1" t="s">
        <v>1438</v>
      </c>
      <c r="W799" s="1" t="s">
        <v>1723</v>
      </c>
      <c r="X799" s="2">
        <v>44885.421527777777</v>
      </c>
      <c r="Y799" s="1" t="s">
        <v>1410</v>
      </c>
      <c r="Z799" s="1" t="s">
        <v>36</v>
      </c>
      <c r="AA799" s="1" t="s">
        <v>1440</v>
      </c>
      <c r="AB799" s="1" t="s">
        <v>1724</v>
      </c>
    </row>
    <row r="800" spans="1:28" ht="13" x14ac:dyDescent="0.15">
      <c r="A800" s="1">
        <v>397</v>
      </c>
      <c r="B800" s="1" t="s">
        <v>28</v>
      </c>
      <c r="C800" s="1" t="s">
        <v>1386</v>
      </c>
      <c r="D800" s="1">
        <v>3</v>
      </c>
      <c r="E800" s="1" t="s">
        <v>1387</v>
      </c>
      <c r="F800" s="1">
        <v>2</v>
      </c>
      <c r="G800" s="1" t="s">
        <v>31</v>
      </c>
      <c r="H800" s="1">
        <v>75</v>
      </c>
      <c r="I800" s="1">
        <v>75</v>
      </c>
      <c r="J800" s="1">
        <v>75</v>
      </c>
      <c r="K800" s="1">
        <v>75</v>
      </c>
      <c r="L800" s="1">
        <v>13.55</v>
      </c>
      <c r="M800" s="1">
        <v>13.55</v>
      </c>
      <c r="N800" s="1">
        <v>13.452999999999999</v>
      </c>
      <c r="O800" s="1">
        <v>13.452999999999999</v>
      </c>
      <c r="P800" s="1">
        <v>0</v>
      </c>
      <c r="Q800" s="1">
        <v>1</v>
      </c>
      <c r="R800" s="1" t="s">
        <v>32</v>
      </c>
      <c r="S800" s="1" t="s">
        <v>33</v>
      </c>
      <c r="T800" s="1"/>
      <c r="U800" s="1"/>
      <c r="V800" s="1" t="s">
        <v>33</v>
      </c>
      <c r="W800" s="1" t="s">
        <v>1725</v>
      </c>
      <c r="X800" s="2">
        <v>44885.617361111108</v>
      </c>
      <c r="Y800" s="1" t="s">
        <v>35</v>
      </c>
      <c r="Z800" s="1" t="s">
        <v>36</v>
      </c>
      <c r="AA800" s="1" t="s">
        <v>37</v>
      </c>
      <c r="AB800" s="1" t="s">
        <v>1726</v>
      </c>
    </row>
    <row r="801" spans="1:28" ht="13" x14ac:dyDescent="0.15">
      <c r="A801" s="1">
        <v>397</v>
      </c>
      <c r="B801" s="1" t="s">
        <v>28</v>
      </c>
      <c r="C801" s="1" t="s">
        <v>1386</v>
      </c>
      <c r="D801" s="1">
        <v>3</v>
      </c>
      <c r="E801" s="1" t="s">
        <v>1387</v>
      </c>
      <c r="F801" s="1">
        <v>2</v>
      </c>
      <c r="G801" s="1" t="s">
        <v>31</v>
      </c>
      <c r="H801" s="1">
        <v>112</v>
      </c>
      <c r="I801" s="1">
        <v>113</v>
      </c>
      <c r="J801" s="1">
        <v>112</v>
      </c>
      <c r="K801" s="1">
        <v>113</v>
      </c>
      <c r="L801" s="1">
        <v>13.92</v>
      </c>
      <c r="M801" s="1">
        <v>13.93</v>
      </c>
      <c r="N801" s="1">
        <v>13.807</v>
      </c>
      <c r="O801" s="1">
        <v>13.816000000000001</v>
      </c>
      <c r="P801" s="1">
        <v>1</v>
      </c>
      <c r="Q801" s="1">
        <v>5</v>
      </c>
      <c r="R801" s="1" t="s">
        <v>51</v>
      </c>
      <c r="S801" s="1" t="s">
        <v>1400</v>
      </c>
      <c r="T801" s="1"/>
      <c r="U801" s="1"/>
      <c r="V801" s="1" t="s">
        <v>1400</v>
      </c>
      <c r="W801" s="1" t="s">
        <v>1727</v>
      </c>
      <c r="X801" s="2">
        <v>44885.604861111111</v>
      </c>
      <c r="Y801" s="1" t="s">
        <v>58</v>
      </c>
      <c r="Z801" s="1" t="s">
        <v>36</v>
      </c>
      <c r="AA801" s="1"/>
      <c r="AB801" s="1" t="s">
        <v>1728</v>
      </c>
    </row>
    <row r="802" spans="1:28" ht="13" x14ac:dyDescent="0.15">
      <c r="A802" s="1">
        <v>397</v>
      </c>
      <c r="B802" s="1" t="s">
        <v>28</v>
      </c>
      <c r="C802" s="1" t="s">
        <v>1386</v>
      </c>
      <c r="D802" s="1">
        <v>3</v>
      </c>
      <c r="E802" s="1" t="s">
        <v>1387</v>
      </c>
      <c r="F802" s="1">
        <v>2</v>
      </c>
      <c r="G802" s="1" t="s">
        <v>43</v>
      </c>
      <c r="H802" s="1">
        <v>112</v>
      </c>
      <c r="I802" s="1">
        <v>112</v>
      </c>
      <c r="J802" s="1">
        <v>112</v>
      </c>
      <c r="K802" s="1">
        <v>112</v>
      </c>
      <c r="L802" s="1">
        <v>13.92</v>
      </c>
      <c r="M802" s="1">
        <v>13.92</v>
      </c>
      <c r="N802" s="1">
        <v>13.807</v>
      </c>
      <c r="O802" s="1">
        <v>13.807</v>
      </c>
      <c r="P802" s="1">
        <v>0</v>
      </c>
      <c r="Q802" s="1">
        <v>1</v>
      </c>
      <c r="R802" s="1" t="s">
        <v>44</v>
      </c>
      <c r="S802" s="1" t="s">
        <v>45</v>
      </c>
      <c r="T802" s="1"/>
      <c r="U802" s="1"/>
      <c r="V802" s="1" t="s">
        <v>45</v>
      </c>
      <c r="W802" s="1" t="s">
        <v>1729</v>
      </c>
      <c r="X802" s="2">
        <v>44885.599999999999</v>
      </c>
      <c r="Y802" s="1" t="s">
        <v>415</v>
      </c>
      <c r="Z802" s="1" t="s">
        <v>36</v>
      </c>
      <c r="AA802" s="1"/>
      <c r="AB802" s="1" t="s">
        <v>1730</v>
      </c>
    </row>
    <row r="803" spans="1:28" ht="13" x14ac:dyDescent="0.15">
      <c r="A803" s="1">
        <v>397</v>
      </c>
      <c r="B803" s="1" t="s">
        <v>28</v>
      </c>
      <c r="C803" s="1" t="s">
        <v>1386</v>
      </c>
      <c r="D803" s="1">
        <v>3</v>
      </c>
      <c r="E803" s="1" t="s">
        <v>1387</v>
      </c>
      <c r="F803" s="1">
        <v>2</v>
      </c>
      <c r="G803" s="1" t="s">
        <v>31</v>
      </c>
      <c r="H803" s="1">
        <v>112</v>
      </c>
      <c r="I803" s="1">
        <v>113</v>
      </c>
      <c r="J803" s="1">
        <v>112</v>
      </c>
      <c r="K803" s="1">
        <v>113</v>
      </c>
      <c r="L803" s="1">
        <v>13.92</v>
      </c>
      <c r="M803" s="1">
        <v>13.93</v>
      </c>
      <c r="N803" s="1">
        <v>13.807</v>
      </c>
      <c r="O803" s="1">
        <v>13.816000000000001</v>
      </c>
      <c r="P803" s="1">
        <v>1</v>
      </c>
      <c r="Q803" s="1">
        <v>5</v>
      </c>
      <c r="R803" s="1" t="s">
        <v>51</v>
      </c>
      <c r="S803" s="1" t="s">
        <v>1397</v>
      </c>
      <c r="T803" s="1"/>
      <c r="U803" s="1"/>
      <c r="V803" s="1" t="s">
        <v>1397</v>
      </c>
      <c r="W803" s="1" t="s">
        <v>1731</v>
      </c>
      <c r="X803" s="2">
        <v>44885.604861111111</v>
      </c>
      <c r="Y803" s="1" t="s">
        <v>58</v>
      </c>
      <c r="Z803" s="1" t="s">
        <v>36</v>
      </c>
      <c r="AA803" s="1"/>
      <c r="AB803" s="1" t="s">
        <v>1732</v>
      </c>
    </row>
    <row r="804" spans="1:28" ht="13" x14ac:dyDescent="0.15">
      <c r="A804" s="1">
        <v>397</v>
      </c>
      <c r="B804" s="1" t="s">
        <v>28</v>
      </c>
      <c r="C804" s="1" t="s">
        <v>1386</v>
      </c>
      <c r="D804" s="1">
        <v>3</v>
      </c>
      <c r="E804" s="1" t="s">
        <v>1387</v>
      </c>
      <c r="F804" s="1">
        <v>2</v>
      </c>
      <c r="G804" s="1"/>
      <c r="H804" s="1">
        <v>145</v>
      </c>
      <c r="I804" s="1">
        <v>150</v>
      </c>
      <c r="J804" s="1">
        <v>0</v>
      </c>
      <c r="K804" s="1">
        <v>5</v>
      </c>
      <c r="L804" s="1">
        <v>14.25</v>
      </c>
      <c r="M804" s="1">
        <v>14.3</v>
      </c>
      <c r="N804" s="1">
        <v>14.122</v>
      </c>
      <c r="O804" s="1">
        <v>14.17</v>
      </c>
      <c r="P804" s="1">
        <v>5</v>
      </c>
      <c r="Q804" s="1">
        <v>2</v>
      </c>
      <c r="R804" s="1" t="s">
        <v>1407</v>
      </c>
      <c r="S804" s="1"/>
      <c r="T804" s="1" t="s">
        <v>1448</v>
      </c>
      <c r="U804" s="1" t="s">
        <v>1449</v>
      </c>
      <c r="V804" s="1" t="s">
        <v>1450</v>
      </c>
      <c r="W804" s="1" t="s">
        <v>1733</v>
      </c>
      <c r="X804" s="2">
        <v>44885.441666666666</v>
      </c>
      <c r="Y804" s="1" t="s">
        <v>1410</v>
      </c>
      <c r="Z804" s="1" t="s">
        <v>36</v>
      </c>
      <c r="AA804" s="1" t="s">
        <v>1452</v>
      </c>
      <c r="AB804" s="1" t="s">
        <v>1734</v>
      </c>
    </row>
    <row r="805" spans="1:28" ht="13" x14ac:dyDescent="0.15">
      <c r="A805" s="1">
        <v>397</v>
      </c>
      <c r="B805" s="1" t="s">
        <v>28</v>
      </c>
      <c r="C805" s="1" t="s">
        <v>1386</v>
      </c>
      <c r="D805" s="1">
        <v>3</v>
      </c>
      <c r="E805" s="1" t="s">
        <v>1387</v>
      </c>
      <c r="F805" s="1">
        <v>2</v>
      </c>
      <c r="G805" s="1"/>
      <c r="H805" s="1">
        <v>145</v>
      </c>
      <c r="I805" s="1">
        <v>150</v>
      </c>
      <c r="J805" s="1">
        <v>0</v>
      </c>
      <c r="K805" s="1">
        <v>5</v>
      </c>
      <c r="L805" s="1">
        <v>14.25</v>
      </c>
      <c r="M805" s="1">
        <v>14.3</v>
      </c>
      <c r="N805" s="1">
        <v>14.122</v>
      </c>
      <c r="O805" s="1">
        <v>14.17</v>
      </c>
      <c r="P805" s="1">
        <v>5</v>
      </c>
      <c r="Q805" s="1">
        <v>3</v>
      </c>
      <c r="R805" s="1" t="s">
        <v>1407</v>
      </c>
      <c r="S805" s="1"/>
      <c r="T805" s="1"/>
      <c r="U805" s="1"/>
      <c r="V805" s="1" t="s">
        <v>1424</v>
      </c>
      <c r="W805" s="1" t="s">
        <v>1735</v>
      </c>
      <c r="X805" s="2">
        <v>44885.441666666666</v>
      </c>
      <c r="Y805" s="1" t="s">
        <v>1410</v>
      </c>
      <c r="Z805" s="1" t="s">
        <v>36</v>
      </c>
      <c r="AA805" s="1" t="s">
        <v>1426</v>
      </c>
      <c r="AB805" s="1" t="s">
        <v>1736</v>
      </c>
    </row>
    <row r="806" spans="1:28" ht="13" x14ac:dyDescent="0.15">
      <c r="A806" s="1">
        <v>397</v>
      </c>
      <c r="B806" s="1" t="s">
        <v>28</v>
      </c>
      <c r="C806" s="1" t="s">
        <v>1386</v>
      </c>
      <c r="D806" s="1">
        <v>3</v>
      </c>
      <c r="E806" s="1" t="s">
        <v>1387</v>
      </c>
      <c r="F806" s="1">
        <v>2</v>
      </c>
      <c r="G806" s="1"/>
      <c r="H806" s="1">
        <v>145</v>
      </c>
      <c r="I806" s="1">
        <v>150</v>
      </c>
      <c r="J806" s="1">
        <v>0</v>
      </c>
      <c r="K806" s="1">
        <v>5</v>
      </c>
      <c r="L806" s="1">
        <v>14.25</v>
      </c>
      <c r="M806" s="1">
        <v>14.3</v>
      </c>
      <c r="N806" s="1">
        <v>14.122</v>
      </c>
      <c r="O806" s="1">
        <v>14.17</v>
      </c>
      <c r="P806" s="1">
        <v>5</v>
      </c>
      <c r="Q806" s="1">
        <v>2</v>
      </c>
      <c r="R806" s="1" t="s">
        <v>1407</v>
      </c>
      <c r="S806" s="1" t="s">
        <v>1413</v>
      </c>
      <c r="T806" s="1"/>
      <c r="U806" s="1"/>
      <c r="V806" s="1" t="s">
        <v>1414</v>
      </c>
      <c r="W806" s="1" t="s">
        <v>1737</v>
      </c>
      <c r="X806" s="2">
        <v>44885.441666666666</v>
      </c>
      <c r="Y806" s="1" t="s">
        <v>1410</v>
      </c>
      <c r="Z806" s="1" t="s">
        <v>36</v>
      </c>
      <c r="AA806" s="1" t="s">
        <v>1416</v>
      </c>
      <c r="AB806" s="1" t="s">
        <v>1738</v>
      </c>
    </row>
    <row r="807" spans="1:28" ht="13" x14ac:dyDescent="0.15">
      <c r="A807" s="1">
        <v>397</v>
      </c>
      <c r="B807" s="1" t="s">
        <v>28</v>
      </c>
      <c r="C807" s="1" t="s">
        <v>1386</v>
      </c>
      <c r="D807" s="1">
        <v>3</v>
      </c>
      <c r="E807" s="1" t="s">
        <v>1387</v>
      </c>
      <c r="F807" s="1">
        <v>2</v>
      </c>
      <c r="G807" s="1"/>
      <c r="H807" s="1">
        <v>145</v>
      </c>
      <c r="I807" s="1">
        <v>150</v>
      </c>
      <c r="J807" s="1">
        <v>0</v>
      </c>
      <c r="K807" s="1">
        <v>5</v>
      </c>
      <c r="L807" s="1">
        <v>14.25</v>
      </c>
      <c r="M807" s="1">
        <v>14.3</v>
      </c>
      <c r="N807" s="1">
        <v>14.122</v>
      </c>
      <c r="O807" s="1">
        <v>14.17</v>
      </c>
      <c r="P807" s="1">
        <v>5</v>
      </c>
      <c r="Q807" s="1">
        <v>25</v>
      </c>
      <c r="R807" s="1" t="s">
        <v>1418</v>
      </c>
      <c r="S807" s="1"/>
      <c r="T807" s="1"/>
      <c r="U807" s="1"/>
      <c r="V807" s="1" t="s">
        <v>1457</v>
      </c>
      <c r="W807" s="1" t="s">
        <v>1739</v>
      </c>
      <c r="X807" s="2">
        <v>44885.441666666666</v>
      </c>
      <c r="Y807" s="1" t="s">
        <v>1410</v>
      </c>
      <c r="Z807" s="1" t="s">
        <v>36</v>
      </c>
      <c r="AA807" s="1" t="s">
        <v>1459</v>
      </c>
      <c r="AB807" s="1" t="s">
        <v>1740</v>
      </c>
    </row>
    <row r="808" spans="1:28" ht="13" x14ac:dyDescent="0.15">
      <c r="A808" s="1">
        <v>397</v>
      </c>
      <c r="B808" s="1" t="s">
        <v>28</v>
      </c>
      <c r="C808" s="1" t="s">
        <v>1386</v>
      </c>
      <c r="D808" s="1">
        <v>3</v>
      </c>
      <c r="E808" s="1" t="s">
        <v>1387</v>
      </c>
      <c r="F808" s="1">
        <v>2</v>
      </c>
      <c r="G808" s="1"/>
      <c r="H808" s="1">
        <v>145</v>
      </c>
      <c r="I808" s="1">
        <v>150</v>
      </c>
      <c r="J808" s="1">
        <v>0</v>
      </c>
      <c r="K808" s="1">
        <v>5</v>
      </c>
      <c r="L808" s="1">
        <v>14.25</v>
      </c>
      <c r="M808" s="1">
        <v>14.3</v>
      </c>
      <c r="N808" s="1">
        <v>14.122</v>
      </c>
      <c r="O808" s="1">
        <v>14.17</v>
      </c>
      <c r="P808" s="1">
        <v>5</v>
      </c>
      <c r="Q808" s="1">
        <v>10</v>
      </c>
      <c r="R808" s="1" t="s">
        <v>1407</v>
      </c>
      <c r="S808" s="1"/>
      <c r="T808" s="1" t="s">
        <v>1428</v>
      </c>
      <c r="U808" s="1" t="s">
        <v>1429</v>
      </c>
      <c r="V808" s="1" t="s">
        <v>1430</v>
      </c>
      <c r="W808" s="1" t="s">
        <v>1741</v>
      </c>
      <c r="X808" s="2">
        <v>44885.441666666666</v>
      </c>
      <c r="Y808" s="1" t="s">
        <v>1410</v>
      </c>
      <c r="Z808" s="1" t="s">
        <v>36</v>
      </c>
      <c r="AA808" s="1" t="s">
        <v>1432</v>
      </c>
      <c r="AB808" s="1" t="s">
        <v>1742</v>
      </c>
    </row>
    <row r="809" spans="1:28" ht="13" x14ac:dyDescent="0.15">
      <c r="A809" s="1">
        <v>397</v>
      </c>
      <c r="B809" s="1" t="s">
        <v>28</v>
      </c>
      <c r="C809" s="1" t="s">
        <v>1386</v>
      </c>
      <c r="D809" s="1">
        <v>3</v>
      </c>
      <c r="E809" s="1" t="s">
        <v>1387</v>
      </c>
      <c r="F809" s="1">
        <v>2</v>
      </c>
      <c r="G809" s="1"/>
      <c r="H809" s="1">
        <v>145</v>
      </c>
      <c r="I809" s="1">
        <v>150</v>
      </c>
      <c r="J809" s="1">
        <v>0</v>
      </c>
      <c r="K809" s="1">
        <v>5</v>
      </c>
      <c r="L809" s="1">
        <v>14.25</v>
      </c>
      <c r="M809" s="1">
        <v>14.3</v>
      </c>
      <c r="N809" s="1">
        <v>14.122</v>
      </c>
      <c r="O809" s="1">
        <v>14.17</v>
      </c>
      <c r="P809" s="1">
        <v>5</v>
      </c>
      <c r="Q809" s="1">
        <v>25</v>
      </c>
      <c r="R809" s="1" t="s">
        <v>1418</v>
      </c>
      <c r="S809" s="1"/>
      <c r="T809" s="1" t="s">
        <v>1391</v>
      </c>
      <c r="U809" s="1" t="s">
        <v>1392</v>
      </c>
      <c r="V809" s="1" t="s">
        <v>1454</v>
      </c>
      <c r="W809" s="1" t="s">
        <v>1743</v>
      </c>
      <c r="X809" s="2">
        <v>44885.441666666666</v>
      </c>
      <c r="Y809" s="1" t="s">
        <v>1410</v>
      </c>
      <c r="Z809" s="1" t="s">
        <v>36</v>
      </c>
      <c r="AA809" s="1"/>
      <c r="AB809" s="1" t="s">
        <v>1744</v>
      </c>
    </row>
    <row r="810" spans="1:28" ht="13" x14ac:dyDescent="0.15">
      <c r="A810" s="1">
        <v>397</v>
      </c>
      <c r="B810" s="1" t="s">
        <v>28</v>
      </c>
      <c r="C810" s="1" t="s">
        <v>1386</v>
      </c>
      <c r="D810" s="1">
        <v>3</v>
      </c>
      <c r="E810" s="1" t="s">
        <v>1387</v>
      </c>
      <c r="F810" s="1">
        <v>2</v>
      </c>
      <c r="G810" s="1"/>
      <c r="H810" s="1">
        <v>145</v>
      </c>
      <c r="I810" s="1">
        <v>150</v>
      </c>
      <c r="J810" s="1">
        <v>145</v>
      </c>
      <c r="K810" s="1">
        <v>150</v>
      </c>
      <c r="L810" s="1">
        <v>14.25</v>
      </c>
      <c r="M810" s="1">
        <v>14.3</v>
      </c>
      <c r="N810" s="1">
        <v>14.122</v>
      </c>
      <c r="O810" s="1">
        <v>14.17</v>
      </c>
      <c r="P810" s="1">
        <v>5</v>
      </c>
      <c r="Q810" s="1">
        <v>176</v>
      </c>
      <c r="R810" s="1" t="s">
        <v>106</v>
      </c>
      <c r="S810" s="1" t="s">
        <v>1434</v>
      </c>
      <c r="T810" s="1"/>
      <c r="U810" s="1"/>
      <c r="V810" s="1" t="s">
        <v>1524</v>
      </c>
      <c r="W810" s="1" t="s">
        <v>1745</v>
      </c>
      <c r="X810" s="2">
        <v>44885.412499999999</v>
      </c>
      <c r="Y810" s="1" t="s">
        <v>692</v>
      </c>
      <c r="Z810" s="1" t="s">
        <v>36</v>
      </c>
      <c r="AA810" s="1"/>
      <c r="AB810" s="1" t="s">
        <v>1746</v>
      </c>
    </row>
    <row r="811" spans="1:28" ht="13" x14ac:dyDescent="0.15">
      <c r="A811" s="1">
        <v>397</v>
      </c>
      <c r="B811" s="1" t="s">
        <v>28</v>
      </c>
      <c r="C811" s="1" t="s">
        <v>1386</v>
      </c>
      <c r="D811" s="1">
        <v>3</v>
      </c>
      <c r="E811" s="1" t="s">
        <v>1387</v>
      </c>
      <c r="F811" s="1">
        <v>2</v>
      </c>
      <c r="G811" s="1"/>
      <c r="H811" s="1">
        <v>145</v>
      </c>
      <c r="I811" s="1">
        <v>150</v>
      </c>
      <c r="J811" s="1">
        <v>0</v>
      </c>
      <c r="K811" s="1">
        <v>5</v>
      </c>
      <c r="L811" s="1">
        <v>14.25</v>
      </c>
      <c r="M811" s="1">
        <v>14.3</v>
      </c>
      <c r="N811" s="1">
        <v>14.122</v>
      </c>
      <c r="O811" s="1">
        <v>14.17</v>
      </c>
      <c r="P811" s="1">
        <v>5</v>
      </c>
      <c r="Q811" s="1">
        <v>10</v>
      </c>
      <c r="R811" s="1" t="s">
        <v>1407</v>
      </c>
      <c r="S811" s="1"/>
      <c r="T811" s="1" t="s">
        <v>1419</v>
      </c>
      <c r="U811" s="1" t="s">
        <v>1420</v>
      </c>
      <c r="V811" s="1" t="s">
        <v>1438</v>
      </c>
      <c r="W811" s="1" t="s">
        <v>1747</v>
      </c>
      <c r="X811" s="2">
        <v>44885.441666666666</v>
      </c>
      <c r="Y811" s="1" t="s">
        <v>1410</v>
      </c>
      <c r="Z811" s="1" t="s">
        <v>36</v>
      </c>
      <c r="AA811" s="1" t="s">
        <v>1440</v>
      </c>
      <c r="AB811" s="1" t="s">
        <v>1748</v>
      </c>
    </row>
    <row r="812" spans="1:28" ht="13" x14ac:dyDescent="0.15">
      <c r="A812" s="1">
        <v>397</v>
      </c>
      <c r="B812" s="1" t="s">
        <v>28</v>
      </c>
      <c r="C812" s="1" t="s">
        <v>1386</v>
      </c>
      <c r="D812" s="1">
        <v>3</v>
      </c>
      <c r="E812" s="1" t="s">
        <v>1387</v>
      </c>
      <c r="F812" s="1">
        <v>2</v>
      </c>
      <c r="G812" s="1"/>
      <c r="H812" s="1">
        <v>145</v>
      </c>
      <c r="I812" s="1">
        <v>150</v>
      </c>
      <c r="J812" s="1">
        <v>0</v>
      </c>
      <c r="K812" s="1">
        <v>5</v>
      </c>
      <c r="L812" s="1">
        <v>14.25</v>
      </c>
      <c r="M812" s="1">
        <v>14.3</v>
      </c>
      <c r="N812" s="1">
        <v>14.122</v>
      </c>
      <c r="O812" s="1">
        <v>14.17</v>
      </c>
      <c r="P812" s="1">
        <v>5</v>
      </c>
      <c r="Q812" s="1">
        <v>25</v>
      </c>
      <c r="R812" s="1" t="s">
        <v>1418</v>
      </c>
      <c r="S812" s="1"/>
      <c r="T812" s="1" t="s">
        <v>1419</v>
      </c>
      <c r="U812" s="1" t="s">
        <v>1420</v>
      </c>
      <c r="V812" s="1" t="s">
        <v>1421</v>
      </c>
      <c r="W812" s="1" t="s">
        <v>1749</v>
      </c>
      <c r="X812" s="2">
        <v>44885.441666666666</v>
      </c>
      <c r="Y812" s="1" t="s">
        <v>1410</v>
      </c>
      <c r="Z812" s="1" t="s">
        <v>36</v>
      </c>
      <c r="AA812" s="1"/>
      <c r="AB812" s="1" t="s">
        <v>1750</v>
      </c>
    </row>
    <row r="813" spans="1:28" ht="13" x14ac:dyDescent="0.15">
      <c r="A813" s="1">
        <v>397</v>
      </c>
      <c r="B813" s="1" t="s">
        <v>28</v>
      </c>
      <c r="C813" s="1" t="s">
        <v>1386</v>
      </c>
      <c r="D813" s="1">
        <v>3</v>
      </c>
      <c r="E813" s="1" t="s">
        <v>1387</v>
      </c>
      <c r="F813" s="1">
        <v>2</v>
      </c>
      <c r="G813" s="1"/>
      <c r="H813" s="1">
        <v>145</v>
      </c>
      <c r="I813" s="1">
        <v>150</v>
      </c>
      <c r="J813" s="1">
        <v>0</v>
      </c>
      <c r="K813" s="1">
        <v>5</v>
      </c>
      <c r="L813" s="1">
        <v>14.25</v>
      </c>
      <c r="M813" s="1">
        <v>14.3</v>
      </c>
      <c r="N813" s="1">
        <v>14.122</v>
      </c>
      <c r="O813" s="1">
        <v>14.17</v>
      </c>
      <c r="P813" s="1">
        <v>5</v>
      </c>
      <c r="Q813" s="1">
        <v>6</v>
      </c>
      <c r="R813" s="1" t="s">
        <v>1407</v>
      </c>
      <c r="S813" s="1"/>
      <c r="T813" s="1"/>
      <c r="U813" s="1"/>
      <c r="V813" s="1" t="s">
        <v>1408</v>
      </c>
      <c r="W813" s="1" t="s">
        <v>1751</v>
      </c>
      <c r="X813" s="2">
        <v>44885.441666666666</v>
      </c>
      <c r="Y813" s="1" t="s">
        <v>1410</v>
      </c>
      <c r="Z813" s="1" t="s">
        <v>36</v>
      </c>
      <c r="AA813" s="1" t="s">
        <v>1411</v>
      </c>
      <c r="AB813" s="1" t="s">
        <v>1752</v>
      </c>
    </row>
    <row r="814" spans="1:28" ht="13" x14ac:dyDescent="0.15">
      <c r="A814" s="1">
        <v>397</v>
      </c>
      <c r="B814" s="1" t="s">
        <v>28</v>
      </c>
      <c r="C814" s="1" t="s">
        <v>1386</v>
      </c>
      <c r="D814" s="1">
        <v>3</v>
      </c>
      <c r="E814" s="1" t="s">
        <v>1387</v>
      </c>
      <c r="F814" s="1">
        <v>2</v>
      </c>
      <c r="G814" s="1"/>
      <c r="H814" s="1">
        <v>145</v>
      </c>
      <c r="I814" s="1">
        <v>150</v>
      </c>
      <c r="J814" s="1">
        <v>0</v>
      </c>
      <c r="K814" s="1">
        <v>5</v>
      </c>
      <c r="L814" s="1">
        <v>14.25</v>
      </c>
      <c r="M814" s="1">
        <v>14.3</v>
      </c>
      <c r="N814" s="1">
        <v>14.122</v>
      </c>
      <c r="O814" s="1">
        <v>14.17</v>
      </c>
      <c r="P814" s="1">
        <v>5</v>
      </c>
      <c r="Q814" s="1">
        <v>25</v>
      </c>
      <c r="R814" s="1" t="s">
        <v>1418</v>
      </c>
      <c r="S814" s="1"/>
      <c r="T814" s="1" t="s">
        <v>1442</v>
      </c>
      <c r="U814" s="1" t="s">
        <v>1443</v>
      </c>
      <c r="V814" s="1" t="s">
        <v>1444</v>
      </c>
      <c r="W814" s="1" t="s">
        <v>1753</v>
      </c>
      <c r="X814" s="2">
        <v>44885.441666666666</v>
      </c>
      <c r="Y814" s="1" t="s">
        <v>1410</v>
      </c>
      <c r="Z814" s="1" t="s">
        <v>36</v>
      </c>
      <c r="AA814" s="1" t="s">
        <v>1446</v>
      </c>
      <c r="AB814" s="1" t="s">
        <v>1754</v>
      </c>
    </row>
    <row r="815" spans="1:28" ht="13" x14ac:dyDescent="0.15">
      <c r="A815" s="1">
        <v>397</v>
      </c>
      <c r="B815" s="1" t="s">
        <v>28</v>
      </c>
      <c r="C815" s="1" t="s">
        <v>1386</v>
      </c>
      <c r="D815" s="1">
        <v>3</v>
      </c>
      <c r="E815" s="1" t="s">
        <v>1387</v>
      </c>
      <c r="F815" s="1">
        <v>3</v>
      </c>
      <c r="G815" s="1" t="s">
        <v>31</v>
      </c>
      <c r="H815" s="1">
        <v>28</v>
      </c>
      <c r="I815" s="1">
        <v>30</v>
      </c>
      <c r="J815" s="1">
        <v>28</v>
      </c>
      <c r="K815" s="1">
        <v>30</v>
      </c>
      <c r="L815" s="1">
        <v>14.58</v>
      </c>
      <c r="M815" s="1">
        <v>14.6</v>
      </c>
      <c r="N815" s="1">
        <v>14.438000000000001</v>
      </c>
      <c r="O815" s="1">
        <v>14.457000000000001</v>
      </c>
      <c r="P815" s="1">
        <v>2</v>
      </c>
      <c r="Q815" s="1">
        <v>10</v>
      </c>
      <c r="R815" s="1" t="s">
        <v>51</v>
      </c>
      <c r="S815" s="1" t="s">
        <v>56</v>
      </c>
      <c r="T815" s="1"/>
      <c r="U815" s="1"/>
      <c r="V815" s="1">
        <v>31169</v>
      </c>
      <c r="W815" s="1" t="s">
        <v>1755</v>
      </c>
      <c r="X815" s="2">
        <v>44885.60833333333</v>
      </c>
      <c r="Y815" s="1" t="s">
        <v>58</v>
      </c>
      <c r="Z815" s="1" t="s">
        <v>36</v>
      </c>
      <c r="AA815" s="1"/>
      <c r="AB815" s="1" t="s">
        <v>1756</v>
      </c>
    </row>
    <row r="816" spans="1:28" ht="13" x14ac:dyDescent="0.15">
      <c r="A816" s="1">
        <v>397</v>
      </c>
      <c r="B816" s="1" t="s">
        <v>28</v>
      </c>
      <c r="C816" s="1" t="s">
        <v>1386</v>
      </c>
      <c r="D816" s="1">
        <v>3</v>
      </c>
      <c r="E816" s="1" t="s">
        <v>1387</v>
      </c>
      <c r="F816" s="1">
        <v>3</v>
      </c>
      <c r="G816" s="1" t="s">
        <v>31</v>
      </c>
      <c r="H816" s="1">
        <v>75</v>
      </c>
      <c r="I816" s="1">
        <v>75</v>
      </c>
      <c r="J816" s="1">
        <v>75</v>
      </c>
      <c r="K816" s="1">
        <v>75</v>
      </c>
      <c r="L816" s="1">
        <v>15.05</v>
      </c>
      <c r="M816" s="1">
        <v>15.05</v>
      </c>
      <c r="N816" s="1">
        <v>14.888</v>
      </c>
      <c r="O816" s="1">
        <v>14.888</v>
      </c>
      <c r="P816" s="1">
        <v>0</v>
      </c>
      <c r="Q816" s="1">
        <v>1</v>
      </c>
      <c r="R816" s="1" t="s">
        <v>32</v>
      </c>
      <c r="S816" s="1" t="s">
        <v>33</v>
      </c>
      <c r="T816" s="1"/>
      <c r="U816" s="1"/>
      <c r="V816" s="1" t="s">
        <v>33</v>
      </c>
      <c r="W816" s="1" t="s">
        <v>1757</v>
      </c>
      <c r="X816" s="2">
        <v>44885.617361111108</v>
      </c>
      <c r="Y816" s="1" t="s">
        <v>35</v>
      </c>
      <c r="Z816" s="1" t="s">
        <v>36</v>
      </c>
      <c r="AA816" s="1" t="s">
        <v>37</v>
      </c>
      <c r="AB816" s="1" t="s">
        <v>1758</v>
      </c>
    </row>
    <row r="817" spans="1:28" ht="13" x14ac:dyDescent="0.15">
      <c r="A817" s="1">
        <v>397</v>
      </c>
      <c r="B817" s="1" t="s">
        <v>28</v>
      </c>
      <c r="C817" s="1" t="s">
        <v>1386</v>
      </c>
      <c r="D817" s="1">
        <v>3</v>
      </c>
      <c r="E817" s="1" t="s">
        <v>1387</v>
      </c>
      <c r="F817" s="1">
        <v>3</v>
      </c>
      <c r="G817" s="1"/>
      <c r="H817" s="1">
        <v>145</v>
      </c>
      <c r="I817" s="1">
        <v>150</v>
      </c>
      <c r="J817" s="1">
        <v>0</v>
      </c>
      <c r="K817" s="1">
        <v>5</v>
      </c>
      <c r="L817" s="1">
        <v>15.75</v>
      </c>
      <c r="M817" s="1">
        <v>15.8</v>
      </c>
      <c r="N817" s="1">
        <v>15.557</v>
      </c>
      <c r="O817" s="1">
        <v>15.605</v>
      </c>
      <c r="P817" s="1">
        <v>5</v>
      </c>
      <c r="Q817" s="1">
        <v>25</v>
      </c>
      <c r="R817" s="1" t="s">
        <v>1418</v>
      </c>
      <c r="S817" s="1"/>
      <c r="T817" s="1" t="s">
        <v>1391</v>
      </c>
      <c r="U817" s="1" t="s">
        <v>1392</v>
      </c>
      <c r="V817" s="1" t="s">
        <v>1454</v>
      </c>
      <c r="W817" s="1" t="s">
        <v>1759</v>
      </c>
      <c r="X817" s="2">
        <v>44885.442361111112</v>
      </c>
      <c r="Y817" s="1" t="s">
        <v>1410</v>
      </c>
      <c r="Z817" s="1" t="s">
        <v>36</v>
      </c>
      <c r="AA817" s="1"/>
      <c r="AB817" s="1" t="s">
        <v>1760</v>
      </c>
    </row>
    <row r="818" spans="1:28" ht="13" x14ac:dyDescent="0.15">
      <c r="A818" s="1">
        <v>397</v>
      </c>
      <c r="B818" s="1" t="s">
        <v>28</v>
      </c>
      <c r="C818" s="1" t="s">
        <v>1386</v>
      </c>
      <c r="D818" s="1">
        <v>3</v>
      </c>
      <c r="E818" s="1" t="s">
        <v>1387</v>
      </c>
      <c r="F818" s="1">
        <v>3</v>
      </c>
      <c r="G818" s="1"/>
      <c r="H818" s="1">
        <v>145</v>
      </c>
      <c r="I818" s="1">
        <v>150</v>
      </c>
      <c r="J818" s="1">
        <v>0</v>
      </c>
      <c r="K818" s="1">
        <v>5</v>
      </c>
      <c r="L818" s="1">
        <v>15.75</v>
      </c>
      <c r="M818" s="1">
        <v>15.8</v>
      </c>
      <c r="N818" s="1">
        <v>15.557</v>
      </c>
      <c r="O818" s="1">
        <v>15.605</v>
      </c>
      <c r="P818" s="1">
        <v>5</v>
      </c>
      <c r="Q818" s="1">
        <v>10</v>
      </c>
      <c r="R818" s="1" t="s">
        <v>1407</v>
      </c>
      <c r="S818" s="1"/>
      <c r="T818" s="1" t="s">
        <v>1419</v>
      </c>
      <c r="U818" s="1" t="s">
        <v>1420</v>
      </c>
      <c r="V818" s="1" t="s">
        <v>1438</v>
      </c>
      <c r="W818" s="1" t="s">
        <v>1761</v>
      </c>
      <c r="X818" s="2">
        <v>44885.442361111112</v>
      </c>
      <c r="Y818" s="1" t="s">
        <v>1410</v>
      </c>
      <c r="Z818" s="1" t="s">
        <v>36</v>
      </c>
      <c r="AA818" s="1" t="s">
        <v>1440</v>
      </c>
      <c r="AB818" s="1" t="s">
        <v>1762</v>
      </c>
    </row>
    <row r="819" spans="1:28" ht="13" x14ac:dyDescent="0.15">
      <c r="A819" s="1">
        <v>397</v>
      </c>
      <c r="B819" s="1" t="s">
        <v>28</v>
      </c>
      <c r="C819" s="1" t="s">
        <v>1386</v>
      </c>
      <c r="D819" s="1">
        <v>3</v>
      </c>
      <c r="E819" s="1" t="s">
        <v>1387</v>
      </c>
      <c r="F819" s="1">
        <v>3</v>
      </c>
      <c r="G819" s="1"/>
      <c r="H819" s="1">
        <v>145</v>
      </c>
      <c r="I819" s="1">
        <v>150</v>
      </c>
      <c r="J819" s="1">
        <v>0</v>
      </c>
      <c r="K819" s="1">
        <v>5</v>
      </c>
      <c r="L819" s="1">
        <v>15.75</v>
      </c>
      <c r="M819" s="1">
        <v>15.8</v>
      </c>
      <c r="N819" s="1">
        <v>15.557</v>
      </c>
      <c r="O819" s="1">
        <v>15.605</v>
      </c>
      <c r="P819" s="1">
        <v>5</v>
      </c>
      <c r="Q819" s="1">
        <v>2</v>
      </c>
      <c r="R819" s="1" t="s">
        <v>1407</v>
      </c>
      <c r="S819" s="1"/>
      <c r="T819" s="1" t="s">
        <v>1448</v>
      </c>
      <c r="U819" s="1" t="s">
        <v>1449</v>
      </c>
      <c r="V819" s="1" t="s">
        <v>1450</v>
      </c>
      <c r="W819" s="1" t="s">
        <v>1763</v>
      </c>
      <c r="X819" s="2">
        <v>44885.442361111112</v>
      </c>
      <c r="Y819" s="1" t="s">
        <v>1410</v>
      </c>
      <c r="Z819" s="1" t="s">
        <v>36</v>
      </c>
      <c r="AA819" s="1" t="s">
        <v>1452</v>
      </c>
      <c r="AB819" s="1" t="s">
        <v>1764</v>
      </c>
    </row>
    <row r="820" spans="1:28" ht="13" x14ac:dyDescent="0.15">
      <c r="A820" s="1">
        <v>397</v>
      </c>
      <c r="B820" s="1" t="s">
        <v>28</v>
      </c>
      <c r="C820" s="1" t="s">
        <v>1386</v>
      </c>
      <c r="D820" s="1">
        <v>3</v>
      </c>
      <c r="E820" s="1" t="s">
        <v>1387</v>
      </c>
      <c r="F820" s="1">
        <v>3</v>
      </c>
      <c r="G820" s="1"/>
      <c r="H820" s="1">
        <v>145</v>
      </c>
      <c r="I820" s="1">
        <v>150</v>
      </c>
      <c r="J820" s="1">
        <v>0</v>
      </c>
      <c r="K820" s="1">
        <v>5</v>
      </c>
      <c r="L820" s="1">
        <v>15.75</v>
      </c>
      <c r="M820" s="1">
        <v>15.8</v>
      </c>
      <c r="N820" s="1">
        <v>15.557</v>
      </c>
      <c r="O820" s="1">
        <v>15.605</v>
      </c>
      <c r="P820" s="1">
        <v>5</v>
      </c>
      <c r="Q820" s="1">
        <v>2</v>
      </c>
      <c r="R820" s="1" t="s">
        <v>1407</v>
      </c>
      <c r="S820" s="1" t="s">
        <v>1413</v>
      </c>
      <c r="T820" s="1"/>
      <c r="U820" s="1"/>
      <c r="V820" s="1" t="s">
        <v>1414</v>
      </c>
      <c r="W820" s="1" t="s">
        <v>1765</v>
      </c>
      <c r="X820" s="2">
        <v>44885.442361111112</v>
      </c>
      <c r="Y820" s="1" t="s">
        <v>1410</v>
      </c>
      <c r="Z820" s="1" t="s">
        <v>36</v>
      </c>
      <c r="AA820" s="1" t="s">
        <v>1416</v>
      </c>
      <c r="AB820" s="1" t="s">
        <v>1766</v>
      </c>
    </row>
    <row r="821" spans="1:28" ht="13" x14ac:dyDescent="0.15">
      <c r="A821" s="1">
        <v>397</v>
      </c>
      <c r="B821" s="1" t="s">
        <v>28</v>
      </c>
      <c r="C821" s="1" t="s">
        <v>1386</v>
      </c>
      <c r="D821" s="1">
        <v>3</v>
      </c>
      <c r="E821" s="1" t="s">
        <v>1387</v>
      </c>
      <c r="F821" s="1">
        <v>3</v>
      </c>
      <c r="G821" s="1"/>
      <c r="H821" s="1">
        <v>145</v>
      </c>
      <c r="I821" s="1">
        <v>150</v>
      </c>
      <c r="J821" s="1">
        <v>0</v>
      </c>
      <c r="K821" s="1">
        <v>5</v>
      </c>
      <c r="L821" s="1">
        <v>15.75</v>
      </c>
      <c r="M821" s="1">
        <v>15.8</v>
      </c>
      <c r="N821" s="1">
        <v>15.557</v>
      </c>
      <c r="O821" s="1">
        <v>15.605</v>
      </c>
      <c r="P821" s="1">
        <v>5</v>
      </c>
      <c r="Q821" s="1">
        <v>25</v>
      </c>
      <c r="R821" s="1" t="s">
        <v>1418</v>
      </c>
      <c r="S821" s="1"/>
      <c r="T821" s="1" t="s">
        <v>1419</v>
      </c>
      <c r="U821" s="1" t="s">
        <v>1420</v>
      </c>
      <c r="V821" s="1" t="s">
        <v>1421</v>
      </c>
      <c r="W821" s="1" t="s">
        <v>1767</v>
      </c>
      <c r="X821" s="2">
        <v>44885.442361111112</v>
      </c>
      <c r="Y821" s="1" t="s">
        <v>1410</v>
      </c>
      <c r="Z821" s="1" t="s">
        <v>36</v>
      </c>
      <c r="AA821" s="1"/>
      <c r="AB821" s="1" t="s">
        <v>1768</v>
      </c>
    </row>
    <row r="822" spans="1:28" ht="13" x14ac:dyDescent="0.15">
      <c r="A822" s="1">
        <v>397</v>
      </c>
      <c r="B822" s="1" t="s">
        <v>28</v>
      </c>
      <c r="C822" s="1" t="s">
        <v>1386</v>
      </c>
      <c r="D822" s="1">
        <v>3</v>
      </c>
      <c r="E822" s="1" t="s">
        <v>1387</v>
      </c>
      <c r="F822" s="1">
        <v>3</v>
      </c>
      <c r="G822" s="1"/>
      <c r="H822" s="1">
        <v>145</v>
      </c>
      <c r="I822" s="1">
        <v>150</v>
      </c>
      <c r="J822" s="1">
        <v>0</v>
      </c>
      <c r="K822" s="1">
        <v>5</v>
      </c>
      <c r="L822" s="1">
        <v>15.75</v>
      </c>
      <c r="M822" s="1">
        <v>15.8</v>
      </c>
      <c r="N822" s="1">
        <v>15.557</v>
      </c>
      <c r="O822" s="1">
        <v>15.605</v>
      </c>
      <c r="P822" s="1">
        <v>5</v>
      </c>
      <c r="Q822" s="1">
        <v>10</v>
      </c>
      <c r="R822" s="1" t="s">
        <v>1407</v>
      </c>
      <c r="S822" s="1"/>
      <c r="T822" s="1" t="s">
        <v>1428</v>
      </c>
      <c r="U822" s="1" t="s">
        <v>1429</v>
      </c>
      <c r="V822" s="1" t="s">
        <v>1430</v>
      </c>
      <c r="W822" s="1" t="s">
        <v>1769</v>
      </c>
      <c r="X822" s="2">
        <v>44885.442361111112</v>
      </c>
      <c r="Y822" s="1" t="s">
        <v>1410</v>
      </c>
      <c r="Z822" s="1" t="s">
        <v>36</v>
      </c>
      <c r="AA822" s="1" t="s">
        <v>1432</v>
      </c>
      <c r="AB822" s="1" t="s">
        <v>1770</v>
      </c>
    </row>
    <row r="823" spans="1:28" ht="13" x14ac:dyDescent="0.15">
      <c r="A823" s="1">
        <v>397</v>
      </c>
      <c r="B823" s="1" t="s">
        <v>28</v>
      </c>
      <c r="C823" s="1" t="s">
        <v>1386</v>
      </c>
      <c r="D823" s="1">
        <v>3</v>
      </c>
      <c r="E823" s="1" t="s">
        <v>1387</v>
      </c>
      <c r="F823" s="1">
        <v>3</v>
      </c>
      <c r="G823" s="1"/>
      <c r="H823" s="1">
        <v>145</v>
      </c>
      <c r="I823" s="1">
        <v>150</v>
      </c>
      <c r="J823" s="1">
        <v>145</v>
      </c>
      <c r="K823" s="1">
        <v>150</v>
      </c>
      <c r="L823" s="1">
        <v>15.75</v>
      </c>
      <c r="M823" s="1">
        <v>15.8</v>
      </c>
      <c r="N823" s="1">
        <v>15.557</v>
      </c>
      <c r="O823" s="1">
        <v>15.605</v>
      </c>
      <c r="P823" s="1">
        <v>5</v>
      </c>
      <c r="Q823" s="1">
        <v>176</v>
      </c>
      <c r="R823" s="1" t="s">
        <v>106</v>
      </c>
      <c r="S823" s="1" t="s">
        <v>1434</v>
      </c>
      <c r="T823" s="1"/>
      <c r="U823" s="1"/>
      <c r="V823" s="1" t="s">
        <v>1524</v>
      </c>
      <c r="W823" s="1" t="s">
        <v>1771</v>
      </c>
      <c r="X823" s="2">
        <v>44885.412499999999</v>
      </c>
      <c r="Y823" s="1" t="s">
        <v>692</v>
      </c>
      <c r="Z823" s="1" t="s">
        <v>36</v>
      </c>
      <c r="AA823" s="1"/>
      <c r="AB823" s="1" t="s">
        <v>1772</v>
      </c>
    </row>
    <row r="824" spans="1:28" ht="13" x14ac:dyDescent="0.15">
      <c r="A824" s="1">
        <v>397</v>
      </c>
      <c r="B824" s="1" t="s">
        <v>28</v>
      </c>
      <c r="C824" s="1" t="s">
        <v>1386</v>
      </c>
      <c r="D824" s="1">
        <v>3</v>
      </c>
      <c r="E824" s="1" t="s">
        <v>1387</v>
      </c>
      <c r="F824" s="1">
        <v>3</v>
      </c>
      <c r="G824" s="1"/>
      <c r="H824" s="1">
        <v>145</v>
      </c>
      <c r="I824" s="1">
        <v>150</v>
      </c>
      <c r="J824" s="1">
        <v>0</v>
      </c>
      <c r="K824" s="1">
        <v>5</v>
      </c>
      <c r="L824" s="1">
        <v>15.75</v>
      </c>
      <c r="M824" s="1">
        <v>15.8</v>
      </c>
      <c r="N824" s="1">
        <v>15.557</v>
      </c>
      <c r="O824" s="1">
        <v>15.605</v>
      </c>
      <c r="P824" s="1">
        <v>5</v>
      </c>
      <c r="Q824" s="1">
        <v>3</v>
      </c>
      <c r="R824" s="1" t="s">
        <v>1407</v>
      </c>
      <c r="S824" s="1"/>
      <c r="T824" s="1"/>
      <c r="U824" s="1"/>
      <c r="V824" s="1" t="s">
        <v>1424</v>
      </c>
      <c r="W824" s="1" t="s">
        <v>1773</v>
      </c>
      <c r="X824" s="2">
        <v>44885.442361111112</v>
      </c>
      <c r="Y824" s="1" t="s">
        <v>1410</v>
      </c>
      <c r="Z824" s="1" t="s">
        <v>36</v>
      </c>
      <c r="AA824" s="1" t="s">
        <v>1426</v>
      </c>
      <c r="AB824" s="1" t="s">
        <v>1774</v>
      </c>
    </row>
    <row r="825" spans="1:28" ht="13" x14ac:dyDescent="0.15">
      <c r="A825" s="1">
        <v>397</v>
      </c>
      <c r="B825" s="1" t="s">
        <v>28</v>
      </c>
      <c r="C825" s="1" t="s">
        <v>1386</v>
      </c>
      <c r="D825" s="1">
        <v>3</v>
      </c>
      <c r="E825" s="1" t="s">
        <v>1387</v>
      </c>
      <c r="F825" s="1">
        <v>3</v>
      </c>
      <c r="G825" s="1"/>
      <c r="H825" s="1">
        <v>145</v>
      </c>
      <c r="I825" s="1">
        <v>150</v>
      </c>
      <c r="J825" s="1">
        <v>0</v>
      </c>
      <c r="K825" s="1">
        <v>5</v>
      </c>
      <c r="L825" s="1">
        <v>15.75</v>
      </c>
      <c r="M825" s="1">
        <v>15.8</v>
      </c>
      <c r="N825" s="1">
        <v>15.557</v>
      </c>
      <c r="O825" s="1">
        <v>15.605</v>
      </c>
      <c r="P825" s="1">
        <v>5</v>
      </c>
      <c r="Q825" s="1">
        <v>25</v>
      </c>
      <c r="R825" s="1" t="s">
        <v>1418</v>
      </c>
      <c r="S825" s="1"/>
      <c r="T825" s="1"/>
      <c r="U825" s="1"/>
      <c r="V825" s="1" t="s">
        <v>1457</v>
      </c>
      <c r="W825" s="1" t="s">
        <v>1775</v>
      </c>
      <c r="X825" s="2">
        <v>44885.442361111112</v>
      </c>
      <c r="Y825" s="1" t="s">
        <v>1410</v>
      </c>
      <c r="Z825" s="1" t="s">
        <v>36</v>
      </c>
      <c r="AA825" s="1" t="s">
        <v>1459</v>
      </c>
      <c r="AB825" s="1" t="s">
        <v>1776</v>
      </c>
    </row>
    <row r="826" spans="1:28" ht="13" x14ac:dyDescent="0.15">
      <c r="A826" s="1">
        <v>397</v>
      </c>
      <c r="B826" s="1" t="s">
        <v>28</v>
      </c>
      <c r="C826" s="1" t="s">
        <v>1386</v>
      </c>
      <c r="D826" s="1">
        <v>3</v>
      </c>
      <c r="E826" s="1" t="s">
        <v>1387</v>
      </c>
      <c r="F826" s="1">
        <v>3</v>
      </c>
      <c r="G826" s="1"/>
      <c r="H826" s="1">
        <v>145</v>
      </c>
      <c r="I826" s="1">
        <v>150</v>
      </c>
      <c r="J826" s="1">
        <v>0</v>
      </c>
      <c r="K826" s="1">
        <v>5</v>
      </c>
      <c r="L826" s="1">
        <v>15.75</v>
      </c>
      <c r="M826" s="1">
        <v>15.8</v>
      </c>
      <c r="N826" s="1">
        <v>15.557</v>
      </c>
      <c r="O826" s="1">
        <v>15.605</v>
      </c>
      <c r="P826" s="1">
        <v>5</v>
      </c>
      <c r="Q826" s="1">
        <v>25</v>
      </c>
      <c r="R826" s="1" t="s">
        <v>1418</v>
      </c>
      <c r="S826" s="1"/>
      <c r="T826" s="1" t="s">
        <v>1442</v>
      </c>
      <c r="U826" s="1" t="s">
        <v>1443</v>
      </c>
      <c r="V826" s="1" t="s">
        <v>1444</v>
      </c>
      <c r="W826" s="1" t="s">
        <v>1777</v>
      </c>
      <c r="X826" s="2">
        <v>44885.442361111112</v>
      </c>
      <c r="Y826" s="1" t="s">
        <v>1410</v>
      </c>
      <c r="Z826" s="1" t="s">
        <v>36</v>
      </c>
      <c r="AA826" s="1" t="s">
        <v>1446</v>
      </c>
      <c r="AB826" s="1" t="s">
        <v>1778</v>
      </c>
    </row>
    <row r="827" spans="1:28" ht="13" x14ac:dyDescent="0.15">
      <c r="A827" s="1">
        <v>397</v>
      </c>
      <c r="B827" s="1" t="s">
        <v>28</v>
      </c>
      <c r="C827" s="1" t="s">
        <v>1386</v>
      </c>
      <c r="D827" s="1">
        <v>3</v>
      </c>
      <c r="E827" s="1" t="s">
        <v>1387</v>
      </c>
      <c r="F827" s="1">
        <v>3</v>
      </c>
      <c r="G827" s="1"/>
      <c r="H827" s="1">
        <v>145</v>
      </c>
      <c r="I827" s="1">
        <v>150</v>
      </c>
      <c r="J827" s="1">
        <v>0</v>
      </c>
      <c r="K827" s="1">
        <v>5</v>
      </c>
      <c r="L827" s="1">
        <v>15.75</v>
      </c>
      <c r="M827" s="1">
        <v>15.8</v>
      </c>
      <c r="N827" s="1">
        <v>15.557</v>
      </c>
      <c r="O827" s="1">
        <v>15.605</v>
      </c>
      <c r="P827" s="1">
        <v>5</v>
      </c>
      <c r="Q827" s="1">
        <v>6</v>
      </c>
      <c r="R827" s="1" t="s">
        <v>1407</v>
      </c>
      <c r="S827" s="1"/>
      <c r="T827" s="1"/>
      <c r="U827" s="1"/>
      <c r="V827" s="1" t="s">
        <v>1408</v>
      </c>
      <c r="W827" s="1" t="s">
        <v>1779</v>
      </c>
      <c r="X827" s="2">
        <v>44885.442361111112</v>
      </c>
      <c r="Y827" s="1" t="s">
        <v>1410</v>
      </c>
      <c r="Z827" s="1" t="s">
        <v>36</v>
      </c>
      <c r="AA827" s="1" t="s">
        <v>1411</v>
      </c>
      <c r="AB827" s="1" t="s">
        <v>1780</v>
      </c>
    </row>
    <row r="828" spans="1:28" ht="13" x14ac:dyDescent="0.15">
      <c r="A828" s="1">
        <v>397</v>
      </c>
      <c r="B828" s="1" t="s">
        <v>28</v>
      </c>
      <c r="C828" s="1" t="s">
        <v>1386</v>
      </c>
      <c r="D828" s="1">
        <v>3</v>
      </c>
      <c r="E828" s="1" t="s">
        <v>1387</v>
      </c>
      <c r="F828" s="1">
        <v>4</v>
      </c>
      <c r="G828" s="1" t="s">
        <v>31</v>
      </c>
      <c r="H828" s="1">
        <v>68</v>
      </c>
      <c r="I828" s="1">
        <v>68</v>
      </c>
      <c r="J828" s="1">
        <v>68</v>
      </c>
      <c r="K828" s="1">
        <v>68</v>
      </c>
      <c r="L828" s="1">
        <v>16.48</v>
      </c>
      <c r="M828" s="1">
        <v>16.48</v>
      </c>
      <c r="N828" s="1">
        <v>16.256</v>
      </c>
      <c r="O828" s="1">
        <v>16.256</v>
      </c>
      <c r="P828" s="1">
        <v>0</v>
      </c>
      <c r="Q828" s="1">
        <v>1</v>
      </c>
      <c r="R828" s="1" t="s">
        <v>32</v>
      </c>
      <c r="S828" s="1" t="s">
        <v>33</v>
      </c>
      <c r="T828" s="1"/>
      <c r="U828" s="1"/>
      <c r="V828" s="1" t="s">
        <v>33</v>
      </c>
      <c r="W828" s="1" t="s">
        <v>1781</v>
      </c>
      <c r="X828" s="2">
        <v>44885.617361111108</v>
      </c>
      <c r="Y828" s="1" t="s">
        <v>35</v>
      </c>
      <c r="Z828" s="1" t="s">
        <v>36</v>
      </c>
      <c r="AA828" s="1" t="s">
        <v>37</v>
      </c>
      <c r="AB828" s="1" t="s">
        <v>1782</v>
      </c>
    </row>
    <row r="829" spans="1:28" ht="13" x14ac:dyDescent="0.15">
      <c r="A829" s="1">
        <v>397</v>
      </c>
      <c r="B829" s="1" t="s">
        <v>28</v>
      </c>
      <c r="C829" s="1" t="s">
        <v>1386</v>
      </c>
      <c r="D829" s="1">
        <v>3</v>
      </c>
      <c r="E829" s="1" t="s">
        <v>1387</v>
      </c>
      <c r="F829" s="1">
        <v>4</v>
      </c>
      <c r="G829" s="1" t="s">
        <v>31</v>
      </c>
      <c r="H829" s="1">
        <v>75</v>
      </c>
      <c r="I829" s="1">
        <v>77</v>
      </c>
      <c r="J829" s="1">
        <v>75</v>
      </c>
      <c r="K829" s="1">
        <v>77</v>
      </c>
      <c r="L829" s="1">
        <v>16.55</v>
      </c>
      <c r="M829" s="1">
        <v>16.57</v>
      </c>
      <c r="N829" s="1">
        <v>16.323</v>
      </c>
      <c r="O829" s="1">
        <v>16.341999999999999</v>
      </c>
      <c r="P829" s="1">
        <v>2</v>
      </c>
      <c r="Q829" s="1">
        <v>7</v>
      </c>
      <c r="R829" s="1" t="s">
        <v>1473</v>
      </c>
      <c r="S829" s="1" t="s">
        <v>1474</v>
      </c>
      <c r="T829" s="1" t="s">
        <v>1475</v>
      </c>
      <c r="U829" s="1" t="s">
        <v>1476</v>
      </c>
      <c r="V829" s="1" t="s">
        <v>1474</v>
      </c>
      <c r="W829" s="1" t="s">
        <v>1783</v>
      </c>
      <c r="X829" s="2">
        <v>44885.595138888886</v>
      </c>
      <c r="Y829" s="1" t="s">
        <v>35</v>
      </c>
      <c r="Z829" s="1" t="s">
        <v>36</v>
      </c>
      <c r="AA829" s="1"/>
      <c r="AB829" s="1" t="s">
        <v>1784</v>
      </c>
    </row>
    <row r="830" spans="1:28" ht="13" x14ac:dyDescent="0.15">
      <c r="A830" s="1">
        <v>397</v>
      </c>
      <c r="B830" s="1" t="s">
        <v>28</v>
      </c>
      <c r="C830" s="1" t="s">
        <v>1386</v>
      </c>
      <c r="D830" s="1">
        <v>3</v>
      </c>
      <c r="E830" s="1" t="s">
        <v>1387</v>
      </c>
      <c r="F830" s="1">
        <v>4</v>
      </c>
      <c r="G830" s="1"/>
      <c r="H830" s="1">
        <v>144</v>
      </c>
      <c r="I830" s="1">
        <v>149</v>
      </c>
      <c r="J830" s="1">
        <v>0</v>
      </c>
      <c r="K830" s="1">
        <v>5</v>
      </c>
      <c r="L830" s="1">
        <v>17.239999999999998</v>
      </c>
      <c r="M830" s="1">
        <v>17.29</v>
      </c>
      <c r="N830" s="1">
        <v>16.983000000000001</v>
      </c>
      <c r="O830" s="1">
        <v>17.030999999999999</v>
      </c>
      <c r="P830" s="1">
        <v>5</v>
      </c>
      <c r="Q830" s="1">
        <v>10</v>
      </c>
      <c r="R830" s="1" t="s">
        <v>1407</v>
      </c>
      <c r="S830" s="1"/>
      <c r="T830" s="1" t="s">
        <v>1419</v>
      </c>
      <c r="U830" s="1" t="s">
        <v>1420</v>
      </c>
      <c r="V830" s="1" t="s">
        <v>1438</v>
      </c>
      <c r="W830" s="1" t="s">
        <v>1785</v>
      </c>
      <c r="X830" s="2">
        <v>44885.443055555559</v>
      </c>
      <c r="Y830" s="1" t="s">
        <v>1410</v>
      </c>
      <c r="Z830" s="1" t="s">
        <v>36</v>
      </c>
      <c r="AA830" s="1" t="s">
        <v>1440</v>
      </c>
      <c r="AB830" s="1" t="s">
        <v>1786</v>
      </c>
    </row>
    <row r="831" spans="1:28" ht="13" x14ac:dyDescent="0.15">
      <c r="A831" s="1">
        <v>397</v>
      </c>
      <c r="B831" s="1" t="s">
        <v>28</v>
      </c>
      <c r="C831" s="1" t="s">
        <v>1386</v>
      </c>
      <c r="D831" s="1">
        <v>3</v>
      </c>
      <c r="E831" s="1" t="s">
        <v>1387</v>
      </c>
      <c r="F831" s="1">
        <v>4</v>
      </c>
      <c r="G831" s="1"/>
      <c r="H831" s="1">
        <v>144</v>
      </c>
      <c r="I831" s="1">
        <v>149</v>
      </c>
      <c r="J831" s="1">
        <v>0</v>
      </c>
      <c r="K831" s="1">
        <v>5</v>
      </c>
      <c r="L831" s="1">
        <v>17.239999999999998</v>
      </c>
      <c r="M831" s="1">
        <v>17.29</v>
      </c>
      <c r="N831" s="1">
        <v>16.983000000000001</v>
      </c>
      <c r="O831" s="1">
        <v>17.030999999999999</v>
      </c>
      <c r="P831" s="1">
        <v>5</v>
      </c>
      <c r="Q831" s="1">
        <v>25</v>
      </c>
      <c r="R831" s="1" t="s">
        <v>1418</v>
      </c>
      <c r="S831" s="1"/>
      <c r="T831" s="1" t="s">
        <v>1391</v>
      </c>
      <c r="U831" s="1" t="s">
        <v>1392</v>
      </c>
      <c r="V831" s="1" t="s">
        <v>1454</v>
      </c>
      <c r="W831" s="1" t="s">
        <v>1787</v>
      </c>
      <c r="X831" s="2">
        <v>44885.443055555559</v>
      </c>
      <c r="Y831" s="1" t="s">
        <v>1410</v>
      </c>
      <c r="Z831" s="1" t="s">
        <v>36</v>
      </c>
      <c r="AA831" s="1"/>
      <c r="AB831" s="1" t="s">
        <v>1788</v>
      </c>
    </row>
    <row r="832" spans="1:28" ht="13" x14ac:dyDescent="0.15">
      <c r="A832" s="1">
        <v>397</v>
      </c>
      <c r="B832" s="1" t="s">
        <v>28</v>
      </c>
      <c r="C832" s="1" t="s">
        <v>1386</v>
      </c>
      <c r="D832" s="1">
        <v>3</v>
      </c>
      <c r="E832" s="1" t="s">
        <v>1387</v>
      </c>
      <c r="F832" s="1">
        <v>4</v>
      </c>
      <c r="G832" s="1"/>
      <c r="H832" s="1">
        <v>144</v>
      </c>
      <c r="I832" s="1">
        <v>149</v>
      </c>
      <c r="J832" s="1">
        <v>0</v>
      </c>
      <c r="K832" s="1">
        <v>5</v>
      </c>
      <c r="L832" s="1">
        <v>17.239999999999998</v>
      </c>
      <c r="M832" s="1">
        <v>17.29</v>
      </c>
      <c r="N832" s="1">
        <v>16.983000000000001</v>
      </c>
      <c r="O832" s="1">
        <v>17.030999999999999</v>
      </c>
      <c r="P832" s="1">
        <v>5</v>
      </c>
      <c r="Q832" s="1">
        <v>2</v>
      </c>
      <c r="R832" s="1" t="s">
        <v>1407</v>
      </c>
      <c r="S832" s="1" t="s">
        <v>1413</v>
      </c>
      <c r="T832" s="1"/>
      <c r="U832" s="1"/>
      <c r="V832" s="1" t="s">
        <v>1414</v>
      </c>
      <c r="W832" s="1" t="s">
        <v>1789</v>
      </c>
      <c r="X832" s="2">
        <v>44885.443055555559</v>
      </c>
      <c r="Y832" s="1" t="s">
        <v>1410</v>
      </c>
      <c r="Z832" s="1" t="s">
        <v>36</v>
      </c>
      <c r="AA832" s="1" t="s">
        <v>1416</v>
      </c>
      <c r="AB832" s="1" t="s">
        <v>1790</v>
      </c>
    </row>
    <row r="833" spans="1:28" ht="13" x14ac:dyDescent="0.15">
      <c r="A833" s="1">
        <v>397</v>
      </c>
      <c r="B833" s="1" t="s">
        <v>28</v>
      </c>
      <c r="C833" s="1" t="s">
        <v>1386</v>
      </c>
      <c r="D833" s="1">
        <v>3</v>
      </c>
      <c r="E833" s="1" t="s">
        <v>1387</v>
      </c>
      <c r="F833" s="1">
        <v>4</v>
      </c>
      <c r="G833" s="1"/>
      <c r="H833" s="1">
        <v>144</v>
      </c>
      <c r="I833" s="1">
        <v>149</v>
      </c>
      <c r="J833" s="1">
        <v>0</v>
      </c>
      <c r="K833" s="1">
        <v>5</v>
      </c>
      <c r="L833" s="1">
        <v>17.239999999999998</v>
      </c>
      <c r="M833" s="1">
        <v>17.29</v>
      </c>
      <c r="N833" s="1">
        <v>16.983000000000001</v>
      </c>
      <c r="O833" s="1">
        <v>17.030999999999999</v>
      </c>
      <c r="P833" s="1">
        <v>5</v>
      </c>
      <c r="Q833" s="1">
        <v>25</v>
      </c>
      <c r="R833" s="1" t="s">
        <v>1418</v>
      </c>
      <c r="S833" s="1"/>
      <c r="T833" s="1"/>
      <c r="U833" s="1"/>
      <c r="V833" s="1" t="s">
        <v>1457</v>
      </c>
      <c r="W833" s="1" t="s">
        <v>1791</v>
      </c>
      <c r="X833" s="2">
        <v>44885.443055555559</v>
      </c>
      <c r="Y833" s="1" t="s">
        <v>1410</v>
      </c>
      <c r="Z833" s="1" t="s">
        <v>36</v>
      </c>
      <c r="AA833" s="1" t="s">
        <v>1459</v>
      </c>
      <c r="AB833" s="1" t="s">
        <v>1792</v>
      </c>
    </row>
    <row r="834" spans="1:28" ht="13" x14ac:dyDescent="0.15">
      <c r="A834" s="1">
        <v>397</v>
      </c>
      <c r="B834" s="1" t="s">
        <v>28</v>
      </c>
      <c r="C834" s="1" t="s">
        <v>1386</v>
      </c>
      <c r="D834" s="1">
        <v>3</v>
      </c>
      <c r="E834" s="1" t="s">
        <v>1387</v>
      </c>
      <c r="F834" s="1">
        <v>4</v>
      </c>
      <c r="G834" s="1"/>
      <c r="H834" s="1">
        <v>144</v>
      </c>
      <c r="I834" s="1">
        <v>149</v>
      </c>
      <c r="J834" s="1">
        <v>0</v>
      </c>
      <c r="K834" s="1">
        <v>5</v>
      </c>
      <c r="L834" s="1">
        <v>17.239999999999998</v>
      </c>
      <c r="M834" s="1">
        <v>17.29</v>
      </c>
      <c r="N834" s="1">
        <v>16.983000000000001</v>
      </c>
      <c r="O834" s="1">
        <v>17.030999999999999</v>
      </c>
      <c r="P834" s="1">
        <v>5</v>
      </c>
      <c r="Q834" s="1">
        <v>2</v>
      </c>
      <c r="R834" s="1" t="s">
        <v>1407</v>
      </c>
      <c r="S834" s="1"/>
      <c r="T834" s="1" t="s">
        <v>1448</v>
      </c>
      <c r="U834" s="1" t="s">
        <v>1449</v>
      </c>
      <c r="V834" s="1" t="s">
        <v>1450</v>
      </c>
      <c r="W834" s="1" t="s">
        <v>1793</v>
      </c>
      <c r="X834" s="2">
        <v>44885.443055555559</v>
      </c>
      <c r="Y834" s="1" t="s">
        <v>1410</v>
      </c>
      <c r="Z834" s="1" t="s">
        <v>36</v>
      </c>
      <c r="AA834" s="1" t="s">
        <v>1452</v>
      </c>
      <c r="AB834" s="1" t="s">
        <v>1794</v>
      </c>
    </row>
    <row r="835" spans="1:28" ht="13" x14ac:dyDescent="0.15">
      <c r="A835" s="1">
        <v>397</v>
      </c>
      <c r="B835" s="1" t="s">
        <v>28</v>
      </c>
      <c r="C835" s="1" t="s">
        <v>1386</v>
      </c>
      <c r="D835" s="1">
        <v>3</v>
      </c>
      <c r="E835" s="1" t="s">
        <v>1387</v>
      </c>
      <c r="F835" s="1">
        <v>4</v>
      </c>
      <c r="G835" s="1"/>
      <c r="H835" s="1">
        <v>144</v>
      </c>
      <c r="I835" s="1">
        <v>149</v>
      </c>
      <c r="J835" s="1">
        <v>0</v>
      </c>
      <c r="K835" s="1">
        <v>5</v>
      </c>
      <c r="L835" s="1">
        <v>17.239999999999998</v>
      </c>
      <c r="M835" s="1">
        <v>17.29</v>
      </c>
      <c r="N835" s="1">
        <v>16.983000000000001</v>
      </c>
      <c r="O835" s="1">
        <v>17.030999999999999</v>
      </c>
      <c r="P835" s="1">
        <v>5</v>
      </c>
      <c r="Q835" s="1">
        <v>3</v>
      </c>
      <c r="R835" s="1" t="s">
        <v>1407</v>
      </c>
      <c r="S835" s="1"/>
      <c r="T835" s="1"/>
      <c r="U835" s="1"/>
      <c r="V835" s="1" t="s">
        <v>1424</v>
      </c>
      <c r="W835" s="1" t="s">
        <v>1795</v>
      </c>
      <c r="X835" s="2">
        <v>44885.443055555559</v>
      </c>
      <c r="Y835" s="1" t="s">
        <v>1410</v>
      </c>
      <c r="Z835" s="1" t="s">
        <v>36</v>
      </c>
      <c r="AA835" s="1" t="s">
        <v>1426</v>
      </c>
      <c r="AB835" s="1" t="s">
        <v>1796</v>
      </c>
    </row>
    <row r="836" spans="1:28" ht="13" x14ac:dyDescent="0.15">
      <c r="A836" s="1">
        <v>397</v>
      </c>
      <c r="B836" s="1" t="s">
        <v>28</v>
      </c>
      <c r="C836" s="1" t="s">
        <v>1386</v>
      </c>
      <c r="D836" s="1">
        <v>3</v>
      </c>
      <c r="E836" s="1" t="s">
        <v>1387</v>
      </c>
      <c r="F836" s="1">
        <v>4</v>
      </c>
      <c r="G836" s="1"/>
      <c r="H836" s="1">
        <v>144</v>
      </c>
      <c r="I836" s="1">
        <v>149</v>
      </c>
      <c r="J836" s="1">
        <v>0</v>
      </c>
      <c r="K836" s="1">
        <v>5</v>
      </c>
      <c r="L836" s="1">
        <v>17.239999999999998</v>
      </c>
      <c r="M836" s="1">
        <v>17.29</v>
      </c>
      <c r="N836" s="1">
        <v>16.983000000000001</v>
      </c>
      <c r="O836" s="1">
        <v>17.030999999999999</v>
      </c>
      <c r="P836" s="1">
        <v>5</v>
      </c>
      <c r="Q836" s="1">
        <v>25</v>
      </c>
      <c r="R836" s="1" t="s">
        <v>1418</v>
      </c>
      <c r="S836" s="1"/>
      <c r="T836" s="1" t="s">
        <v>1419</v>
      </c>
      <c r="U836" s="1" t="s">
        <v>1420</v>
      </c>
      <c r="V836" s="1" t="s">
        <v>1421</v>
      </c>
      <c r="W836" s="1" t="s">
        <v>1797</v>
      </c>
      <c r="X836" s="2">
        <v>44885.443055555559</v>
      </c>
      <c r="Y836" s="1" t="s">
        <v>1410</v>
      </c>
      <c r="Z836" s="1" t="s">
        <v>36</v>
      </c>
      <c r="AA836" s="1"/>
      <c r="AB836" s="1" t="s">
        <v>1798</v>
      </c>
    </row>
    <row r="837" spans="1:28" ht="13" x14ac:dyDescent="0.15">
      <c r="A837" s="1">
        <v>397</v>
      </c>
      <c r="B837" s="1" t="s">
        <v>28</v>
      </c>
      <c r="C837" s="1" t="s">
        <v>1386</v>
      </c>
      <c r="D837" s="1">
        <v>3</v>
      </c>
      <c r="E837" s="1" t="s">
        <v>1387</v>
      </c>
      <c r="F837" s="1">
        <v>4</v>
      </c>
      <c r="G837" s="1"/>
      <c r="H837" s="1">
        <v>144</v>
      </c>
      <c r="I837" s="1">
        <v>149</v>
      </c>
      <c r="J837" s="1">
        <v>0</v>
      </c>
      <c r="K837" s="1">
        <v>5</v>
      </c>
      <c r="L837" s="1">
        <v>17.239999999999998</v>
      </c>
      <c r="M837" s="1">
        <v>17.29</v>
      </c>
      <c r="N837" s="1">
        <v>16.983000000000001</v>
      </c>
      <c r="O837" s="1">
        <v>17.030999999999999</v>
      </c>
      <c r="P837" s="1">
        <v>5</v>
      </c>
      <c r="Q837" s="1">
        <v>6</v>
      </c>
      <c r="R837" s="1" t="s">
        <v>1407</v>
      </c>
      <c r="S837" s="1"/>
      <c r="T837" s="1"/>
      <c r="U837" s="1"/>
      <c r="V837" s="1" t="s">
        <v>1408</v>
      </c>
      <c r="W837" s="1" t="s">
        <v>1799</v>
      </c>
      <c r="X837" s="2">
        <v>44885.443055555559</v>
      </c>
      <c r="Y837" s="1" t="s">
        <v>1410</v>
      </c>
      <c r="Z837" s="1" t="s">
        <v>36</v>
      </c>
      <c r="AA837" s="1" t="s">
        <v>1411</v>
      </c>
      <c r="AB837" s="1" t="s">
        <v>1800</v>
      </c>
    </row>
    <row r="838" spans="1:28" ht="13" x14ac:dyDescent="0.15">
      <c r="A838" s="1">
        <v>397</v>
      </c>
      <c r="B838" s="1" t="s">
        <v>28</v>
      </c>
      <c r="C838" s="1" t="s">
        <v>1386</v>
      </c>
      <c r="D838" s="1">
        <v>3</v>
      </c>
      <c r="E838" s="1" t="s">
        <v>1387</v>
      </c>
      <c r="F838" s="1">
        <v>4</v>
      </c>
      <c r="G838" s="1"/>
      <c r="H838" s="1">
        <v>144</v>
      </c>
      <c r="I838" s="1">
        <v>149</v>
      </c>
      <c r="J838" s="1">
        <v>144</v>
      </c>
      <c r="K838" s="1">
        <v>149</v>
      </c>
      <c r="L838" s="1">
        <v>17.239999999999998</v>
      </c>
      <c r="M838" s="1">
        <v>17.29</v>
      </c>
      <c r="N838" s="1">
        <v>16.983000000000001</v>
      </c>
      <c r="O838" s="1">
        <v>17.03</v>
      </c>
      <c r="P838" s="1">
        <v>5</v>
      </c>
      <c r="Q838" s="1">
        <v>176</v>
      </c>
      <c r="R838" s="1" t="s">
        <v>106</v>
      </c>
      <c r="S838" s="1" t="s">
        <v>1434</v>
      </c>
      <c r="T838" s="1"/>
      <c r="U838" s="1"/>
      <c r="V838" s="1" t="s">
        <v>1579</v>
      </c>
      <c r="W838" s="1" t="s">
        <v>1801</v>
      </c>
      <c r="X838" s="2">
        <v>44885.412499999999</v>
      </c>
      <c r="Y838" s="1" t="s">
        <v>692</v>
      </c>
      <c r="Z838" s="1" t="s">
        <v>36</v>
      </c>
      <c r="AA838" s="1"/>
      <c r="AB838" s="1" t="s">
        <v>1802</v>
      </c>
    </row>
    <row r="839" spans="1:28" ht="13" x14ac:dyDescent="0.15">
      <c r="A839" s="1">
        <v>397</v>
      </c>
      <c r="B839" s="1" t="s">
        <v>28</v>
      </c>
      <c r="C839" s="1" t="s">
        <v>1386</v>
      </c>
      <c r="D839" s="1">
        <v>3</v>
      </c>
      <c r="E839" s="1" t="s">
        <v>1387</v>
      </c>
      <c r="F839" s="1">
        <v>4</v>
      </c>
      <c r="G839" s="1"/>
      <c r="H839" s="1">
        <v>144</v>
      </c>
      <c r="I839" s="1">
        <v>149</v>
      </c>
      <c r="J839" s="1">
        <v>0</v>
      </c>
      <c r="K839" s="1">
        <v>5</v>
      </c>
      <c r="L839" s="1">
        <v>17.239999999999998</v>
      </c>
      <c r="M839" s="1">
        <v>17.29</v>
      </c>
      <c r="N839" s="1">
        <v>16.983000000000001</v>
      </c>
      <c r="O839" s="1">
        <v>17.030999999999999</v>
      </c>
      <c r="P839" s="1">
        <v>5</v>
      </c>
      <c r="Q839" s="1">
        <v>10</v>
      </c>
      <c r="R839" s="1" t="s">
        <v>1407</v>
      </c>
      <c r="S839" s="1"/>
      <c r="T839" s="1" t="s">
        <v>1428</v>
      </c>
      <c r="U839" s="1" t="s">
        <v>1429</v>
      </c>
      <c r="V839" s="1" t="s">
        <v>1430</v>
      </c>
      <c r="W839" s="1" t="s">
        <v>1803</v>
      </c>
      <c r="X839" s="2">
        <v>44885.443055555559</v>
      </c>
      <c r="Y839" s="1" t="s">
        <v>1410</v>
      </c>
      <c r="Z839" s="1" t="s">
        <v>36</v>
      </c>
      <c r="AA839" s="1" t="s">
        <v>1432</v>
      </c>
      <c r="AB839" s="1" t="s">
        <v>1804</v>
      </c>
    </row>
    <row r="840" spans="1:28" ht="13" x14ac:dyDescent="0.15">
      <c r="A840" s="1">
        <v>397</v>
      </c>
      <c r="B840" s="1" t="s">
        <v>28</v>
      </c>
      <c r="C840" s="1" t="s">
        <v>1386</v>
      </c>
      <c r="D840" s="1">
        <v>3</v>
      </c>
      <c r="E840" s="1" t="s">
        <v>1387</v>
      </c>
      <c r="F840" s="1">
        <v>4</v>
      </c>
      <c r="G840" s="1"/>
      <c r="H840" s="1">
        <v>144</v>
      </c>
      <c r="I840" s="1">
        <v>149</v>
      </c>
      <c r="J840" s="1">
        <v>0</v>
      </c>
      <c r="K840" s="1">
        <v>5</v>
      </c>
      <c r="L840" s="1">
        <v>17.239999999999998</v>
      </c>
      <c r="M840" s="1">
        <v>17.29</v>
      </c>
      <c r="N840" s="1">
        <v>16.983000000000001</v>
      </c>
      <c r="O840" s="1">
        <v>17.030999999999999</v>
      </c>
      <c r="P840" s="1">
        <v>5</v>
      </c>
      <c r="Q840" s="1">
        <v>25</v>
      </c>
      <c r="R840" s="1" t="s">
        <v>1418</v>
      </c>
      <c r="S840" s="1"/>
      <c r="T840" s="1" t="s">
        <v>1442</v>
      </c>
      <c r="U840" s="1" t="s">
        <v>1443</v>
      </c>
      <c r="V840" s="1" t="s">
        <v>1444</v>
      </c>
      <c r="W840" s="1" t="s">
        <v>1805</v>
      </c>
      <c r="X840" s="2">
        <v>44885.443055555559</v>
      </c>
      <c r="Y840" s="1" t="s">
        <v>1410</v>
      </c>
      <c r="Z840" s="1" t="s">
        <v>36</v>
      </c>
      <c r="AA840" s="1" t="s">
        <v>1446</v>
      </c>
      <c r="AB840" s="1" t="s">
        <v>1806</v>
      </c>
    </row>
    <row r="841" spans="1:28" ht="13" x14ac:dyDescent="0.15">
      <c r="A841" s="1">
        <v>397</v>
      </c>
      <c r="B841" s="1" t="s">
        <v>28</v>
      </c>
      <c r="C841" s="1" t="s">
        <v>1386</v>
      </c>
      <c r="D841" s="1">
        <v>3</v>
      </c>
      <c r="E841" s="1" t="s">
        <v>1387</v>
      </c>
      <c r="F841" s="1">
        <v>5</v>
      </c>
      <c r="G841" s="1" t="s">
        <v>31</v>
      </c>
      <c r="H841" s="1">
        <v>75</v>
      </c>
      <c r="I841" s="1">
        <v>75</v>
      </c>
      <c r="J841" s="1">
        <v>75</v>
      </c>
      <c r="K841" s="1">
        <v>75</v>
      </c>
      <c r="L841" s="1">
        <v>18.04</v>
      </c>
      <c r="M841" s="1">
        <v>18.04</v>
      </c>
      <c r="N841" s="1">
        <v>17.748999999999999</v>
      </c>
      <c r="O841" s="1">
        <v>17.748999999999999</v>
      </c>
      <c r="P841" s="1">
        <v>0</v>
      </c>
      <c r="Q841" s="1">
        <v>1</v>
      </c>
      <c r="R841" s="1" t="s">
        <v>32</v>
      </c>
      <c r="S841" s="1" t="s">
        <v>33</v>
      </c>
      <c r="T841" s="1"/>
      <c r="U841" s="1"/>
      <c r="V841" s="1" t="s">
        <v>33</v>
      </c>
      <c r="W841" s="1" t="s">
        <v>1807</v>
      </c>
      <c r="X841" s="2">
        <v>44885.617361111108</v>
      </c>
      <c r="Y841" s="1" t="s">
        <v>35</v>
      </c>
      <c r="Z841" s="1" t="s">
        <v>36</v>
      </c>
      <c r="AA841" s="1" t="s">
        <v>37</v>
      </c>
      <c r="AB841" s="1" t="s">
        <v>1808</v>
      </c>
    </row>
    <row r="842" spans="1:28" ht="13" x14ac:dyDescent="0.15">
      <c r="A842" s="1">
        <v>397</v>
      </c>
      <c r="B842" s="1" t="s">
        <v>28</v>
      </c>
      <c r="C842" s="1" t="s">
        <v>1386</v>
      </c>
      <c r="D842" s="1">
        <v>3</v>
      </c>
      <c r="E842" s="1" t="s">
        <v>1387</v>
      </c>
      <c r="F842" s="1">
        <v>5</v>
      </c>
      <c r="G842" s="1" t="s">
        <v>31</v>
      </c>
      <c r="H842" s="1">
        <v>83</v>
      </c>
      <c r="I842" s="1">
        <v>84</v>
      </c>
      <c r="J842" s="1">
        <v>83</v>
      </c>
      <c r="K842" s="1">
        <v>84</v>
      </c>
      <c r="L842" s="1">
        <v>18.12</v>
      </c>
      <c r="M842" s="1">
        <v>18.13</v>
      </c>
      <c r="N842" s="1">
        <v>17.824999999999999</v>
      </c>
      <c r="O842" s="1">
        <v>17.835000000000001</v>
      </c>
      <c r="P842" s="1">
        <v>1</v>
      </c>
      <c r="Q842" s="1">
        <v>5</v>
      </c>
      <c r="R842" s="1" t="s">
        <v>51</v>
      </c>
      <c r="S842" s="1" t="s">
        <v>1397</v>
      </c>
      <c r="T842" s="1"/>
      <c r="U842" s="1"/>
      <c r="V842" s="1" t="s">
        <v>1397</v>
      </c>
      <c r="W842" s="1" t="s">
        <v>1809</v>
      </c>
      <c r="X842" s="2">
        <v>44885.604861111111</v>
      </c>
      <c r="Y842" s="1" t="s">
        <v>58</v>
      </c>
      <c r="Z842" s="1" t="s">
        <v>36</v>
      </c>
      <c r="AA842" s="1"/>
      <c r="AB842" s="1" t="s">
        <v>1810</v>
      </c>
    </row>
    <row r="843" spans="1:28" ht="13" x14ac:dyDescent="0.15">
      <c r="A843" s="1">
        <v>397</v>
      </c>
      <c r="B843" s="1" t="s">
        <v>28</v>
      </c>
      <c r="C843" s="1" t="s">
        <v>1386</v>
      </c>
      <c r="D843" s="1">
        <v>3</v>
      </c>
      <c r="E843" s="1" t="s">
        <v>1387</v>
      </c>
      <c r="F843" s="1">
        <v>5</v>
      </c>
      <c r="G843" s="1" t="s">
        <v>43</v>
      </c>
      <c r="H843" s="1">
        <v>83</v>
      </c>
      <c r="I843" s="1">
        <v>83</v>
      </c>
      <c r="J843" s="1">
        <v>83</v>
      </c>
      <c r="K843" s="1">
        <v>83</v>
      </c>
      <c r="L843" s="1">
        <v>18.12</v>
      </c>
      <c r="M843" s="1">
        <v>18.12</v>
      </c>
      <c r="N843" s="1">
        <v>17.824999999999999</v>
      </c>
      <c r="O843" s="1">
        <v>17.824999999999999</v>
      </c>
      <c r="P843" s="1">
        <v>0</v>
      </c>
      <c r="Q843" s="1">
        <v>1</v>
      </c>
      <c r="R843" s="1" t="s">
        <v>44</v>
      </c>
      <c r="S843" s="1" t="s">
        <v>45</v>
      </c>
      <c r="T843" s="1"/>
      <c r="U843" s="1"/>
      <c r="V843" s="1" t="s">
        <v>45</v>
      </c>
      <c r="W843" s="1" t="s">
        <v>1811</v>
      </c>
      <c r="X843" s="2">
        <v>44885.599999999999</v>
      </c>
      <c r="Y843" s="1" t="s">
        <v>415</v>
      </c>
      <c r="Z843" s="1" t="s">
        <v>36</v>
      </c>
      <c r="AA843" s="1"/>
      <c r="AB843" s="1" t="s">
        <v>1812</v>
      </c>
    </row>
    <row r="844" spans="1:28" ht="13" x14ac:dyDescent="0.15">
      <c r="A844" s="1">
        <v>397</v>
      </c>
      <c r="B844" s="1" t="s">
        <v>28</v>
      </c>
      <c r="C844" s="1" t="s">
        <v>1386</v>
      </c>
      <c r="D844" s="1">
        <v>3</v>
      </c>
      <c r="E844" s="1" t="s">
        <v>1387</v>
      </c>
      <c r="F844" s="1">
        <v>5</v>
      </c>
      <c r="G844" s="1" t="s">
        <v>43</v>
      </c>
      <c r="H844" s="1">
        <v>100</v>
      </c>
      <c r="I844" s="1">
        <v>100</v>
      </c>
      <c r="J844" s="1">
        <v>100</v>
      </c>
      <c r="K844" s="1">
        <v>100</v>
      </c>
      <c r="L844" s="1">
        <v>18.29</v>
      </c>
      <c r="M844" s="1">
        <v>18.29</v>
      </c>
      <c r="N844" s="1">
        <v>17.988</v>
      </c>
      <c r="O844" s="1">
        <v>17.988</v>
      </c>
      <c r="P844" s="1">
        <v>0</v>
      </c>
      <c r="Q844" s="1">
        <v>1</v>
      </c>
      <c r="R844" s="1" t="s">
        <v>44</v>
      </c>
      <c r="S844" s="1" t="s">
        <v>45</v>
      </c>
      <c r="T844" s="1"/>
      <c r="U844" s="1"/>
      <c r="V844" s="1" t="s">
        <v>45</v>
      </c>
      <c r="W844" s="1" t="s">
        <v>1813</v>
      </c>
      <c r="X844" s="2">
        <v>44885.618055555555</v>
      </c>
      <c r="Y844" s="1" t="s">
        <v>415</v>
      </c>
      <c r="Z844" s="1" t="s">
        <v>36</v>
      </c>
      <c r="AA844" s="1"/>
      <c r="AB844" s="1" t="s">
        <v>1814</v>
      </c>
    </row>
    <row r="845" spans="1:28" ht="13" x14ac:dyDescent="0.15">
      <c r="A845" s="1">
        <v>397</v>
      </c>
      <c r="B845" s="1" t="s">
        <v>28</v>
      </c>
      <c r="C845" s="1" t="s">
        <v>1386</v>
      </c>
      <c r="D845" s="1">
        <v>3</v>
      </c>
      <c r="E845" s="1" t="s">
        <v>1387</v>
      </c>
      <c r="F845" s="1">
        <v>5</v>
      </c>
      <c r="G845" s="1"/>
      <c r="H845" s="1">
        <v>145</v>
      </c>
      <c r="I845" s="1">
        <v>150</v>
      </c>
      <c r="J845" s="1">
        <v>0</v>
      </c>
      <c r="K845" s="1">
        <v>5</v>
      </c>
      <c r="L845" s="1">
        <v>18.739999999999998</v>
      </c>
      <c r="M845" s="1">
        <v>18.79</v>
      </c>
      <c r="N845" s="1">
        <v>18.417999999999999</v>
      </c>
      <c r="O845" s="1">
        <v>18.466000000000001</v>
      </c>
      <c r="P845" s="1">
        <v>5</v>
      </c>
      <c r="Q845" s="1">
        <v>25</v>
      </c>
      <c r="R845" s="1" t="s">
        <v>1418</v>
      </c>
      <c r="S845" s="1"/>
      <c r="T845" s="1"/>
      <c r="U845" s="1"/>
      <c r="V845" s="1" t="s">
        <v>1457</v>
      </c>
      <c r="W845" s="1" t="s">
        <v>1815</v>
      </c>
      <c r="X845" s="2">
        <v>44885.493750000001</v>
      </c>
      <c r="Y845" s="1" t="s">
        <v>1410</v>
      </c>
      <c r="Z845" s="1" t="s">
        <v>36</v>
      </c>
      <c r="AA845" s="1" t="s">
        <v>1459</v>
      </c>
      <c r="AB845" s="1" t="s">
        <v>1816</v>
      </c>
    </row>
    <row r="846" spans="1:28" ht="13" x14ac:dyDescent="0.15">
      <c r="A846" s="1">
        <v>397</v>
      </c>
      <c r="B846" s="1" t="s">
        <v>28</v>
      </c>
      <c r="C846" s="1" t="s">
        <v>1386</v>
      </c>
      <c r="D846" s="1">
        <v>3</v>
      </c>
      <c r="E846" s="1" t="s">
        <v>1387</v>
      </c>
      <c r="F846" s="1">
        <v>5</v>
      </c>
      <c r="G846" s="1"/>
      <c r="H846" s="1">
        <v>145</v>
      </c>
      <c r="I846" s="1">
        <v>150</v>
      </c>
      <c r="J846" s="1">
        <v>0</v>
      </c>
      <c r="K846" s="1">
        <v>5</v>
      </c>
      <c r="L846" s="1">
        <v>18.739999999999998</v>
      </c>
      <c r="M846" s="1">
        <v>18.79</v>
      </c>
      <c r="N846" s="1">
        <v>18.417999999999999</v>
      </c>
      <c r="O846" s="1">
        <v>18.466000000000001</v>
      </c>
      <c r="P846" s="1">
        <v>5</v>
      </c>
      <c r="Q846" s="1">
        <v>2</v>
      </c>
      <c r="R846" s="1" t="s">
        <v>1407</v>
      </c>
      <c r="S846" s="1"/>
      <c r="T846" s="1" t="s">
        <v>1448</v>
      </c>
      <c r="U846" s="1" t="s">
        <v>1449</v>
      </c>
      <c r="V846" s="1" t="s">
        <v>1450</v>
      </c>
      <c r="W846" s="1" t="s">
        <v>1817</v>
      </c>
      <c r="X846" s="2">
        <v>44885.493750000001</v>
      </c>
      <c r="Y846" s="1" t="s">
        <v>1410</v>
      </c>
      <c r="Z846" s="1" t="s">
        <v>36</v>
      </c>
      <c r="AA846" s="1" t="s">
        <v>1452</v>
      </c>
      <c r="AB846" s="1" t="s">
        <v>1818</v>
      </c>
    </row>
    <row r="847" spans="1:28" ht="13" x14ac:dyDescent="0.15">
      <c r="A847" s="1">
        <v>397</v>
      </c>
      <c r="B847" s="1" t="s">
        <v>28</v>
      </c>
      <c r="C847" s="1" t="s">
        <v>1386</v>
      </c>
      <c r="D847" s="1">
        <v>3</v>
      </c>
      <c r="E847" s="1" t="s">
        <v>1387</v>
      </c>
      <c r="F847" s="1">
        <v>5</v>
      </c>
      <c r="G847" s="1"/>
      <c r="H847" s="1">
        <v>145</v>
      </c>
      <c r="I847" s="1">
        <v>150</v>
      </c>
      <c r="J847" s="1">
        <v>0</v>
      </c>
      <c r="K847" s="1">
        <v>5</v>
      </c>
      <c r="L847" s="1">
        <v>18.739999999999998</v>
      </c>
      <c r="M847" s="1">
        <v>18.79</v>
      </c>
      <c r="N847" s="1">
        <v>18.417999999999999</v>
      </c>
      <c r="O847" s="1">
        <v>18.466000000000001</v>
      </c>
      <c r="P847" s="1">
        <v>5</v>
      </c>
      <c r="Q847" s="1">
        <v>25</v>
      </c>
      <c r="R847" s="1" t="s">
        <v>1418</v>
      </c>
      <c r="S847" s="1"/>
      <c r="T847" s="1" t="s">
        <v>1442</v>
      </c>
      <c r="U847" s="1" t="s">
        <v>1443</v>
      </c>
      <c r="V847" s="1" t="s">
        <v>1444</v>
      </c>
      <c r="W847" s="1" t="s">
        <v>1819</v>
      </c>
      <c r="X847" s="2">
        <v>44885.493750000001</v>
      </c>
      <c r="Y847" s="1" t="s">
        <v>1410</v>
      </c>
      <c r="Z847" s="1" t="s">
        <v>36</v>
      </c>
      <c r="AA847" s="1" t="s">
        <v>1446</v>
      </c>
      <c r="AB847" s="1" t="s">
        <v>1820</v>
      </c>
    </row>
    <row r="848" spans="1:28" ht="13" x14ac:dyDescent="0.15">
      <c r="A848" s="1">
        <v>397</v>
      </c>
      <c r="B848" s="1" t="s">
        <v>28</v>
      </c>
      <c r="C848" s="1" t="s">
        <v>1386</v>
      </c>
      <c r="D848" s="1">
        <v>3</v>
      </c>
      <c r="E848" s="1" t="s">
        <v>1387</v>
      </c>
      <c r="F848" s="1">
        <v>5</v>
      </c>
      <c r="G848" s="1"/>
      <c r="H848" s="1">
        <v>145</v>
      </c>
      <c r="I848" s="1">
        <v>150</v>
      </c>
      <c r="J848" s="1">
        <v>0</v>
      </c>
      <c r="K848" s="1">
        <v>5</v>
      </c>
      <c r="L848" s="1">
        <v>18.739999999999998</v>
      </c>
      <c r="M848" s="1">
        <v>18.79</v>
      </c>
      <c r="N848" s="1">
        <v>18.417999999999999</v>
      </c>
      <c r="O848" s="1">
        <v>18.466000000000001</v>
      </c>
      <c r="P848" s="1">
        <v>5</v>
      </c>
      <c r="Q848" s="1">
        <v>2</v>
      </c>
      <c r="R848" s="1" t="s">
        <v>1407</v>
      </c>
      <c r="S848" s="1" t="s">
        <v>1413</v>
      </c>
      <c r="T848" s="1"/>
      <c r="U848" s="1"/>
      <c r="V848" s="1" t="s">
        <v>1414</v>
      </c>
      <c r="W848" s="1" t="s">
        <v>1821</v>
      </c>
      <c r="X848" s="2">
        <v>44885.493750000001</v>
      </c>
      <c r="Y848" s="1" t="s">
        <v>1410</v>
      </c>
      <c r="Z848" s="1" t="s">
        <v>36</v>
      </c>
      <c r="AA848" s="1" t="s">
        <v>1416</v>
      </c>
      <c r="AB848" s="1" t="s">
        <v>1822</v>
      </c>
    </row>
    <row r="849" spans="1:28" ht="13" x14ac:dyDescent="0.15">
      <c r="A849" s="1">
        <v>397</v>
      </c>
      <c r="B849" s="1" t="s">
        <v>28</v>
      </c>
      <c r="C849" s="1" t="s">
        <v>1386</v>
      </c>
      <c r="D849" s="1">
        <v>3</v>
      </c>
      <c r="E849" s="1" t="s">
        <v>1387</v>
      </c>
      <c r="F849" s="1">
        <v>5</v>
      </c>
      <c r="G849" s="1"/>
      <c r="H849" s="1">
        <v>145</v>
      </c>
      <c r="I849" s="1">
        <v>150</v>
      </c>
      <c r="J849" s="1">
        <v>0</v>
      </c>
      <c r="K849" s="1">
        <v>5</v>
      </c>
      <c r="L849" s="1">
        <v>18.739999999999998</v>
      </c>
      <c r="M849" s="1">
        <v>18.79</v>
      </c>
      <c r="N849" s="1">
        <v>18.417999999999999</v>
      </c>
      <c r="O849" s="1">
        <v>18.466000000000001</v>
      </c>
      <c r="P849" s="1">
        <v>5</v>
      </c>
      <c r="Q849" s="1">
        <v>6</v>
      </c>
      <c r="R849" s="1" t="s">
        <v>1407</v>
      </c>
      <c r="S849" s="1"/>
      <c r="T849" s="1"/>
      <c r="U849" s="1"/>
      <c r="V849" s="1" t="s">
        <v>1408</v>
      </c>
      <c r="W849" s="1" t="s">
        <v>1823</v>
      </c>
      <c r="X849" s="2">
        <v>44885.493750000001</v>
      </c>
      <c r="Y849" s="1" t="s">
        <v>1410</v>
      </c>
      <c r="Z849" s="1" t="s">
        <v>36</v>
      </c>
      <c r="AA849" s="1" t="s">
        <v>1411</v>
      </c>
      <c r="AB849" s="1" t="s">
        <v>1824</v>
      </c>
    </row>
    <row r="850" spans="1:28" ht="13" x14ac:dyDescent="0.15">
      <c r="A850" s="1">
        <v>397</v>
      </c>
      <c r="B850" s="1" t="s">
        <v>28</v>
      </c>
      <c r="C850" s="1" t="s">
        <v>1386</v>
      </c>
      <c r="D850" s="1">
        <v>3</v>
      </c>
      <c r="E850" s="1" t="s">
        <v>1387</v>
      </c>
      <c r="F850" s="1">
        <v>5</v>
      </c>
      <c r="G850" s="1"/>
      <c r="H850" s="1">
        <v>145</v>
      </c>
      <c r="I850" s="1">
        <v>150</v>
      </c>
      <c r="J850" s="1">
        <v>0</v>
      </c>
      <c r="K850" s="1">
        <v>5</v>
      </c>
      <c r="L850" s="1">
        <v>18.739999999999998</v>
      </c>
      <c r="M850" s="1">
        <v>18.79</v>
      </c>
      <c r="N850" s="1">
        <v>18.417999999999999</v>
      </c>
      <c r="O850" s="1">
        <v>18.466000000000001</v>
      </c>
      <c r="P850" s="1">
        <v>5</v>
      </c>
      <c r="Q850" s="1">
        <v>3</v>
      </c>
      <c r="R850" s="1" t="s">
        <v>1407</v>
      </c>
      <c r="S850" s="1"/>
      <c r="T850" s="1"/>
      <c r="U850" s="1"/>
      <c r="V850" s="1" t="s">
        <v>1424</v>
      </c>
      <c r="W850" s="1" t="s">
        <v>1825</v>
      </c>
      <c r="X850" s="2">
        <v>44885.493750000001</v>
      </c>
      <c r="Y850" s="1" t="s">
        <v>1410</v>
      </c>
      <c r="Z850" s="1" t="s">
        <v>36</v>
      </c>
      <c r="AA850" s="1" t="s">
        <v>1426</v>
      </c>
      <c r="AB850" s="1" t="s">
        <v>1826</v>
      </c>
    </row>
    <row r="851" spans="1:28" ht="13" x14ac:dyDescent="0.15">
      <c r="A851" s="1">
        <v>397</v>
      </c>
      <c r="B851" s="1" t="s">
        <v>28</v>
      </c>
      <c r="C851" s="1" t="s">
        <v>1386</v>
      </c>
      <c r="D851" s="1">
        <v>3</v>
      </c>
      <c r="E851" s="1" t="s">
        <v>1387</v>
      </c>
      <c r="F851" s="1">
        <v>5</v>
      </c>
      <c r="G851" s="1"/>
      <c r="H851" s="1">
        <v>145</v>
      </c>
      <c r="I851" s="1">
        <v>150</v>
      </c>
      <c r="J851" s="1">
        <v>0</v>
      </c>
      <c r="K851" s="1">
        <v>5</v>
      </c>
      <c r="L851" s="1">
        <v>18.739999999999998</v>
      </c>
      <c r="M851" s="1">
        <v>18.79</v>
      </c>
      <c r="N851" s="1">
        <v>18.417999999999999</v>
      </c>
      <c r="O851" s="1">
        <v>18.466000000000001</v>
      </c>
      <c r="P851" s="1">
        <v>5</v>
      </c>
      <c r="Q851" s="1">
        <v>10</v>
      </c>
      <c r="R851" s="1" t="s">
        <v>1407</v>
      </c>
      <c r="S851" s="1"/>
      <c r="T851" s="1" t="s">
        <v>1428</v>
      </c>
      <c r="U851" s="1" t="s">
        <v>1429</v>
      </c>
      <c r="V851" s="1" t="s">
        <v>1430</v>
      </c>
      <c r="W851" s="1" t="s">
        <v>1827</v>
      </c>
      <c r="X851" s="2">
        <v>44885.493750000001</v>
      </c>
      <c r="Y851" s="1" t="s">
        <v>1410</v>
      </c>
      <c r="Z851" s="1" t="s">
        <v>36</v>
      </c>
      <c r="AA851" s="1" t="s">
        <v>1432</v>
      </c>
      <c r="AB851" s="1" t="s">
        <v>1828</v>
      </c>
    </row>
    <row r="852" spans="1:28" ht="13" x14ac:dyDescent="0.15">
      <c r="A852" s="1">
        <v>397</v>
      </c>
      <c r="B852" s="1" t="s">
        <v>28</v>
      </c>
      <c r="C852" s="1" t="s">
        <v>1386</v>
      </c>
      <c r="D852" s="1">
        <v>3</v>
      </c>
      <c r="E852" s="1" t="s">
        <v>1387</v>
      </c>
      <c r="F852" s="1">
        <v>5</v>
      </c>
      <c r="G852" s="1"/>
      <c r="H852" s="1">
        <v>145</v>
      </c>
      <c r="I852" s="1">
        <v>150</v>
      </c>
      <c r="J852" s="1">
        <v>145</v>
      </c>
      <c r="K852" s="1">
        <v>150</v>
      </c>
      <c r="L852" s="1">
        <v>18.739999999999998</v>
      </c>
      <c r="M852" s="1">
        <v>18.79</v>
      </c>
      <c r="N852" s="1">
        <v>18.417999999999999</v>
      </c>
      <c r="O852" s="1">
        <v>18.466000000000001</v>
      </c>
      <c r="P852" s="1">
        <v>5</v>
      </c>
      <c r="Q852" s="1">
        <v>176</v>
      </c>
      <c r="R852" s="1" t="s">
        <v>106</v>
      </c>
      <c r="S852" s="1" t="s">
        <v>1434</v>
      </c>
      <c r="T852" s="1"/>
      <c r="U852" s="1"/>
      <c r="V852" s="1" t="s">
        <v>1524</v>
      </c>
      <c r="W852" s="1" t="s">
        <v>1829</v>
      </c>
      <c r="X852" s="2">
        <v>44885.412499999999</v>
      </c>
      <c r="Y852" s="1" t="s">
        <v>692</v>
      </c>
      <c r="Z852" s="1" t="s">
        <v>36</v>
      </c>
      <c r="AA852" s="1"/>
      <c r="AB852" s="1" t="s">
        <v>1830</v>
      </c>
    </row>
    <row r="853" spans="1:28" ht="13" x14ac:dyDescent="0.15">
      <c r="A853" s="1">
        <v>397</v>
      </c>
      <c r="B853" s="1" t="s">
        <v>28</v>
      </c>
      <c r="C853" s="1" t="s">
        <v>1386</v>
      </c>
      <c r="D853" s="1">
        <v>3</v>
      </c>
      <c r="E853" s="1" t="s">
        <v>1387</v>
      </c>
      <c r="F853" s="1">
        <v>5</v>
      </c>
      <c r="G853" s="1"/>
      <c r="H853" s="1">
        <v>145</v>
      </c>
      <c r="I853" s="1">
        <v>150</v>
      </c>
      <c r="J853" s="1">
        <v>0</v>
      </c>
      <c r="K853" s="1">
        <v>5</v>
      </c>
      <c r="L853" s="1">
        <v>18.739999999999998</v>
      </c>
      <c r="M853" s="1">
        <v>18.79</v>
      </c>
      <c r="N853" s="1">
        <v>18.417999999999999</v>
      </c>
      <c r="O853" s="1">
        <v>18.466000000000001</v>
      </c>
      <c r="P853" s="1">
        <v>5</v>
      </c>
      <c r="Q853" s="1">
        <v>10</v>
      </c>
      <c r="R853" s="1" t="s">
        <v>1407</v>
      </c>
      <c r="S853" s="1"/>
      <c r="T853" s="1" t="s">
        <v>1419</v>
      </c>
      <c r="U853" s="1" t="s">
        <v>1420</v>
      </c>
      <c r="V853" s="1" t="s">
        <v>1438</v>
      </c>
      <c r="W853" s="1" t="s">
        <v>1831</v>
      </c>
      <c r="X853" s="2">
        <v>44885.493750000001</v>
      </c>
      <c r="Y853" s="1" t="s">
        <v>1410</v>
      </c>
      <c r="Z853" s="1" t="s">
        <v>36</v>
      </c>
      <c r="AA853" s="1" t="s">
        <v>1440</v>
      </c>
      <c r="AB853" s="1" t="s">
        <v>1832</v>
      </c>
    </row>
    <row r="854" spans="1:28" ht="13" x14ac:dyDescent="0.15">
      <c r="A854" s="1">
        <v>397</v>
      </c>
      <c r="B854" s="1" t="s">
        <v>28</v>
      </c>
      <c r="C854" s="1" t="s">
        <v>1386</v>
      </c>
      <c r="D854" s="1">
        <v>3</v>
      </c>
      <c r="E854" s="1" t="s">
        <v>1387</v>
      </c>
      <c r="F854" s="1">
        <v>5</v>
      </c>
      <c r="G854" s="1"/>
      <c r="H854" s="1">
        <v>145</v>
      </c>
      <c r="I854" s="1">
        <v>150</v>
      </c>
      <c r="J854" s="1">
        <v>0</v>
      </c>
      <c r="K854" s="1">
        <v>5</v>
      </c>
      <c r="L854" s="1">
        <v>18.739999999999998</v>
      </c>
      <c r="M854" s="1">
        <v>18.79</v>
      </c>
      <c r="N854" s="1">
        <v>18.417999999999999</v>
      </c>
      <c r="O854" s="1">
        <v>18.466000000000001</v>
      </c>
      <c r="P854" s="1">
        <v>5</v>
      </c>
      <c r="Q854" s="1">
        <v>25</v>
      </c>
      <c r="R854" s="1" t="s">
        <v>1418</v>
      </c>
      <c r="S854" s="1"/>
      <c r="T854" s="1" t="s">
        <v>1419</v>
      </c>
      <c r="U854" s="1" t="s">
        <v>1420</v>
      </c>
      <c r="V854" s="1" t="s">
        <v>1421</v>
      </c>
      <c r="W854" s="1" t="s">
        <v>1833</v>
      </c>
      <c r="X854" s="2">
        <v>44885.493750000001</v>
      </c>
      <c r="Y854" s="1" t="s">
        <v>1410</v>
      </c>
      <c r="Z854" s="1" t="s">
        <v>36</v>
      </c>
      <c r="AA854" s="1"/>
      <c r="AB854" s="1" t="s">
        <v>1834</v>
      </c>
    </row>
    <row r="855" spans="1:28" ht="13" x14ac:dyDescent="0.15">
      <c r="A855" s="1">
        <v>397</v>
      </c>
      <c r="B855" s="1" t="s">
        <v>28</v>
      </c>
      <c r="C855" s="1" t="s">
        <v>1386</v>
      </c>
      <c r="D855" s="1">
        <v>3</v>
      </c>
      <c r="E855" s="1" t="s">
        <v>1387</v>
      </c>
      <c r="F855" s="1">
        <v>6</v>
      </c>
      <c r="G855" s="1" t="s">
        <v>31</v>
      </c>
      <c r="H855" s="1">
        <v>75</v>
      </c>
      <c r="I855" s="1">
        <v>75</v>
      </c>
      <c r="J855" s="1">
        <v>75</v>
      </c>
      <c r="K855" s="1">
        <v>75</v>
      </c>
      <c r="L855" s="1">
        <v>19.54</v>
      </c>
      <c r="M855" s="1">
        <v>19.54</v>
      </c>
      <c r="N855" s="1">
        <v>19.184000000000001</v>
      </c>
      <c r="O855" s="1">
        <v>19.184000000000001</v>
      </c>
      <c r="P855" s="1">
        <v>0</v>
      </c>
      <c r="Q855" s="1">
        <v>1</v>
      </c>
      <c r="R855" s="1" t="s">
        <v>32</v>
      </c>
      <c r="S855" s="1" t="s">
        <v>33</v>
      </c>
      <c r="T855" s="1"/>
      <c r="U855" s="1"/>
      <c r="V855" s="1" t="s">
        <v>33</v>
      </c>
      <c r="W855" s="1" t="s">
        <v>1835</v>
      </c>
      <c r="X855" s="2">
        <v>44885.617361111108</v>
      </c>
      <c r="Y855" s="1" t="s">
        <v>35</v>
      </c>
      <c r="Z855" s="1" t="s">
        <v>36</v>
      </c>
      <c r="AA855" s="1" t="s">
        <v>37</v>
      </c>
      <c r="AB855" s="1" t="s">
        <v>1836</v>
      </c>
    </row>
    <row r="856" spans="1:28" ht="13" x14ac:dyDescent="0.15">
      <c r="A856" s="1">
        <v>397</v>
      </c>
      <c r="B856" s="1" t="s">
        <v>28</v>
      </c>
      <c r="C856" s="1" t="s">
        <v>1386</v>
      </c>
      <c r="D856" s="1">
        <v>3</v>
      </c>
      <c r="E856" s="1" t="s">
        <v>1387</v>
      </c>
      <c r="F856" s="1">
        <v>6</v>
      </c>
      <c r="G856" s="1"/>
      <c r="H856" s="1">
        <v>147</v>
      </c>
      <c r="I856" s="1">
        <v>152</v>
      </c>
      <c r="J856" s="1">
        <v>0</v>
      </c>
      <c r="K856" s="1">
        <v>5</v>
      </c>
      <c r="L856" s="1">
        <v>20.260000000000002</v>
      </c>
      <c r="M856" s="1">
        <v>20.309999999999999</v>
      </c>
      <c r="N856" s="1">
        <v>19.872</v>
      </c>
      <c r="O856" s="1">
        <v>19.920000000000002</v>
      </c>
      <c r="P856" s="1">
        <v>5</v>
      </c>
      <c r="Q856" s="1">
        <v>6</v>
      </c>
      <c r="R856" s="1" t="s">
        <v>1407</v>
      </c>
      <c r="S856" s="1"/>
      <c r="T856" s="1"/>
      <c r="U856" s="1"/>
      <c r="V856" s="1" t="s">
        <v>1408</v>
      </c>
      <c r="W856" s="1" t="s">
        <v>1837</v>
      </c>
      <c r="X856" s="2">
        <v>44885.494444444441</v>
      </c>
      <c r="Y856" s="1" t="s">
        <v>1410</v>
      </c>
      <c r="Z856" s="1" t="s">
        <v>36</v>
      </c>
      <c r="AA856" s="1" t="s">
        <v>1411</v>
      </c>
      <c r="AB856" s="1" t="s">
        <v>1838</v>
      </c>
    </row>
    <row r="857" spans="1:28" ht="13" x14ac:dyDescent="0.15">
      <c r="A857" s="1">
        <v>397</v>
      </c>
      <c r="B857" s="1" t="s">
        <v>28</v>
      </c>
      <c r="C857" s="1" t="s">
        <v>1386</v>
      </c>
      <c r="D857" s="1">
        <v>3</v>
      </c>
      <c r="E857" s="1" t="s">
        <v>1387</v>
      </c>
      <c r="F857" s="1">
        <v>6</v>
      </c>
      <c r="G857" s="1"/>
      <c r="H857" s="1">
        <v>147</v>
      </c>
      <c r="I857" s="1">
        <v>152</v>
      </c>
      <c r="J857" s="1">
        <v>0</v>
      </c>
      <c r="K857" s="1">
        <v>5</v>
      </c>
      <c r="L857" s="1">
        <v>20.260000000000002</v>
      </c>
      <c r="M857" s="1">
        <v>20.309999999999999</v>
      </c>
      <c r="N857" s="1">
        <v>19.872</v>
      </c>
      <c r="O857" s="1">
        <v>19.920000000000002</v>
      </c>
      <c r="P857" s="1">
        <v>5</v>
      </c>
      <c r="Q857" s="1">
        <v>3</v>
      </c>
      <c r="R857" s="1" t="s">
        <v>1407</v>
      </c>
      <c r="S857" s="1"/>
      <c r="T857" s="1"/>
      <c r="U857" s="1"/>
      <c r="V857" s="1" t="s">
        <v>1424</v>
      </c>
      <c r="W857" s="1" t="s">
        <v>1839</v>
      </c>
      <c r="X857" s="2">
        <v>44885.494444444441</v>
      </c>
      <c r="Y857" s="1" t="s">
        <v>1410</v>
      </c>
      <c r="Z857" s="1" t="s">
        <v>36</v>
      </c>
      <c r="AA857" s="1" t="s">
        <v>1426</v>
      </c>
      <c r="AB857" s="1" t="s">
        <v>1840</v>
      </c>
    </row>
    <row r="858" spans="1:28" ht="13" x14ac:dyDescent="0.15">
      <c r="A858" s="1">
        <v>397</v>
      </c>
      <c r="B858" s="1" t="s">
        <v>28</v>
      </c>
      <c r="C858" s="1" t="s">
        <v>1386</v>
      </c>
      <c r="D858" s="1">
        <v>3</v>
      </c>
      <c r="E858" s="1" t="s">
        <v>1387</v>
      </c>
      <c r="F858" s="1">
        <v>6</v>
      </c>
      <c r="G858" s="1"/>
      <c r="H858" s="1">
        <v>147</v>
      </c>
      <c r="I858" s="1">
        <v>152</v>
      </c>
      <c r="J858" s="1">
        <v>0</v>
      </c>
      <c r="K858" s="1">
        <v>5</v>
      </c>
      <c r="L858" s="1">
        <v>20.260000000000002</v>
      </c>
      <c r="M858" s="1">
        <v>20.309999999999999</v>
      </c>
      <c r="N858" s="1">
        <v>19.872</v>
      </c>
      <c r="O858" s="1">
        <v>19.920000000000002</v>
      </c>
      <c r="P858" s="1">
        <v>5</v>
      </c>
      <c r="Q858" s="1">
        <v>25</v>
      </c>
      <c r="R858" s="1" t="s">
        <v>1418</v>
      </c>
      <c r="S858" s="1"/>
      <c r="T858" s="1"/>
      <c r="U858" s="1"/>
      <c r="V858" s="1" t="s">
        <v>1457</v>
      </c>
      <c r="W858" s="1" t="s">
        <v>1841</v>
      </c>
      <c r="X858" s="2">
        <v>44885.494444444441</v>
      </c>
      <c r="Y858" s="1" t="s">
        <v>1410</v>
      </c>
      <c r="Z858" s="1" t="s">
        <v>36</v>
      </c>
      <c r="AA858" s="1" t="s">
        <v>1459</v>
      </c>
      <c r="AB858" s="1" t="s">
        <v>1842</v>
      </c>
    </row>
    <row r="859" spans="1:28" ht="13" x14ac:dyDescent="0.15">
      <c r="A859" s="1">
        <v>397</v>
      </c>
      <c r="B859" s="1" t="s">
        <v>28</v>
      </c>
      <c r="C859" s="1" t="s">
        <v>1386</v>
      </c>
      <c r="D859" s="1">
        <v>3</v>
      </c>
      <c r="E859" s="1" t="s">
        <v>1387</v>
      </c>
      <c r="F859" s="1">
        <v>6</v>
      </c>
      <c r="G859" s="1"/>
      <c r="H859" s="1">
        <v>147</v>
      </c>
      <c r="I859" s="1">
        <v>152</v>
      </c>
      <c r="J859" s="1">
        <v>0</v>
      </c>
      <c r="K859" s="1">
        <v>5</v>
      </c>
      <c r="L859" s="1">
        <v>20.260000000000002</v>
      </c>
      <c r="M859" s="1">
        <v>20.309999999999999</v>
      </c>
      <c r="N859" s="1">
        <v>19.872</v>
      </c>
      <c r="O859" s="1">
        <v>19.920000000000002</v>
      </c>
      <c r="P859" s="1">
        <v>5</v>
      </c>
      <c r="Q859" s="1">
        <v>10</v>
      </c>
      <c r="R859" s="1" t="s">
        <v>1407</v>
      </c>
      <c r="S859" s="1"/>
      <c r="T859" s="1" t="s">
        <v>1419</v>
      </c>
      <c r="U859" s="1" t="s">
        <v>1420</v>
      </c>
      <c r="V859" s="1" t="s">
        <v>1438</v>
      </c>
      <c r="W859" s="1" t="s">
        <v>1843</v>
      </c>
      <c r="X859" s="2">
        <v>44885.494444444441</v>
      </c>
      <c r="Y859" s="1" t="s">
        <v>1410</v>
      </c>
      <c r="Z859" s="1" t="s">
        <v>36</v>
      </c>
      <c r="AA859" s="1" t="s">
        <v>1440</v>
      </c>
      <c r="AB859" s="1" t="s">
        <v>1844</v>
      </c>
    </row>
    <row r="860" spans="1:28" ht="13" x14ac:dyDescent="0.15">
      <c r="A860" s="1">
        <v>397</v>
      </c>
      <c r="B860" s="1" t="s">
        <v>28</v>
      </c>
      <c r="C860" s="1" t="s">
        <v>1386</v>
      </c>
      <c r="D860" s="1">
        <v>3</v>
      </c>
      <c r="E860" s="1" t="s">
        <v>1387</v>
      </c>
      <c r="F860" s="1">
        <v>6</v>
      </c>
      <c r="G860" s="1"/>
      <c r="H860" s="1">
        <v>147</v>
      </c>
      <c r="I860" s="1">
        <v>152</v>
      </c>
      <c r="J860" s="1">
        <v>0</v>
      </c>
      <c r="K860" s="1">
        <v>5</v>
      </c>
      <c r="L860" s="1">
        <v>20.260000000000002</v>
      </c>
      <c r="M860" s="1">
        <v>20.309999999999999</v>
      </c>
      <c r="N860" s="1">
        <v>19.872</v>
      </c>
      <c r="O860" s="1">
        <v>19.920000000000002</v>
      </c>
      <c r="P860" s="1">
        <v>5</v>
      </c>
      <c r="Q860" s="1">
        <v>10</v>
      </c>
      <c r="R860" s="1" t="s">
        <v>1407</v>
      </c>
      <c r="S860" s="1"/>
      <c r="T860" s="1" t="s">
        <v>1428</v>
      </c>
      <c r="U860" s="1" t="s">
        <v>1429</v>
      </c>
      <c r="V860" s="1" t="s">
        <v>1430</v>
      </c>
      <c r="W860" s="1" t="s">
        <v>1845</v>
      </c>
      <c r="X860" s="2">
        <v>44885.494444444441</v>
      </c>
      <c r="Y860" s="1" t="s">
        <v>1410</v>
      </c>
      <c r="Z860" s="1" t="s">
        <v>36</v>
      </c>
      <c r="AA860" s="1" t="s">
        <v>1432</v>
      </c>
      <c r="AB860" s="1" t="s">
        <v>1846</v>
      </c>
    </row>
    <row r="861" spans="1:28" ht="13" x14ac:dyDescent="0.15">
      <c r="A861" s="1">
        <v>397</v>
      </c>
      <c r="B861" s="1" t="s">
        <v>28</v>
      </c>
      <c r="C861" s="1" t="s">
        <v>1386</v>
      </c>
      <c r="D861" s="1">
        <v>3</v>
      </c>
      <c r="E861" s="1" t="s">
        <v>1387</v>
      </c>
      <c r="F861" s="1">
        <v>6</v>
      </c>
      <c r="G861" s="1"/>
      <c r="H861" s="1">
        <v>147</v>
      </c>
      <c r="I861" s="1">
        <v>152</v>
      </c>
      <c r="J861" s="1">
        <v>147</v>
      </c>
      <c r="K861" s="1">
        <v>152</v>
      </c>
      <c r="L861" s="1">
        <v>20.260000000000002</v>
      </c>
      <c r="M861" s="1">
        <v>20.309999999999999</v>
      </c>
      <c r="N861" s="1">
        <v>19.872</v>
      </c>
      <c r="O861" s="1">
        <v>19.920000000000002</v>
      </c>
      <c r="P861" s="1">
        <v>5</v>
      </c>
      <c r="Q861" s="1">
        <v>176</v>
      </c>
      <c r="R861" s="1" t="s">
        <v>106</v>
      </c>
      <c r="S861" s="1" t="s">
        <v>1434</v>
      </c>
      <c r="T861" s="1"/>
      <c r="U861" s="1"/>
      <c r="V861" s="1" t="s">
        <v>1847</v>
      </c>
      <c r="W861" s="1" t="s">
        <v>1848</v>
      </c>
      <c r="X861" s="2">
        <v>44885.412499999999</v>
      </c>
      <c r="Y861" s="1" t="s">
        <v>692</v>
      </c>
      <c r="Z861" s="1" t="s">
        <v>36</v>
      </c>
      <c r="AA861" s="1"/>
      <c r="AB861" s="1" t="s">
        <v>1849</v>
      </c>
    </row>
    <row r="862" spans="1:28" ht="13" x14ac:dyDescent="0.15">
      <c r="A862" s="1">
        <v>397</v>
      </c>
      <c r="B862" s="1" t="s">
        <v>28</v>
      </c>
      <c r="C862" s="1" t="s">
        <v>1386</v>
      </c>
      <c r="D862" s="1">
        <v>3</v>
      </c>
      <c r="E862" s="1" t="s">
        <v>1387</v>
      </c>
      <c r="F862" s="1">
        <v>6</v>
      </c>
      <c r="G862" s="1"/>
      <c r="H862" s="1">
        <v>147</v>
      </c>
      <c r="I862" s="1">
        <v>152</v>
      </c>
      <c r="J862" s="1">
        <v>0</v>
      </c>
      <c r="K862" s="1">
        <v>5</v>
      </c>
      <c r="L862" s="1">
        <v>20.260000000000002</v>
      </c>
      <c r="M862" s="1">
        <v>20.309999999999999</v>
      </c>
      <c r="N862" s="1">
        <v>19.872</v>
      </c>
      <c r="O862" s="1">
        <v>19.920000000000002</v>
      </c>
      <c r="P862" s="1">
        <v>5</v>
      </c>
      <c r="Q862" s="1">
        <v>2</v>
      </c>
      <c r="R862" s="1" t="s">
        <v>1407</v>
      </c>
      <c r="S862" s="1" t="s">
        <v>1413</v>
      </c>
      <c r="T862" s="1"/>
      <c r="U862" s="1"/>
      <c r="V862" s="1" t="s">
        <v>1414</v>
      </c>
      <c r="W862" s="1" t="s">
        <v>1850</v>
      </c>
      <c r="X862" s="2">
        <v>44885.494444444441</v>
      </c>
      <c r="Y862" s="1" t="s">
        <v>1410</v>
      </c>
      <c r="Z862" s="1" t="s">
        <v>36</v>
      </c>
      <c r="AA862" s="1" t="s">
        <v>1416</v>
      </c>
      <c r="AB862" s="1" t="s">
        <v>1851</v>
      </c>
    </row>
    <row r="863" spans="1:28" ht="13" x14ac:dyDescent="0.15">
      <c r="A863" s="1">
        <v>397</v>
      </c>
      <c r="B863" s="1" t="s">
        <v>28</v>
      </c>
      <c r="C863" s="1" t="s">
        <v>1386</v>
      </c>
      <c r="D863" s="1">
        <v>3</v>
      </c>
      <c r="E863" s="1" t="s">
        <v>1387</v>
      </c>
      <c r="F863" s="1">
        <v>6</v>
      </c>
      <c r="G863" s="1"/>
      <c r="H863" s="1">
        <v>147</v>
      </c>
      <c r="I863" s="1">
        <v>152</v>
      </c>
      <c r="J863" s="1">
        <v>0</v>
      </c>
      <c r="K863" s="1">
        <v>5</v>
      </c>
      <c r="L863" s="1">
        <v>20.260000000000002</v>
      </c>
      <c r="M863" s="1">
        <v>20.309999999999999</v>
      </c>
      <c r="N863" s="1">
        <v>19.872</v>
      </c>
      <c r="O863" s="1">
        <v>19.920000000000002</v>
      </c>
      <c r="P863" s="1">
        <v>5</v>
      </c>
      <c r="Q863" s="1">
        <v>25</v>
      </c>
      <c r="R863" s="1" t="s">
        <v>1418</v>
      </c>
      <c r="S863" s="1"/>
      <c r="T863" s="1" t="s">
        <v>1419</v>
      </c>
      <c r="U863" s="1" t="s">
        <v>1420</v>
      </c>
      <c r="V863" s="1" t="s">
        <v>1421</v>
      </c>
      <c r="W863" s="1" t="s">
        <v>1852</v>
      </c>
      <c r="X863" s="2">
        <v>44885.494444444441</v>
      </c>
      <c r="Y863" s="1" t="s">
        <v>1410</v>
      </c>
      <c r="Z863" s="1" t="s">
        <v>36</v>
      </c>
      <c r="AA863" s="1"/>
      <c r="AB863" s="1" t="s">
        <v>1853</v>
      </c>
    </row>
    <row r="864" spans="1:28" ht="13" x14ac:dyDescent="0.15">
      <c r="A864" s="1">
        <v>397</v>
      </c>
      <c r="B864" s="1" t="s">
        <v>28</v>
      </c>
      <c r="C864" s="1" t="s">
        <v>1386</v>
      </c>
      <c r="D864" s="1">
        <v>3</v>
      </c>
      <c r="E864" s="1" t="s">
        <v>1387</v>
      </c>
      <c r="F864" s="1">
        <v>6</v>
      </c>
      <c r="G864" s="1"/>
      <c r="H864" s="1">
        <v>147</v>
      </c>
      <c r="I864" s="1">
        <v>152</v>
      </c>
      <c r="J864" s="1">
        <v>0</v>
      </c>
      <c r="K864" s="1">
        <v>5</v>
      </c>
      <c r="L864" s="1">
        <v>20.260000000000002</v>
      </c>
      <c r="M864" s="1">
        <v>20.309999999999999</v>
      </c>
      <c r="N864" s="1">
        <v>19.872</v>
      </c>
      <c r="O864" s="1">
        <v>19.920000000000002</v>
      </c>
      <c r="P864" s="1">
        <v>5</v>
      </c>
      <c r="Q864" s="1">
        <v>2</v>
      </c>
      <c r="R864" s="1" t="s">
        <v>1407</v>
      </c>
      <c r="S864" s="1"/>
      <c r="T864" s="1" t="s">
        <v>1448</v>
      </c>
      <c r="U864" s="1" t="s">
        <v>1449</v>
      </c>
      <c r="V864" s="1" t="s">
        <v>1450</v>
      </c>
      <c r="W864" s="1" t="s">
        <v>1854</v>
      </c>
      <c r="X864" s="2">
        <v>44885.494444444441</v>
      </c>
      <c r="Y864" s="1" t="s">
        <v>1410</v>
      </c>
      <c r="Z864" s="1" t="s">
        <v>36</v>
      </c>
      <c r="AA864" s="1" t="s">
        <v>1452</v>
      </c>
      <c r="AB864" s="1" t="s">
        <v>1855</v>
      </c>
    </row>
    <row r="865" spans="1:28" ht="13" x14ac:dyDescent="0.15">
      <c r="A865" s="1">
        <v>397</v>
      </c>
      <c r="B865" s="1" t="s">
        <v>28</v>
      </c>
      <c r="C865" s="1" t="s">
        <v>1386</v>
      </c>
      <c r="D865" s="1">
        <v>3</v>
      </c>
      <c r="E865" s="1" t="s">
        <v>1387</v>
      </c>
      <c r="F865" s="1">
        <v>6</v>
      </c>
      <c r="G865" s="1"/>
      <c r="H865" s="1">
        <v>147</v>
      </c>
      <c r="I865" s="1">
        <v>152</v>
      </c>
      <c r="J865" s="1">
        <v>0</v>
      </c>
      <c r="K865" s="1">
        <v>5</v>
      </c>
      <c r="L865" s="1">
        <v>20.260000000000002</v>
      </c>
      <c r="M865" s="1">
        <v>20.309999999999999</v>
      </c>
      <c r="N865" s="1">
        <v>19.872</v>
      </c>
      <c r="O865" s="1">
        <v>19.920000000000002</v>
      </c>
      <c r="P865" s="1">
        <v>5</v>
      </c>
      <c r="Q865" s="1">
        <v>25</v>
      </c>
      <c r="R865" s="1" t="s">
        <v>1418</v>
      </c>
      <c r="S865" s="1"/>
      <c r="T865" s="1" t="s">
        <v>1442</v>
      </c>
      <c r="U865" s="1" t="s">
        <v>1443</v>
      </c>
      <c r="V865" s="1" t="s">
        <v>1444</v>
      </c>
      <c r="W865" s="1" t="s">
        <v>1856</v>
      </c>
      <c r="X865" s="2">
        <v>44885.494444444441</v>
      </c>
      <c r="Y865" s="1" t="s">
        <v>1410</v>
      </c>
      <c r="Z865" s="1" t="s">
        <v>36</v>
      </c>
      <c r="AA865" s="1" t="s">
        <v>1446</v>
      </c>
      <c r="AB865" s="1" t="s">
        <v>1857</v>
      </c>
    </row>
    <row r="866" spans="1:28" ht="13" x14ac:dyDescent="0.15">
      <c r="A866" s="1">
        <v>397</v>
      </c>
      <c r="B866" s="1" t="s">
        <v>28</v>
      </c>
      <c r="C866" s="1" t="s">
        <v>1386</v>
      </c>
      <c r="D866" s="1">
        <v>3</v>
      </c>
      <c r="E866" s="1" t="s">
        <v>1387</v>
      </c>
      <c r="F866" s="1">
        <v>7</v>
      </c>
      <c r="G866" s="1"/>
      <c r="H866" s="1">
        <v>0</v>
      </c>
      <c r="I866" s="1">
        <v>5</v>
      </c>
      <c r="J866" s="1">
        <v>0</v>
      </c>
      <c r="K866" s="1">
        <v>5</v>
      </c>
      <c r="L866" s="1">
        <v>20.309999999999999</v>
      </c>
      <c r="M866" s="1">
        <v>20.36</v>
      </c>
      <c r="N866" s="1">
        <v>19.920000000000002</v>
      </c>
      <c r="O866" s="1">
        <v>19.968</v>
      </c>
      <c r="P866" s="1">
        <v>5</v>
      </c>
      <c r="Q866" s="1">
        <v>5</v>
      </c>
      <c r="R866" s="1" t="s">
        <v>51</v>
      </c>
      <c r="S866" s="1" t="s">
        <v>52</v>
      </c>
      <c r="T866" s="1"/>
      <c r="U866" s="1"/>
      <c r="V866" s="1" t="s">
        <v>52</v>
      </c>
      <c r="W866" s="1" t="s">
        <v>1858</v>
      </c>
      <c r="X866" s="2">
        <v>44885.412499999999</v>
      </c>
      <c r="Y866" s="1" t="s">
        <v>692</v>
      </c>
      <c r="Z866" s="1" t="s">
        <v>36</v>
      </c>
      <c r="AA866" s="1"/>
      <c r="AB866" s="1" t="s">
        <v>1859</v>
      </c>
    </row>
    <row r="867" spans="1:28" ht="13" x14ac:dyDescent="0.15">
      <c r="A867" s="1">
        <v>397</v>
      </c>
      <c r="B867" s="1" t="s">
        <v>28</v>
      </c>
      <c r="C867" s="1" t="s">
        <v>1386</v>
      </c>
      <c r="D867" s="1">
        <v>3</v>
      </c>
      <c r="E867" s="1" t="s">
        <v>1387</v>
      </c>
      <c r="F867" s="1">
        <v>7</v>
      </c>
      <c r="G867" s="1" t="s">
        <v>31</v>
      </c>
      <c r="H867" s="1">
        <v>40</v>
      </c>
      <c r="I867" s="1">
        <v>40</v>
      </c>
      <c r="J867" s="1">
        <v>40</v>
      </c>
      <c r="K867" s="1">
        <v>40</v>
      </c>
      <c r="L867" s="1">
        <v>20.71</v>
      </c>
      <c r="M867" s="1">
        <v>20.71</v>
      </c>
      <c r="N867" s="1">
        <v>20.303000000000001</v>
      </c>
      <c r="O867" s="1">
        <v>20.303000000000001</v>
      </c>
      <c r="P867" s="1">
        <v>0</v>
      </c>
      <c r="Q867" s="1">
        <v>1</v>
      </c>
      <c r="R867" s="1" t="s">
        <v>32</v>
      </c>
      <c r="S867" s="1" t="s">
        <v>33</v>
      </c>
      <c r="T867" s="1"/>
      <c r="U867" s="1"/>
      <c r="V867" s="1" t="s">
        <v>33</v>
      </c>
      <c r="W867" s="1" t="s">
        <v>1860</v>
      </c>
      <c r="X867" s="2">
        <v>44885.617361111108</v>
      </c>
      <c r="Y867" s="1" t="s">
        <v>35</v>
      </c>
      <c r="Z867" s="1" t="s">
        <v>36</v>
      </c>
      <c r="AA867" s="1" t="s">
        <v>37</v>
      </c>
      <c r="AB867" s="1" t="s">
        <v>1861</v>
      </c>
    </row>
    <row r="868" spans="1:28" ht="13" x14ac:dyDescent="0.15">
      <c r="A868" s="1">
        <v>397</v>
      </c>
      <c r="B868" s="1" t="s">
        <v>28</v>
      </c>
      <c r="C868" s="1" t="s">
        <v>1386</v>
      </c>
      <c r="D868" s="1">
        <v>3</v>
      </c>
      <c r="E868" s="1" t="s">
        <v>1387</v>
      </c>
      <c r="F868" s="1" t="s">
        <v>64</v>
      </c>
      <c r="G868" s="1"/>
      <c r="H868" s="1">
        <v>25</v>
      </c>
      <c r="I868" s="1">
        <v>32</v>
      </c>
      <c r="J868" s="1">
        <v>0</v>
      </c>
      <c r="K868" s="1">
        <v>7</v>
      </c>
      <c r="L868" s="1">
        <v>21.16</v>
      </c>
      <c r="M868" s="1">
        <v>21.23</v>
      </c>
      <c r="N868" s="1">
        <v>20.733000000000001</v>
      </c>
      <c r="O868" s="1">
        <v>20.8</v>
      </c>
      <c r="P868" s="1">
        <v>7</v>
      </c>
      <c r="Q868" s="1">
        <v>5</v>
      </c>
      <c r="R868" s="1" t="s">
        <v>65</v>
      </c>
      <c r="S868" s="1"/>
      <c r="T868" s="1" t="s">
        <v>94</v>
      </c>
      <c r="U868" s="1" t="s">
        <v>95</v>
      </c>
      <c r="V868" s="1" t="s">
        <v>96</v>
      </c>
      <c r="W868" s="1" t="s">
        <v>1862</v>
      </c>
      <c r="X868" s="2">
        <v>44885.413194444445</v>
      </c>
      <c r="Y868" s="1" t="s">
        <v>54</v>
      </c>
      <c r="Z868" s="1" t="s">
        <v>36</v>
      </c>
      <c r="AA868" s="1"/>
      <c r="AB868" s="1" t="s">
        <v>1863</v>
      </c>
    </row>
    <row r="869" spans="1:28" ht="13" x14ac:dyDescent="0.15">
      <c r="A869" s="1">
        <v>397</v>
      </c>
      <c r="B869" s="1" t="s">
        <v>28</v>
      </c>
      <c r="C869" s="1" t="s">
        <v>1386</v>
      </c>
      <c r="D869" s="1">
        <v>3</v>
      </c>
      <c r="E869" s="1" t="s">
        <v>1387</v>
      </c>
      <c r="F869" s="1" t="s">
        <v>64</v>
      </c>
      <c r="G869" s="1"/>
      <c r="H869" s="1">
        <v>25</v>
      </c>
      <c r="I869" s="1">
        <v>32</v>
      </c>
      <c r="J869" s="1">
        <v>0</v>
      </c>
      <c r="K869" s="1">
        <v>7</v>
      </c>
      <c r="L869" s="1">
        <v>21.16</v>
      </c>
      <c r="M869" s="1">
        <v>21.23</v>
      </c>
      <c r="N869" s="1">
        <v>20.733000000000001</v>
      </c>
      <c r="O869" s="1">
        <v>20.8</v>
      </c>
      <c r="P869" s="1">
        <v>7</v>
      </c>
      <c r="Q869" s="1">
        <v>20</v>
      </c>
      <c r="R869" s="1" t="s">
        <v>65</v>
      </c>
      <c r="S869" s="1"/>
      <c r="T869" s="1" t="s">
        <v>66</v>
      </c>
      <c r="U869" s="1" t="s">
        <v>67</v>
      </c>
      <c r="V869" s="1" t="s">
        <v>68</v>
      </c>
      <c r="W869" s="1" t="s">
        <v>1864</v>
      </c>
      <c r="X869" s="2">
        <v>44885.413194444445</v>
      </c>
      <c r="Y869" s="1" t="s">
        <v>54</v>
      </c>
      <c r="Z869" s="1" t="s">
        <v>36</v>
      </c>
      <c r="AA869" s="1"/>
      <c r="AB869" s="1" t="s">
        <v>1865</v>
      </c>
    </row>
    <row r="870" spans="1:28" ht="13" x14ac:dyDescent="0.15">
      <c r="A870" s="1">
        <v>397</v>
      </c>
      <c r="B870" s="1" t="s">
        <v>28</v>
      </c>
      <c r="C870" s="1" t="s">
        <v>1386</v>
      </c>
      <c r="D870" s="1">
        <v>3</v>
      </c>
      <c r="E870" s="1" t="s">
        <v>1387</v>
      </c>
      <c r="F870" s="1" t="s">
        <v>64</v>
      </c>
      <c r="G870" s="1"/>
      <c r="H870" s="1">
        <v>25</v>
      </c>
      <c r="I870" s="1">
        <v>32</v>
      </c>
      <c r="J870" s="1">
        <v>0</v>
      </c>
      <c r="K870" s="1">
        <v>7</v>
      </c>
      <c r="L870" s="1">
        <v>21.16</v>
      </c>
      <c r="M870" s="1">
        <v>21.23</v>
      </c>
      <c r="N870" s="1">
        <v>20.733000000000001</v>
      </c>
      <c r="O870" s="1">
        <v>20.8</v>
      </c>
      <c r="P870" s="1">
        <v>7</v>
      </c>
      <c r="Q870" s="1">
        <v>30</v>
      </c>
      <c r="R870" s="1" t="s">
        <v>65</v>
      </c>
      <c r="S870" s="1"/>
      <c r="T870" s="1" t="s">
        <v>85</v>
      </c>
      <c r="U870" s="1" t="s">
        <v>86</v>
      </c>
      <c r="V870" s="1" t="s">
        <v>87</v>
      </c>
      <c r="W870" s="1" t="s">
        <v>1866</v>
      </c>
      <c r="X870" s="2">
        <v>44885.413194444445</v>
      </c>
      <c r="Y870" s="1" t="s">
        <v>54</v>
      </c>
      <c r="Z870" s="1" t="s">
        <v>36</v>
      </c>
      <c r="AA870" s="1"/>
      <c r="AB870" s="1" t="s">
        <v>1867</v>
      </c>
    </row>
    <row r="871" spans="1:28" ht="13" x14ac:dyDescent="0.15">
      <c r="A871" s="1">
        <v>397</v>
      </c>
      <c r="B871" s="1" t="s">
        <v>28</v>
      </c>
      <c r="C871" s="1" t="s">
        <v>1386</v>
      </c>
      <c r="D871" s="1">
        <v>3</v>
      </c>
      <c r="E871" s="1" t="s">
        <v>1387</v>
      </c>
      <c r="F871" s="1" t="s">
        <v>64</v>
      </c>
      <c r="G871" s="1"/>
      <c r="H871" s="1">
        <v>25</v>
      </c>
      <c r="I871" s="1">
        <v>32</v>
      </c>
      <c r="J871" s="1">
        <v>0</v>
      </c>
      <c r="K871" s="1">
        <v>7</v>
      </c>
      <c r="L871" s="1">
        <v>21.16</v>
      </c>
      <c r="M871" s="1">
        <v>21.23</v>
      </c>
      <c r="N871" s="1">
        <v>20.733000000000001</v>
      </c>
      <c r="O871" s="1">
        <v>20.8</v>
      </c>
      <c r="P871" s="1">
        <v>7</v>
      </c>
      <c r="Q871" s="1">
        <v>5</v>
      </c>
      <c r="R871" s="1" t="s">
        <v>65</v>
      </c>
      <c r="S871" s="1"/>
      <c r="T871" s="1" t="s">
        <v>76</v>
      </c>
      <c r="U871" s="1" t="s">
        <v>77</v>
      </c>
      <c r="V871" s="1" t="s">
        <v>78</v>
      </c>
      <c r="W871" s="1" t="s">
        <v>1868</v>
      </c>
      <c r="X871" s="2">
        <v>44885.413194444445</v>
      </c>
      <c r="Y871" s="1" t="s">
        <v>54</v>
      </c>
      <c r="Z871" s="1" t="s">
        <v>36</v>
      </c>
      <c r="AA871" s="1"/>
      <c r="AB871" s="1" t="s">
        <v>1869</v>
      </c>
    </row>
    <row r="872" spans="1:28" ht="13" x14ac:dyDescent="0.15">
      <c r="A872" s="1">
        <v>397</v>
      </c>
      <c r="B872" s="1" t="s">
        <v>28</v>
      </c>
      <c r="C872" s="1" t="s">
        <v>1386</v>
      </c>
      <c r="D872" s="1">
        <v>3</v>
      </c>
      <c r="E872" s="1" t="s">
        <v>1387</v>
      </c>
      <c r="F872" s="1" t="s">
        <v>64</v>
      </c>
      <c r="G872" s="1"/>
      <c r="H872" s="1">
        <v>25</v>
      </c>
      <c r="I872" s="1">
        <v>32</v>
      </c>
      <c r="J872" s="1">
        <v>0</v>
      </c>
      <c r="K872" s="1">
        <v>7</v>
      </c>
      <c r="L872" s="1">
        <v>21.16</v>
      </c>
      <c r="M872" s="1">
        <v>21.23</v>
      </c>
      <c r="N872" s="1">
        <v>20.733000000000001</v>
      </c>
      <c r="O872" s="1">
        <v>20.8</v>
      </c>
      <c r="P872" s="1">
        <v>7</v>
      </c>
      <c r="Q872" s="1">
        <v>30</v>
      </c>
      <c r="R872" s="1" t="s">
        <v>65</v>
      </c>
      <c r="S872" s="1"/>
      <c r="T872" s="1" t="s">
        <v>1493</v>
      </c>
      <c r="U872" s="1" t="s">
        <v>1494</v>
      </c>
      <c r="V872" s="1" t="s">
        <v>1495</v>
      </c>
      <c r="W872" s="1" t="s">
        <v>1870</v>
      </c>
      <c r="X872" s="2">
        <v>44885.413194444445</v>
      </c>
      <c r="Y872" s="1" t="s">
        <v>54</v>
      </c>
      <c r="Z872" s="1" t="s">
        <v>36</v>
      </c>
      <c r="AA872" s="1"/>
      <c r="AB872" s="1" t="s">
        <v>1871</v>
      </c>
    </row>
    <row r="873" spans="1:28" ht="13" x14ac:dyDescent="0.15">
      <c r="A873" s="1">
        <v>397</v>
      </c>
      <c r="B873" s="1" t="s">
        <v>28</v>
      </c>
      <c r="C873" s="1" t="s">
        <v>1386</v>
      </c>
      <c r="D873" s="1">
        <v>3</v>
      </c>
      <c r="E873" s="1" t="s">
        <v>1387</v>
      </c>
      <c r="F873" s="1" t="s">
        <v>64</v>
      </c>
      <c r="G873" s="1"/>
      <c r="H873" s="1">
        <v>25</v>
      </c>
      <c r="I873" s="1">
        <v>32</v>
      </c>
      <c r="J873" s="1">
        <v>0</v>
      </c>
      <c r="K873" s="1">
        <v>7</v>
      </c>
      <c r="L873" s="1">
        <v>21.16</v>
      </c>
      <c r="M873" s="1">
        <v>21.23</v>
      </c>
      <c r="N873" s="1">
        <v>20.733000000000001</v>
      </c>
      <c r="O873" s="1">
        <v>20.8</v>
      </c>
      <c r="P873" s="1">
        <v>7</v>
      </c>
      <c r="Q873" s="1">
        <v>5</v>
      </c>
      <c r="R873" s="1" t="s">
        <v>65</v>
      </c>
      <c r="S873" s="1"/>
      <c r="T873" s="1" t="s">
        <v>99</v>
      </c>
      <c r="U873" s="1" t="s">
        <v>100</v>
      </c>
      <c r="V873" s="1" t="s">
        <v>101</v>
      </c>
      <c r="W873" s="1" t="s">
        <v>1872</v>
      </c>
      <c r="X873" s="2">
        <v>44885.413194444445</v>
      </c>
      <c r="Y873" s="1" t="s">
        <v>54</v>
      </c>
      <c r="Z873" s="1" t="s">
        <v>36</v>
      </c>
      <c r="AA873" s="1"/>
      <c r="AB873" s="1" t="s">
        <v>1873</v>
      </c>
    </row>
    <row r="874" spans="1:28" ht="13" x14ac:dyDescent="0.15">
      <c r="A874" s="1">
        <v>397</v>
      </c>
      <c r="B874" s="1" t="s">
        <v>28</v>
      </c>
      <c r="C874" s="1" t="s">
        <v>1386</v>
      </c>
      <c r="D874" s="1">
        <v>3</v>
      </c>
      <c r="E874" s="1" t="s">
        <v>1387</v>
      </c>
      <c r="F874" s="1" t="s">
        <v>64</v>
      </c>
      <c r="G874" s="1"/>
      <c r="H874" s="1">
        <v>25</v>
      </c>
      <c r="I874" s="1">
        <v>32</v>
      </c>
      <c r="J874" s="1">
        <v>25</v>
      </c>
      <c r="K874" s="1">
        <v>32</v>
      </c>
      <c r="L874" s="1">
        <v>21.16</v>
      </c>
      <c r="M874" s="1">
        <v>21.23</v>
      </c>
      <c r="N874" s="1">
        <v>20.733000000000001</v>
      </c>
      <c r="O874" s="1">
        <v>20.8</v>
      </c>
      <c r="P874" s="1">
        <v>7</v>
      </c>
      <c r="Q874" s="1">
        <v>247</v>
      </c>
      <c r="R874" s="1" t="s">
        <v>106</v>
      </c>
      <c r="S874" s="1" t="s">
        <v>81</v>
      </c>
      <c r="T874" s="1"/>
      <c r="U874" s="1"/>
      <c r="V874" s="1" t="s">
        <v>81</v>
      </c>
      <c r="W874" s="1" t="s">
        <v>1874</v>
      </c>
      <c r="X874" s="2">
        <v>44885.413194444445</v>
      </c>
      <c r="Y874" s="1" t="s">
        <v>692</v>
      </c>
      <c r="Z874" s="1" t="s">
        <v>36</v>
      </c>
      <c r="AA874" s="1"/>
      <c r="AB874" s="1" t="s">
        <v>1875</v>
      </c>
    </row>
    <row r="875" spans="1:28" ht="13" x14ac:dyDescent="0.15">
      <c r="A875" s="1">
        <v>397</v>
      </c>
      <c r="B875" s="1" t="s">
        <v>28</v>
      </c>
      <c r="C875" s="1" t="s">
        <v>1386</v>
      </c>
      <c r="D875" s="1">
        <v>3</v>
      </c>
      <c r="E875" s="1" t="s">
        <v>1387</v>
      </c>
      <c r="F875" s="1" t="s">
        <v>64</v>
      </c>
      <c r="G875" s="1"/>
      <c r="H875" s="1">
        <v>25</v>
      </c>
      <c r="I875" s="1">
        <v>32</v>
      </c>
      <c r="J875" s="1">
        <v>0</v>
      </c>
      <c r="K875" s="1">
        <v>7</v>
      </c>
      <c r="L875" s="1">
        <v>21.16</v>
      </c>
      <c r="M875" s="1">
        <v>21.23</v>
      </c>
      <c r="N875" s="1">
        <v>20.733000000000001</v>
      </c>
      <c r="O875" s="1">
        <v>20.8</v>
      </c>
      <c r="P875" s="1">
        <v>7</v>
      </c>
      <c r="Q875" s="1">
        <v>20</v>
      </c>
      <c r="R875" s="1" t="s">
        <v>65</v>
      </c>
      <c r="S875" s="1"/>
      <c r="T875" s="1" t="s">
        <v>71</v>
      </c>
      <c r="U875" s="1" t="s">
        <v>72</v>
      </c>
      <c r="V875" s="1" t="s">
        <v>73</v>
      </c>
      <c r="W875" s="1" t="s">
        <v>1876</v>
      </c>
      <c r="X875" s="2">
        <v>44885.413194444445</v>
      </c>
      <c r="Y875" s="1" t="s">
        <v>54</v>
      </c>
      <c r="Z875" s="1" t="s">
        <v>36</v>
      </c>
      <c r="AA875" s="1"/>
      <c r="AB875" s="1" t="s">
        <v>1877</v>
      </c>
    </row>
    <row r="876" spans="1:28" ht="13" x14ac:dyDescent="0.15">
      <c r="A876" s="1">
        <v>397</v>
      </c>
      <c r="B876" s="1" t="s">
        <v>28</v>
      </c>
      <c r="C876" s="1" t="s">
        <v>1386</v>
      </c>
      <c r="D876" s="1">
        <v>3</v>
      </c>
      <c r="E876" s="1" t="s">
        <v>1387</v>
      </c>
      <c r="F876" s="1" t="s">
        <v>64</v>
      </c>
      <c r="G876" s="1"/>
      <c r="H876" s="1">
        <v>25</v>
      </c>
      <c r="I876" s="1">
        <v>32</v>
      </c>
      <c r="J876" s="1">
        <v>0</v>
      </c>
      <c r="K876" s="1">
        <v>7</v>
      </c>
      <c r="L876" s="1">
        <v>21.16</v>
      </c>
      <c r="M876" s="1">
        <v>21.23</v>
      </c>
      <c r="N876" s="1">
        <v>20.733000000000001</v>
      </c>
      <c r="O876" s="1">
        <v>20.8</v>
      </c>
      <c r="P876" s="1">
        <v>7</v>
      </c>
      <c r="Q876" s="1">
        <v>20</v>
      </c>
      <c r="R876" s="1" t="s">
        <v>65</v>
      </c>
      <c r="S876" s="1" t="s">
        <v>90</v>
      </c>
      <c r="T876" s="1"/>
      <c r="U876" s="1"/>
      <c r="V876" s="1" t="s">
        <v>90</v>
      </c>
      <c r="W876" s="1" t="s">
        <v>1878</v>
      </c>
      <c r="X876" s="2">
        <v>44885.413194444445</v>
      </c>
      <c r="Y876" s="1" t="s">
        <v>54</v>
      </c>
      <c r="Z876" s="1" t="s">
        <v>36</v>
      </c>
      <c r="AA876" s="1" t="s">
        <v>92</v>
      </c>
      <c r="AB876" s="1" t="s">
        <v>1879</v>
      </c>
    </row>
    <row r="877" spans="1:28" ht="13" x14ac:dyDescent="0.15">
      <c r="A877" s="1">
        <v>397</v>
      </c>
      <c r="B877" s="1" t="s">
        <v>28</v>
      </c>
      <c r="C877" s="1" t="s">
        <v>1386</v>
      </c>
      <c r="D877" s="1">
        <v>4</v>
      </c>
      <c r="E877" s="1" t="s">
        <v>1387</v>
      </c>
      <c r="F877" s="1">
        <v>1</v>
      </c>
      <c r="G877" s="1" t="s">
        <v>31</v>
      </c>
      <c r="H877" s="1">
        <v>75</v>
      </c>
      <c r="I877" s="1">
        <v>75</v>
      </c>
      <c r="J877" s="1">
        <v>75</v>
      </c>
      <c r="K877" s="1">
        <v>75</v>
      </c>
      <c r="L877" s="1">
        <v>21.55</v>
      </c>
      <c r="M877" s="1">
        <v>21.55</v>
      </c>
      <c r="N877" s="1">
        <v>21.536000000000001</v>
      </c>
      <c r="O877" s="1">
        <v>21.536000000000001</v>
      </c>
      <c r="P877" s="1">
        <v>0</v>
      </c>
      <c r="Q877" s="1">
        <v>1</v>
      </c>
      <c r="R877" s="1" t="s">
        <v>32</v>
      </c>
      <c r="S877" s="1" t="s">
        <v>33</v>
      </c>
      <c r="T877" s="1"/>
      <c r="U877" s="1"/>
      <c r="V877" s="1" t="s">
        <v>33</v>
      </c>
      <c r="W877" s="1" t="s">
        <v>1880</v>
      </c>
      <c r="X877" s="2">
        <v>44885.665277777778</v>
      </c>
      <c r="Y877" s="1" t="s">
        <v>35</v>
      </c>
      <c r="Z877" s="1" t="s">
        <v>36</v>
      </c>
      <c r="AA877" s="1" t="s">
        <v>37</v>
      </c>
      <c r="AB877" s="1" t="s">
        <v>1881</v>
      </c>
    </row>
    <row r="878" spans="1:28" ht="13" x14ac:dyDescent="0.15">
      <c r="A878" s="1">
        <v>397</v>
      </c>
      <c r="B878" s="1" t="s">
        <v>28</v>
      </c>
      <c r="C878" s="1" t="s">
        <v>1386</v>
      </c>
      <c r="D878" s="1">
        <v>4</v>
      </c>
      <c r="E878" s="1" t="s">
        <v>1387</v>
      </c>
      <c r="F878" s="1">
        <v>1</v>
      </c>
      <c r="G878" s="1"/>
      <c r="H878" s="1">
        <v>144</v>
      </c>
      <c r="I878" s="1">
        <v>149</v>
      </c>
      <c r="J878" s="1">
        <v>0</v>
      </c>
      <c r="K878" s="1">
        <v>5</v>
      </c>
      <c r="L878" s="1">
        <v>22.24</v>
      </c>
      <c r="M878" s="1">
        <v>22.29</v>
      </c>
      <c r="N878" s="1">
        <v>22.213000000000001</v>
      </c>
      <c r="O878" s="1">
        <v>22.262</v>
      </c>
      <c r="P878" s="1">
        <v>5</v>
      </c>
      <c r="Q878" s="1">
        <v>10</v>
      </c>
      <c r="R878" s="1" t="s">
        <v>1407</v>
      </c>
      <c r="S878" s="1"/>
      <c r="T878" s="1" t="s">
        <v>1428</v>
      </c>
      <c r="U878" s="1" t="s">
        <v>1429</v>
      </c>
      <c r="V878" s="1" t="s">
        <v>1430</v>
      </c>
      <c r="W878" s="1" t="s">
        <v>1882</v>
      </c>
      <c r="X878" s="2">
        <v>44885.495138888888</v>
      </c>
      <c r="Y878" s="1" t="s">
        <v>1410</v>
      </c>
      <c r="Z878" s="1" t="s">
        <v>36</v>
      </c>
      <c r="AA878" s="1" t="s">
        <v>1432</v>
      </c>
      <c r="AB878" s="1" t="s">
        <v>1883</v>
      </c>
    </row>
    <row r="879" spans="1:28" ht="13" x14ac:dyDescent="0.15">
      <c r="A879" s="1">
        <v>397</v>
      </c>
      <c r="B879" s="1" t="s">
        <v>28</v>
      </c>
      <c r="C879" s="1" t="s">
        <v>1386</v>
      </c>
      <c r="D879" s="1">
        <v>4</v>
      </c>
      <c r="E879" s="1" t="s">
        <v>1387</v>
      </c>
      <c r="F879" s="1">
        <v>1</v>
      </c>
      <c r="G879" s="1"/>
      <c r="H879" s="1">
        <v>144</v>
      </c>
      <c r="I879" s="1">
        <v>149</v>
      </c>
      <c r="J879" s="1">
        <v>0</v>
      </c>
      <c r="K879" s="1">
        <v>5</v>
      </c>
      <c r="L879" s="1">
        <v>22.24</v>
      </c>
      <c r="M879" s="1">
        <v>22.29</v>
      </c>
      <c r="N879" s="1">
        <v>22.213000000000001</v>
      </c>
      <c r="O879" s="1">
        <v>22.262</v>
      </c>
      <c r="P879" s="1">
        <v>5</v>
      </c>
      <c r="Q879" s="1">
        <v>2</v>
      </c>
      <c r="R879" s="1" t="s">
        <v>1407</v>
      </c>
      <c r="S879" s="1" t="s">
        <v>1413</v>
      </c>
      <c r="T879" s="1"/>
      <c r="U879" s="1"/>
      <c r="V879" s="1" t="s">
        <v>1414</v>
      </c>
      <c r="W879" s="1" t="s">
        <v>1884</v>
      </c>
      <c r="X879" s="2">
        <v>44885.495138888888</v>
      </c>
      <c r="Y879" s="1" t="s">
        <v>1410</v>
      </c>
      <c r="Z879" s="1" t="s">
        <v>36</v>
      </c>
      <c r="AA879" s="1" t="s">
        <v>1416</v>
      </c>
      <c r="AB879" s="1" t="s">
        <v>1885</v>
      </c>
    </row>
    <row r="880" spans="1:28" ht="13" x14ac:dyDescent="0.15">
      <c r="A880" s="1">
        <v>397</v>
      </c>
      <c r="B880" s="1" t="s">
        <v>28</v>
      </c>
      <c r="C880" s="1" t="s">
        <v>1386</v>
      </c>
      <c r="D880" s="1">
        <v>4</v>
      </c>
      <c r="E880" s="1" t="s">
        <v>1387</v>
      </c>
      <c r="F880" s="1">
        <v>1</v>
      </c>
      <c r="G880" s="1"/>
      <c r="H880" s="1">
        <v>144</v>
      </c>
      <c r="I880" s="1">
        <v>149</v>
      </c>
      <c r="J880" s="1">
        <v>0</v>
      </c>
      <c r="K880" s="1">
        <v>5</v>
      </c>
      <c r="L880" s="1">
        <v>22.24</v>
      </c>
      <c r="M880" s="1">
        <v>22.29</v>
      </c>
      <c r="N880" s="1">
        <v>22.213000000000001</v>
      </c>
      <c r="O880" s="1">
        <v>22.262</v>
      </c>
      <c r="P880" s="1">
        <v>5</v>
      </c>
      <c r="Q880" s="1">
        <v>25</v>
      </c>
      <c r="R880" s="1" t="s">
        <v>1418</v>
      </c>
      <c r="S880" s="1"/>
      <c r="T880" s="1" t="s">
        <v>1419</v>
      </c>
      <c r="U880" s="1" t="s">
        <v>1420</v>
      </c>
      <c r="V880" s="1" t="s">
        <v>1421</v>
      </c>
      <c r="W880" s="1" t="s">
        <v>1886</v>
      </c>
      <c r="X880" s="2">
        <v>44885.495138888888</v>
      </c>
      <c r="Y880" s="1" t="s">
        <v>1410</v>
      </c>
      <c r="Z880" s="1" t="s">
        <v>36</v>
      </c>
      <c r="AA880" s="1"/>
      <c r="AB880" s="1" t="s">
        <v>1887</v>
      </c>
    </row>
    <row r="881" spans="1:28" ht="13" x14ac:dyDescent="0.15">
      <c r="A881" s="1">
        <v>397</v>
      </c>
      <c r="B881" s="1" t="s">
        <v>28</v>
      </c>
      <c r="C881" s="1" t="s">
        <v>1386</v>
      </c>
      <c r="D881" s="1">
        <v>4</v>
      </c>
      <c r="E881" s="1" t="s">
        <v>1387</v>
      </c>
      <c r="F881" s="1">
        <v>1</v>
      </c>
      <c r="G881" s="1"/>
      <c r="H881" s="1">
        <v>144</v>
      </c>
      <c r="I881" s="1">
        <v>149</v>
      </c>
      <c r="J881" s="1">
        <v>0</v>
      </c>
      <c r="K881" s="1">
        <v>5</v>
      </c>
      <c r="L881" s="1">
        <v>22.24</v>
      </c>
      <c r="M881" s="1">
        <v>22.29</v>
      </c>
      <c r="N881" s="1">
        <v>22.213000000000001</v>
      </c>
      <c r="O881" s="1">
        <v>22.262</v>
      </c>
      <c r="P881" s="1">
        <v>5</v>
      </c>
      <c r="Q881" s="1">
        <v>6</v>
      </c>
      <c r="R881" s="1" t="s">
        <v>1407</v>
      </c>
      <c r="S881" s="1"/>
      <c r="T881" s="1"/>
      <c r="U881" s="1"/>
      <c r="V881" s="1" t="s">
        <v>1408</v>
      </c>
      <c r="W881" s="1" t="s">
        <v>1888</v>
      </c>
      <c r="X881" s="2">
        <v>44885.495138888888</v>
      </c>
      <c r="Y881" s="1" t="s">
        <v>1410</v>
      </c>
      <c r="Z881" s="1" t="s">
        <v>36</v>
      </c>
      <c r="AA881" s="1" t="s">
        <v>1411</v>
      </c>
      <c r="AB881" s="1" t="s">
        <v>1889</v>
      </c>
    </row>
    <row r="882" spans="1:28" ht="13" x14ac:dyDescent="0.15">
      <c r="A882" s="1">
        <v>397</v>
      </c>
      <c r="B882" s="1" t="s">
        <v>28</v>
      </c>
      <c r="C882" s="1" t="s">
        <v>1386</v>
      </c>
      <c r="D882" s="1">
        <v>4</v>
      </c>
      <c r="E882" s="1" t="s">
        <v>1387</v>
      </c>
      <c r="F882" s="1">
        <v>1</v>
      </c>
      <c r="G882" s="1"/>
      <c r="H882" s="1">
        <v>144</v>
      </c>
      <c r="I882" s="1">
        <v>149</v>
      </c>
      <c r="J882" s="1">
        <v>0</v>
      </c>
      <c r="K882" s="1">
        <v>5</v>
      </c>
      <c r="L882" s="1">
        <v>22.24</v>
      </c>
      <c r="M882" s="1">
        <v>22.29</v>
      </c>
      <c r="N882" s="1">
        <v>22.213000000000001</v>
      </c>
      <c r="O882" s="1">
        <v>22.262</v>
      </c>
      <c r="P882" s="1">
        <v>5</v>
      </c>
      <c r="Q882" s="1">
        <v>25</v>
      </c>
      <c r="R882" s="1" t="s">
        <v>1418</v>
      </c>
      <c r="S882" s="1"/>
      <c r="T882" s="1"/>
      <c r="U882" s="1"/>
      <c r="V882" s="1" t="s">
        <v>1457</v>
      </c>
      <c r="W882" s="1" t="s">
        <v>1890</v>
      </c>
      <c r="X882" s="2">
        <v>44885.495138888888</v>
      </c>
      <c r="Y882" s="1" t="s">
        <v>1410</v>
      </c>
      <c r="Z882" s="1" t="s">
        <v>36</v>
      </c>
      <c r="AA882" s="1" t="s">
        <v>1459</v>
      </c>
      <c r="AB882" s="1" t="s">
        <v>1891</v>
      </c>
    </row>
    <row r="883" spans="1:28" ht="13" x14ac:dyDescent="0.15">
      <c r="A883" s="1">
        <v>397</v>
      </c>
      <c r="B883" s="1" t="s">
        <v>28</v>
      </c>
      <c r="C883" s="1" t="s">
        <v>1386</v>
      </c>
      <c r="D883" s="1">
        <v>4</v>
      </c>
      <c r="E883" s="1" t="s">
        <v>1387</v>
      </c>
      <c r="F883" s="1">
        <v>1</v>
      </c>
      <c r="G883" s="1"/>
      <c r="H883" s="1">
        <v>144</v>
      </c>
      <c r="I883" s="1">
        <v>149</v>
      </c>
      <c r="J883" s="1">
        <v>0</v>
      </c>
      <c r="K883" s="1">
        <v>5</v>
      </c>
      <c r="L883" s="1">
        <v>22.24</v>
      </c>
      <c r="M883" s="1">
        <v>22.29</v>
      </c>
      <c r="N883" s="1">
        <v>22.213000000000001</v>
      </c>
      <c r="O883" s="1">
        <v>22.262</v>
      </c>
      <c r="P883" s="1">
        <v>5</v>
      </c>
      <c r="Q883" s="1">
        <v>10</v>
      </c>
      <c r="R883" s="1" t="s">
        <v>1407</v>
      </c>
      <c r="S883" s="1"/>
      <c r="T883" s="1" t="s">
        <v>1419</v>
      </c>
      <c r="U883" s="1" t="s">
        <v>1420</v>
      </c>
      <c r="V883" s="1" t="s">
        <v>1438</v>
      </c>
      <c r="W883" s="1" t="s">
        <v>1892</v>
      </c>
      <c r="X883" s="2">
        <v>44885.495138888888</v>
      </c>
      <c r="Y883" s="1" t="s">
        <v>1410</v>
      </c>
      <c r="Z883" s="1" t="s">
        <v>36</v>
      </c>
      <c r="AA883" s="1" t="s">
        <v>1440</v>
      </c>
      <c r="AB883" s="1" t="s">
        <v>1893</v>
      </c>
    </row>
    <row r="884" spans="1:28" ht="13" x14ac:dyDescent="0.15">
      <c r="A884" s="1">
        <v>397</v>
      </c>
      <c r="B884" s="1" t="s">
        <v>28</v>
      </c>
      <c r="C884" s="1" t="s">
        <v>1386</v>
      </c>
      <c r="D884" s="1">
        <v>4</v>
      </c>
      <c r="E884" s="1" t="s">
        <v>1387</v>
      </c>
      <c r="F884" s="1">
        <v>1</v>
      </c>
      <c r="G884" s="1"/>
      <c r="H884" s="1">
        <v>144</v>
      </c>
      <c r="I884" s="1">
        <v>149</v>
      </c>
      <c r="J884" s="1">
        <v>144</v>
      </c>
      <c r="K884" s="1">
        <v>149</v>
      </c>
      <c r="L884" s="1">
        <v>22.24</v>
      </c>
      <c r="M884" s="1">
        <v>22.29</v>
      </c>
      <c r="N884" s="1">
        <v>22.213000000000001</v>
      </c>
      <c r="O884" s="1">
        <v>22.262</v>
      </c>
      <c r="P884" s="1">
        <v>5</v>
      </c>
      <c r="Q884" s="1">
        <v>176</v>
      </c>
      <c r="R884" s="1" t="s">
        <v>106</v>
      </c>
      <c r="S884" s="1" t="s">
        <v>1434</v>
      </c>
      <c r="T884" s="1"/>
      <c r="U884" s="1"/>
      <c r="V884" s="1" t="s">
        <v>1579</v>
      </c>
      <c r="W884" s="1" t="s">
        <v>1894</v>
      </c>
      <c r="X884" s="2">
        <v>44885.447222222225</v>
      </c>
      <c r="Y884" s="1" t="s">
        <v>692</v>
      </c>
      <c r="Z884" s="1" t="s">
        <v>36</v>
      </c>
      <c r="AA884" s="1"/>
      <c r="AB884" s="1" t="s">
        <v>1895</v>
      </c>
    </row>
    <row r="885" spans="1:28" ht="13" x14ac:dyDescent="0.15">
      <c r="A885" s="1">
        <v>397</v>
      </c>
      <c r="B885" s="1" t="s">
        <v>28</v>
      </c>
      <c r="C885" s="1" t="s">
        <v>1386</v>
      </c>
      <c r="D885" s="1">
        <v>4</v>
      </c>
      <c r="E885" s="1" t="s">
        <v>1387</v>
      </c>
      <c r="F885" s="1">
        <v>1</v>
      </c>
      <c r="G885" s="1"/>
      <c r="H885" s="1">
        <v>144</v>
      </c>
      <c r="I885" s="1">
        <v>149</v>
      </c>
      <c r="J885" s="1">
        <v>0</v>
      </c>
      <c r="K885" s="1">
        <v>5</v>
      </c>
      <c r="L885" s="1">
        <v>22.24</v>
      </c>
      <c r="M885" s="1">
        <v>22.29</v>
      </c>
      <c r="N885" s="1">
        <v>22.213000000000001</v>
      </c>
      <c r="O885" s="1">
        <v>22.262</v>
      </c>
      <c r="P885" s="1">
        <v>5</v>
      </c>
      <c r="Q885" s="1">
        <v>3</v>
      </c>
      <c r="R885" s="1" t="s">
        <v>1407</v>
      </c>
      <c r="S885" s="1"/>
      <c r="T885" s="1"/>
      <c r="U885" s="1"/>
      <c r="V885" s="1" t="s">
        <v>1424</v>
      </c>
      <c r="W885" s="1" t="s">
        <v>1896</v>
      </c>
      <c r="X885" s="2">
        <v>44885.495138888888</v>
      </c>
      <c r="Y885" s="1" t="s">
        <v>1410</v>
      </c>
      <c r="Z885" s="1" t="s">
        <v>36</v>
      </c>
      <c r="AA885" s="1" t="s">
        <v>1426</v>
      </c>
      <c r="AB885" s="1" t="s">
        <v>1897</v>
      </c>
    </row>
    <row r="886" spans="1:28" ht="13" x14ac:dyDescent="0.15">
      <c r="A886" s="1">
        <v>397</v>
      </c>
      <c r="B886" s="1" t="s">
        <v>28</v>
      </c>
      <c r="C886" s="1" t="s">
        <v>1386</v>
      </c>
      <c r="D886" s="1">
        <v>4</v>
      </c>
      <c r="E886" s="1" t="s">
        <v>1387</v>
      </c>
      <c r="F886" s="1">
        <v>1</v>
      </c>
      <c r="G886" s="1"/>
      <c r="H886" s="1">
        <v>144</v>
      </c>
      <c r="I886" s="1">
        <v>149</v>
      </c>
      <c r="J886" s="1">
        <v>0</v>
      </c>
      <c r="K886" s="1">
        <v>5</v>
      </c>
      <c r="L886" s="1">
        <v>22.24</v>
      </c>
      <c r="M886" s="1">
        <v>22.29</v>
      </c>
      <c r="N886" s="1">
        <v>22.213000000000001</v>
      </c>
      <c r="O886" s="1">
        <v>22.262</v>
      </c>
      <c r="P886" s="1">
        <v>5</v>
      </c>
      <c r="Q886" s="1">
        <v>25</v>
      </c>
      <c r="R886" s="1" t="s">
        <v>1418</v>
      </c>
      <c r="S886" s="1"/>
      <c r="T886" s="1" t="s">
        <v>1442</v>
      </c>
      <c r="U886" s="1" t="s">
        <v>1443</v>
      </c>
      <c r="V886" s="1" t="s">
        <v>1444</v>
      </c>
      <c r="W886" s="1" t="s">
        <v>1898</v>
      </c>
      <c r="X886" s="2">
        <v>44885.495138888888</v>
      </c>
      <c r="Y886" s="1" t="s">
        <v>1410</v>
      </c>
      <c r="Z886" s="1" t="s">
        <v>36</v>
      </c>
      <c r="AA886" s="1" t="s">
        <v>1446</v>
      </c>
      <c r="AB886" s="1" t="s">
        <v>1899</v>
      </c>
    </row>
    <row r="887" spans="1:28" ht="13" x14ac:dyDescent="0.15">
      <c r="A887" s="1">
        <v>397</v>
      </c>
      <c r="B887" s="1" t="s">
        <v>28</v>
      </c>
      <c r="C887" s="1" t="s">
        <v>1386</v>
      </c>
      <c r="D887" s="1">
        <v>4</v>
      </c>
      <c r="E887" s="1" t="s">
        <v>1387</v>
      </c>
      <c r="F887" s="1">
        <v>1</v>
      </c>
      <c r="G887" s="1"/>
      <c r="H887" s="1">
        <v>144</v>
      </c>
      <c r="I887" s="1">
        <v>149</v>
      </c>
      <c r="J887" s="1">
        <v>0</v>
      </c>
      <c r="K887" s="1">
        <v>5</v>
      </c>
      <c r="L887" s="1">
        <v>22.24</v>
      </c>
      <c r="M887" s="1">
        <v>22.29</v>
      </c>
      <c r="N887" s="1">
        <v>22.213000000000001</v>
      </c>
      <c r="O887" s="1">
        <v>22.262</v>
      </c>
      <c r="P887" s="1">
        <v>5</v>
      </c>
      <c r="Q887" s="1">
        <v>2</v>
      </c>
      <c r="R887" s="1" t="s">
        <v>1407</v>
      </c>
      <c r="S887" s="1"/>
      <c r="T887" s="1" t="s">
        <v>1448</v>
      </c>
      <c r="U887" s="1" t="s">
        <v>1449</v>
      </c>
      <c r="V887" s="1" t="s">
        <v>1450</v>
      </c>
      <c r="W887" s="1" t="s">
        <v>1900</v>
      </c>
      <c r="X887" s="2">
        <v>44885.495138888888</v>
      </c>
      <c r="Y887" s="1" t="s">
        <v>1410</v>
      </c>
      <c r="Z887" s="1" t="s">
        <v>36</v>
      </c>
      <c r="AA887" s="1" t="s">
        <v>1452</v>
      </c>
      <c r="AB887" s="1" t="s">
        <v>1901</v>
      </c>
    </row>
    <row r="888" spans="1:28" ht="13" x14ac:dyDescent="0.15">
      <c r="A888" s="1">
        <v>397</v>
      </c>
      <c r="B888" s="1" t="s">
        <v>28</v>
      </c>
      <c r="C888" s="1" t="s">
        <v>1386</v>
      </c>
      <c r="D888" s="1">
        <v>4</v>
      </c>
      <c r="E888" s="1" t="s">
        <v>1387</v>
      </c>
      <c r="F888" s="1">
        <v>2</v>
      </c>
      <c r="G888" s="1" t="s">
        <v>31</v>
      </c>
      <c r="H888" s="1">
        <v>50</v>
      </c>
      <c r="I888" s="1">
        <v>51</v>
      </c>
      <c r="J888" s="1">
        <v>50</v>
      </c>
      <c r="K888" s="1">
        <v>51</v>
      </c>
      <c r="L888" s="1">
        <v>22.79</v>
      </c>
      <c r="M888" s="1">
        <v>22.8</v>
      </c>
      <c r="N888" s="1">
        <v>22.753</v>
      </c>
      <c r="O888" s="1">
        <v>22.763000000000002</v>
      </c>
      <c r="P888" s="1">
        <v>1</v>
      </c>
      <c r="Q888" s="1">
        <v>5</v>
      </c>
      <c r="R888" s="1" t="s">
        <v>51</v>
      </c>
      <c r="S888" s="1" t="s">
        <v>1400</v>
      </c>
      <c r="T888" s="1"/>
      <c r="U888" s="1"/>
      <c r="V888" s="1" t="s">
        <v>1400</v>
      </c>
      <c r="W888" s="1" t="s">
        <v>1902</v>
      </c>
      <c r="X888" s="2">
        <v>44885.643055555556</v>
      </c>
      <c r="Y888" s="1" t="s">
        <v>58</v>
      </c>
      <c r="Z888" s="1" t="s">
        <v>36</v>
      </c>
      <c r="AA888" s="1"/>
      <c r="AB888" s="1" t="s">
        <v>1903</v>
      </c>
    </row>
    <row r="889" spans="1:28" ht="13" x14ac:dyDescent="0.15">
      <c r="A889" s="1">
        <v>397</v>
      </c>
      <c r="B889" s="1" t="s">
        <v>28</v>
      </c>
      <c r="C889" s="1" t="s">
        <v>1386</v>
      </c>
      <c r="D889" s="1">
        <v>4</v>
      </c>
      <c r="E889" s="1" t="s">
        <v>1387</v>
      </c>
      <c r="F889" s="1">
        <v>2</v>
      </c>
      <c r="G889" s="1" t="s">
        <v>43</v>
      </c>
      <c r="H889" s="1">
        <v>50</v>
      </c>
      <c r="I889" s="1">
        <v>50</v>
      </c>
      <c r="J889" s="1">
        <v>50</v>
      </c>
      <c r="K889" s="1">
        <v>50</v>
      </c>
      <c r="L889" s="1">
        <v>22.79</v>
      </c>
      <c r="M889" s="1">
        <v>22.79</v>
      </c>
      <c r="N889" s="1">
        <v>22.753</v>
      </c>
      <c r="O889" s="1">
        <v>22.753</v>
      </c>
      <c r="P889" s="1">
        <v>0</v>
      </c>
      <c r="Q889" s="1">
        <v>1</v>
      </c>
      <c r="R889" s="1" t="s">
        <v>44</v>
      </c>
      <c r="S889" s="1" t="s">
        <v>45</v>
      </c>
      <c r="T889" s="1"/>
      <c r="U889" s="1"/>
      <c r="V889" s="1" t="s">
        <v>45</v>
      </c>
      <c r="W889" s="1" t="s">
        <v>1904</v>
      </c>
      <c r="X889" s="2">
        <v>44885.659722222219</v>
      </c>
      <c r="Y889" s="1" t="s">
        <v>415</v>
      </c>
      <c r="Z889" s="1" t="s">
        <v>36</v>
      </c>
      <c r="AA889" s="1"/>
      <c r="AB889" s="1" t="s">
        <v>1905</v>
      </c>
    </row>
    <row r="890" spans="1:28" ht="13" x14ac:dyDescent="0.15">
      <c r="A890" s="1">
        <v>397</v>
      </c>
      <c r="B890" s="1" t="s">
        <v>28</v>
      </c>
      <c r="C890" s="1" t="s">
        <v>1386</v>
      </c>
      <c r="D890" s="1">
        <v>4</v>
      </c>
      <c r="E890" s="1" t="s">
        <v>1387</v>
      </c>
      <c r="F890" s="1">
        <v>2</v>
      </c>
      <c r="G890" s="1" t="s">
        <v>31</v>
      </c>
      <c r="H890" s="1">
        <v>50</v>
      </c>
      <c r="I890" s="1">
        <v>51</v>
      </c>
      <c r="J890" s="1">
        <v>50</v>
      </c>
      <c r="K890" s="1">
        <v>51</v>
      </c>
      <c r="L890" s="1">
        <v>22.79</v>
      </c>
      <c r="M890" s="1">
        <v>22.8</v>
      </c>
      <c r="N890" s="1">
        <v>22.753</v>
      </c>
      <c r="O890" s="1">
        <v>22.763000000000002</v>
      </c>
      <c r="P890" s="1">
        <v>1</v>
      </c>
      <c r="Q890" s="1">
        <v>5</v>
      </c>
      <c r="R890" s="1" t="s">
        <v>51</v>
      </c>
      <c r="S890" s="1" t="s">
        <v>1397</v>
      </c>
      <c r="T890" s="1"/>
      <c r="U890" s="1"/>
      <c r="V890" s="1" t="s">
        <v>1397</v>
      </c>
      <c r="W890" s="1" t="s">
        <v>1906</v>
      </c>
      <c r="X890" s="2">
        <v>44885.643055555556</v>
      </c>
      <c r="Y890" s="1" t="s">
        <v>58</v>
      </c>
      <c r="Z890" s="1" t="s">
        <v>36</v>
      </c>
      <c r="AA890" s="1"/>
      <c r="AB890" s="1" t="s">
        <v>1907</v>
      </c>
    </row>
    <row r="891" spans="1:28" ht="13" x14ac:dyDescent="0.15">
      <c r="A891" s="1">
        <v>397</v>
      </c>
      <c r="B891" s="1" t="s">
        <v>28</v>
      </c>
      <c r="C891" s="1" t="s">
        <v>1386</v>
      </c>
      <c r="D891" s="1">
        <v>4</v>
      </c>
      <c r="E891" s="1" t="s">
        <v>1387</v>
      </c>
      <c r="F891" s="1">
        <v>2</v>
      </c>
      <c r="G891" s="1" t="s">
        <v>31</v>
      </c>
      <c r="H891" s="1">
        <v>75</v>
      </c>
      <c r="I891" s="1">
        <v>75</v>
      </c>
      <c r="J891" s="1">
        <v>75</v>
      </c>
      <c r="K891" s="1">
        <v>75</v>
      </c>
      <c r="L891" s="1">
        <v>23.04</v>
      </c>
      <c r="M891" s="1">
        <v>23.04</v>
      </c>
      <c r="N891" s="1">
        <v>22.998000000000001</v>
      </c>
      <c r="O891" s="1">
        <v>22.998000000000001</v>
      </c>
      <c r="P891" s="1">
        <v>0</v>
      </c>
      <c r="Q891" s="1">
        <v>1</v>
      </c>
      <c r="R891" s="1" t="s">
        <v>32</v>
      </c>
      <c r="S891" s="1" t="s">
        <v>33</v>
      </c>
      <c r="T891" s="1"/>
      <c r="U891" s="1"/>
      <c r="V891" s="1" t="s">
        <v>33</v>
      </c>
      <c r="W891" s="1" t="s">
        <v>1908</v>
      </c>
      <c r="X891" s="2">
        <v>44885.665277777778</v>
      </c>
      <c r="Y891" s="1" t="s">
        <v>35</v>
      </c>
      <c r="Z891" s="1" t="s">
        <v>36</v>
      </c>
      <c r="AA891" s="1" t="s">
        <v>37</v>
      </c>
      <c r="AB891" s="1" t="s">
        <v>1909</v>
      </c>
    </row>
    <row r="892" spans="1:28" ht="13" x14ac:dyDescent="0.15">
      <c r="A892" s="1">
        <v>397</v>
      </c>
      <c r="B892" s="1" t="s">
        <v>28</v>
      </c>
      <c r="C892" s="1" t="s">
        <v>1386</v>
      </c>
      <c r="D892" s="1">
        <v>4</v>
      </c>
      <c r="E892" s="1" t="s">
        <v>1387</v>
      </c>
      <c r="F892" s="1">
        <v>2</v>
      </c>
      <c r="G892" s="1"/>
      <c r="H892" s="1">
        <v>145</v>
      </c>
      <c r="I892" s="1">
        <v>150</v>
      </c>
      <c r="J892" s="1">
        <v>0</v>
      </c>
      <c r="K892" s="1">
        <v>5</v>
      </c>
      <c r="L892" s="1">
        <v>23.74</v>
      </c>
      <c r="M892" s="1">
        <v>23.79</v>
      </c>
      <c r="N892" s="1">
        <v>23.684999999999999</v>
      </c>
      <c r="O892" s="1">
        <v>23.734000000000002</v>
      </c>
      <c r="P892" s="1">
        <v>5</v>
      </c>
      <c r="Q892" s="1">
        <v>10</v>
      </c>
      <c r="R892" s="1" t="s">
        <v>1407</v>
      </c>
      <c r="S892" s="1"/>
      <c r="T892" s="1" t="s">
        <v>1419</v>
      </c>
      <c r="U892" s="1" t="s">
        <v>1420</v>
      </c>
      <c r="V892" s="1" t="s">
        <v>1438</v>
      </c>
      <c r="W892" s="1" t="s">
        <v>1910</v>
      </c>
      <c r="X892" s="2">
        <v>44885.517361111109</v>
      </c>
      <c r="Y892" s="1" t="s">
        <v>1410</v>
      </c>
      <c r="Z892" s="1" t="s">
        <v>36</v>
      </c>
      <c r="AA892" s="1" t="s">
        <v>1440</v>
      </c>
      <c r="AB892" s="1" t="s">
        <v>1911</v>
      </c>
    </row>
    <row r="893" spans="1:28" ht="13" x14ac:dyDescent="0.15">
      <c r="A893" s="1">
        <v>397</v>
      </c>
      <c r="B893" s="1" t="s">
        <v>28</v>
      </c>
      <c r="C893" s="1" t="s">
        <v>1386</v>
      </c>
      <c r="D893" s="1">
        <v>4</v>
      </c>
      <c r="E893" s="1" t="s">
        <v>1387</v>
      </c>
      <c r="F893" s="1">
        <v>2</v>
      </c>
      <c r="G893" s="1"/>
      <c r="H893" s="1">
        <v>145</v>
      </c>
      <c r="I893" s="1">
        <v>150</v>
      </c>
      <c r="J893" s="1">
        <v>0</v>
      </c>
      <c r="K893" s="1">
        <v>5</v>
      </c>
      <c r="L893" s="1">
        <v>23.74</v>
      </c>
      <c r="M893" s="1">
        <v>23.79</v>
      </c>
      <c r="N893" s="1">
        <v>23.684999999999999</v>
      </c>
      <c r="O893" s="1">
        <v>23.734000000000002</v>
      </c>
      <c r="P893" s="1">
        <v>5</v>
      </c>
      <c r="Q893" s="1">
        <v>6</v>
      </c>
      <c r="R893" s="1" t="s">
        <v>1407</v>
      </c>
      <c r="S893" s="1"/>
      <c r="T893" s="1"/>
      <c r="U893" s="1"/>
      <c r="V893" s="1" t="s">
        <v>1408</v>
      </c>
      <c r="W893" s="1" t="s">
        <v>1912</v>
      </c>
      <c r="X893" s="2">
        <v>44885.517361111109</v>
      </c>
      <c r="Y893" s="1" t="s">
        <v>1410</v>
      </c>
      <c r="Z893" s="1" t="s">
        <v>36</v>
      </c>
      <c r="AA893" s="1" t="s">
        <v>1411</v>
      </c>
      <c r="AB893" s="1" t="s">
        <v>1913</v>
      </c>
    </row>
    <row r="894" spans="1:28" ht="13" x14ac:dyDescent="0.15">
      <c r="A894" s="1">
        <v>397</v>
      </c>
      <c r="B894" s="1" t="s">
        <v>28</v>
      </c>
      <c r="C894" s="1" t="s">
        <v>1386</v>
      </c>
      <c r="D894" s="1">
        <v>4</v>
      </c>
      <c r="E894" s="1" t="s">
        <v>1387</v>
      </c>
      <c r="F894" s="1">
        <v>2</v>
      </c>
      <c r="G894" s="1"/>
      <c r="H894" s="1">
        <v>145</v>
      </c>
      <c r="I894" s="1">
        <v>150</v>
      </c>
      <c r="J894" s="1">
        <v>0</v>
      </c>
      <c r="K894" s="1">
        <v>5</v>
      </c>
      <c r="L894" s="1">
        <v>23.74</v>
      </c>
      <c r="M894" s="1">
        <v>23.79</v>
      </c>
      <c r="N894" s="1">
        <v>23.684999999999999</v>
      </c>
      <c r="O894" s="1">
        <v>23.734000000000002</v>
      </c>
      <c r="P894" s="1">
        <v>5</v>
      </c>
      <c r="Q894" s="1">
        <v>2</v>
      </c>
      <c r="R894" s="1" t="s">
        <v>1407</v>
      </c>
      <c r="S894" s="1" t="s">
        <v>1413</v>
      </c>
      <c r="T894" s="1"/>
      <c r="U894" s="1"/>
      <c r="V894" s="1" t="s">
        <v>1414</v>
      </c>
      <c r="W894" s="1" t="s">
        <v>1914</v>
      </c>
      <c r="X894" s="2">
        <v>44885.517361111109</v>
      </c>
      <c r="Y894" s="1" t="s">
        <v>1410</v>
      </c>
      <c r="Z894" s="1" t="s">
        <v>36</v>
      </c>
      <c r="AA894" s="1" t="s">
        <v>1416</v>
      </c>
      <c r="AB894" s="1" t="s">
        <v>1915</v>
      </c>
    </row>
    <row r="895" spans="1:28" ht="13" x14ac:dyDescent="0.15">
      <c r="A895" s="1">
        <v>397</v>
      </c>
      <c r="B895" s="1" t="s">
        <v>28</v>
      </c>
      <c r="C895" s="1" t="s">
        <v>1386</v>
      </c>
      <c r="D895" s="1">
        <v>4</v>
      </c>
      <c r="E895" s="1" t="s">
        <v>1387</v>
      </c>
      <c r="F895" s="1">
        <v>2</v>
      </c>
      <c r="G895" s="1"/>
      <c r="H895" s="1">
        <v>145</v>
      </c>
      <c r="I895" s="1">
        <v>150</v>
      </c>
      <c r="J895" s="1">
        <v>0</v>
      </c>
      <c r="K895" s="1">
        <v>5</v>
      </c>
      <c r="L895" s="1">
        <v>23.74</v>
      </c>
      <c r="M895" s="1">
        <v>23.79</v>
      </c>
      <c r="N895" s="1">
        <v>23.684999999999999</v>
      </c>
      <c r="O895" s="1">
        <v>23.734000000000002</v>
      </c>
      <c r="P895" s="1">
        <v>5</v>
      </c>
      <c r="Q895" s="1">
        <v>25</v>
      </c>
      <c r="R895" s="1" t="s">
        <v>1418</v>
      </c>
      <c r="S895" s="1"/>
      <c r="T895" s="1"/>
      <c r="U895" s="1"/>
      <c r="V895" s="1" t="s">
        <v>1457</v>
      </c>
      <c r="W895" s="1" t="s">
        <v>1916</v>
      </c>
      <c r="X895" s="2">
        <v>44885.517361111109</v>
      </c>
      <c r="Y895" s="1" t="s">
        <v>1410</v>
      </c>
      <c r="Z895" s="1" t="s">
        <v>36</v>
      </c>
      <c r="AA895" s="1" t="s">
        <v>1459</v>
      </c>
      <c r="AB895" s="1" t="s">
        <v>1917</v>
      </c>
    </row>
    <row r="896" spans="1:28" ht="13" x14ac:dyDescent="0.15">
      <c r="A896" s="1">
        <v>397</v>
      </c>
      <c r="B896" s="1" t="s">
        <v>28</v>
      </c>
      <c r="C896" s="1" t="s">
        <v>1386</v>
      </c>
      <c r="D896" s="1">
        <v>4</v>
      </c>
      <c r="E896" s="1" t="s">
        <v>1387</v>
      </c>
      <c r="F896" s="1">
        <v>2</v>
      </c>
      <c r="G896" s="1"/>
      <c r="H896" s="1">
        <v>145</v>
      </c>
      <c r="I896" s="1">
        <v>150</v>
      </c>
      <c r="J896" s="1">
        <v>0</v>
      </c>
      <c r="K896" s="1">
        <v>5</v>
      </c>
      <c r="L896" s="1">
        <v>23.74</v>
      </c>
      <c r="M896" s="1">
        <v>23.79</v>
      </c>
      <c r="N896" s="1">
        <v>23.684999999999999</v>
      </c>
      <c r="O896" s="1">
        <v>23.734000000000002</v>
      </c>
      <c r="P896" s="1">
        <v>5</v>
      </c>
      <c r="Q896" s="1">
        <v>10</v>
      </c>
      <c r="R896" s="1" t="s">
        <v>1407</v>
      </c>
      <c r="S896" s="1"/>
      <c r="T896" s="1" t="s">
        <v>1428</v>
      </c>
      <c r="U896" s="1" t="s">
        <v>1429</v>
      </c>
      <c r="V896" s="1" t="s">
        <v>1430</v>
      </c>
      <c r="W896" s="1" t="s">
        <v>1918</v>
      </c>
      <c r="X896" s="2">
        <v>44885.517361111109</v>
      </c>
      <c r="Y896" s="1" t="s">
        <v>1410</v>
      </c>
      <c r="Z896" s="1" t="s">
        <v>36</v>
      </c>
      <c r="AA896" s="1" t="s">
        <v>1432</v>
      </c>
      <c r="AB896" s="1" t="s">
        <v>1919</v>
      </c>
    </row>
    <row r="897" spans="1:28" ht="13" x14ac:dyDescent="0.15">
      <c r="A897" s="1">
        <v>397</v>
      </c>
      <c r="B897" s="1" t="s">
        <v>28</v>
      </c>
      <c r="C897" s="1" t="s">
        <v>1386</v>
      </c>
      <c r="D897" s="1">
        <v>4</v>
      </c>
      <c r="E897" s="1" t="s">
        <v>1387</v>
      </c>
      <c r="F897" s="1">
        <v>2</v>
      </c>
      <c r="G897" s="1"/>
      <c r="H897" s="1">
        <v>145</v>
      </c>
      <c r="I897" s="1">
        <v>150</v>
      </c>
      <c r="J897" s="1">
        <v>145</v>
      </c>
      <c r="K897" s="1">
        <v>150</v>
      </c>
      <c r="L897" s="1">
        <v>23.74</v>
      </c>
      <c r="M897" s="1">
        <v>23.79</v>
      </c>
      <c r="N897" s="1">
        <v>23.684999999999999</v>
      </c>
      <c r="O897" s="1">
        <v>23.734000000000002</v>
      </c>
      <c r="P897" s="1">
        <v>5</v>
      </c>
      <c r="Q897" s="1">
        <v>176</v>
      </c>
      <c r="R897" s="1" t="s">
        <v>106</v>
      </c>
      <c r="S897" s="1" t="s">
        <v>1434</v>
      </c>
      <c r="T897" s="1"/>
      <c r="U897" s="1"/>
      <c r="V897" s="1" t="s">
        <v>1524</v>
      </c>
      <c r="W897" s="1" t="s">
        <v>1920</v>
      </c>
      <c r="X897" s="2">
        <v>44885.447222222225</v>
      </c>
      <c r="Y897" s="1" t="s">
        <v>692</v>
      </c>
      <c r="Z897" s="1" t="s">
        <v>36</v>
      </c>
      <c r="AA897" s="1"/>
      <c r="AB897" s="1" t="s">
        <v>1921</v>
      </c>
    </row>
    <row r="898" spans="1:28" ht="13" x14ac:dyDescent="0.15">
      <c r="A898" s="1">
        <v>397</v>
      </c>
      <c r="B898" s="1" t="s">
        <v>28</v>
      </c>
      <c r="C898" s="1" t="s">
        <v>1386</v>
      </c>
      <c r="D898" s="1">
        <v>4</v>
      </c>
      <c r="E898" s="1" t="s">
        <v>1387</v>
      </c>
      <c r="F898" s="1">
        <v>2</v>
      </c>
      <c r="G898" s="1"/>
      <c r="H898" s="1">
        <v>145</v>
      </c>
      <c r="I898" s="1">
        <v>150</v>
      </c>
      <c r="J898" s="1">
        <v>0</v>
      </c>
      <c r="K898" s="1">
        <v>5</v>
      </c>
      <c r="L898" s="1">
        <v>23.74</v>
      </c>
      <c r="M898" s="1">
        <v>23.79</v>
      </c>
      <c r="N898" s="1">
        <v>23.684999999999999</v>
      </c>
      <c r="O898" s="1">
        <v>23.734000000000002</v>
      </c>
      <c r="P898" s="1">
        <v>5</v>
      </c>
      <c r="Q898" s="1">
        <v>25</v>
      </c>
      <c r="R898" s="1" t="s">
        <v>1418</v>
      </c>
      <c r="S898" s="1"/>
      <c r="T898" s="1" t="s">
        <v>1442</v>
      </c>
      <c r="U898" s="1" t="s">
        <v>1443</v>
      </c>
      <c r="V898" s="1" t="s">
        <v>1444</v>
      </c>
      <c r="W898" s="1" t="s">
        <v>1922</v>
      </c>
      <c r="X898" s="2">
        <v>44885.517361111109</v>
      </c>
      <c r="Y898" s="1" t="s">
        <v>1410</v>
      </c>
      <c r="Z898" s="1" t="s">
        <v>36</v>
      </c>
      <c r="AA898" s="1" t="s">
        <v>1446</v>
      </c>
      <c r="AB898" s="1" t="s">
        <v>1923</v>
      </c>
    </row>
    <row r="899" spans="1:28" ht="13" x14ac:dyDescent="0.15">
      <c r="A899" s="1">
        <v>397</v>
      </c>
      <c r="B899" s="1" t="s">
        <v>28</v>
      </c>
      <c r="C899" s="1" t="s">
        <v>1386</v>
      </c>
      <c r="D899" s="1">
        <v>4</v>
      </c>
      <c r="E899" s="1" t="s">
        <v>1387</v>
      </c>
      <c r="F899" s="1">
        <v>2</v>
      </c>
      <c r="G899" s="1"/>
      <c r="H899" s="1">
        <v>145</v>
      </c>
      <c r="I899" s="1">
        <v>150</v>
      </c>
      <c r="J899" s="1">
        <v>0</v>
      </c>
      <c r="K899" s="1">
        <v>5</v>
      </c>
      <c r="L899" s="1">
        <v>23.74</v>
      </c>
      <c r="M899" s="1">
        <v>23.79</v>
      </c>
      <c r="N899" s="1">
        <v>23.684999999999999</v>
      </c>
      <c r="O899" s="1">
        <v>23.734000000000002</v>
      </c>
      <c r="P899" s="1">
        <v>5</v>
      </c>
      <c r="Q899" s="1">
        <v>25</v>
      </c>
      <c r="R899" s="1" t="s">
        <v>1418</v>
      </c>
      <c r="S899" s="1"/>
      <c r="T899" s="1" t="s">
        <v>1419</v>
      </c>
      <c r="U899" s="1" t="s">
        <v>1420</v>
      </c>
      <c r="V899" s="1" t="s">
        <v>1421</v>
      </c>
      <c r="W899" s="1" t="s">
        <v>1924</v>
      </c>
      <c r="X899" s="2">
        <v>44885.517361111109</v>
      </c>
      <c r="Y899" s="1" t="s">
        <v>1410</v>
      </c>
      <c r="Z899" s="1" t="s">
        <v>36</v>
      </c>
      <c r="AA899" s="1"/>
      <c r="AB899" s="1" t="s">
        <v>1925</v>
      </c>
    </row>
    <row r="900" spans="1:28" ht="13" x14ac:dyDescent="0.15">
      <c r="A900" s="1">
        <v>397</v>
      </c>
      <c r="B900" s="1" t="s">
        <v>28</v>
      </c>
      <c r="C900" s="1" t="s">
        <v>1386</v>
      </c>
      <c r="D900" s="1">
        <v>4</v>
      </c>
      <c r="E900" s="1" t="s">
        <v>1387</v>
      </c>
      <c r="F900" s="1">
        <v>2</v>
      </c>
      <c r="G900" s="1"/>
      <c r="H900" s="1">
        <v>145</v>
      </c>
      <c r="I900" s="1">
        <v>150</v>
      </c>
      <c r="J900" s="1">
        <v>0</v>
      </c>
      <c r="K900" s="1">
        <v>5</v>
      </c>
      <c r="L900" s="1">
        <v>23.74</v>
      </c>
      <c r="M900" s="1">
        <v>23.79</v>
      </c>
      <c r="N900" s="1">
        <v>23.684999999999999</v>
      </c>
      <c r="O900" s="1">
        <v>23.734000000000002</v>
      </c>
      <c r="P900" s="1">
        <v>5</v>
      </c>
      <c r="Q900" s="1">
        <v>3</v>
      </c>
      <c r="R900" s="1" t="s">
        <v>1407</v>
      </c>
      <c r="S900" s="1"/>
      <c r="T900" s="1"/>
      <c r="U900" s="1"/>
      <c r="V900" s="1" t="s">
        <v>1424</v>
      </c>
      <c r="W900" s="1" t="s">
        <v>1926</v>
      </c>
      <c r="X900" s="2">
        <v>44885.517361111109</v>
      </c>
      <c r="Y900" s="1" t="s">
        <v>1410</v>
      </c>
      <c r="Z900" s="1" t="s">
        <v>36</v>
      </c>
      <c r="AA900" s="1" t="s">
        <v>1426</v>
      </c>
      <c r="AB900" s="1" t="s">
        <v>1927</v>
      </c>
    </row>
    <row r="901" spans="1:28" ht="13" x14ac:dyDescent="0.15">
      <c r="A901" s="1">
        <v>397</v>
      </c>
      <c r="B901" s="1" t="s">
        <v>28</v>
      </c>
      <c r="C901" s="1" t="s">
        <v>1386</v>
      </c>
      <c r="D901" s="1">
        <v>4</v>
      </c>
      <c r="E901" s="1" t="s">
        <v>1387</v>
      </c>
      <c r="F901" s="1">
        <v>2</v>
      </c>
      <c r="G901" s="1"/>
      <c r="H901" s="1">
        <v>145</v>
      </c>
      <c r="I901" s="1">
        <v>150</v>
      </c>
      <c r="J901" s="1">
        <v>0</v>
      </c>
      <c r="K901" s="1">
        <v>5</v>
      </c>
      <c r="L901" s="1">
        <v>23.74</v>
      </c>
      <c r="M901" s="1">
        <v>23.79</v>
      </c>
      <c r="N901" s="1">
        <v>23.684999999999999</v>
      </c>
      <c r="O901" s="1">
        <v>23.734000000000002</v>
      </c>
      <c r="P901" s="1">
        <v>5</v>
      </c>
      <c r="Q901" s="1">
        <v>2</v>
      </c>
      <c r="R901" s="1" t="s">
        <v>1407</v>
      </c>
      <c r="S901" s="1"/>
      <c r="T901" s="1" t="s">
        <v>1448</v>
      </c>
      <c r="U901" s="1" t="s">
        <v>1449</v>
      </c>
      <c r="V901" s="1" t="s">
        <v>1450</v>
      </c>
      <c r="W901" s="1" t="s">
        <v>1928</v>
      </c>
      <c r="X901" s="2">
        <v>44885.517361111109</v>
      </c>
      <c r="Y901" s="1" t="s">
        <v>1410</v>
      </c>
      <c r="Z901" s="1" t="s">
        <v>36</v>
      </c>
      <c r="AA901" s="1" t="s">
        <v>1452</v>
      </c>
      <c r="AB901" s="1" t="s">
        <v>1929</v>
      </c>
    </row>
    <row r="902" spans="1:28" ht="13" x14ac:dyDescent="0.15">
      <c r="A902" s="1">
        <v>397</v>
      </c>
      <c r="B902" s="1" t="s">
        <v>28</v>
      </c>
      <c r="C902" s="1" t="s">
        <v>1386</v>
      </c>
      <c r="D902" s="1">
        <v>4</v>
      </c>
      <c r="E902" s="1" t="s">
        <v>1387</v>
      </c>
      <c r="F902" s="1">
        <v>3</v>
      </c>
      <c r="G902" s="1" t="s">
        <v>31</v>
      </c>
      <c r="H902" s="1">
        <v>75</v>
      </c>
      <c r="I902" s="1">
        <v>75</v>
      </c>
      <c r="J902" s="1">
        <v>75</v>
      </c>
      <c r="K902" s="1">
        <v>75</v>
      </c>
      <c r="L902" s="1">
        <v>24.54</v>
      </c>
      <c r="M902" s="1">
        <v>24.54</v>
      </c>
      <c r="N902" s="1">
        <v>24.47</v>
      </c>
      <c r="O902" s="1">
        <v>24.47</v>
      </c>
      <c r="P902" s="1">
        <v>0</v>
      </c>
      <c r="Q902" s="1">
        <v>1</v>
      </c>
      <c r="R902" s="1" t="s">
        <v>32</v>
      </c>
      <c r="S902" s="1" t="s">
        <v>33</v>
      </c>
      <c r="T902" s="1"/>
      <c r="U902" s="1"/>
      <c r="V902" s="1" t="s">
        <v>33</v>
      </c>
      <c r="W902" s="1" t="s">
        <v>1930</v>
      </c>
      <c r="X902" s="2">
        <v>44885.665277777778</v>
      </c>
      <c r="Y902" s="1" t="s">
        <v>35</v>
      </c>
      <c r="Z902" s="1" t="s">
        <v>36</v>
      </c>
      <c r="AA902" s="1" t="s">
        <v>37</v>
      </c>
      <c r="AB902" s="1" t="s">
        <v>1931</v>
      </c>
    </row>
    <row r="903" spans="1:28" ht="13" x14ac:dyDescent="0.15">
      <c r="A903" s="1">
        <v>397</v>
      </c>
      <c r="B903" s="1" t="s">
        <v>28</v>
      </c>
      <c r="C903" s="1" t="s">
        <v>1386</v>
      </c>
      <c r="D903" s="1">
        <v>4</v>
      </c>
      <c r="E903" s="1" t="s">
        <v>1387</v>
      </c>
      <c r="F903" s="1">
        <v>3</v>
      </c>
      <c r="G903" s="1"/>
      <c r="H903" s="1">
        <v>144</v>
      </c>
      <c r="I903" s="1">
        <v>149</v>
      </c>
      <c r="J903" s="1">
        <v>0</v>
      </c>
      <c r="K903" s="1">
        <v>5</v>
      </c>
      <c r="L903" s="1">
        <v>25.23</v>
      </c>
      <c r="M903" s="1">
        <v>25.28</v>
      </c>
      <c r="N903" s="1">
        <v>25.146999999999998</v>
      </c>
      <c r="O903" s="1">
        <v>25.196000000000002</v>
      </c>
      <c r="P903" s="1">
        <v>5</v>
      </c>
      <c r="Q903" s="1">
        <v>10</v>
      </c>
      <c r="R903" s="1" t="s">
        <v>1407</v>
      </c>
      <c r="S903" s="1"/>
      <c r="T903" s="1" t="s">
        <v>1419</v>
      </c>
      <c r="U903" s="1" t="s">
        <v>1420</v>
      </c>
      <c r="V903" s="1" t="s">
        <v>1438</v>
      </c>
      <c r="W903" s="1" t="s">
        <v>1932</v>
      </c>
      <c r="X903" s="2">
        <v>44885.518055555556</v>
      </c>
      <c r="Y903" s="1" t="s">
        <v>1410</v>
      </c>
      <c r="Z903" s="1" t="s">
        <v>36</v>
      </c>
      <c r="AA903" s="1" t="s">
        <v>1440</v>
      </c>
      <c r="AB903" s="1" t="s">
        <v>1933</v>
      </c>
    </row>
    <row r="904" spans="1:28" ht="13" x14ac:dyDescent="0.15">
      <c r="A904" s="1">
        <v>397</v>
      </c>
      <c r="B904" s="1" t="s">
        <v>28</v>
      </c>
      <c r="C904" s="1" t="s">
        <v>1386</v>
      </c>
      <c r="D904" s="1">
        <v>4</v>
      </c>
      <c r="E904" s="1" t="s">
        <v>1387</v>
      </c>
      <c r="F904" s="1">
        <v>3</v>
      </c>
      <c r="G904" s="1"/>
      <c r="H904" s="1">
        <v>144</v>
      </c>
      <c r="I904" s="1">
        <v>149</v>
      </c>
      <c r="J904" s="1">
        <v>0</v>
      </c>
      <c r="K904" s="1">
        <v>5</v>
      </c>
      <c r="L904" s="1">
        <v>25.23</v>
      </c>
      <c r="M904" s="1">
        <v>25.28</v>
      </c>
      <c r="N904" s="1">
        <v>25.146999999999998</v>
      </c>
      <c r="O904" s="1">
        <v>25.196000000000002</v>
      </c>
      <c r="P904" s="1">
        <v>5</v>
      </c>
      <c r="Q904" s="1">
        <v>25</v>
      </c>
      <c r="R904" s="1" t="s">
        <v>1418</v>
      </c>
      <c r="S904" s="1"/>
      <c r="T904" s="1" t="s">
        <v>1442</v>
      </c>
      <c r="U904" s="1" t="s">
        <v>1443</v>
      </c>
      <c r="V904" s="1" t="s">
        <v>1444</v>
      </c>
      <c r="W904" s="1" t="s">
        <v>1934</v>
      </c>
      <c r="X904" s="2">
        <v>44885.518055555556</v>
      </c>
      <c r="Y904" s="1" t="s">
        <v>1410</v>
      </c>
      <c r="Z904" s="1" t="s">
        <v>36</v>
      </c>
      <c r="AA904" s="1" t="s">
        <v>1446</v>
      </c>
      <c r="AB904" s="1" t="s">
        <v>1935</v>
      </c>
    </row>
    <row r="905" spans="1:28" ht="13" x14ac:dyDescent="0.15">
      <c r="A905" s="1">
        <v>397</v>
      </c>
      <c r="B905" s="1" t="s">
        <v>28</v>
      </c>
      <c r="C905" s="1" t="s">
        <v>1386</v>
      </c>
      <c r="D905" s="1">
        <v>4</v>
      </c>
      <c r="E905" s="1" t="s">
        <v>1387</v>
      </c>
      <c r="F905" s="1">
        <v>3</v>
      </c>
      <c r="G905" s="1"/>
      <c r="H905" s="1">
        <v>144</v>
      </c>
      <c r="I905" s="1">
        <v>149</v>
      </c>
      <c r="J905" s="1">
        <v>0</v>
      </c>
      <c r="K905" s="1">
        <v>5</v>
      </c>
      <c r="L905" s="1">
        <v>25.23</v>
      </c>
      <c r="M905" s="1">
        <v>25.28</v>
      </c>
      <c r="N905" s="1">
        <v>25.146999999999998</v>
      </c>
      <c r="O905" s="1">
        <v>25.196000000000002</v>
      </c>
      <c r="P905" s="1">
        <v>5</v>
      </c>
      <c r="Q905" s="1">
        <v>6</v>
      </c>
      <c r="R905" s="1" t="s">
        <v>1407</v>
      </c>
      <c r="S905" s="1"/>
      <c r="T905" s="1"/>
      <c r="U905" s="1"/>
      <c r="V905" s="1" t="s">
        <v>1408</v>
      </c>
      <c r="W905" s="1" t="s">
        <v>1936</v>
      </c>
      <c r="X905" s="2">
        <v>44885.518055555556</v>
      </c>
      <c r="Y905" s="1" t="s">
        <v>1410</v>
      </c>
      <c r="Z905" s="1" t="s">
        <v>36</v>
      </c>
      <c r="AA905" s="1" t="s">
        <v>1411</v>
      </c>
      <c r="AB905" s="1" t="s">
        <v>1937</v>
      </c>
    </row>
    <row r="906" spans="1:28" ht="13" x14ac:dyDescent="0.15">
      <c r="A906" s="1">
        <v>397</v>
      </c>
      <c r="B906" s="1" t="s">
        <v>28</v>
      </c>
      <c r="C906" s="1" t="s">
        <v>1386</v>
      </c>
      <c r="D906" s="1">
        <v>4</v>
      </c>
      <c r="E906" s="1" t="s">
        <v>1387</v>
      </c>
      <c r="F906" s="1">
        <v>3</v>
      </c>
      <c r="G906" s="1"/>
      <c r="H906" s="1">
        <v>144</v>
      </c>
      <c r="I906" s="1">
        <v>149</v>
      </c>
      <c r="J906" s="1">
        <v>0</v>
      </c>
      <c r="K906" s="1">
        <v>5</v>
      </c>
      <c r="L906" s="1">
        <v>25.23</v>
      </c>
      <c r="M906" s="1">
        <v>25.28</v>
      </c>
      <c r="N906" s="1">
        <v>25.146999999999998</v>
      </c>
      <c r="O906" s="1">
        <v>25.196000000000002</v>
      </c>
      <c r="P906" s="1">
        <v>5</v>
      </c>
      <c r="Q906" s="1">
        <v>25</v>
      </c>
      <c r="R906" s="1" t="s">
        <v>1418</v>
      </c>
      <c r="S906" s="1"/>
      <c r="T906" s="1" t="s">
        <v>1419</v>
      </c>
      <c r="U906" s="1" t="s">
        <v>1420</v>
      </c>
      <c r="V906" s="1" t="s">
        <v>1421</v>
      </c>
      <c r="W906" s="1" t="s">
        <v>1938</v>
      </c>
      <c r="X906" s="2">
        <v>44885.518055555556</v>
      </c>
      <c r="Y906" s="1" t="s">
        <v>1410</v>
      </c>
      <c r="Z906" s="1" t="s">
        <v>36</v>
      </c>
      <c r="AA906" s="1"/>
      <c r="AB906" s="1" t="s">
        <v>1939</v>
      </c>
    </row>
    <row r="907" spans="1:28" ht="13" x14ac:dyDescent="0.15">
      <c r="A907" s="1">
        <v>397</v>
      </c>
      <c r="B907" s="1" t="s">
        <v>28</v>
      </c>
      <c r="C907" s="1" t="s">
        <v>1386</v>
      </c>
      <c r="D907" s="1">
        <v>4</v>
      </c>
      <c r="E907" s="1" t="s">
        <v>1387</v>
      </c>
      <c r="F907" s="1">
        <v>3</v>
      </c>
      <c r="G907" s="1"/>
      <c r="H907" s="1">
        <v>144</v>
      </c>
      <c r="I907" s="1">
        <v>149</v>
      </c>
      <c r="J907" s="1">
        <v>0</v>
      </c>
      <c r="K907" s="1">
        <v>5</v>
      </c>
      <c r="L907" s="1">
        <v>25.23</v>
      </c>
      <c r="M907" s="1">
        <v>25.28</v>
      </c>
      <c r="N907" s="1">
        <v>25.146999999999998</v>
      </c>
      <c r="O907" s="1">
        <v>25.196000000000002</v>
      </c>
      <c r="P907" s="1">
        <v>5</v>
      </c>
      <c r="Q907" s="1">
        <v>2</v>
      </c>
      <c r="R907" s="1" t="s">
        <v>1407</v>
      </c>
      <c r="S907" s="1" t="s">
        <v>1413</v>
      </c>
      <c r="T907" s="1"/>
      <c r="U907" s="1"/>
      <c r="V907" s="1" t="s">
        <v>1414</v>
      </c>
      <c r="W907" s="1" t="s">
        <v>1940</v>
      </c>
      <c r="X907" s="2">
        <v>44885.518055555556</v>
      </c>
      <c r="Y907" s="1" t="s">
        <v>1410</v>
      </c>
      <c r="Z907" s="1" t="s">
        <v>36</v>
      </c>
      <c r="AA907" s="1" t="s">
        <v>1416</v>
      </c>
      <c r="AB907" s="1" t="s">
        <v>1941</v>
      </c>
    </row>
    <row r="908" spans="1:28" ht="13" x14ac:dyDescent="0.15">
      <c r="A908" s="1">
        <v>397</v>
      </c>
      <c r="B908" s="1" t="s">
        <v>28</v>
      </c>
      <c r="C908" s="1" t="s">
        <v>1386</v>
      </c>
      <c r="D908" s="1">
        <v>4</v>
      </c>
      <c r="E908" s="1" t="s">
        <v>1387</v>
      </c>
      <c r="F908" s="1">
        <v>3</v>
      </c>
      <c r="G908" s="1"/>
      <c r="H908" s="1">
        <v>144</v>
      </c>
      <c r="I908" s="1">
        <v>149</v>
      </c>
      <c r="J908" s="1">
        <v>0</v>
      </c>
      <c r="K908" s="1">
        <v>5</v>
      </c>
      <c r="L908" s="1">
        <v>25.23</v>
      </c>
      <c r="M908" s="1">
        <v>25.28</v>
      </c>
      <c r="N908" s="1">
        <v>25.146999999999998</v>
      </c>
      <c r="O908" s="1">
        <v>25.196000000000002</v>
      </c>
      <c r="P908" s="1">
        <v>5</v>
      </c>
      <c r="Q908" s="1">
        <v>2</v>
      </c>
      <c r="R908" s="1" t="s">
        <v>1407</v>
      </c>
      <c r="S908" s="1"/>
      <c r="T908" s="1" t="s">
        <v>1448</v>
      </c>
      <c r="U908" s="1" t="s">
        <v>1449</v>
      </c>
      <c r="V908" s="1" t="s">
        <v>1450</v>
      </c>
      <c r="W908" s="1" t="s">
        <v>1942</v>
      </c>
      <c r="X908" s="2">
        <v>44885.518055555556</v>
      </c>
      <c r="Y908" s="1" t="s">
        <v>1410</v>
      </c>
      <c r="Z908" s="1" t="s">
        <v>36</v>
      </c>
      <c r="AA908" s="1" t="s">
        <v>1452</v>
      </c>
      <c r="AB908" s="1" t="s">
        <v>1943</v>
      </c>
    </row>
    <row r="909" spans="1:28" ht="13" x14ac:dyDescent="0.15">
      <c r="A909" s="1">
        <v>397</v>
      </c>
      <c r="B909" s="1" t="s">
        <v>28</v>
      </c>
      <c r="C909" s="1" t="s">
        <v>1386</v>
      </c>
      <c r="D909" s="1">
        <v>4</v>
      </c>
      <c r="E909" s="1" t="s">
        <v>1387</v>
      </c>
      <c r="F909" s="1">
        <v>3</v>
      </c>
      <c r="G909" s="1"/>
      <c r="H909" s="1">
        <v>144</v>
      </c>
      <c r="I909" s="1">
        <v>149</v>
      </c>
      <c r="J909" s="1">
        <v>144</v>
      </c>
      <c r="K909" s="1">
        <v>149</v>
      </c>
      <c r="L909" s="1">
        <v>25.23</v>
      </c>
      <c r="M909" s="1">
        <v>25.28</v>
      </c>
      <c r="N909" s="1">
        <v>25.146999999999998</v>
      </c>
      <c r="O909" s="1">
        <v>25.196000000000002</v>
      </c>
      <c r="P909" s="1">
        <v>5</v>
      </c>
      <c r="Q909" s="1">
        <v>176</v>
      </c>
      <c r="R909" s="1" t="s">
        <v>106</v>
      </c>
      <c r="S909" s="1" t="s">
        <v>1434</v>
      </c>
      <c r="T909" s="1"/>
      <c r="U909" s="1"/>
      <c r="V909" s="1" t="s">
        <v>1579</v>
      </c>
      <c r="W909" s="1" t="s">
        <v>1944</v>
      </c>
      <c r="X909" s="2">
        <v>44885.447222222225</v>
      </c>
      <c r="Y909" s="1" t="s">
        <v>692</v>
      </c>
      <c r="Z909" s="1" t="s">
        <v>36</v>
      </c>
      <c r="AA909" s="1"/>
      <c r="AB909" s="1" t="s">
        <v>1945</v>
      </c>
    </row>
    <row r="910" spans="1:28" ht="13" x14ac:dyDescent="0.15">
      <c r="A910" s="1">
        <v>397</v>
      </c>
      <c r="B910" s="1" t="s">
        <v>28</v>
      </c>
      <c r="C910" s="1" t="s">
        <v>1386</v>
      </c>
      <c r="D910" s="1">
        <v>4</v>
      </c>
      <c r="E910" s="1" t="s">
        <v>1387</v>
      </c>
      <c r="F910" s="1">
        <v>3</v>
      </c>
      <c r="G910" s="1"/>
      <c r="H910" s="1">
        <v>144</v>
      </c>
      <c r="I910" s="1">
        <v>149</v>
      </c>
      <c r="J910" s="1">
        <v>0</v>
      </c>
      <c r="K910" s="1">
        <v>5</v>
      </c>
      <c r="L910" s="1">
        <v>25.23</v>
      </c>
      <c r="M910" s="1">
        <v>25.28</v>
      </c>
      <c r="N910" s="1">
        <v>25.146999999999998</v>
      </c>
      <c r="O910" s="1">
        <v>25.196000000000002</v>
      </c>
      <c r="P910" s="1">
        <v>5</v>
      </c>
      <c r="Q910" s="1">
        <v>25</v>
      </c>
      <c r="R910" s="1" t="s">
        <v>1418</v>
      </c>
      <c r="S910" s="1"/>
      <c r="T910" s="1"/>
      <c r="U910" s="1"/>
      <c r="V910" s="1" t="s">
        <v>1457</v>
      </c>
      <c r="W910" s="1" t="s">
        <v>1946</v>
      </c>
      <c r="X910" s="2">
        <v>44885.518055555556</v>
      </c>
      <c r="Y910" s="1" t="s">
        <v>1410</v>
      </c>
      <c r="Z910" s="1" t="s">
        <v>36</v>
      </c>
      <c r="AA910" s="1" t="s">
        <v>1459</v>
      </c>
      <c r="AB910" s="1" t="s">
        <v>1947</v>
      </c>
    </row>
    <row r="911" spans="1:28" ht="13" x14ac:dyDescent="0.15">
      <c r="A911" s="1">
        <v>397</v>
      </c>
      <c r="B911" s="1" t="s">
        <v>28</v>
      </c>
      <c r="C911" s="1" t="s">
        <v>1386</v>
      </c>
      <c r="D911" s="1">
        <v>4</v>
      </c>
      <c r="E911" s="1" t="s">
        <v>1387</v>
      </c>
      <c r="F911" s="1">
        <v>3</v>
      </c>
      <c r="G911" s="1"/>
      <c r="H911" s="1">
        <v>144</v>
      </c>
      <c r="I911" s="1">
        <v>149</v>
      </c>
      <c r="J911" s="1">
        <v>0</v>
      </c>
      <c r="K911" s="1">
        <v>5</v>
      </c>
      <c r="L911" s="1">
        <v>25.23</v>
      </c>
      <c r="M911" s="1">
        <v>25.28</v>
      </c>
      <c r="N911" s="1">
        <v>25.146999999999998</v>
      </c>
      <c r="O911" s="1">
        <v>25.196000000000002</v>
      </c>
      <c r="P911" s="1">
        <v>5</v>
      </c>
      <c r="Q911" s="1">
        <v>3</v>
      </c>
      <c r="R911" s="1" t="s">
        <v>1407</v>
      </c>
      <c r="S911" s="1"/>
      <c r="T911" s="1"/>
      <c r="U911" s="1"/>
      <c r="V911" s="1" t="s">
        <v>1424</v>
      </c>
      <c r="W911" s="1" t="s">
        <v>1948</v>
      </c>
      <c r="X911" s="2">
        <v>44885.518055555556</v>
      </c>
      <c r="Y911" s="1" t="s">
        <v>1410</v>
      </c>
      <c r="Z911" s="1" t="s">
        <v>36</v>
      </c>
      <c r="AA911" s="1" t="s">
        <v>1426</v>
      </c>
      <c r="AB911" s="1" t="s">
        <v>1949</v>
      </c>
    </row>
    <row r="912" spans="1:28" ht="13" x14ac:dyDescent="0.15">
      <c r="A912" s="1">
        <v>397</v>
      </c>
      <c r="B912" s="1" t="s">
        <v>28</v>
      </c>
      <c r="C912" s="1" t="s">
        <v>1386</v>
      </c>
      <c r="D912" s="1">
        <v>4</v>
      </c>
      <c r="E912" s="1" t="s">
        <v>1387</v>
      </c>
      <c r="F912" s="1">
        <v>3</v>
      </c>
      <c r="G912" s="1"/>
      <c r="H912" s="1">
        <v>144</v>
      </c>
      <c r="I912" s="1">
        <v>149</v>
      </c>
      <c r="J912" s="1">
        <v>0</v>
      </c>
      <c r="K912" s="1">
        <v>5</v>
      </c>
      <c r="L912" s="1">
        <v>25.23</v>
      </c>
      <c r="M912" s="1">
        <v>25.28</v>
      </c>
      <c r="N912" s="1">
        <v>25.146999999999998</v>
      </c>
      <c r="O912" s="1">
        <v>25.196000000000002</v>
      </c>
      <c r="P912" s="1">
        <v>5</v>
      </c>
      <c r="Q912" s="1">
        <v>10</v>
      </c>
      <c r="R912" s="1" t="s">
        <v>1407</v>
      </c>
      <c r="S912" s="1"/>
      <c r="T912" s="1" t="s">
        <v>1428</v>
      </c>
      <c r="U912" s="1" t="s">
        <v>1429</v>
      </c>
      <c r="V912" s="1" t="s">
        <v>1430</v>
      </c>
      <c r="W912" s="1" t="s">
        <v>1950</v>
      </c>
      <c r="X912" s="2">
        <v>44885.518055555556</v>
      </c>
      <c r="Y912" s="1" t="s">
        <v>1410</v>
      </c>
      <c r="Z912" s="1" t="s">
        <v>36</v>
      </c>
      <c r="AA912" s="1" t="s">
        <v>1432</v>
      </c>
      <c r="AB912" s="1" t="s">
        <v>1951</v>
      </c>
    </row>
    <row r="913" spans="1:28" ht="13" x14ac:dyDescent="0.15">
      <c r="A913" s="1">
        <v>397</v>
      </c>
      <c r="B913" s="1" t="s">
        <v>28</v>
      </c>
      <c r="C913" s="1" t="s">
        <v>1386</v>
      </c>
      <c r="D913" s="1">
        <v>4</v>
      </c>
      <c r="E913" s="1" t="s">
        <v>1387</v>
      </c>
      <c r="F913" s="1">
        <v>4</v>
      </c>
      <c r="G913" s="1" t="s">
        <v>31</v>
      </c>
      <c r="H913" s="1">
        <v>44</v>
      </c>
      <c r="I913" s="1">
        <v>46</v>
      </c>
      <c r="J913" s="1">
        <v>44</v>
      </c>
      <c r="K913" s="1">
        <v>46</v>
      </c>
      <c r="L913" s="1">
        <v>25.72</v>
      </c>
      <c r="M913" s="1">
        <v>25.74</v>
      </c>
      <c r="N913" s="1">
        <v>25.629000000000001</v>
      </c>
      <c r="O913" s="1">
        <v>25.648</v>
      </c>
      <c r="P913" s="1">
        <v>2</v>
      </c>
      <c r="Q913" s="1">
        <v>10</v>
      </c>
      <c r="R913" s="1" t="s">
        <v>51</v>
      </c>
      <c r="S913" s="1" t="s">
        <v>56</v>
      </c>
      <c r="T913" s="1"/>
      <c r="U913" s="1"/>
      <c r="V913" s="1">
        <v>31177</v>
      </c>
      <c r="W913" s="1" t="s">
        <v>1952</v>
      </c>
      <c r="X913" s="2">
        <v>44885.634027777778</v>
      </c>
      <c r="Y913" s="1" t="s">
        <v>58</v>
      </c>
      <c r="Z913" s="1" t="s">
        <v>36</v>
      </c>
      <c r="AA913" s="1"/>
      <c r="AB913" s="1" t="s">
        <v>1953</v>
      </c>
    </row>
    <row r="914" spans="1:28" ht="13" x14ac:dyDescent="0.15">
      <c r="A914" s="1">
        <v>397</v>
      </c>
      <c r="B914" s="1" t="s">
        <v>28</v>
      </c>
      <c r="C914" s="1" t="s">
        <v>1386</v>
      </c>
      <c r="D914" s="1">
        <v>4</v>
      </c>
      <c r="E914" s="1" t="s">
        <v>1387</v>
      </c>
      <c r="F914" s="1">
        <v>4</v>
      </c>
      <c r="G914" s="1" t="s">
        <v>31</v>
      </c>
      <c r="H914" s="1">
        <v>65</v>
      </c>
      <c r="I914" s="1">
        <v>67</v>
      </c>
      <c r="J914" s="1">
        <v>65</v>
      </c>
      <c r="K914" s="1">
        <v>67</v>
      </c>
      <c r="L914" s="1">
        <v>25.93</v>
      </c>
      <c r="M914" s="1">
        <v>25.95</v>
      </c>
      <c r="N914" s="1">
        <v>25.835000000000001</v>
      </c>
      <c r="O914" s="1">
        <v>25.855</v>
      </c>
      <c r="P914" s="1">
        <v>2</v>
      </c>
      <c r="Q914" s="1">
        <v>7</v>
      </c>
      <c r="R914" s="1" t="s">
        <v>1473</v>
      </c>
      <c r="S914" s="1" t="s">
        <v>1474</v>
      </c>
      <c r="T914" s="1" t="s">
        <v>1475</v>
      </c>
      <c r="U914" s="1" t="s">
        <v>1476</v>
      </c>
      <c r="V914" s="1" t="s">
        <v>1474</v>
      </c>
      <c r="W914" s="1" t="s">
        <v>1954</v>
      </c>
      <c r="X914" s="2">
        <v>44885.635416666664</v>
      </c>
      <c r="Y914" s="1" t="s">
        <v>35</v>
      </c>
      <c r="Z914" s="1" t="s">
        <v>36</v>
      </c>
      <c r="AA914" s="1"/>
      <c r="AB914" s="1" t="s">
        <v>1955</v>
      </c>
    </row>
    <row r="915" spans="1:28" ht="13" x14ac:dyDescent="0.15">
      <c r="A915" s="1">
        <v>397</v>
      </c>
      <c r="B915" s="1" t="s">
        <v>28</v>
      </c>
      <c r="C915" s="1" t="s">
        <v>1386</v>
      </c>
      <c r="D915" s="1">
        <v>4</v>
      </c>
      <c r="E915" s="1" t="s">
        <v>1387</v>
      </c>
      <c r="F915" s="1">
        <v>4</v>
      </c>
      <c r="G915" s="1" t="s">
        <v>31</v>
      </c>
      <c r="H915" s="1">
        <v>75</v>
      </c>
      <c r="I915" s="1">
        <v>75</v>
      </c>
      <c r="J915" s="1">
        <v>75</v>
      </c>
      <c r="K915" s="1">
        <v>75</v>
      </c>
      <c r="L915" s="1">
        <v>26.03</v>
      </c>
      <c r="M915" s="1">
        <v>26.03</v>
      </c>
      <c r="N915" s="1">
        <v>25.933</v>
      </c>
      <c r="O915" s="1">
        <v>25.933</v>
      </c>
      <c r="P915" s="1">
        <v>0</v>
      </c>
      <c r="Q915" s="1">
        <v>1</v>
      </c>
      <c r="R915" s="1" t="s">
        <v>32</v>
      </c>
      <c r="S915" s="1" t="s">
        <v>33</v>
      </c>
      <c r="T915" s="1"/>
      <c r="U915" s="1"/>
      <c r="V915" s="1" t="s">
        <v>33</v>
      </c>
      <c r="W915" s="1" t="s">
        <v>1956</v>
      </c>
      <c r="X915" s="2">
        <v>44885.665277777778</v>
      </c>
      <c r="Y915" s="1" t="s">
        <v>35</v>
      </c>
      <c r="Z915" s="1" t="s">
        <v>36</v>
      </c>
      <c r="AA915" s="1" t="s">
        <v>37</v>
      </c>
      <c r="AB915" s="1" t="s">
        <v>1957</v>
      </c>
    </row>
    <row r="916" spans="1:28" ht="13" x14ac:dyDescent="0.15">
      <c r="A916" s="1">
        <v>397</v>
      </c>
      <c r="B916" s="1" t="s">
        <v>28</v>
      </c>
      <c r="C916" s="1" t="s">
        <v>1386</v>
      </c>
      <c r="D916" s="1">
        <v>4</v>
      </c>
      <c r="E916" s="1" t="s">
        <v>1387</v>
      </c>
      <c r="F916" s="1">
        <v>4</v>
      </c>
      <c r="G916" s="1"/>
      <c r="H916" s="1">
        <v>144</v>
      </c>
      <c r="I916" s="1">
        <v>149</v>
      </c>
      <c r="J916" s="1">
        <v>0</v>
      </c>
      <c r="K916" s="1">
        <v>5</v>
      </c>
      <c r="L916" s="1">
        <v>26.72</v>
      </c>
      <c r="M916" s="1">
        <v>26.77</v>
      </c>
      <c r="N916" s="1">
        <v>26.61</v>
      </c>
      <c r="O916" s="1">
        <v>26.658999999999999</v>
      </c>
      <c r="P916" s="1">
        <v>5</v>
      </c>
      <c r="Q916" s="1">
        <v>25</v>
      </c>
      <c r="R916" s="1" t="s">
        <v>1418</v>
      </c>
      <c r="S916" s="1"/>
      <c r="T916" s="1" t="s">
        <v>1442</v>
      </c>
      <c r="U916" s="1" t="s">
        <v>1443</v>
      </c>
      <c r="V916" s="1" t="s">
        <v>1444</v>
      </c>
      <c r="W916" s="1" t="s">
        <v>1958</v>
      </c>
      <c r="X916" s="2">
        <v>44885.518750000003</v>
      </c>
      <c r="Y916" s="1" t="s">
        <v>1410</v>
      </c>
      <c r="Z916" s="1" t="s">
        <v>36</v>
      </c>
      <c r="AA916" s="1" t="s">
        <v>1446</v>
      </c>
      <c r="AB916" s="1" t="s">
        <v>1959</v>
      </c>
    </row>
    <row r="917" spans="1:28" ht="13" x14ac:dyDescent="0.15">
      <c r="A917" s="1">
        <v>397</v>
      </c>
      <c r="B917" s="1" t="s">
        <v>28</v>
      </c>
      <c r="C917" s="1" t="s">
        <v>1386</v>
      </c>
      <c r="D917" s="1">
        <v>4</v>
      </c>
      <c r="E917" s="1" t="s">
        <v>1387</v>
      </c>
      <c r="F917" s="1">
        <v>4</v>
      </c>
      <c r="G917" s="1"/>
      <c r="H917" s="1">
        <v>144</v>
      </c>
      <c r="I917" s="1">
        <v>149</v>
      </c>
      <c r="J917" s="1">
        <v>0</v>
      </c>
      <c r="K917" s="1">
        <v>5</v>
      </c>
      <c r="L917" s="1">
        <v>26.72</v>
      </c>
      <c r="M917" s="1">
        <v>26.77</v>
      </c>
      <c r="N917" s="1">
        <v>26.61</v>
      </c>
      <c r="O917" s="1">
        <v>26.658999999999999</v>
      </c>
      <c r="P917" s="1">
        <v>5</v>
      </c>
      <c r="Q917" s="1">
        <v>3</v>
      </c>
      <c r="R917" s="1" t="s">
        <v>1407</v>
      </c>
      <c r="S917" s="1"/>
      <c r="T917" s="1"/>
      <c r="U917" s="1"/>
      <c r="V917" s="1" t="s">
        <v>1424</v>
      </c>
      <c r="W917" s="1" t="s">
        <v>1960</v>
      </c>
      <c r="X917" s="2">
        <v>44885.518750000003</v>
      </c>
      <c r="Y917" s="1" t="s">
        <v>1410</v>
      </c>
      <c r="Z917" s="1" t="s">
        <v>36</v>
      </c>
      <c r="AA917" s="1" t="s">
        <v>1426</v>
      </c>
      <c r="AB917" s="1" t="s">
        <v>1961</v>
      </c>
    </row>
    <row r="918" spans="1:28" ht="13" x14ac:dyDescent="0.15">
      <c r="A918" s="1">
        <v>397</v>
      </c>
      <c r="B918" s="1" t="s">
        <v>28</v>
      </c>
      <c r="C918" s="1" t="s">
        <v>1386</v>
      </c>
      <c r="D918" s="1">
        <v>4</v>
      </c>
      <c r="E918" s="1" t="s">
        <v>1387</v>
      </c>
      <c r="F918" s="1">
        <v>4</v>
      </c>
      <c r="G918" s="1"/>
      <c r="H918" s="1">
        <v>144</v>
      </c>
      <c r="I918" s="1">
        <v>149</v>
      </c>
      <c r="J918" s="1">
        <v>144</v>
      </c>
      <c r="K918" s="1">
        <v>149</v>
      </c>
      <c r="L918" s="1">
        <v>26.72</v>
      </c>
      <c r="M918" s="1">
        <v>26.77</v>
      </c>
      <c r="N918" s="1">
        <v>26.61</v>
      </c>
      <c r="O918" s="1">
        <v>26.658999999999999</v>
      </c>
      <c r="P918" s="1">
        <v>5</v>
      </c>
      <c r="Q918" s="1">
        <v>176</v>
      </c>
      <c r="R918" s="1" t="s">
        <v>106</v>
      </c>
      <c r="S918" s="1" t="s">
        <v>1434</v>
      </c>
      <c r="T918" s="1"/>
      <c r="U918" s="1"/>
      <c r="V918" s="1" t="s">
        <v>1579</v>
      </c>
      <c r="W918" s="1" t="s">
        <v>1962</v>
      </c>
      <c r="X918" s="2">
        <v>44885.447222222225</v>
      </c>
      <c r="Y918" s="1" t="s">
        <v>692</v>
      </c>
      <c r="Z918" s="1" t="s">
        <v>36</v>
      </c>
      <c r="AA918" s="1"/>
      <c r="AB918" s="1" t="s">
        <v>1963</v>
      </c>
    </row>
    <row r="919" spans="1:28" ht="13" x14ac:dyDescent="0.15">
      <c r="A919" s="1">
        <v>397</v>
      </c>
      <c r="B919" s="1" t="s">
        <v>28</v>
      </c>
      <c r="C919" s="1" t="s">
        <v>1386</v>
      </c>
      <c r="D919" s="1">
        <v>4</v>
      </c>
      <c r="E919" s="1" t="s">
        <v>1387</v>
      </c>
      <c r="F919" s="1">
        <v>4</v>
      </c>
      <c r="G919" s="1"/>
      <c r="H919" s="1">
        <v>144</v>
      </c>
      <c r="I919" s="1">
        <v>149</v>
      </c>
      <c r="J919" s="1">
        <v>0</v>
      </c>
      <c r="K919" s="1">
        <v>5</v>
      </c>
      <c r="L919" s="1">
        <v>26.72</v>
      </c>
      <c r="M919" s="1">
        <v>26.77</v>
      </c>
      <c r="N919" s="1">
        <v>26.61</v>
      </c>
      <c r="O919" s="1">
        <v>26.658999999999999</v>
      </c>
      <c r="P919" s="1">
        <v>5</v>
      </c>
      <c r="Q919" s="1">
        <v>2</v>
      </c>
      <c r="R919" s="1" t="s">
        <v>1407</v>
      </c>
      <c r="S919" s="1" t="s">
        <v>1413</v>
      </c>
      <c r="T919" s="1"/>
      <c r="U919" s="1"/>
      <c r="V919" s="1" t="s">
        <v>1414</v>
      </c>
      <c r="W919" s="1" t="s">
        <v>1964</v>
      </c>
      <c r="X919" s="2">
        <v>44885.518750000003</v>
      </c>
      <c r="Y919" s="1" t="s">
        <v>1410</v>
      </c>
      <c r="Z919" s="1" t="s">
        <v>36</v>
      </c>
      <c r="AA919" s="1" t="s">
        <v>1416</v>
      </c>
      <c r="AB919" s="1" t="s">
        <v>1965</v>
      </c>
    </row>
    <row r="920" spans="1:28" ht="13" x14ac:dyDescent="0.15">
      <c r="A920" s="1">
        <v>397</v>
      </c>
      <c r="B920" s="1" t="s">
        <v>28</v>
      </c>
      <c r="C920" s="1" t="s">
        <v>1386</v>
      </c>
      <c r="D920" s="1">
        <v>4</v>
      </c>
      <c r="E920" s="1" t="s">
        <v>1387</v>
      </c>
      <c r="F920" s="1">
        <v>4</v>
      </c>
      <c r="G920" s="1"/>
      <c r="H920" s="1">
        <v>144</v>
      </c>
      <c r="I920" s="1">
        <v>149</v>
      </c>
      <c r="J920" s="1">
        <v>0</v>
      </c>
      <c r="K920" s="1">
        <v>5</v>
      </c>
      <c r="L920" s="1">
        <v>26.72</v>
      </c>
      <c r="M920" s="1">
        <v>26.77</v>
      </c>
      <c r="N920" s="1">
        <v>26.61</v>
      </c>
      <c r="O920" s="1">
        <v>26.658999999999999</v>
      </c>
      <c r="P920" s="1">
        <v>5</v>
      </c>
      <c r="Q920" s="1">
        <v>2</v>
      </c>
      <c r="R920" s="1" t="s">
        <v>1407</v>
      </c>
      <c r="S920" s="1"/>
      <c r="T920" s="1" t="s">
        <v>1448</v>
      </c>
      <c r="U920" s="1" t="s">
        <v>1449</v>
      </c>
      <c r="V920" s="1" t="s">
        <v>1450</v>
      </c>
      <c r="W920" s="1" t="s">
        <v>1966</v>
      </c>
      <c r="X920" s="2">
        <v>44885.518750000003</v>
      </c>
      <c r="Y920" s="1" t="s">
        <v>1410</v>
      </c>
      <c r="Z920" s="1" t="s">
        <v>36</v>
      </c>
      <c r="AA920" s="1" t="s">
        <v>1452</v>
      </c>
      <c r="AB920" s="1" t="s">
        <v>1967</v>
      </c>
    </row>
    <row r="921" spans="1:28" ht="13" x14ac:dyDescent="0.15">
      <c r="A921" s="1">
        <v>397</v>
      </c>
      <c r="B921" s="1" t="s">
        <v>28</v>
      </c>
      <c r="C921" s="1" t="s">
        <v>1386</v>
      </c>
      <c r="D921" s="1">
        <v>4</v>
      </c>
      <c r="E921" s="1" t="s">
        <v>1387</v>
      </c>
      <c r="F921" s="1">
        <v>4</v>
      </c>
      <c r="G921" s="1"/>
      <c r="H921" s="1">
        <v>144</v>
      </c>
      <c r="I921" s="1">
        <v>149</v>
      </c>
      <c r="J921" s="1">
        <v>0</v>
      </c>
      <c r="K921" s="1">
        <v>5</v>
      </c>
      <c r="L921" s="1">
        <v>26.72</v>
      </c>
      <c r="M921" s="1">
        <v>26.77</v>
      </c>
      <c r="N921" s="1">
        <v>26.61</v>
      </c>
      <c r="O921" s="1">
        <v>26.658999999999999</v>
      </c>
      <c r="P921" s="1">
        <v>5</v>
      </c>
      <c r="Q921" s="1">
        <v>10</v>
      </c>
      <c r="R921" s="1" t="s">
        <v>1407</v>
      </c>
      <c r="S921" s="1"/>
      <c r="T921" s="1" t="s">
        <v>1428</v>
      </c>
      <c r="U921" s="1" t="s">
        <v>1429</v>
      </c>
      <c r="V921" s="1" t="s">
        <v>1430</v>
      </c>
      <c r="W921" s="1" t="s">
        <v>1968</v>
      </c>
      <c r="X921" s="2">
        <v>44885.518750000003</v>
      </c>
      <c r="Y921" s="1" t="s">
        <v>1410</v>
      </c>
      <c r="Z921" s="1" t="s">
        <v>36</v>
      </c>
      <c r="AA921" s="1" t="s">
        <v>1432</v>
      </c>
      <c r="AB921" s="1" t="s">
        <v>1969</v>
      </c>
    </row>
    <row r="922" spans="1:28" ht="13" x14ac:dyDescent="0.15">
      <c r="A922" s="1">
        <v>397</v>
      </c>
      <c r="B922" s="1" t="s">
        <v>28</v>
      </c>
      <c r="C922" s="1" t="s">
        <v>1386</v>
      </c>
      <c r="D922" s="1">
        <v>4</v>
      </c>
      <c r="E922" s="1" t="s">
        <v>1387</v>
      </c>
      <c r="F922" s="1">
        <v>4</v>
      </c>
      <c r="G922" s="1"/>
      <c r="H922" s="1">
        <v>144</v>
      </c>
      <c r="I922" s="1">
        <v>149</v>
      </c>
      <c r="J922" s="1">
        <v>0</v>
      </c>
      <c r="K922" s="1">
        <v>5</v>
      </c>
      <c r="L922" s="1">
        <v>26.72</v>
      </c>
      <c r="M922" s="1">
        <v>26.77</v>
      </c>
      <c r="N922" s="1">
        <v>26.61</v>
      </c>
      <c r="O922" s="1">
        <v>26.658999999999999</v>
      </c>
      <c r="P922" s="1">
        <v>5</v>
      </c>
      <c r="Q922" s="1">
        <v>10</v>
      </c>
      <c r="R922" s="1" t="s">
        <v>1407</v>
      </c>
      <c r="S922" s="1"/>
      <c r="T922" s="1" t="s">
        <v>1419</v>
      </c>
      <c r="U922" s="1" t="s">
        <v>1420</v>
      </c>
      <c r="V922" s="1" t="s">
        <v>1438</v>
      </c>
      <c r="W922" s="1" t="s">
        <v>1970</v>
      </c>
      <c r="X922" s="2">
        <v>44885.518750000003</v>
      </c>
      <c r="Y922" s="1" t="s">
        <v>1410</v>
      </c>
      <c r="Z922" s="1" t="s">
        <v>36</v>
      </c>
      <c r="AA922" s="1" t="s">
        <v>1440</v>
      </c>
      <c r="AB922" s="1" t="s">
        <v>1971</v>
      </c>
    </row>
    <row r="923" spans="1:28" ht="13" x14ac:dyDescent="0.15">
      <c r="A923" s="1">
        <v>397</v>
      </c>
      <c r="B923" s="1" t="s">
        <v>28</v>
      </c>
      <c r="C923" s="1" t="s">
        <v>1386</v>
      </c>
      <c r="D923" s="1">
        <v>4</v>
      </c>
      <c r="E923" s="1" t="s">
        <v>1387</v>
      </c>
      <c r="F923" s="1">
        <v>4</v>
      </c>
      <c r="G923" s="1"/>
      <c r="H923" s="1">
        <v>144</v>
      </c>
      <c r="I923" s="1">
        <v>149</v>
      </c>
      <c r="J923" s="1">
        <v>0</v>
      </c>
      <c r="K923" s="1">
        <v>5</v>
      </c>
      <c r="L923" s="1">
        <v>26.72</v>
      </c>
      <c r="M923" s="1">
        <v>26.77</v>
      </c>
      <c r="N923" s="1">
        <v>26.61</v>
      </c>
      <c r="O923" s="1">
        <v>26.658999999999999</v>
      </c>
      <c r="P923" s="1">
        <v>5</v>
      </c>
      <c r="Q923" s="1">
        <v>25</v>
      </c>
      <c r="R923" s="1" t="s">
        <v>1418</v>
      </c>
      <c r="S923" s="1"/>
      <c r="T923" s="1" t="s">
        <v>1419</v>
      </c>
      <c r="U923" s="1" t="s">
        <v>1420</v>
      </c>
      <c r="V923" s="1" t="s">
        <v>1421</v>
      </c>
      <c r="W923" s="1" t="s">
        <v>1972</v>
      </c>
      <c r="X923" s="2">
        <v>44885.518750000003</v>
      </c>
      <c r="Y923" s="1" t="s">
        <v>1410</v>
      </c>
      <c r="Z923" s="1" t="s">
        <v>36</v>
      </c>
      <c r="AA923" s="1"/>
      <c r="AB923" s="1" t="s">
        <v>1973</v>
      </c>
    </row>
    <row r="924" spans="1:28" ht="13" x14ac:dyDescent="0.15">
      <c r="A924" s="1">
        <v>397</v>
      </c>
      <c r="B924" s="1" t="s">
        <v>28</v>
      </c>
      <c r="C924" s="1" t="s">
        <v>1386</v>
      </c>
      <c r="D924" s="1">
        <v>4</v>
      </c>
      <c r="E924" s="1" t="s">
        <v>1387</v>
      </c>
      <c r="F924" s="1">
        <v>4</v>
      </c>
      <c r="G924" s="1"/>
      <c r="H924" s="1">
        <v>144</v>
      </c>
      <c r="I924" s="1">
        <v>149</v>
      </c>
      <c r="J924" s="1">
        <v>0</v>
      </c>
      <c r="K924" s="1">
        <v>5</v>
      </c>
      <c r="L924" s="1">
        <v>26.72</v>
      </c>
      <c r="M924" s="1">
        <v>26.77</v>
      </c>
      <c r="N924" s="1">
        <v>26.61</v>
      </c>
      <c r="O924" s="1">
        <v>26.658999999999999</v>
      </c>
      <c r="P924" s="1">
        <v>5</v>
      </c>
      <c r="Q924" s="1">
        <v>6</v>
      </c>
      <c r="R924" s="1" t="s">
        <v>1407</v>
      </c>
      <c r="S924" s="1"/>
      <c r="T924" s="1"/>
      <c r="U924" s="1"/>
      <c r="V924" s="1" t="s">
        <v>1408</v>
      </c>
      <c r="W924" s="1" t="s">
        <v>1974</v>
      </c>
      <c r="X924" s="2">
        <v>44885.518750000003</v>
      </c>
      <c r="Y924" s="1" t="s">
        <v>1410</v>
      </c>
      <c r="Z924" s="1" t="s">
        <v>36</v>
      </c>
      <c r="AA924" s="1" t="s">
        <v>1411</v>
      </c>
      <c r="AB924" s="1" t="s">
        <v>1975</v>
      </c>
    </row>
    <row r="925" spans="1:28" ht="13" x14ac:dyDescent="0.15">
      <c r="A925" s="1">
        <v>397</v>
      </c>
      <c r="B925" s="1" t="s">
        <v>28</v>
      </c>
      <c r="C925" s="1" t="s">
        <v>1386</v>
      </c>
      <c r="D925" s="1">
        <v>4</v>
      </c>
      <c r="E925" s="1" t="s">
        <v>1387</v>
      </c>
      <c r="F925" s="1">
        <v>4</v>
      </c>
      <c r="G925" s="1"/>
      <c r="H925" s="1">
        <v>144</v>
      </c>
      <c r="I925" s="1">
        <v>149</v>
      </c>
      <c r="J925" s="1">
        <v>0</v>
      </c>
      <c r="K925" s="1">
        <v>5</v>
      </c>
      <c r="L925" s="1">
        <v>26.72</v>
      </c>
      <c r="M925" s="1">
        <v>26.77</v>
      </c>
      <c r="N925" s="1">
        <v>26.61</v>
      </c>
      <c r="O925" s="1">
        <v>26.658999999999999</v>
      </c>
      <c r="P925" s="1">
        <v>5</v>
      </c>
      <c r="Q925" s="1">
        <v>25</v>
      </c>
      <c r="R925" s="1" t="s">
        <v>1418</v>
      </c>
      <c r="S925" s="1"/>
      <c r="T925" s="1"/>
      <c r="U925" s="1"/>
      <c r="V925" s="1" t="s">
        <v>1457</v>
      </c>
      <c r="W925" s="1" t="s">
        <v>1976</v>
      </c>
      <c r="X925" s="2">
        <v>44885.518750000003</v>
      </c>
      <c r="Y925" s="1" t="s">
        <v>1410</v>
      </c>
      <c r="Z925" s="1" t="s">
        <v>36</v>
      </c>
      <c r="AA925" s="1" t="s">
        <v>1459</v>
      </c>
      <c r="AB925" s="1" t="s">
        <v>1977</v>
      </c>
    </row>
    <row r="926" spans="1:28" ht="13" x14ac:dyDescent="0.15">
      <c r="A926" s="1">
        <v>397</v>
      </c>
      <c r="B926" s="1" t="s">
        <v>28</v>
      </c>
      <c r="C926" s="1" t="s">
        <v>1386</v>
      </c>
      <c r="D926" s="1">
        <v>4</v>
      </c>
      <c r="E926" s="1" t="s">
        <v>1387</v>
      </c>
      <c r="F926" s="1">
        <v>5</v>
      </c>
      <c r="G926" s="1" t="s">
        <v>31</v>
      </c>
      <c r="H926" s="1">
        <v>74</v>
      </c>
      <c r="I926" s="1">
        <v>74</v>
      </c>
      <c r="J926" s="1">
        <v>74</v>
      </c>
      <c r="K926" s="1">
        <v>74</v>
      </c>
      <c r="L926" s="1">
        <v>27.51</v>
      </c>
      <c r="M926" s="1">
        <v>27.51</v>
      </c>
      <c r="N926" s="1">
        <v>27.385000000000002</v>
      </c>
      <c r="O926" s="1">
        <v>27.385000000000002</v>
      </c>
      <c r="P926" s="1">
        <v>0</v>
      </c>
      <c r="Q926" s="1">
        <v>1</v>
      </c>
      <c r="R926" s="1" t="s">
        <v>32</v>
      </c>
      <c r="S926" s="1" t="s">
        <v>33</v>
      </c>
      <c r="T926" s="1"/>
      <c r="U926" s="1"/>
      <c r="V926" s="1" t="s">
        <v>33</v>
      </c>
      <c r="W926" s="1" t="s">
        <v>1978</v>
      </c>
      <c r="X926" s="2">
        <v>44885.665277777778</v>
      </c>
      <c r="Y926" s="1" t="s">
        <v>35</v>
      </c>
      <c r="Z926" s="1" t="s">
        <v>36</v>
      </c>
      <c r="AA926" s="1" t="s">
        <v>37</v>
      </c>
      <c r="AB926" s="1" t="s">
        <v>1979</v>
      </c>
    </row>
    <row r="927" spans="1:28" ht="13" x14ac:dyDescent="0.15">
      <c r="A927" s="1">
        <v>397</v>
      </c>
      <c r="B927" s="1" t="s">
        <v>28</v>
      </c>
      <c r="C927" s="1" t="s">
        <v>1386</v>
      </c>
      <c r="D927" s="1">
        <v>4</v>
      </c>
      <c r="E927" s="1" t="s">
        <v>1387</v>
      </c>
      <c r="F927" s="1">
        <v>5</v>
      </c>
      <c r="G927" s="1" t="s">
        <v>43</v>
      </c>
      <c r="H927" s="1">
        <v>90</v>
      </c>
      <c r="I927" s="1">
        <v>90</v>
      </c>
      <c r="J927" s="1">
        <v>90</v>
      </c>
      <c r="K927" s="1">
        <v>90</v>
      </c>
      <c r="L927" s="1">
        <v>27.67</v>
      </c>
      <c r="M927" s="1">
        <v>27.67</v>
      </c>
      <c r="N927" s="1">
        <v>27.542000000000002</v>
      </c>
      <c r="O927" s="1">
        <v>27.542000000000002</v>
      </c>
      <c r="P927" s="1">
        <v>0</v>
      </c>
      <c r="Q927" s="1">
        <v>1</v>
      </c>
      <c r="R927" s="1" t="s">
        <v>44</v>
      </c>
      <c r="S927" s="1" t="s">
        <v>45</v>
      </c>
      <c r="T927" s="1"/>
      <c r="U927" s="1"/>
      <c r="V927" s="1" t="s">
        <v>45</v>
      </c>
      <c r="W927" s="1" t="s">
        <v>1980</v>
      </c>
      <c r="X927" s="2">
        <v>44885.659722222219</v>
      </c>
      <c r="Y927" s="1" t="s">
        <v>415</v>
      </c>
      <c r="Z927" s="1" t="s">
        <v>36</v>
      </c>
      <c r="AA927" s="1"/>
      <c r="AB927" s="1" t="s">
        <v>1981</v>
      </c>
    </row>
    <row r="928" spans="1:28" ht="13" x14ac:dyDescent="0.15">
      <c r="A928" s="1">
        <v>397</v>
      </c>
      <c r="B928" s="1" t="s">
        <v>28</v>
      </c>
      <c r="C928" s="1" t="s">
        <v>1386</v>
      </c>
      <c r="D928" s="1">
        <v>4</v>
      </c>
      <c r="E928" s="1" t="s">
        <v>1387</v>
      </c>
      <c r="F928" s="1">
        <v>5</v>
      </c>
      <c r="G928" s="1" t="s">
        <v>31</v>
      </c>
      <c r="H928" s="1">
        <v>90</v>
      </c>
      <c r="I928" s="1">
        <v>91</v>
      </c>
      <c r="J928" s="1">
        <v>90</v>
      </c>
      <c r="K928" s="1">
        <v>91</v>
      </c>
      <c r="L928" s="1">
        <v>27.67</v>
      </c>
      <c r="M928" s="1">
        <v>27.68</v>
      </c>
      <c r="N928" s="1">
        <v>27.542000000000002</v>
      </c>
      <c r="O928" s="1">
        <v>27.552</v>
      </c>
      <c r="P928" s="1">
        <v>1</v>
      </c>
      <c r="Q928" s="1">
        <v>5</v>
      </c>
      <c r="R928" s="1" t="s">
        <v>51</v>
      </c>
      <c r="S928" s="1" t="s">
        <v>1397</v>
      </c>
      <c r="T928" s="1"/>
      <c r="U928" s="1"/>
      <c r="V928" s="1" t="s">
        <v>1397</v>
      </c>
      <c r="W928" s="1" t="s">
        <v>1982</v>
      </c>
      <c r="X928" s="2">
        <v>44885.643055555556</v>
      </c>
      <c r="Y928" s="1" t="s">
        <v>58</v>
      </c>
      <c r="Z928" s="1" t="s">
        <v>36</v>
      </c>
      <c r="AA928" s="1"/>
      <c r="AB928" s="1" t="s">
        <v>1983</v>
      </c>
    </row>
    <row r="929" spans="1:28" ht="13" x14ac:dyDescent="0.15">
      <c r="A929" s="1">
        <v>397</v>
      </c>
      <c r="B929" s="1" t="s">
        <v>28</v>
      </c>
      <c r="C929" s="1" t="s">
        <v>1386</v>
      </c>
      <c r="D929" s="1">
        <v>4</v>
      </c>
      <c r="E929" s="1" t="s">
        <v>1387</v>
      </c>
      <c r="F929" s="1">
        <v>5</v>
      </c>
      <c r="G929" s="1"/>
      <c r="H929" s="1">
        <v>145</v>
      </c>
      <c r="I929" s="1">
        <v>150</v>
      </c>
      <c r="J929" s="1">
        <v>0</v>
      </c>
      <c r="K929" s="1">
        <v>5</v>
      </c>
      <c r="L929" s="1">
        <v>28.22</v>
      </c>
      <c r="M929" s="1">
        <v>28.27</v>
      </c>
      <c r="N929" s="1">
        <v>28.082000000000001</v>
      </c>
      <c r="O929" s="1">
        <v>28.131</v>
      </c>
      <c r="P929" s="1">
        <v>5</v>
      </c>
      <c r="Q929" s="1">
        <v>10</v>
      </c>
      <c r="R929" s="1" t="s">
        <v>1407</v>
      </c>
      <c r="S929" s="1"/>
      <c r="T929" s="1" t="s">
        <v>1419</v>
      </c>
      <c r="U929" s="1" t="s">
        <v>1420</v>
      </c>
      <c r="V929" s="1" t="s">
        <v>1438</v>
      </c>
      <c r="W929" s="1" t="s">
        <v>1984</v>
      </c>
      <c r="X929" s="2">
        <v>44885.556944444441</v>
      </c>
      <c r="Y929" s="1" t="s">
        <v>1410</v>
      </c>
      <c r="Z929" s="1" t="s">
        <v>36</v>
      </c>
      <c r="AA929" s="1" t="s">
        <v>1440</v>
      </c>
      <c r="AB929" s="1" t="s">
        <v>1985</v>
      </c>
    </row>
    <row r="930" spans="1:28" ht="13" x14ac:dyDescent="0.15">
      <c r="A930" s="1">
        <v>397</v>
      </c>
      <c r="B930" s="1" t="s">
        <v>28</v>
      </c>
      <c r="C930" s="1" t="s">
        <v>1386</v>
      </c>
      <c r="D930" s="1">
        <v>4</v>
      </c>
      <c r="E930" s="1" t="s">
        <v>1387</v>
      </c>
      <c r="F930" s="1">
        <v>5</v>
      </c>
      <c r="G930" s="1"/>
      <c r="H930" s="1">
        <v>145</v>
      </c>
      <c r="I930" s="1">
        <v>150</v>
      </c>
      <c r="J930" s="1">
        <v>0</v>
      </c>
      <c r="K930" s="1">
        <v>5</v>
      </c>
      <c r="L930" s="1">
        <v>28.22</v>
      </c>
      <c r="M930" s="1">
        <v>28.27</v>
      </c>
      <c r="N930" s="1">
        <v>28.082000000000001</v>
      </c>
      <c r="O930" s="1">
        <v>28.131</v>
      </c>
      <c r="P930" s="1">
        <v>5</v>
      </c>
      <c r="Q930" s="1">
        <v>2</v>
      </c>
      <c r="R930" s="1" t="s">
        <v>1407</v>
      </c>
      <c r="S930" s="1"/>
      <c r="T930" s="1" t="s">
        <v>1448</v>
      </c>
      <c r="U930" s="1" t="s">
        <v>1449</v>
      </c>
      <c r="V930" s="1" t="s">
        <v>1450</v>
      </c>
      <c r="W930" s="1" t="s">
        <v>1986</v>
      </c>
      <c r="X930" s="2">
        <v>44885.556944444441</v>
      </c>
      <c r="Y930" s="1" t="s">
        <v>1410</v>
      </c>
      <c r="Z930" s="1" t="s">
        <v>36</v>
      </c>
      <c r="AA930" s="1" t="s">
        <v>1452</v>
      </c>
      <c r="AB930" s="1" t="s">
        <v>1987</v>
      </c>
    </row>
    <row r="931" spans="1:28" ht="13" x14ac:dyDescent="0.15">
      <c r="A931" s="1">
        <v>397</v>
      </c>
      <c r="B931" s="1" t="s">
        <v>28</v>
      </c>
      <c r="C931" s="1" t="s">
        <v>1386</v>
      </c>
      <c r="D931" s="1">
        <v>4</v>
      </c>
      <c r="E931" s="1" t="s">
        <v>1387</v>
      </c>
      <c r="F931" s="1">
        <v>5</v>
      </c>
      <c r="G931" s="1"/>
      <c r="H931" s="1">
        <v>145</v>
      </c>
      <c r="I931" s="1">
        <v>150</v>
      </c>
      <c r="J931" s="1">
        <v>0</v>
      </c>
      <c r="K931" s="1">
        <v>5</v>
      </c>
      <c r="L931" s="1">
        <v>28.22</v>
      </c>
      <c r="M931" s="1">
        <v>28.27</v>
      </c>
      <c r="N931" s="1">
        <v>28.082000000000001</v>
      </c>
      <c r="O931" s="1">
        <v>28.131</v>
      </c>
      <c r="P931" s="1">
        <v>5</v>
      </c>
      <c r="Q931" s="1">
        <v>25</v>
      </c>
      <c r="R931" s="1" t="s">
        <v>1418</v>
      </c>
      <c r="S931" s="1"/>
      <c r="T931" s="1"/>
      <c r="U931" s="1"/>
      <c r="V931" s="1" t="s">
        <v>1457</v>
      </c>
      <c r="W931" s="1" t="s">
        <v>1988</v>
      </c>
      <c r="X931" s="2">
        <v>44885.556944444441</v>
      </c>
      <c r="Y931" s="1" t="s">
        <v>1410</v>
      </c>
      <c r="Z931" s="1" t="s">
        <v>36</v>
      </c>
      <c r="AA931" s="1" t="s">
        <v>1459</v>
      </c>
      <c r="AB931" s="1" t="s">
        <v>1989</v>
      </c>
    </row>
    <row r="932" spans="1:28" ht="13" x14ac:dyDescent="0.15">
      <c r="A932" s="1">
        <v>397</v>
      </c>
      <c r="B932" s="1" t="s">
        <v>28</v>
      </c>
      <c r="C932" s="1" t="s">
        <v>1386</v>
      </c>
      <c r="D932" s="1">
        <v>4</v>
      </c>
      <c r="E932" s="1" t="s">
        <v>1387</v>
      </c>
      <c r="F932" s="1">
        <v>5</v>
      </c>
      <c r="G932" s="1"/>
      <c r="H932" s="1">
        <v>145</v>
      </c>
      <c r="I932" s="1">
        <v>150</v>
      </c>
      <c r="J932" s="1">
        <v>0</v>
      </c>
      <c r="K932" s="1">
        <v>5</v>
      </c>
      <c r="L932" s="1">
        <v>28.22</v>
      </c>
      <c r="M932" s="1">
        <v>28.27</v>
      </c>
      <c r="N932" s="1">
        <v>28.082000000000001</v>
      </c>
      <c r="O932" s="1">
        <v>28.131</v>
      </c>
      <c r="P932" s="1">
        <v>5</v>
      </c>
      <c r="Q932" s="1">
        <v>10</v>
      </c>
      <c r="R932" s="1" t="s">
        <v>1407</v>
      </c>
      <c r="S932" s="1"/>
      <c r="T932" s="1" t="s">
        <v>1428</v>
      </c>
      <c r="U932" s="1" t="s">
        <v>1429</v>
      </c>
      <c r="V932" s="1" t="s">
        <v>1430</v>
      </c>
      <c r="W932" s="1" t="s">
        <v>1990</v>
      </c>
      <c r="X932" s="2">
        <v>44885.556944444441</v>
      </c>
      <c r="Y932" s="1" t="s">
        <v>1410</v>
      </c>
      <c r="Z932" s="1" t="s">
        <v>36</v>
      </c>
      <c r="AA932" s="1" t="s">
        <v>1432</v>
      </c>
      <c r="AB932" s="1" t="s">
        <v>1991</v>
      </c>
    </row>
    <row r="933" spans="1:28" ht="13" x14ac:dyDescent="0.15">
      <c r="A933" s="1">
        <v>397</v>
      </c>
      <c r="B933" s="1" t="s">
        <v>28</v>
      </c>
      <c r="C933" s="1" t="s">
        <v>1386</v>
      </c>
      <c r="D933" s="1">
        <v>4</v>
      </c>
      <c r="E933" s="1" t="s">
        <v>1387</v>
      </c>
      <c r="F933" s="1">
        <v>5</v>
      </c>
      <c r="G933" s="1"/>
      <c r="H933" s="1">
        <v>145</v>
      </c>
      <c r="I933" s="1">
        <v>150</v>
      </c>
      <c r="J933" s="1">
        <v>0</v>
      </c>
      <c r="K933" s="1">
        <v>5</v>
      </c>
      <c r="L933" s="1">
        <v>28.22</v>
      </c>
      <c r="M933" s="1">
        <v>28.27</v>
      </c>
      <c r="N933" s="1">
        <v>28.082000000000001</v>
      </c>
      <c r="O933" s="1">
        <v>28.131</v>
      </c>
      <c r="P933" s="1">
        <v>5</v>
      </c>
      <c r="Q933" s="1">
        <v>3</v>
      </c>
      <c r="R933" s="1" t="s">
        <v>1407</v>
      </c>
      <c r="S933" s="1"/>
      <c r="T933" s="1"/>
      <c r="U933" s="1"/>
      <c r="V933" s="1" t="s">
        <v>1424</v>
      </c>
      <c r="W933" s="1" t="s">
        <v>1992</v>
      </c>
      <c r="X933" s="2">
        <v>44885.556944444441</v>
      </c>
      <c r="Y933" s="1" t="s">
        <v>1410</v>
      </c>
      <c r="Z933" s="1" t="s">
        <v>36</v>
      </c>
      <c r="AA933" s="1" t="s">
        <v>1426</v>
      </c>
      <c r="AB933" s="1" t="s">
        <v>1993</v>
      </c>
    </row>
    <row r="934" spans="1:28" ht="13" x14ac:dyDescent="0.15">
      <c r="A934" s="1">
        <v>397</v>
      </c>
      <c r="B934" s="1" t="s">
        <v>28</v>
      </c>
      <c r="C934" s="1" t="s">
        <v>1386</v>
      </c>
      <c r="D934" s="1">
        <v>4</v>
      </c>
      <c r="E934" s="1" t="s">
        <v>1387</v>
      </c>
      <c r="F934" s="1">
        <v>5</v>
      </c>
      <c r="G934" s="1"/>
      <c r="H934" s="1">
        <v>145</v>
      </c>
      <c r="I934" s="1">
        <v>150</v>
      </c>
      <c r="J934" s="1">
        <v>0</v>
      </c>
      <c r="K934" s="1">
        <v>5</v>
      </c>
      <c r="L934" s="1">
        <v>28.22</v>
      </c>
      <c r="M934" s="1">
        <v>28.27</v>
      </c>
      <c r="N934" s="1">
        <v>28.082000000000001</v>
      </c>
      <c r="O934" s="1">
        <v>28.131</v>
      </c>
      <c r="P934" s="1">
        <v>5</v>
      </c>
      <c r="Q934" s="1">
        <v>2</v>
      </c>
      <c r="R934" s="1" t="s">
        <v>1407</v>
      </c>
      <c r="S934" s="1" t="s">
        <v>1413</v>
      </c>
      <c r="T934" s="1"/>
      <c r="U934" s="1"/>
      <c r="V934" s="1" t="s">
        <v>1414</v>
      </c>
      <c r="W934" s="1" t="s">
        <v>1994</v>
      </c>
      <c r="X934" s="2">
        <v>44885.556944444441</v>
      </c>
      <c r="Y934" s="1" t="s">
        <v>1410</v>
      </c>
      <c r="Z934" s="1" t="s">
        <v>36</v>
      </c>
      <c r="AA934" s="1" t="s">
        <v>1416</v>
      </c>
      <c r="AB934" s="1" t="s">
        <v>1995</v>
      </c>
    </row>
    <row r="935" spans="1:28" ht="13" x14ac:dyDescent="0.15">
      <c r="A935" s="1">
        <v>397</v>
      </c>
      <c r="B935" s="1" t="s">
        <v>28</v>
      </c>
      <c r="C935" s="1" t="s">
        <v>1386</v>
      </c>
      <c r="D935" s="1">
        <v>4</v>
      </c>
      <c r="E935" s="1" t="s">
        <v>1387</v>
      </c>
      <c r="F935" s="1">
        <v>5</v>
      </c>
      <c r="G935" s="1"/>
      <c r="H935" s="1">
        <v>145</v>
      </c>
      <c r="I935" s="1">
        <v>150</v>
      </c>
      <c r="J935" s="1">
        <v>145</v>
      </c>
      <c r="K935" s="1">
        <v>150</v>
      </c>
      <c r="L935" s="1">
        <v>28.22</v>
      </c>
      <c r="M935" s="1">
        <v>28.27</v>
      </c>
      <c r="N935" s="1">
        <v>28.082000000000001</v>
      </c>
      <c r="O935" s="1">
        <v>28.131</v>
      </c>
      <c r="P935" s="1">
        <v>5</v>
      </c>
      <c r="Q935" s="1">
        <v>176</v>
      </c>
      <c r="R935" s="1" t="s">
        <v>106</v>
      </c>
      <c r="S935" s="1" t="s">
        <v>1434</v>
      </c>
      <c r="T935" s="1"/>
      <c r="U935" s="1"/>
      <c r="V935" s="1" t="s">
        <v>1524</v>
      </c>
      <c r="W935" s="1" t="s">
        <v>1996</v>
      </c>
      <c r="X935" s="2">
        <v>44885.447222222225</v>
      </c>
      <c r="Y935" s="1" t="s">
        <v>692</v>
      </c>
      <c r="Z935" s="1" t="s">
        <v>36</v>
      </c>
      <c r="AA935" s="1"/>
      <c r="AB935" s="1" t="s">
        <v>1997</v>
      </c>
    </row>
    <row r="936" spans="1:28" ht="13" x14ac:dyDescent="0.15">
      <c r="A936" s="1">
        <v>397</v>
      </c>
      <c r="B936" s="1" t="s">
        <v>28</v>
      </c>
      <c r="C936" s="1" t="s">
        <v>1386</v>
      </c>
      <c r="D936" s="1">
        <v>4</v>
      </c>
      <c r="E936" s="1" t="s">
        <v>1387</v>
      </c>
      <c r="F936" s="1">
        <v>5</v>
      </c>
      <c r="G936" s="1"/>
      <c r="H936" s="1">
        <v>145</v>
      </c>
      <c r="I936" s="1">
        <v>150</v>
      </c>
      <c r="J936" s="1">
        <v>0</v>
      </c>
      <c r="K936" s="1">
        <v>5</v>
      </c>
      <c r="L936" s="1">
        <v>28.22</v>
      </c>
      <c r="M936" s="1">
        <v>28.27</v>
      </c>
      <c r="N936" s="1">
        <v>28.082000000000001</v>
      </c>
      <c r="O936" s="1">
        <v>28.131</v>
      </c>
      <c r="P936" s="1">
        <v>5</v>
      </c>
      <c r="Q936" s="1">
        <v>25</v>
      </c>
      <c r="R936" s="1" t="s">
        <v>1418</v>
      </c>
      <c r="S936" s="1"/>
      <c r="T936" s="1" t="s">
        <v>1419</v>
      </c>
      <c r="U936" s="1" t="s">
        <v>1420</v>
      </c>
      <c r="V936" s="1" t="s">
        <v>1421</v>
      </c>
      <c r="W936" s="1" t="s">
        <v>1998</v>
      </c>
      <c r="X936" s="2">
        <v>44885.556944444441</v>
      </c>
      <c r="Y936" s="1" t="s">
        <v>1410</v>
      </c>
      <c r="Z936" s="1" t="s">
        <v>36</v>
      </c>
      <c r="AA936" s="1"/>
      <c r="AB936" s="1" t="s">
        <v>1999</v>
      </c>
    </row>
    <row r="937" spans="1:28" ht="13" x14ac:dyDescent="0.15">
      <c r="A937" s="1">
        <v>397</v>
      </c>
      <c r="B937" s="1" t="s">
        <v>28</v>
      </c>
      <c r="C937" s="1" t="s">
        <v>1386</v>
      </c>
      <c r="D937" s="1">
        <v>4</v>
      </c>
      <c r="E937" s="1" t="s">
        <v>1387</v>
      </c>
      <c r="F937" s="1">
        <v>5</v>
      </c>
      <c r="G937" s="1"/>
      <c r="H937" s="1">
        <v>145</v>
      </c>
      <c r="I937" s="1">
        <v>150</v>
      </c>
      <c r="J937" s="1">
        <v>0</v>
      </c>
      <c r="K937" s="1">
        <v>5</v>
      </c>
      <c r="L937" s="1">
        <v>28.22</v>
      </c>
      <c r="M937" s="1">
        <v>28.27</v>
      </c>
      <c r="N937" s="1">
        <v>28.082000000000001</v>
      </c>
      <c r="O937" s="1">
        <v>28.131</v>
      </c>
      <c r="P937" s="1">
        <v>5</v>
      </c>
      <c r="Q937" s="1">
        <v>6</v>
      </c>
      <c r="R937" s="1" t="s">
        <v>1407</v>
      </c>
      <c r="S937" s="1"/>
      <c r="T937" s="1"/>
      <c r="U937" s="1"/>
      <c r="V937" s="1" t="s">
        <v>1408</v>
      </c>
      <c r="W937" s="1" t="s">
        <v>2000</v>
      </c>
      <c r="X937" s="2">
        <v>44885.556944444441</v>
      </c>
      <c r="Y937" s="1" t="s">
        <v>1410</v>
      </c>
      <c r="Z937" s="1" t="s">
        <v>36</v>
      </c>
      <c r="AA937" s="1" t="s">
        <v>1411</v>
      </c>
      <c r="AB937" s="1" t="s">
        <v>2001</v>
      </c>
    </row>
    <row r="938" spans="1:28" ht="13" x14ac:dyDescent="0.15">
      <c r="A938" s="1">
        <v>397</v>
      </c>
      <c r="B938" s="1" t="s">
        <v>28</v>
      </c>
      <c r="C938" s="1" t="s">
        <v>1386</v>
      </c>
      <c r="D938" s="1">
        <v>4</v>
      </c>
      <c r="E938" s="1" t="s">
        <v>1387</v>
      </c>
      <c r="F938" s="1">
        <v>5</v>
      </c>
      <c r="G938" s="1"/>
      <c r="H938" s="1">
        <v>145</v>
      </c>
      <c r="I938" s="1">
        <v>150</v>
      </c>
      <c r="J938" s="1">
        <v>0</v>
      </c>
      <c r="K938" s="1">
        <v>5</v>
      </c>
      <c r="L938" s="1">
        <v>28.22</v>
      </c>
      <c r="M938" s="1">
        <v>28.27</v>
      </c>
      <c r="N938" s="1">
        <v>28.082000000000001</v>
      </c>
      <c r="O938" s="1">
        <v>28.131</v>
      </c>
      <c r="P938" s="1">
        <v>5</v>
      </c>
      <c r="Q938" s="1">
        <v>25</v>
      </c>
      <c r="R938" s="1" t="s">
        <v>1418</v>
      </c>
      <c r="S938" s="1"/>
      <c r="T938" s="1" t="s">
        <v>1442</v>
      </c>
      <c r="U938" s="1" t="s">
        <v>1443</v>
      </c>
      <c r="V938" s="1" t="s">
        <v>1444</v>
      </c>
      <c r="W938" s="1" t="s">
        <v>2002</v>
      </c>
      <c r="X938" s="2">
        <v>44885.556944444441</v>
      </c>
      <c r="Y938" s="1" t="s">
        <v>1410</v>
      </c>
      <c r="Z938" s="1" t="s">
        <v>36</v>
      </c>
      <c r="AA938" s="1" t="s">
        <v>1446</v>
      </c>
      <c r="AB938" s="1" t="s">
        <v>2003</v>
      </c>
    </row>
    <row r="939" spans="1:28" ht="13" x14ac:dyDescent="0.15">
      <c r="A939" s="1">
        <v>397</v>
      </c>
      <c r="B939" s="1" t="s">
        <v>28</v>
      </c>
      <c r="C939" s="1" t="s">
        <v>1386</v>
      </c>
      <c r="D939" s="1">
        <v>4</v>
      </c>
      <c r="E939" s="1" t="s">
        <v>1387</v>
      </c>
      <c r="F939" s="1">
        <v>6</v>
      </c>
      <c r="G939" s="1" t="s">
        <v>31</v>
      </c>
      <c r="H939" s="1">
        <v>71</v>
      </c>
      <c r="I939" s="1">
        <v>71</v>
      </c>
      <c r="J939" s="1">
        <v>71</v>
      </c>
      <c r="K939" s="1">
        <v>71</v>
      </c>
      <c r="L939" s="1">
        <v>28.98</v>
      </c>
      <c r="M939" s="1">
        <v>28.98</v>
      </c>
      <c r="N939" s="1">
        <v>28.827999999999999</v>
      </c>
      <c r="O939" s="1">
        <v>28.827999999999999</v>
      </c>
      <c r="P939" s="1">
        <v>0</v>
      </c>
      <c r="Q939" s="1">
        <v>1</v>
      </c>
      <c r="R939" s="1" t="s">
        <v>32</v>
      </c>
      <c r="S939" s="1" t="s">
        <v>33</v>
      </c>
      <c r="T939" s="1"/>
      <c r="U939" s="1"/>
      <c r="V939" s="1" t="s">
        <v>33</v>
      </c>
      <c r="W939" s="1" t="s">
        <v>2004</v>
      </c>
      <c r="X939" s="2">
        <v>44885.665277777778</v>
      </c>
      <c r="Y939" s="1" t="s">
        <v>35</v>
      </c>
      <c r="Z939" s="1" t="s">
        <v>36</v>
      </c>
      <c r="AA939" s="1" t="s">
        <v>37</v>
      </c>
      <c r="AB939" s="1" t="s">
        <v>2005</v>
      </c>
    </row>
    <row r="940" spans="1:28" ht="13" x14ac:dyDescent="0.15">
      <c r="A940" s="1">
        <v>397</v>
      </c>
      <c r="B940" s="1" t="s">
        <v>28</v>
      </c>
      <c r="C940" s="1" t="s">
        <v>1386</v>
      </c>
      <c r="D940" s="1">
        <v>4</v>
      </c>
      <c r="E940" s="1" t="s">
        <v>1387</v>
      </c>
      <c r="F940" s="1">
        <v>6</v>
      </c>
      <c r="G940" s="1"/>
      <c r="H940" s="1">
        <v>129</v>
      </c>
      <c r="I940" s="1">
        <v>134</v>
      </c>
      <c r="J940" s="1">
        <v>0</v>
      </c>
      <c r="K940" s="1">
        <v>5</v>
      </c>
      <c r="L940" s="1">
        <v>29.56</v>
      </c>
      <c r="M940" s="1">
        <v>29.61</v>
      </c>
      <c r="N940" s="1">
        <v>29.396999999999998</v>
      </c>
      <c r="O940" s="1">
        <v>29.446000000000002</v>
      </c>
      <c r="P940" s="1">
        <v>5</v>
      </c>
      <c r="Q940" s="1">
        <v>2</v>
      </c>
      <c r="R940" s="1" t="s">
        <v>1407</v>
      </c>
      <c r="S940" s="1" t="s">
        <v>1413</v>
      </c>
      <c r="T940" s="1"/>
      <c r="U940" s="1"/>
      <c r="V940" s="1" t="s">
        <v>1414</v>
      </c>
      <c r="W940" s="1" t="s">
        <v>2006</v>
      </c>
      <c r="X940" s="2">
        <v>44885.557638888888</v>
      </c>
      <c r="Y940" s="1" t="s">
        <v>1410</v>
      </c>
      <c r="Z940" s="1" t="s">
        <v>36</v>
      </c>
      <c r="AA940" s="1" t="s">
        <v>1416</v>
      </c>
      <c r="AB940" s="1" t="s">
        <v>2007</v>
      </c>
    </row>
    <row r="941" spans="1:28" ht="13" x14ac:dyDescent="0.15">
      <c r="A941" s="1">
        <v>397</v>
      </c>
      <c r="B941" s="1" t="s">
        <v>28</v>
      </c>
      <c r="C941" s="1" t="s">
        <v>1386</v>
      </c>
      <c r="D941" s="1">
        <v>4</v>
      </c>
      <c r="E941" s="1" t="s">
        <v>1387</v>
      </c>
      <c r="F941" s="1">
        <v>6</v>
      </c>
      <c r="G941" s="1"/>
      <c r="H941" s="1">
        <v>129</v>
      </c>
      <c r="I941" s="1">
        <v>134</v>
      </c>
      <c r="J941" s="1">
        <v>0</v>
      </c>
      <c r="K941" s="1">
        <v>5</v>
      </c>
      <c r="L941" s="1">
        <v>29.56</v>
      </c>
      <c r="M941" s="1">
        <v>29.61</v>
      </c>
      <c r="N941" s="1">
        <v>29.396999999999998</v>
      </c>
      <c r="O941" s="1">
        <v>29.446000000000002</v>
      </c>
      <c r="P941" s="1">
        <v>5</v>
      </c>
      <c r="Q941" s="1">
        <v>2</v>
      </c>
      <c r="R941" s="1" t="s">
        <v>1407</v>
      </c>
      <c r="S941" s="1"/>
      <c r="T941" s="1" t="s">
        <v>1448</v>
      </c>
      <c r="U941" s="1" t="s">
        <v>1449</v>
      </c>
      <c r="V941" s="1" t="s">
        <v>1450</v>
      </c>
      <c r="W941" s="1" t="s">
        <v>2008</v>
      </c>
      <c r="X941" s="2">
        <v>44885.557638888888</v>
      </c>
      <c r="Y941" s="1" t="s">
        <v>1410</v>
      </c>
      <c r="Z941" s="1" t="s">
        <v>36</v>
      </c>
      <c r="AA941" s="1" t="s">
        <v>1452</v>
      </c>
      <c r="AB941" s="1" t="s">
        <v>2009</v>
      </c>
    </row>
    <row r="942" spans="1:28" ht="13" x14ac:dyDescent="0.15">
      <c r="A942" s="1">
        <v>397</v>
      </c>
      <c r="B942" s="1" t="s">
        <v>28</v>
      </c>
      <c r="C942" s="1" t="s">
        <v>1386</v>
      </c>
      <c r="D942" s="1">
        <v>4</v>
      </c>
      <c r="E942" s="1" t="s">
        <v>1387</v>
      </c>
      <c r="F942" s="1">
        <v>6</v>
      </c>
      <c r="G942" s="1"/>
      <c r="H942" s="1">
        <v>129</v>
      </c>
      <c r="I942" s="1">
        <v>134</v>
      </c>
      <c r="J942" s="1">
        <v>129</v>
      </c>
      <c r="K942" s="1">
        <v>134</v>
      </c>
      <c r="L942" s="1">
        <v>29.56</v>
      </c>
      <c r="M942" s="1">
        <v>29.61</v>
      </c>
      <c r="N942" s="1">
        <v>29.396999999999998</v>
      </c>
      <c r="O942" s="1">
        <v>29.446000000000002</v>
      </c>
      <c r="P942" s="1">
        <v>5</v>
      </c>
      <c r="Q942" s="1">
        <v>176</v>
      </c>
      <c r="R942" s="1" t="s">
        <v>106</v>
      </c>
      <c r="S942" s="1" t="s">
        <v>1434</v>
      </c>
      <c r="T942" s="1"/>
      <c r="U942" s="1"/>
      <c r="V942" s="1" t="s">
        <v>2010</v>
      </c>
      <c r="W942" s="1" t="s">
        <v>2011</v>
      </c>
      <c r="X942" s="2">
        <v>44885.447222222225</v>
      </c>
      <c r="Y942" s="1" t="s">
        <v>692</v>
      </c>
      <c r="Z942" s="1" t="s">
        <v>36</v>
      </c>
      <c r="AA942" s="1"/>
      <c r="AB942" s="1" t="s">
        <v>2012</v>
      </c>
    </row>
    <row r="943" spans="1:28" ht="13" x14ac:dyDescent="0.15">
      <c r="A943" s="1">
        <v>397</v>
      </c>
      <c r="B943" s="1" t="s">
        <v>28</v>
      </c>
      <c r="C943" s="1" t="s">
        <v>1386</v>
      </c>
      <c r="D943" s="1">
        <v>4</v>
      </c>
      <c r="E943" s="1" t="s">
        <v>1387</v>
      </c>
      <c r="F943" s="1">
        <v>6</v>
      </c>
      <c r="G943" s="1"/>
      <c r="H943" s="1">
        <v>129</v>
      </c>
      <c r="I943" s="1">
        <v>134</v>
      </c>
      <c r="J943" s="1">
        <v>0</v>
      </c>
      <c r="K943" s="1">
        <v>5</v>
      </c>
      <c r="L943" s="1">
        <v>29.56</v>
      </c>
      <c r="M943" s="1">
        <v>29.61</v>
      </c>
      <c r="N943" s="1">
        <v>29.396999999999998</v>
      </c>
      <c r="O943" s="1">
        <v>29.446000000000002</v>
      </c>
      <c r="P943" s="1">
        <v>5</v>
      </c>
      <c r="Q943" s="1">
        <v>6</v>
      </c>
      <c r="R943" s="1" t="s">
        <v>1407</v>
      </c>
      <c r="S943" s="1"/>
      <c r="T943" s="1"/>
      <c r="U943" s="1"/>
      <c r="V943" s="1" t="s">
        <v>1408</v>
      </c>
      <c r="W943" s="1" t="s">
        <v>2013</v>
      </c>
      <c r="X943" s="2">
        <v>44885.557638888888</v>
      </c>
      <c r="Y943" s="1" t="s">
        <v>1410</v>
      </c>
      <c r="Z943" s="1" t="s">
        <v>36</v>
      </c>
      <c r="AA943" s="1" t="s">
        <v>1411</v>
      </c>
      <c r="AB943" s="1" t="s">
        <v>2014</v>
      </c>
    </row>
    <row r="944" spans="1:28" ht="13" x14ac:dyDescent="0.15">
      <c r="A944" s="1">
        <v>397</v>
      </c>
      <c r="B944" s="1" t="s">
        <v>28</v>
      </c>
      <c r="C944" s="1" t="s">
        <v>1386</v>
      </c>
      <c r="D944" s="1">
        <v>4</v>
      </c>
      <c r="E944" s="1" t="s">
        <v>1387</v>
      </c>
      <c r="F944" s="1">
        <v>6</v>
      </c>
      <c r="G944" s="1"/>
      <c r="H944" s="1">
        <v>129</v>
      </c>
      <c r="I944" s="1">
        <v>134</v>
      </c>
      <c r="J944" s="1">
        <v>0</v>
      </c>
      <c r="K944" s="1">
        <v>5</v>
      </c>
      <c r="L944" s="1">
        <v>29.56</v>
      </c>
      <c r="M944" s="1">
        <v>29.61</v>
      </c>
      <c r="N944" s="1">
        <v>29.396999999999998</v>
      </c>
      <c r="O944" s="1">
        <v>29.446000000000002</v>
      </c>
      <c r="P944" s="1">
        <v>5</v>
      </c>
      <c r="Q944" s="1">
        <v>25</v>
      </c>
      <c r="R944" s="1" t="s">
        <v>1418</v>
      </c>
      <c r="S944" s="1"/>
      <c r="T944" s="1"/>
      <c r="U944" s="1"/>
      <c r="V944" s="1" t="s">
        <v>1457</v>
      </c>
      <c r="W944" s="1" t="s">
        <v>2015</v>
      </c>
      <c r="X944" s="2">
        <v>44885.557638888888</v>
      </c>
      <c r="Y944" s="1" t="s">
        <v>1410</v>
      </c>
      <c r="Z944" s="1" t="s">
        <v>36</v>
      </c>
      <c r="AA944" s="1" t="s">
        <v>1459</v>
      </c>
      <c r="AB944" s="1" t="s">
        <v>2016</v>
      </c>
    </row>
    <row r="945" spans="1:28" ht="13" x14ac:dyDescent="0.15">
      <c r="A945" s="1">
        <v>397</v>
      </c>
      <c r="B945" s="1" t="s">
        <v>28</v>
      </c>
      <c r="C945" s="1" t="s">
        <v>1386</v>
      </c>
      <c r="D945" s="1">
        <v>4</v>
      </c>
      <c r="E945" s="1" t="s">
        <v>1387</v>
      </c>
      <c r="F945" s="1">
        <v>6</v>
      </c>
      <c r="G945" s="1"/>
      <c r="H945" s="1">
        <v>129</v>
      </c>
      <c r="I945" s="1">
        <v>134</v>
      </c>
      <c r="J945" s="1">
        <v>0</v>
      </c>
      <c r="K945" s="1">
        <v>5</v>
      </c>
      <c r="L945" s="1">
        <v>29.56</v>
      </c>
      <c r="M945" s="1">
        <v>29.61</v>
      </c>
      <c r="N945" s="1">
        <v>29.396999999999998</v>
      </c>
      <c r="O945" s="1">
        <v>29.446000000000002</v>
      </c>
      <c r="P945" s="1">
        <v>5</v>
      </c>
      <c r="Q945" s="1">
        <v>10</v>
      </c>
      <c r="R945" s="1" t="s">
        <v>1407</v>
      </c>
      <c r="S945" s="1"/>
      <c r="T945" s="1" t="s">
        <v>1428</v>
      </c>
      <c r="U945" s="1" t="s">
        <v>1429</v>
      </c>
      <c r="V945" s="1" t="s">
        <v>1430</v>
      </c>
      <c r="W945" s="1" t="s">
        <v>2017</v>
      </c>
      <c r="X945" s="2">
        <v>44885.557638888888</v>
      </c>
      <c r="Y945" s="1" t="s">
        <v>1410</v>
      </c>
      <c r="Z945" s="1" t="s">
        <v>36</v>
      </c>
      <c r="AA945" s="1" t="s">
        <v>1432</v>
      </c>
      <c r="AB945" s="1" t="s">
        <v>2018</v>
      </c>
    </row>
    <row r="946" spans="1:28" ht="13" x14ac:dyDescent="0.15">
      <c r="A946" s="1">
        <v>397</v>
      </c>
      <c r="B946" s="1" t="s">
        <v>28</v>
      </c>
      <c r="C946" s="1" t="s">
        <v>1386</v>
      </c>
      <c r="D946" s="1">
        <v>4</v>
      </c>
      <c r="E946" s="1" t="s">
        <v>1387</v>
      </c>
      <c r="F946" s="1">
        <v>6</v>
      </c>
      <c r="G946" s="1"/>
      <c r="H946" s="1">
        <v>129</v>
      </c>
      <c r="I946" s="1">
        <v>134</v>
      </c>
      <c r="J946" s="1">
        <v>0</v>
      </c>
      <c r="K946" s="1">
        <v>5</v>
      </c>
      <c r="L946" s="1">
        <v>29.56</v>
      </c>
      <c r="M946" s="1">
        <v>29.61</v>
      </c>
      <c r="N946" s="1">
        <v>29.396999999999998</v>
      </c>
      <c r="O946" s="1">
        <v>29.446000000000002</v>
      </c>
      <c r="P946" s="1">
        <v>5</v>
      </c>
      <c r="Q946" s="1">
        <v>10</v>
      </c>
      <c r="R946" s="1" t="s">
        <v>1407</v>
      </c>
      <c r="S946" s="1"/>
      <c r="T946" s="1" t="s">
        <v>1419</v>
      </c>
      <c r="U946" s="1" t="s">
        <v>1420</v>
      </c>
      <c r="V946" s="1" t="s">
        <v>1438</v>
      </c>
      <c r="W946" s="1" t="s">
        <v>2019</v>
      </c>
      <c r="X946" s="2">
        <v>44885.557638888888</v>
      </c>
      <c r="Y946" s="1" t="s">
        <v>1410</v>
      </c>
      <c r="Z946" s="1" t="s">
        <v>36</v>
      </c>
      <c r="AA946" s="1" t="s">
        <v>1440</v>
      </c>
      <c r="AB946" s="1" t="s">
        <v>2020</v>
      </c>
    </row>
    <row r="947" spans="1:28" ht="13" x14ac:dyDescent="0.15">
      <c r="A947" s="1">
        <v>397</v>
      </c>
      <c r="B947" s="1" t="s">
        <v>28</v>
      </c>
      <c r="C947" s="1" t="s">
        <v>1386</v>
      </c>
      <c r="D947" s="1">
        <v>4</v>
      </c>
      <c r="E947" s="1" t="s">
        <v>1387</v>
      </c>
      <c r="F947" s="1">
        <v>6</v>
      </c>
      <c r="G947" s="1"/>
      <c r="H947" s="1">
        <v>129</v>
      </c>
      <c r="I947" s="1">
        <v>134</v>
      </c>
      <c r="J947" s="1">
        <v>0</v>
      </c>
      <c r="K947" s="1">
        <v>5</v>
      </c>
      <c r="L947" s="1">
        <v>29.56</v>
      </c>
      <c r="M947" s="1">
        <v>29.61</v>
      </c>
      <c r="N947" s="1">
        <v>29.396999999999998</v>
      </c>
      <c r="O947" s="1">
        <v>29.446000000000002</v>
      </c>
      <c r="P947" s="1">
        <v>5</v>
      </c>
      <c r="Q947" s="1">
        <v>25</v>
      </c>
      <c r="R947" s="1" t="s">
        <v>1418</v>
      </c>
      <c r="S947" s="1"/>
      <c r="T947" s="1" t="s">
        <v>1419</v>
      </c>
      <c r="U947" s="1" t="s">
        <v>1420</v>
      </c>
      <c r="V947" s="1" t="s">
        <v>1421</v>
      </c>
      <c r="W947" s="1" t="s">
        <v>2021</v>
      </c>
      <c r="X947" s="2">
        <v>44885.557638888888</v>
      </c>
      <c r="Y947" s="1" t="s">
        <v>1410</v>
      </c>
      <c r="Z947" s="1" t="s">
        <v>36</v>
      </c>
      <c r="AA947" s="1"/>
      <c r="AB947" s="1" t="s">
        <v>2022</v>
      </c>
    </row>
    <row r="948" spans="1:28" ht="13" x14ac:dyDescent="0.15">
      <c r="A948" s="1">
        <v>397</v>
      </c>
      <c r="B948" s="1" t="s">
        <v>28</v>
      </c>
      <c r="C948" s="1" t="s">
        <v>1386</v>
      </c>
      <c r="D948" s="1">
        <v>4</v>
      </c>
      <c r="E948" s="1" t="s">
        <v>1387</v>
      </c>
      <c r="F948" s="1">
        <v>6</v>
      </c>
      <c r="G948" s="1"/>
      <c r="H948" s="1">
        <v>129</v>
      </c>
      <c r="I948" s="1">
        <v>134</v>
      </c>
      <c r="J948" s="1">
        <v>0</v>
      </c>
      <c r="K948" s="1">
        <v>5</v>
      </c>
      <c r="L948" s="1">
        <v>29.56</v>
      </c>
      <c r="M948" s="1">
        <v>29.61</v>
      </c>
      <c r="N948" s="1">
        <v>29.396999999999998</v>
      </c>
      <c r="O948" s="1">
        <v>29.446000000000002</v>
      </c>
      <c r="P948" s="1">
        <v>5</v>
      </c>
      <c r="Q948" s="1">
        <v>25</v>
      </c>
      <c r="R948" s="1" t="s">
        <v>1418</v>
      </c>
      <c r="S948" s="1"/>
      <c r="T948" s="1" t="s">
        <v>1442</v>
      </c>
      <c r="U948" s="1" t="s">
        <v>1443</v>
      </c>
      <c r="V948" s="1" t="s">
        <v>1444</v>
      </c>
      <c r="W948" s="1" t="s">
        <v>2023</v>
      </c>
      <c r="X948" s="2">
        <v>44885.557638888888</v>
      </c>
      <c r="Y948" s="1" t="s">
        <v>1410</v>
      </c>
      <c r="Z948" s="1" t="s">
        <v>36</v>
      </c>
      <c r="AA948" s="1" t="s">
        <v>1446</v>
      </c>
      <c r="AB948" s="1" t="s">
        <v>2024</v>
      </c>
    </row>
    <row r="949" spans="1:28" ht="13" x14ac:dyDescent="0.15">
      <c r="A949" s="1">
        <v>397</v>
      </c>
      <c r="B949" s="1" t="s">
        <v>28</v>
      </c>
      <c r="C949" s="1" t="s">
        <v>1386</v>
      </c>
      <c r="D949" s="1">
        <v>4</v>
      </c>
      <c r="E949" s="1" t="s">
        <v>1387</v>
      </c>
      <c r="F949" s="1">
        <v>6</v>
      </c>
      <c r="G949" s="1"/>
      <c r="H949" s="1">
        <v>129</v>
      </c>
      <c r="I949" s="1">
        <v>134</v>
      </c>
      <c r="J949" s="1">
        <v>0</v>
      </c>
      <c r="K949" s="1">
        <v>5</v>
      </c>
      <c r="L949" s="1">
        <v>29.56</v>
      </c>
      <c r="M949" s="1">
        <v>29.61</v>
      </c>
      <c r="N949" s="1">
        <v>29.396999999999998</v>
      </c>
      <c r="O949" s="1">
        <v>29.446000000000002</v>
      </c>
      <c r="P949" s="1">
        <v>5</v>
      </c>
      <c r="Q949" s="1">
        <v>3</v>
      </c>
      <c r="R949" s="1" t="s">
        <v>1407</v>
      </c>
      <c r="S949" s="1"/>
      <c r="T949" s="1"/>
      <c r="U949" s="1"/>
      <c r="V949" s="1" t="s">
        <v>1424</v>
      </c>
      <c r="W949" s="1" t="s">
        <v>2025</v>
      </c>
      <c r="X949" s="2">
        <v>44885.557638888888</v>
      </c>
      <c r="Y949" s="1" t="s">
        <v>1410</v>
      </c>
      <c r="Z949" s="1" t="s">
        <v>36</v>
      </c>
      <c r="AA949" s="1" t="s">
        <v>1426</v>
      </c>
      <c r="AB949" s="1" t="s">
        <v>2026</v>
      </c>
    </row>
    <row r="950" spans="1:28" ht="13" x14ac:dyDescent="0.15">
      <c r="A950" s="1">
        <v>397</v>
      </c>
      <c r="B950" s="1" t="s">
        <v>28</v>
      </c>
      <c r="C950" s="1" t="s">
        <v>1386</v>
      </c>
      <c r="D950" s="1">
        <v>4</v>
      </c>
      <c r="E950" s="1" t="s">
        <v>1387</v>
      </c>
      <c r="F950" s="1">
        <v>7</v>
      </c>
      <c r="G950" s="1"/>
      <c r="H950" s="1">
        <v>0</v>
      </c>
      <c r="I950" s="1">
        <v>5</v>
      </c>
      <c r="J950" s="1">
        <v>0</v>
      </c>
      <c r="K950" s="1">
        <v>5</v>
      </c>
      <c r="L950" s="1">
        <v>29.61</v>
      </c>
      <c r="M950" s="1">
        <v>29.66</v>
      </c>
      <c r="N950" s="1">
        <v>29.446000000000002</v>
      </c>
      <c r="O950" s="1">
        <v>29.495000000000001</v>
      </c>
      <c r="P950" s="1">
        <v>5</v>
      </c>
      <c r="Q950" s="1">
        <v>5</v>
      </c>
      <c r="R950" s="1" t="s">
        <v>51</v>
      </c>
      <c r="S950" s="1" t="s">
        <v>52</v>
      </c>
      <c r="T950" s="1"/>
      <c r="U950" s="1"/>
      <c r="V950" s="1" t="s">
        <v>52</v>
      </c>
      <c r="W950" s="1" t="s">
        <v>2027</v>
      </c>
      <c r="X950" s="2">
        <v>44885.447222222225</v>
      </c>
      <c r="Y950" s="1" t="s">
        <v>692</v>
      </c>
      <c r="Z950" s="1" t="s">
        <v>36</v>
      </c>
      <c r="AA950" s="1"/>
      <c r="AB950" s="1" t="s">
        <v>2028</v>
      </c>
    </row>
    <row r="951" spans="1:28" ht="13" x14ac:dyDescent="0.15">
      <c r="A951" s="1">
        <v>397</v>
      </c>
      <c r="B951" s="1" t="s">
        <v>28</v>
      </c>
      <c r="C951" s="1" t="s">
        <v>1386</v>
      </c>
      <c r="D951" s="1">
        <v>4</v>
      </c>
      <c r="E951" s="1" t="s">
        <v>1387</v>
      </c>
      <c r="F951" s="1">
        <v>7</v>
      </c>
      <c r="G951" s="1" t="s">
        <v>31</v>
      </c>
      <c r="H951" s="1">
        <v>37</v>
      </c>
      <c r="I951" s="1">
        <v>37</v>
      </c>
      <c r="J951" s="1">
        <v>37</v>
      </c>
      <c r="K951" s="1">
        <v>37</v>
      </c>
      <c r="L951" s="1">
        <v>29.98</v>
      </c>
      <c r="M951" s="1">
        <v>29.98</v>
      </c>
      <c r="N951" s="1">
        <v>29.809000000000001</v>
      </c>
      <c r="O951" s="1">
        <v>29.809000000000001</v>
      </c>
      <c r="P951" s="1">
        <v>0</v>
      </c>
      <c r="Q951" s="1">
        <v>1</v>
      </c>
      <c r="R951" s="1" t="s">
        <v>32</v>
      </c>
      <c r="S951" s="1" t="s">
        <v>33</v>
      </c>
      <c r="T951" s="1"/>
      <c r="U951" s="1"/>
      <c r="V951" s="1" t="s">
        <v>33</v>
      </c>
      <c r="W951" s="1" t="s">
        <v>2029</v>
      </c>
      <c r="X951" s="2">
        <v>44885.665277777778</v>
      </c>
      <c r="Y951" s="1" t="s">
        <v>35</v>
      </c>
      <c r="Z951" s="1" t="s">
        <v>36</v>
      </c>
      <c r="AA951" s="1" t="s">
        <v>37</v>
      </c>
      <c r="AB951" s="1" t="s">
        <v>2030</v>
      </c>
    </row>
    <row r="952" spans="1:28" ht="13" x14ac:dyDescent="0.15">
      <c r="A952" s="1">
        <v>397</v>
      </c>
      <c r="B952" s="1" t="s">
        <v>28</v>
      </c>
      <c r="C952" s="1" t="s">
        <v>1386</v>
      </c>
      <c r="D952" s="1">
        <v>4</v>
      </c>
      <c r="E952" s="1" t="s">
        <v>1387</v>
      </c>
      <c r="F952" s="1" t="s">
        <v>64</v>
      </c>
      <c r="G952" s="1"/>
      <c r="H952" s="1">
        <v>20</v>
      </c>
      <c r="I952" s="1">
        <v>27</v>
      </c>
      <c r="J952" s="1">
        <v>0</v>
      </c>
      <c r="K952" s="1">
        <v>7</v>
      </c>
      <c r="L952" s="1">
        <v>30.41</v>
      </c>
      <c r="M952" s="1">
        <v>30.48</v>
      </c>
      <c r="N952" s="1">
        <v>30.231000000000002</v>
      </c>
      <c r="O952" s="1">
        <v>30.3</v>
      </c>
      <c r="P952" s="1">
        <v>7</v>
      </c>
      <c r="Q952" s="1">
        <v>30</v>
      </c>
      <c r="R952" s="1" t="s">
        <v>65</v>
      </c>
      <c r="S952" s="1"/>
      <c r="T952" s="1" t="s">
        <v>85</v>
      </c>
      <c r="U952" s="1" t="s">
        <v>86</v>
      </c>
      <c r="V952" s="1" t="s">
        <v>87</v>
      </c>
      <c r="W952" s="1" t="s">
        <v>2031</v>
      </c>
      <c r="X952" s="2">
        <v>44885.448611111111</v>
      </c>
      <c r="Y952" s="1" t="s">
        <v>54</v>
      </c>
      <c r="Z952" s="1" t="s">
        <v>36</v>
      </c>
      <c r="AA952" s="1"/>
      <c r="AB952" s="1" t="s">
        <v>2032</v>
      </c>
    </row>
    <row r="953" spans="1:28" ht="13" x14ac:dyDescent="0.15">
      <c r="A953" s="1">
        <v>397</v>
      </c>
      <c r="B953" s="1" t="s">
        <v>28</v>
      </c>
      <c r="C953" s="1" t="s">
        <v>1386</v>
      </c>
      <c r="D953" s="1">
        <v>4</v>
      </c>
      <c r="E953" s="1" t="s">
        <v>1387</v>
      </c>
      <c r="F953" s="1" t="s">
        <v>64</v>
      </c>
      <c r="G953" s="1"/>
      <c r="H953" s="1">
        <v>20</v>
      </c>
      <c r="I953" s="1">
        <v>27</v>
      </c>
      <c r="J953" s="1">
        <v>0</v>
      </c>
      <c r="K953" s="1">
        <v>7</v>
      </c>
      <c r="L953" s="1">
        <v>30.41</v>
      </c>
      <c r="M953" s="1">
        <v>30.48</v>
      </c>
      <c r="N953" s="1">
        <v>30.231000000000002</v>
      </c>
      <c r="O953" s="1">
        <v>30.3</v>
      </c>
      <c r="P953" s="1">
        <v>7</v>
      </c>
      <c r="Q953" s="1">
        <v>5</v>
      </c>
      <c r="R953" s="1" t="s">
        <v>65</v>
      </c>
      <c r="S953" s="1"/>
      <c r="T953" s="1" t="s">
        <v>99</v>
      </c>
      <c r="U953" s="1" t="s">
        <v>100</v>
      </c>
      <c r="V953" s="1" t="s">
        <v>101</v>
      </c>
      <c r="W953" s="1" t="s">
        <v>2033</v>
      </c>
      <c r="X953" s="2">
        <v>44885.448611111111</v>
      </c>
      <c r="Y953" s="1" t="s">
        <v>54</v>
      </c>
      <c r="Z953" s="1" t="s">
        <v>36</v>
      </c>
      <c r="AA953" s="1"/>
      <c r="AB953" s="1" t="s">
        <v>2034</v>
      </c>
    </row>
    <row r="954" spans="1:28" ht="13" x14ac:dyDescent="0.15">
      <c r="A954" s="1">
        <v>397</v>
      </c>
      <c r="B954" s="1" t="s">
        <v>28</v>
      </c>
      <c r="C954" s="1" t="s">
        <v>1386</v>
      </c>
      <c r="D954" s="1">
        <v>4</v>
      </c>
      <c r="E954" s="1" t="s">
        <v>1387</v>
      </c>
      <c r="F954" s="1" t="s">
        <v>64</v>
      </c>
      <c r="G954" s="1"/>
      <c r="H954" s="1">
        <v>20</v>
      </c>
      <c r="I954" s="1">
        <v>27</v>
      </c>
      <c r="J954" s="1">
        <v>20</v>
      </c>
      <c r="K954" s="1">
        <v>27</v>
      </c>
      <c r="L954" s="1">
        <v>30.41</v>
      </c>
      <c r="M954" s="1">
        <v>30.48</v>
      </c>
      <c r="N954" s="1">
        <v>30.231000000000002</v>
      </c>
      <c r="O954" s="1">
        <v>30.3</v>
      </c>
      <c r="P954" s="1">
        <v>7</v>
      </c>
      <c r="Q954" s="1">
        <v>247</v>
      </c>
      <c r="R954" s="1" t="s">
        <v>106</v>
      </c>
      <c r="S954" s="1" t="s">
        <v>81</v>
      </c>
      <c r="T954" s="1"/>
      <c r="U954" s="1"/>
      <c r="V954" s="1" t="s">
        <v>81</v>
      </c>
      <c r="W954" s="1" t="s">
        <v>2035</v>
      </c>
      <c r="X954" s="2">
        <v>44885.447916666664</v>
      </c>
      <c r="Y954" s="1" t="s">
        <v>692</v>
      </c>
      <c r="Z954" s="1" t="s">
        <v>36</v>
      </c>
      <c r="AA954" s="1"/>
      <c r="AB954" s="1" t="s">
        <v>2036</v>
      </c>
    </row>
    <row r="955" spans="1:28" ht="13" x14ac:dyDescent="0.15">
      <c r="A955" s="1">
        <v>397</v>
      </c>
      <c r="B955" s="1" t="s">
        <v>28</v>
      </c>
      <c r="C955" s="1" t="s">
        <v>1386</v>
      </c>
      <c r="D955" s="1">
        <v>4</v>
      </c>
      <c r="E955" s="1" t="s">
        <v>1387</v>
      </c>
      <c r="F955" s="1" t="s">
        <v>64</v>
      </c>
      <c r="G955" s="1"/>
      <c r="H955" s="1">
        <v>20</v>
      </c>
      <c r="I955" s="1">
        <v>27</v>
      </c>
      <c r="J955" s="1">
        <v>0</v>
      </c>
      <c r="K955" s="1">
        <v>7</v>
      </c>
      <c r="L955" s="1">
        <v>30.41</v>
      </c>
      <c r="M955" s="1">
        <v>30.48</v>
      </c>
      <c r="N955" s="1">
        <v>30.231000000000002</v>
      </c>
      <c r="O955" s="1">
        <v>30.3</v>
      </c>
      <c r="P955" s="1">
        <v>7</v>
      </c>
      <c r="Q955" s="1">
        <v>5</v>
      </c>
      <c r="R955" s="1" t="s">
        <v>65</v>
      </c>
      <c r="S955" s="1"/>
      <c r="T955" s="1" t="s">
        <v>94</v>
      </c>
      <c r="U955" s="1" t="s">
        <v>95</v>
      </c>
      <c r="V955" s="1" t="s">
        <v>96</v>
      </c>
      <c r="W955" s="1" t="s">
        <v>2037</v>
      </c>
      <c r="X955" s="2">
        <v>44885.448611111111</v>
      </c>
      <c r="Y955" s="1" t="s">
        <v>54</v>
      </c>
      <c r="Z955" s="1" t="s">
        <v>36</v>
      </c>
      <c r="AA955" s="1"/>
      <c r="AB955" s="1" t="s">
        <v>2038</v>
      </c>
    </row>
    <row r="956" spans="1:28" ht="13" x14ac:dyDescent="0.15">
      <c r="A956" s="1">
        <v>397</v>
      </c>
      <c r="B956" s="1" t="s">
        <v>28</v>
      </c>
      <c r="C956" s="1" t="s">
        <v>1386</v>
      </c>
      <c r="D956" s="1">
        <v>4</v>
      </c>
      <c r="E956" s="1" t="s">
        <v>1387</v>
      </c>
      <c r="F956" s="1" t="s">
        <v>64</v>
      </c>
      <c r="G956" s="1"/>
      <c r="H956" s="1">
        <v>20</v>
      </c>
      <c r="I956" s="1">
        <v>27</v>
      </c>
      <c r="J956" s="1">
        <v>0</v>
      </c>
      <c r="K956" s="1">
        <v>7</v>
      </c>
      <c r="L956" s="1">
        <v>30.41</v>
      </c>
      <c r="M956" s="1">
        <v>30.48</v>
      </c>
      <c r="N956" s="1">
        <v>30.231000000000002</v>
      </c>
      <c r="O956" s="1">
        <v>30.3</v>
      </c>
      <c r="P956" s="1">
        <v>7</v>
      </c>
      <c r="Q956" s="1">
        <v>20</v>
      </c>
      <c r="R956" s="1" t="s">
        <v>65</v>
      </c>
      <c r="S956" s="1"/>
      <c r="T956" s="1" t="s">
        <v>71</v>
      </c>
      <c r="U956" s="1" t="s">
        <v>72</v>
      </c>
      <c r="V956" s="1" t="s">
        <v>73</v>
      </c>
      <c r="W956" s="1" t="s">
        <v>2039</v>
      </c>
      <c r="X956" s="2">
        <v>44885.448611111111</v>
      </c>
      <c r="Y956" s="1" t="s">
        <v>54</v>
      </c>
      <c r="Z956" s="1" t="s">
        <v>36</v>
      </c>
      <c r="AA956" s="1"/>
      <c r="AB956" s="1" t="s">
        <v>2040</v>
      </c>
    </row>
    <row r="957" spans="1:28" ht="13" x14ac:dyDescent="0.15">
      <c r="A957" s="1">
        <v>397</v>
      </c>
      <c r="B957" s="1" t="s">
        <v>28</v>
      </c>
      <c r="C957" s="1" t="s">
        <v>1386</v>
      </c>
      <c r="D957" s="1">
        <v>4</v>
      </c>
      <c r="E957" s="1" t="s">
        <v>1387</v>
      </c>
      <c r="F957" s="1" t="s">
        <v>64</v>
      </c>
      <c r="G957" s="1"/>
      <c r="H957" s="1">
        <v>20</v>
      </c>
      <c r="I957" s="1">
        <v>27</v>
      </c>
      <c r="J957" s="1">
        <v>0</v>
      </c>
      <c r="K957" s="1">
        <v>7</v>
      </c>
      <c r="L957" s="1">
        <v>30.41</v>
      </c>
      <c r="M957" s="1">
        <v>30.48</v>
      </c>
      <c r="N957" s="1">
        <v>30.231000000000002</v>
      </c>
      <c r="O957" s="1">
        <v>30.3</v>
      </c>
      <c r="P957" s="1">
        <v>7</v>
      </c>
      <c r="Q957" s="1">
        <v>5</v>
      </c>
      <c r="R957" s="1" t="s">
        <v>65</v>
      </c>
      <c r="S957" s="1"/>
      <c r="T957" s="1" t="s">
        <v>76</v>
      </c>
      <c r="U957" s="1" t="s">
        <v>77</v>
      </c>
      <c r="V957" s="1" t="s">
        <v>78</v>
      </c>
      <c r="W957" s="1" t="s">
        <v>2041</v>
      </c>
      <c r="X957" s="2">
        <v>44885.448611111111</v>
      </c>
      <c r="Y957" s="1" t="s">
        <v>54</v>
      </c>
      <c r="Z957" s="1" t="s">
        <v>36</v>
      </c>
      <c r="AA957" s="1"/>
      <c r="AB957" s="1" t="s">
        <v>2042</v>
      </c>
    </row>
    <row r="958" spans="1:28" ht="13" x14ac:dyDescent="0.15">
      <c r="A958" s="1">
        <v>397</v>
      </c>
      <c r="B958" s="1" t="s">
        <v>28</v>
      </c>
      <c r="C958" s="1" t="s">
        <v>1386</v>
      </c>
      <c r="D958" s="1">
        <v>4</v>
      </c>
      <c r="E958" s="1" t="s">
        <v>1387</v>
      </c>
      <c r="F958" s="1" t="s">
        <v>64</v>
      </c>
      <c r="G958" s="1"/>
      <c r="H958" s="1">
        <v>20</v>
      </c>
      <c r="I958" s="1">
        <v>27</v>
      </c>
      <c r="J958" s="1">
        <v>0</v>
      </c>
      <c r="K958" s="1">
        <v>7</v>
      </c>
      <c r="L958" s="1">
        <v>30.41</v>
      </c>
      <c r="M958" s="1">
        <v>30.48</v>
      </c>
      <c r="N958" s="1">
        <v>30.231000000000002</v>
      </c>
      <c r="O958" s="1">
        <v>30.3</v>
      </c>
      <c r="P958" s="1">
        <v>7</v>
      </c>
      <c r="Q958" s="1">
        <v>30</v>
      </c>
      <c r="R958" s="1" t="s">
        <v>65</v>
      </c>
      <c r="S958" s="1"/>
      <c r="T958" s="1" t="s">
        <v>1493</v>
      </c>
      <c r="U958" s="1" t="s">
        <v>1494</v>
      </c>
      <c r="V958" s="1" t="s">
        <v>1495</v>
      </c>
      <c r="W958" s="1" t="s">
        <v>2043</v>
      </c>
      <c r="X958" s="2">
        <v>44885.448611111111</v>
      </c>
      <c r="Y958" s="1" t="s">
        <v>54</v>
      </c>
      <c r="Z958" s="1" t="s">
        <v>36</v>
      </c>
      <c r="AA958" s="1"/>
      <c r="AB958" s="1" t="s">
        <v>2044</v>
      </c>
    </row>
    <row r="959" spans="1:28" ht="13" x14ac:dyDescent="0.15">
      <c r="A959" s="1">
        <v>397</v>
      </c>
      <c r="B959" s="1" t="s">
        <v>28</v>
      </c>
      <c r="C959" s="1" t="s">
        <v>1386</v>
      </c>
      <c r="D959" s="1">
        <v>4</v>
      </c>
      <c r="E959" s="1" t="s">
        <v>1387</v>
      </c>
      <c r="F959" s="1" t="s">
        <v>64</v>
      </c>
      <c r="G959" s="1"/>
      <c r="H959" s="1">
        <v>20</v>
      </c>
      <c r="I959" s="1">
        <v>27</v>
      </c>
      <c r="J959" s="1">
        <v>0</v>
      </c>
      <c r="K959" s="1">
        <v>7</v>
      </c>
      <c r="L959" s="1">
        <v>30.41</v>
      </c>
      <c r="M959" s="1">
        <v>30.48</v>
      </c>
      <c r="N959" s="1">
        <v>30.231000000000002</v>
      </c>
      <c r="O959" s="1">
        <v>30.3</v>
      </c>
      <c r="P959" s="1">
        <v>7</v>
      </c>
      <c r="Q959" s="1">
        <v>20</v>
      </c>
      <c r="R959" s="1" t="s">
        <v>65</v>
      </c>
      <c r="S959" s="1"/>
      <c r="T959" s="1" t="s">
        <v>66</v>
      </c>
      <c r="U959" s="1" t="s">
        <v>67</v>
      </c>
      <c r="V959" s="1" t="s">
        <v>68</v>
      </c>
      <c r="W959" s="1" t="s">
        <v>2045</v>
      </c>
      <c r="X959" s="2">
        <v>44885.448611111111</v>
      </c>
      <c r="Y959" s="1" t="s">
        <v>54</v>
      </c>
      <c r="Z959" s="1" t="s">
        <v>36</v>
      </c>
      <c r="AA959" s="1"/>
      <c r="AB959" s="1" t="s">
        <v>2046</v>
      </c>
    </row>
    <row r="960" spans="1:28" ht="13" x14ac:dyDescent="0.15">
      <c r="A960" s="1">
        <v>397</v>
      </c>
      <c r="B960" s="1" t="s">
        <v>28</v>
      </c>
      <c r="C960" s="1" t="s">
        <v>1386</v>
      </c>
      <c r="D960" s="1">
        <v>4</v>
      </c>
      <c r="E960" s="1" t="s">
        <v>1387</v>
      </c>
      <c r="F960" s="1" t="s">
        <v>64</v>
      </c>
      <c r="G960" s="1"/>
      <c r="H960" s="1">
        <v>20</v>
      </c>
      <c r="I960" s="1">
        <v>27</v>
      </c>
      <c r="J960" s="1">
        <v>0</v>
      </c>
      <c r="K960" s="1">
        <v>7</v>
      </c>
      <c r="L960" s="1">
        <v>30.41</v>
      </c>
      <c r="M960" s="1">
        <v>30.48</v>
      </c>
      <c r="N960" s="1">
        <v>30.231000000000002</v>
      </c>
      <c r="O960" s="1">
        <v>30.3</v>
      </c>
      <c r="P960" s="1">
        <v>7</v>
      </c>
      <c r="Q960" s="1">
        <v>20</v>
      </c>
      <c r="R960" s="1" t="s">
        <v>65</v>
      </c>
      <c r="S960" s="1" t="s">
        <v>90</v>
      </c>
      <c r="T960" s="1"/>
      <c r="U960" s="1"/>
      <c r="V960" s="1" t="s">
        <v>90</v>
      </c>
      <c r="W960" s="1" t="s">
        <v>2047</v>
      </c>
      <c r="X960" s="2">
        <v>44885.448611111111</v>
      </c>
      <c r="Y960" s="1" t="s">
        <v>54</v>
      </c>
      <c r="Z960" s="1" t="s">
        <v>36</v>
      </c>
      <c r="AA960" s="1" t="s">
        <v>92</v>
      </c>
      <c r="AB960" s="1" t="s">
        <v>2048</v>
      </c>
    </row>
    <row r="961" spans="1:28" ht="13" x14ac:dyDescent="0.15">
      <c r="A961" s="1">
        <v>397</v>
      </c>
      <c r="B961" s="1" t="s">
        <v>28</v>
      </c>
      <c r="C961" s="1" t="s">
        <v>1386</v>
      </c>
      <c r="D961" s="1">
        <v>5</v>
      </c>
      <c r="E961" s="1" t="s">
        <v>1387</v>
      </c>
      <c r="F961" s="1">
        <v>1</v>
      </c>
      <c r="G961" s="1" t="s">
        <v>31</v>
      </c>
      <c r="H961" s="1">
        <v>76</v>
      </c>
      <c r="I961" s="1">
        <v>76</v>
      </c>
      <c r="J961" s="1">
        <v>76</v>
      </c>
      <c r="K961" s="1">
        <v>76</v>
      </c>
      <c r="L961" s="1">
        <v>31.06</v>
      </c>
      <c r="M961" s="1">
        <v>31.06</v>
      </c>
      <c r="N961" s="1">
        <v>31.041</v>
      </c>
      <c r="O961" s="1">
        <v>31.041</v>
      </c>
      <c r="P961" s="1">
        <v>0</v>
      </c>
      <c r="Q961" s="1">
        <v>1</v>
      </c>
      <c r="R961" s="1" t="s">
        <v>32</v>
      </c>
      <c r="S961" s="1" t="s">
        <v>33</v>
      </c>
      <c r="T961" s="1"/>
      <c r="U961" s="1"/>
      <c r="V961" s="1" t="s">
        <v>33</v>
      </c>
      <c r="W961" s="1" t="s">
        <v>2049</v>
      </c>
      <c r="X961" s="2">
        <v>44885.696527777778</v>
      </c>
      <c r="Y961" s="1" t="s">
        <v>35</v>
      </c>
      <c r="Z961" s="1" t="s">
        <v>36</v>
      </c>
      <c r="AA961" s="1" t="s">
        <v>37</v>
      </c>
      <c r="AB961" s="1" t="s">
        <v>2050</v>
      </c>
    </row>
    <row r="962" spans="1:28" ht="13" x14ac:dyDescent="0.15">
      <c r="A962" s="1">
        <v>397</v>
      </c>
      <c r="B962" s="1" t="s">
        <v>28</v>
      </c>
      <c r="C962" s="1" t="s">
        <v>1386</v>
      </c>
      <c r="D962" s="1">
        <v>5</v>
      </c>
      <c r="E962" s="1" t="s">
        <v>1387</v>
      </c>
      <c r="F962" s="1">
        <v>2</v>
      </c>
      <c r="G962" s="1" t="s">
        <v>43</v>
      </c>
      <c r="H962" s="1">
        <v>35</v>
      </c>
      <c r="I962" s="1">
        <v>35</v>
      </c>
      <c r="J962" s="1">
        <v>35</v>
      </c>
      <c r="K962" s="1">
        <v>35</v>
      </c>
      <c r="L962" s="1">
        <v>32.15</v>
      </c>
      <c r="M962" s="1">
        <v>32.15</v>
      </c>
      <c r="N962" s="1">
        <v>32.103999999999999</v>
      </c>
      <c r="O962" s="1">
        <v>32.103999999999999</v>
      </c>
      <c r="P962" s="1">
        <v>0</v>
      </c>
      <c r="Q962" s="1">
        <v>1</v>
      </c>
      <c r="R962" s="1" t="s">
        <v>44</v>
      </c>
      <c r="S962" s="1" t="s">
        <v>45</v>
      </c>
      <c r="T962" s="1"/>
      <c r="U962" s="1"/>
      <c r="V962" s="1" t="s">
        <v>45</v>
      </c>
      <c r="W962" s="1" t="s">
        <v>2051</v>
      </c>
      <c r="X962" s="2">
        <v>44885.676388888889</v>
      </c>
      <c r="Y962" s="1" t="s">
        <v>415</v>
      </c>
      <c r="Z962" s="1" t="s">
        <v>36</v>
      </c>
      <c r="AA962" s="1"/>
      <c r="AB962" s="1" t="s">
        <v>2052</v>
      </c>
    </row>
    <row r="963" spans="1:28" ht="13" x14ac:dyDescent="0.15">
      <c r="A963" s="1">
        <v>397</v>
      </c>
      <c r="B963" s="1" t="s">
        <v>28</v>
      </c>
      <c r="C963" s="1" t="s">
        <v>1386</v>
      </c>
      <c r="D963" s="1">
        <v>5</v>
      </c>
      <c r="E963" s="1" t="s">
        <v>1387</v>
      </c>
      <c r="F963" s="1">
        <v>2</v>
      </c>
      <c r="G963" s="1" t="s">
        <v>31</v>
      </c>
      <c r="H963" s="1">
        <v>35</v>
      </c>
      <c r="I963" s="1">
        <v>36</v>
      </c>
      <c r="J963" s="1">
        <v>35</v>
      </c>
      <c r="K963" s="1">
        <v>36</v>
      </c>
      <c r="L963" s="1">
        <v>32.15</v>
      </c>
      <c r="M963" s="1">
        <v>32.159999999999997</v>
      </c>
      <c r="N963" s="1">
        <v>32.103999999999999</v>
      </c>
      <c r="O963" s="1">
        <v>32.113999999999997</v>
      </c>
      <c r="P963" s="1">
        <v>1</v>
      </c>
      <c r="Q963" s="1">
        <v>5</v>
      </c>
      <c r="R963" s="1" t="s">
        <v>51</v>
      </c>
      <c r="S963" s="1" t="s">
        <v>1400</v>
      </c>
      <c r="T963" s="1"/>
      <c r="U963" s="1"/>
      <c r="V963" s="1" t="s">
        <v>1400</v>
      </c>
      <c r="W963" s="1" t="s">
        <v>2053</v>
      </c>
      <c r="X963" s="2">
        <v>44885.686111111114</v>
      </c>
      <c r="Y963" s="1" t="s">
        <v>58</v>
      </c>
      <c r="Z963" s="1" t="s">
        <v>36</v>
      </c>
      <c r="AA963" s="1"/>
      <c r="AB963" s="1" t="s">
        <v>2054</v>
      </c>
    </row>
    <row r="964" spans="1:28" ht="13" x14ac:dyDescent="0.15">
      <c r="A964" s="1">
        <v>397</v>
      </c>
      <c r="B964" s="1" t="s">
        <v>28</v>
      </c>
      <c r="C964" s="1" t="s">
        <v>1386</v>
      </c>
      <c r="D964" s="1">
        <v>5</v>
      </c>
      <c r="E964" s="1" t="s">
        <v>1387</v>
      </c>
      <c r="F964" s="1">
        <v>2</v>
      </c>
      <c r="G964" s="1" t="s">
        <v>31</v>
      </c>
      <c r="H964" s="1">
        <v>35</v>
      </c>
      <c r="I964" s="1">
        <v>36</v>
      </c>
      <c r="J964" s="1">
        <v>35</v>
      </c>
      <c r="K964" s="1">
        <v>36</v>
      </c>
      <c r="L964" s="1">
        <v>32.15</v>
      </c>
      <c r="M964" s="1">
        <v>32.159999999999997</v>
      </c>
      <c r="N964" s="1">
        <v>32.103999999999999</v>
      </c>
      <c r="O964" s="1">
        <v>32.113999999999997</v>
      </c>
      <c r="P964" s="1">
        <v>1</v>
      </c>
      <c r="Q964" s="1">
        <v>5</v>
      </c>
      <c r="R964" s="1" t="s">
        <v>51</v>
      </c>
      <c r="S964" s="1" t="s">
        <v>1397</v>
      </c>
      <c r="T964" s="1"/>
      <c r="U964" s="1"/>
      <c r="V964" s="1" t="s">
        <v>1397</v>
      </c>
      <c r="W964" s="1" t="s">
        <v>2055</v>
      </c>
      <c r="X964" s="2">
        <v>44885.686111111114</v>
      </c>
      <c r="Y964" s="1" t="s">
        <v>58</v>
      </c>
      <c r="Z964" s="1" t="s">
        <v>36</v>
      </c>
      <c r="AA964" s="1"/>
      <c r="AB964" s="1" t="s">
        <v>2056</v>
      </c>
    </row>
    <row r="965" spans="1:28" ht="13" x14ac:dyDescent="0.15">
      <c r="A965" s="1">
        <v>397</v>
      </c>
      <c r="B965" s="1" t="s">
        <v>28</v>
      </c>
      <c r="C965" s="1" t="s">
        <v>1386</v>
      </c>
      <c r="D965" s="1">
        <v>5</v>
      </c>
      <c r="E965" s="1" t="s">
        <v>1387</v>
      </c>
      <c r="F965" s="1">
        <v>2</v>
      </c>
      <c r="G965" s="1" t="s">
        <v>31</v>
      </c>
      <c r="H965" s="1">
        <v>75</v>
      </c>
      <c r="I965" s="1">
        <v>75</v>
      </c>
      <c r="J965" s="1">
        <v>75</v>
      </c>
      <c r="K965" s="1">
        <v>75</v>
      </c>
      <c r="L965" s="1">
        <v>32.549999999999997</v>
      </c>
      <c r="M965" s="1">
        <v>32.549999999999997</v>
      </c>
      <c r="N965" s="1">
        <v>32.494999999999997</v>
      </c>
      <c r="O965" s="1">
        <v>32.494999999999997</v>
      </c>
      <c r="P965" s="1">
        <v>0</v>
      </c>
      <c r="Q965" s="1">
        <v>1</v>
      </c>
      <c r="R965" s="1" t="s">
        <v>32</v>
      </c>
      <c r="S965" s="1" t="s">
        <v>33</v>
      </c>
      <c r="T965" s="1"/>
      <c r="U965" s="1"/>
      <c r="V965" s="1" t="s">
        <v>33</v>
      </c>
      <c r="W965" s="1" t="s">
        <v>2057</v>
      </c>
      <c r="X965" s="2">
        <v>44885.696527777778</v>
      </c>
      <c r="Y965" s="1" t="s">
        <v>35</v>
      </c>
      <c r="Z965" s="1" t="s">
        <v>36</v>
      </c>
      <c r="AA965" s="1" t="s">
        <v>37</v>
      </c>
      <c r="AB965" s="1" t="s">
        <v>2058</v>
      </c>
    </row>
    <row r="966" spans="1:28" ht="13" x14ac:dyDescent="0.15">
      <c r="A966" s="1">
        <v>397</v>
      </c>
      <c r="B966" s="1" t="s">
        <v>28</v>
      </c>
      <c r="C966" s="1" t="s">
        <v>1386</v>
      </c>
      <c r="D966" s="1">
        <v>5</v>
      </c>
      <c r="E966" s="1" t="s">
        <v>1387</v>
      </c>
      <c r="F966" s="1">
        <v>2</v>
      </c>
      <c r="G966" s="1"/>
      <c r="H966" s="1">
        <v>145</v>
      </c>
      <c r="I966" s="1">
        <v>150</v>
      </c>
      <c r="J966" s="1">
        <v>0</v>
      </c>
      <c r="K966" s="1">
        <v>5</v>
      </c>
      <c r="L966" s="1">
        <v>33.25</v>
      </c>
      <c r="M966" s="1">
        <v>33.299999999999997</v>
      </c>
      <c r="N966" s="1">
        <v>33.177</v>
      </c>
      <c r="O966" s="1">
        <v>33.225999999999999</v>
      </c>
      <c r="P966" s="1">
        <v>5</v>
      </c>
      <c r="Q966" s="1">
        <v>10</v>
      </c>
      <c r="R966" s="1" t="s">
        <v>1407</v>
      </c>
      <c r="S966" s="1"/>
      <c r="T966" s="1" t="s">
        <v>1428</v>
      </c>
      <c r="U966" s="1" t="s">
        <v>1429</v>
      </c>
      <c r="V966" s="1" t="s">
        <v>1430</v>
      </c>
      <c r="W966" s="1" t="s">
        <v>2059</v>
      </c>
      <c r="X966" s="2">
        <v>44885.572916666664</v>
      </c>
      <c r="Y966" s="1" t="s">
        <v>1410</v>
      </c>
      <c r="Z966" s="1" t="s">
        <v>36</v>
      </c>
      <c r="AA966" s="1" t="s">
        <v>1432</v>
      </c>
      <c r="AB966" s="1" t="s">
        <v>2060</v>
      </c>
    </row>
    <row r="967" spans="1:28" ht="13" x14ac:dyDescent="0.15">
      <c r="A967" s="1">
        <v>397</v>
      </c>
      <c r="B967" s="1" t="s">
        <v>28</v>
      </c>
      <c r="C967" s="1" t="s">
        <v>1386</v>
      </c>
      <c r="D967" s="1">
        <v>5</v>
      </c>
      <c r="E967" s="1" t="s">
        <v>1387</v>
      </c>
      <c r="F967" s="1">
        <v>2</v>
      </c>
      <c r="G967" s="1"/>
      <c r="H967" s="1">
        <v>145</v>
      </c>
      <c r="I967" s="1">
        <v>150</v>
      </c>
      <c r="J967" s="1">
        <v>0</v>
      </c>
      <c r="K967" s="1">
        <v>5</v>
      </c>
      <c r="L967" s="1">
        <v>33.25</v>
      </c>
      <c r="M967" s="1">
        <v>33.299999999999997</v>
      </c>
      <c r="N967" s="1">
        <v>33.177</v>
      </c>
      <c r="O967" s="1">
        <v>33.225999999999999</v>
      </c>
      <c r="P967" s="1">
        <v>5</v>
      </c>
      <c r="Q967" s="1">
        <v>6</v>
      </c>
      <c r="R967" s="1" t="s">
        <v>1407</v>
      </c>
      <c r="S967" s="1"/>
      <c r="T967" s="1"/>
      <c r="U967" s="1"/>
      <c r="V967" s="1" t="s">
        <v>1408</v>
      </c>
      <c r="W967" s="1" t="s">
        <v>2061</v>
      </c>
      <c r="X967" s="2">
        <v>44885.572916666664</v>
      </c>
      <c r="Y967" s="1" t="s">
        <v>1410</v>
      </c>
      <c r="Z967" s="1" t="s">
        <v>36</v>
      </c>
      <c r="AA967" s="1" t="s">
        <v>1411</v>
      </c>
      <c r="AB967" s="1" t="s">
        <v>2062</v>
      </c>
    </row>
    <row r="968" spans="1:28" ht="13" x14ac:dyDescent="0.15">
      <c r="A968" s="1">
        <v>397</v>
      </c>
      <c r="B968" s="1" t="s">
        <v>28</v>
      </c>
      <c r="C968" s="1" t="s">
        <v>1386</v>
      </c>
      <c r="D968" s="1">
        <v>5</v>
      </c>
      <c r="E968" s="1" t="s">
        <v>1387</v>
      </c>
      <c r="F968" s="1">
        <v>2</v>
      </c>
      <c r="G968" s="1"/>
      <c r="H968" s="1">
        <v>145</v>
      </c>
      <c r="I968" s="1">
        <v>150</v>
      </c>
      <c r="J968" s="1">
        <v>0</v>
      </c>
      <c r="K968" s="1">
        <v>5</v>
      </c>
      <c r="L968" s="1">
        <v>33.25</v>
      </c>
      <c r="M968" s="1">
        <v>33.299999999999997</v>
      </c>
      <c r="N968" s="1">
        <v>33.177</v>
      </c>
      <c r="O968" s="1">
        <v>33.225999999999999</v>
      </c>
      <c r="P968" s="1">
        <v>5</v>
      </c>
      <c r="Q968" s="1">
        <v>2</v>
      </c>
      <c r="R968" s="1" t="s">
        <v>1407</v>
      </c>
      <c r="S968" s="1"/>
      <c r="T968" s="1" t="s">
        <v>1448</v>
      </c>
      <c r="U968" s="1" t="s">
        <v>1449</v>
      </c>
      <c r="V968" s="1" t="s">
        <v>1450</v>
      </c>
      <c r="W968" s="1" t="s">
        <v>2063</v>
      </c>
      <c r="X968" s="2">
        <v>44885.572916666664</v>
      </c>
      <c r="Y968" s="1" t="s">
        <v>1410</v>
      </c>
      <c r="Z968" s="1" t="s">
        <v>36</v>
      </c>
      <c r="AA968" s="1" t="s">
        <v>1452</v>
      </c>
      <c r="AB968" s="1" t="s">
        <v>2064</v>
      </c>
    </row>
    <row r="969" spans="1:28" ht="13" x14ac:dyDescent="0.15">
      <c r="A969" s="1">
        <v>397</v>
      </c>
      <c r="B969" s="1" t="s">
        <v>28</v>
      </c>
      <c r="C969" s="1" t="s">
        <v>1386</v>
      </c>
      <c r="D969" s="1">
        <v>5</v>
      </c>
      <c r="E969" s="1" t="s">
        <v>1387</v>
      </c>
      <c r="F969" s="1">
        <v>2</v>
      </c>
      <c r="G969" s="1"/>
      <c r="H969" s="1">
        <v>145</v>
      </c>
      <c r="I969" s="1">
        <v>150</v>
      </c>
      <c r="J969" s="1">
        <v>0</v>
      </c>
      <c r="K969" s="1">
        <v>5</v>
      </c>
      <c r="L969" s="1">
        <v>33.25</v>
      </c>
      <c r="M969" s="1">
        <v>33.299999999999997</v>
      </c>
      <c r="N969" s="1">
        <v>33.177</v>
      </c>
      <c r="O969" s="1">
        <v>33.225999999999999</v>
      </c>
      <c r="P969" s="1">
        <v>5</v>
      </c>
      <c r="Q969" s="1">
        <v>25</v>
      </c>
      <c r="R969" s="1" t="s">
        <v>1418</v>
      </c>
      <c r="S969" s="1"/>
      <c r="T969" s="1" t="s">
        <v>1419</v>
      </c>
      <c r="U969" s="1" t="s">
        <v>1420</v>
      </c>
      <c r="V969" s="1" t="s">
        <v>1421</v>
      </c>
      <c r="W969" s="1" t="s">
        <v>2065</v>
      </c>
      <c r="X969" s="2">
        <v>44885.572916666664</v>
      </c>
      <c r="Y969" s="1" t="s">
        <v>1410</v>
      </c>
      <c r="Z969" s="1" t="s">
        <v>36</v>
      </c>
      <c r="AA969" s="1"/>
      <c r="AB969" s="1" t="s">
        <v>2066</v>
      </c>
    </row>
    <row r="970" spans="1:28" ht="13" x14ac:dyDescent="0.15">
      <c r="A970" s="1">
        <v>397</v>
      </c>
      <c r="B970" s="1" t="s">
        <v>28</v>
      </c>
      <c r="C970" s="1" t="s">
        <v>1386</v>
      </c>
      <c r="D970" s="1">
        <v>5</v>
      </c>
      <c r="E970" s="1" t="s">
        <v>1387</v>
      </c>
      <c r="F970" s="1">
        <v>2</v>
      </c>
      <c r="G970" s="1"/>
      <c r="H970" s="1">
        <v>145</v>
      </c>
      <c r="I970" s="1">
        <v>150</v>
      </c>
      <c r="J970" s="1">
        <v>0</v>
      </c>
      <c r="K970" s="1">
        <v>5</v>
      </c>
      <c r="L970" s="1">
        <v>33.25</v>
      </c>
      <c r="M970" s="1">
        <v>33.299999999999997</v>
      </c>
      <c r="N970" s="1">
        <v>33.177</v>
      </c>
      <c r="O970" s="1">
        <v>33.225999999999999</v>
      </c>
      <c r="P970" s="1">
        <v>5</v>
      </c>
      <c r="Q970" s="1">
        <v>2</v>
      </c>
      <c r="R970" s="1" t="s">
        <v>1407</v>
      </c>
      <c r="S970" s="1" t="s">
        <v>1413</v>
      </c>
      <c r="T970" s="1"/>
      <c r="U970" s="1"/>
      <c r="V970" s="1" t="s">
        <v>1414</v>
      </c>
      <c r="W970" s="1" t="s">
        <v>2067</v>
      </c>
      <c r="X970" s="2">
        <v>44885.572916666664</v>
      </c>
      <c r="Y970" s="1" t="s">
        <v>1410</v>
      </c>
      <c r="Z970" s="1" t="s">
        <v>36</v>
      </c>
      <c r="AA970" s="1" t="s">
        <v>1416</v>
      </c>
      <c r="AB970" s="1" t="s">
        <v>2068</v>
      </c>
    </row>
    <row r="971" spans="1:28" ht="13" x14ac:dyDescent="0.15">
      <c r="A971" s="1">
        <v>397</v>
      </c>
      <c r="B971" s="1" t="s">
        <v>28</v>
      </c>
      <c r="C971" s="1" t="s">
        <v>1386</v>
      </c>
      <c r="D971" s="1">
        <v>5</v>
      </c>
      <c r="E971" s="1" t="s">
        <v>1387</v>
      </c>
      <c r="F971" s="1">
        <v>2</v>
      </c>
      <c r="G971" s="1"/>
      <c r="H971" s="1">
        <v>145</v>
      </c>
      <c r="I971" s="1">
        <v>150</v>
      </c>
      <c r="J971" s="1">
        <v>0</v>
      </c>
      <c r="K971" s="1">
        <v>5</v>
      </c>
      <c r="L971" s="1">
        <v>33.25</v>
      </c>
      <c r="M971" s="1">
        <v>33.299999999999997</v>
      </c>
      <c r="N971" s="1">
        <v>33.177</v>
      </c>
      <c r="O971" s="1">
        <v>33.225999999999999</v>
      </c>
      <c r="P971" s="1">
        <v>5</v>
      </c>
      <c r="Q971" s="1">
        <v>25</v>
      </c>
      <c r="R971" s="1" t="s">
        <v>1418</v>
      </c>
      <c r="S971" s="1"/>
      <c r="T971" s="1"/>
      <c r="U971" s="1"/>
      <c r="V971" s="1" t="s">
        <v>1457</v>
      </c>
      <c r="W971" s="1" t="s">
        <v>2069</v>
      </c>
      <c r="X971" s="2">
        <v>44885.572916666664</v>
      </c>
      <c r="Y971" s="1" t="s">
        <v>1410</v>
      </c>
      <c r="Z971" s="1" t="s">
        <v>36</v>
      </c>
      <c r="AA971" s="1" t="s">
        <v>1459</v>
      </c>
      <c r="AB971" s="1" t="s">
        <v>2070</v>
      </c>
    </row>
    <row r="972" spans="1:28" ht="13" x14ac:dyDescent="0.15">
      <c r="A972" s="1">
        <v>397</v>
      </c>
      <c r="B972" s="1" t="s">
        <v>28</v>
      </c>
      <c r="C972" s="1" t="s">
        <v>1386</v>
      </c>
      <c r="D972" s="1">
        <v>5</v>
      </c>
      <c r="E972" s="1" t="s">
        <v>1387</v>
      </c>
      <c r="F972" s="1">
        <v>2</v>
      </c>
      <c r="G972" s="1"/>
      <c r="H972" s="1">
        <v>145</v>
      </c>
      <c r="I972" s="1">
        <v>150</v>
      </c>
      <c r="J972" s="1">
        <v>0</v>
      </c>
      <c r="K972" s="1">
        <v>5</v>
      </c>
      <c r="L972" s="1">
        <v>33.25</v>
      </c>
      <c r="M972" s="1">
        <v>33.299999999999997</v>
      </c>
      <c r="N972" s="1">
        <v>33.177</v>
      </c>
      <c r="O972" s="1">
        <v>33.225999999999999</v>
      </c>
      <c r="P972" s="1">
        <v>5</v>
      </c>
      <c r="Q972" s="1">
        <v>3</v>
      </c>
      <c r="R972" s="1" t="s">
        <v>1407</v>
      </c>
      <c r="S972" s="1"/>
      <c r="T972" s="1"/>
      <c r="U972" s="1"/>
      <c r="V972" s="1" t="s">
        <v>1424</v>
      </c>
      <c r="W972" s="1" t="s">
        <v>2071</v>
      </c>
      <c r="X972" s="2">
        <v>44885.572916666664</v>
      </c>
      <c r="Y972" s="1" t="s">
        <v>1410</v>
      </c>
      <c r="Z972" s="1" t="s">
        <v>36</v>
      </c>
      <c r="AA972" s="1" t="s">
        <v>1426</v>
      </c>
      <c r="AB972" s="1" t="s">
        <v>2072</v>
      </c>
    </row>
    <row r="973" spans="1:28" ht="13" x14ac:dyDescent="0.15">
      <c r="A973" s="1">
        <v>397</v>
      </c>
      <c r="B973" s="1" t="s">
        <v>28</v>
      </c>
      <c r="C973" s="1" t="s">
        <v>1386</v>
      </c>
      <c r="D973" s="1">
        <v>5</v>
      </c>
      <c r="E973" s="1" t="s">
        <v>1387</v>
      </c>
      <c r="F973" s="1">
        <v>2</v>
      </c>
      <c r="G973" s="1"/>
      <c r="H973" s="1">
        <v>145</v>
      </c>
      <c r="I973" s="1">
        <v>150</v>
      </c>
      <c r="J973" s="1">
        <v>0</v>
      </c>
      <c r="K973" s="1">
        <v>5</v>
      </c>
      <c r="L973" s="1">
        <v>33.25</v>
      </c>
      <c r="M973" s="1">
        <v>33.299999999999997</v>
      </c>
      <c r="N973" s="1">
        <v>33.177</v>
      </c>
      <c r="O973" s="1">
        <v>33.225999999999999</v>
      </c>
      <c r="P973" s="1">
        <v>5</v>
      </c>
      <c r="Q973" s="1">
        <v>10</v>
      </c>
      <c r="R973" s="1" t="s">
        <v>1407</v>
      </c>
      <c r="S973" s="1"/>
      <c r="T973" s="1" t="s">
        <v>1419</v>
      </c>
      <c r="U973" s="1" t="s">
        <v>1420</v>
      </c>
      <c r="V973" s="1" t="s">
        <v>1438</v>
      </c>
      <c r="W973" s="1" t="s">
        <v>2073</v>
      </c>
      <c r="X973" s="2">
        <v>44885.572916666664</v>
      </c>
      <c r="Y973" s="1" t="s">
        <v>1410</v>
      </c>
      <c r="Z973" s="1" t="s">
        <v>36</v>
      </c>
      <c r="AA973" s="1" t="s">
        <v>1440</v>
      </c>
      <c r="AB973" s="1" t="s">
        <v>2074</v>
      </c>
    </row>
    <row r="974" spans="1:28" ht="13" x14ac:dyDescent="0.15">
      <c r="A974" s="1">
        <v>397</v>
      </c>
      <c r="B974" s="1" t="s">
        <v>28</v>
      </c>
      <c r="C974" s="1" t="s">
        <v>1386</v>
      </c>
      <c r="D974" s="1">
        <v>5</v>
      </c>
      <c r="E974" s="1" t="s">
        <v>1387</v>
      </c>
      <c r="F974" s="1">
        <v>2</v>
      </c>
      <c r="G974" s="1"/>
      <c r="H974" s="1">
        <v>145</v>
      </c>
      <c r="I974" s="1">
        <v>150</v>
      </c>
      <c r="J974" s="1">
        <v>0</v>
      </c>
      <c r="K974" s="1">
        <v>5</v>
      </c>
      <c r="L974" s="1">
        <v>33.25</v>
      </c>
      <c r="M974" s="1">
        <v>33.299999999999997</v>
      </c>
      <c r="N974" s="1">
        <v>33.177</v>
      </c>
      <c r="O974" s="1">
        <v>33.225999999999999</v>
      </c>
      <c r="P974" s="1">
        <v>5</v>
      </c>
      <c r="Q974" s="1">
        <v>25</v>
      </c>
      <c r="R974" s="1" t="s">
        <v>1418</v>
      </c>
      <c r="S974" s="1"/>
      <c r="T974" s="1" t="s">
        <v>1442</v>
      </c>
      <c r="U974" s="1" t="s">
        <v>1443</v>
      </c>
      <c r="V974" s="1" t="s">
        <v>1444</v>
      </c>
      <c r="W974" s="1" t="s">
        <v>2075</v>
      </c>
      <c r="X974" s="2">
        <v>44885.572916666664</v>
      </c>
      <c r="Y974" s="1" t="s">
        <v>1410</v>
      </c>
      <c r="Z974" s="1" t="s">
        <v>36</v>
      </c>
      <c r="AA974" s="1" t="s">
        <v>1446</v>
      </c>
      <c r="AB974" s="1" t="s">
        <v>2076</v>
      </c>
    </row>
    <row r="975" spans="1:28" ht="13" x14ac:dyDescent="0.15">
      <c r="A975" s="1">
        <v>397</v>
      </c>
      <c r="B975" s="1" t="s">
        <v>28</v>
      </c>
      <c r="C975" s="1" t="s">
        <v>1386</v>
      </c>
      <c r="D975" s="1">
        <v>5</v>
      </c>
      <c r="E975" s="1" t="s">
        <v>1387</v>
      </c>
      <c r="F975" s="1">
        <v>2</v>
      </c>
      <c r="G975" s="1"/>
      <c r="H975" s="1">
        <v>145</v>
      </c>
      <c r="I975" s="1">
        <v>150</v>
      </c>
      <c r="J975" s="1">
        <v>145</v>
      </c>
      <c r="K975" s="1">
        <v>150</v>
      </c>
      <c r="L975" s="1">
        <v>33.25</v>
      </c>
      <c r="M975" s="1">
        <v>33.299999999999997</v>
      </c>
      <c r="N975" s="1">
        <v>33.177</v>
      </c>
      <c r="O975" s="1">
        <v>33.225999999999999</v>
      </c>
      <c r="P975" s="1">
        <v>5</v>
      </c>
      <c r="Q975" s="1">
        <v>176</v>
      </c>
      <c r="R975" s="1" t="s">
        <v>106</v>
      </c>
      <c r="S975" s="1" t="s">
        <v>1434</v>
      </c>
      <c r="T975" s="1"/>
      <c r="U975" s="1"/>
      <c r="V975" s="1" t="s">
        <v>1524</v>
      </c>
      <c r="W975" s="1" t="s">
        <v>2077</v>
      </c>
      <c r="X975" s="2">
        <v>44885.48541666667</v>
      </c>
      <c r="Y975" s="1" t="s">
        <v>35</v>
      </c>
      <c r="Z975" s="1" t="s">
        <v>36</v>
      </c>
      <c r="AA975" s="1"/>
      <c r="AB975" s="1" t="s">
        <v>2078</v>
      </c>
    </row>
    <row r="976" spans="1:28" ht="13" x14ac:dyDescent="0.15">
      <c r="A976" s="1">
        <v>397</v>
      </c>
      <c r="B976" s="1" t="s">
        <v>28</v>
      </c>
      <c r="C976" s="1" t="s">
        <v>1386</v>
      </c>
      <c r="D976" s="1">
        <v>5</v>
      </c>
      <c r="E976" s="1" t="s">
        <v>1387</v>
      </c>
      <c r="F976" s="1">
        <v>3</v>
      </c>
      <c r="G976" s="1" t="s">
        <v>31</v>
      </c>
      <c r="H976" s="1">
        <v>75</v>
      </c>
      <c r="I976" s="1">
        <v>75</v>
      </c>
      <c r="J976" s="1">
        <v>75</v>
      </c>
      <c r="K976" s="1">
        <v>75</v>
      </c>
      <c r="L976" s="1">
        <v>34.049999999999997</v>
      </c>
      <c r="M976" s="1">
        <v>34.049999999999997</v>
      </c>
      <c r="N976" s="1">
        <v>33.957999999999998</v>
      </c>
      <c r="O976" s="1">
        <v>33.957999999999998</v>
      </c>
      <c r="P976" s="1">
        <v>0</v>
      </c>
      <c r="Q976" s="1">
        <v>1</v>
      </c>
      <c r="R976" s="1" t="s">
        <v>32</v>
      </c>
      <c r="S976" s="1" t="s">
        <v>33</v>
      </c>
      <c r="T976" s="1"/>
      <c r="U976" s="1"/>
      <c r="V976" s="1" t="s">
        <v>33</v>
      </c>
      <c r="W976" s="1" t="s">
        <v>2079</v>
      </c>
      <c r="X976" s="2">
        <v>44885.696527777778</v>
      </c>
      <c r="Y976" s="1" t="s">
        <v>35</v>
      </c>
      <c r="Z976" s="1" t="s">
        <v>36</v>
      </c>
      <c r="AA976" s="1" t="s">
        <v>37</v>
      </c>
      <c r="AB976" s="1" t="s">
        <v>2080</v>
      </c>
    </row>
    <row r="977" spans="1:28" ht="13" x14ac:dyDescent="0.15">
      <c r="A977" s="1">
        <v>397</v>
      </c>
      <c r="B977" s="1" t="s">
        <v>28</v>
      </c>
      <c r="C977" s="1" t="s">
        <v>1386</v>
      </c>
      <c r="D977" s="1">
        <v>5</v>
      </c>
      <c r="E977" s="1" t="s">
        <v>1387</v>
      </c>
      <c r="F977" s="1">
        <v>4</v>
      </c>
      <c r="G977" s="1" t="s">
        <v>31</v>
      </c>
      <c r="H977" s="1">
        <v>29</v>
      </c>
      <c r="I977" s="1">
        <v>31</v>
      </c>
      <c r="J977" s="1">
        <v>29</v>
      </c>
      <c r="K977" s="1">
        <v>31</v>
      </c>
      <c r="L977" s="1">
        <v>35.1</v>
      </c>
      <c r="M977" s="1">
        <v>35.119999999999997</v>
      </c>
      <c r="N977" s="1">
        <v>34.981999999999999</v>
      </c>
      <c r="O977" s="1">
        <v>35.000999999999998</v>
      </c>
      <c r="P977" s="1">
        <v>2</v>
      </c>
      <c r="Q977" s="1">
        <v>10</v>
      </c>
      <c r="R977" s="1" t="s">
        <v>51</v>
      </c>
      <c r="S977" s="1" t="s">
        <v>56</v>
      </c>
      <c r="T977" s="1"/>
      <c r="U977" s="1"/>
      <c r="V977" s="1">
        <v>31176</v>
      </c>
      <c r="W977" s="1" t="s">
        <v>2081</v>
      </c>
      <c r="X977" s="2">
        <v>44885.679861111108</v>
      </c>
      <c r="Y977" s="1" t="s">
        <v>58</v>
      </c>
      <c r="Z977" s="1" t="s">
        <v>36</v>
      </c>
      <c r="AA977" s="1"/>
      <c r="AB977" s="1" t="s">
        <v>2082</v>
      </c>
    </row>
    <row r="978" spans="1:28" ht="13" x14ac:dyDescent="0.15">
      <c r="A978" s="1">
        <v>397</v>
      </c>
      <c r="B978" s="1" t="s">
        <v>28</v>
      </c>
      <c r="C978" s="1" t="s">
        <v>1386</v>
      </c>
      <c r="D978" s="1">
        <v>5</v>
      </c>
      <c r="E978" s="1" t="s">
        <v>1387</v>
      </c>
      <c r="F978" s="1">
        <v>4</v>
      </c>
      <c r="G978" s="1" t="s">
        <v>31</v>
      </c>
      <c r="H978" s="1">
        <v>59</v>
      </c>
      <c r="I978" s="1">
        <v>61</v>
      </c>
      <c r="J978" s="1">
        <v>59</v>
      </c>
      <c r="K978" s="1">
        <v>61</v>
      </c>
      <c r="L978" s="1">
        <v>35.4</v>
      </c>
      <c r="M978" s="1">
        <v>35.42</v>
      </c>
      <c r="N978" s="1">
        <v>35.274000000000001</v>
      </c>
      <c r="O978" s="1">
        <v>35.293999999999997</v>
      </c>
      <c r="P978" s="1">
        <v>2</v>
      </c>
      <c r="Q978" s="1">
        <v>7</v>
      </c>
      <c r="R978" s="1" t="s">
        <v>1473</v>
      </c>
      <c r="S978" s="1" t="s">
        <v>1474</v>
      </c>
      <c r="T978" s="1" t="s">
        <v>1475</v>
      </c>
      <c r="U978" s="1" t="s">
        <v>1476</v>
      </c>
      <c r="V978" s="1" t="s">
        <v>1474</v>
      </c>
      <c r="W978" s="1" t="s">
        <v>2083</v>
      </c>
      <c r="X978" s="2">
        <v>44885.674305555556</v>
      </c>
      <c r="Y978" s="1" t="s">
        <v>35</v>
      </c>
      <c r="Z978" s="1" t="s">
        <v>36</v>
      </c>
      <c r="AA978" s="1"/>
      <c r="AB978" s="1" t="s">
        <v>2084</v>
      </c>
    </row>
    <row r="979" spans="1:28" ht="13" x14ac:dyDescent="0.15">
      <c r="A979" s="1">
        <v>397</v>
      </c>
      <c r="B979" s="1" t="s">
        <v>28</v>
      </c>
      <c r="C979" s="1" t="s">
        <v>1386</v>
      </c>
      <c r="D979" s="1">
        <v>5</v>
      </c>
      <c r="E979" s="1" t="s">
        <v>1387</v>
      </c>
      <c r="F979" s="1">
        <v>4</v>
      </c>
      <c r="G979" s="1" t="s">
        <v>31</v>
      </c>
      <c r="H979" s="1">
        <v>73</v>
      </c>
      <c r="I979" s="1">
        <v>73</v>
      </c>
      <c r="J979" s="1">
        <v>73</v>
      </c>
      <c r="K979" s="1">
        <v>73</v>
      </c>
      <c r="L979" s="1">
        <v>35.54</v>
      </c>
      <c r="M979" s="1">
        <v>35.54</v>
      </c>
      <c r="N979" s="1">
        <v>35.411000000000001</v>
      </c>
      <c r="O979" s="1">
        <v>35.411000000000001</v>
      </c>
      <c r="P979" s="1">
        <v>0</v>
      </c>
      <c r="Q979" s="1">
        <v>1</v>
      </c>
      <c r="R979" s="1" t="s">
        <v>32</v>
      </c>
      <c r="S979" s="1" t="s">
        <v>33</v>
      </c>
      <c r="T979" s="1"/>
      <c r="U979" s="1"/>
      <c r="V979" s="1" t="s">
        <v>33</v>
      </c>
      <c r="W979" s="1" t="s">
        <v>2085</v>
      </c>
      <c r="X979" s="2">
        <v>44885.696527777778</v>
      </c>
      <c r="Y979" s="1" t="s">
        <v>35</v>
      </c>
      <c r="Z979" s="1" t="s">
        <v>36</v>
      </c>
      <c r="AA979" s="1" t="s">
        <v>37</v>
      </c>
      <c r="AB979" s="1" t="s">
        <v>2086</v>
      </c>
    </row>
    <row r="980" spans="1:28" ht="13" x14ac:dyDescent="0.15">
      <c r="A980" s="1">
        <v>397</v>
      </c>
      <c r="B980" s="1" t="s">
        <v>28</v>
      </c>
      <c r="C980" s="1" t="s">
        <v>1386</v>
      </c>
      <c r="D980" s="1">
        <v>5</v>
      </c>
      <c r="E980" s="1" t="s">
        <v>1387</v>
      </c>
      <c r="F980" s="1">
        <v>4</v>
      </c>
      <c r="G980" s="1" t="s">
        <v>43</v>
      </c>
      <c r="H980" s="1">
        <v>100</v>
      </c>
      <c r="I980" s="1">
        <v>100</v>
      </c>
      <c r="J980" s="1">
        <v>100</v>
      </c>
      <c r="K980" s="1">
        <v>100</v>
      </c>
      <c r="L980" s="1">
        <v>35.81</v>
      </c>
      <c r="M980" s="1">
        <v>35.81</v>
      </c>
      <c r="N980" s="1">
        <v>35.673999999999999</v>
      </c>
      <c r="O980" s="1">
        <v>35.673999999999999</v>
      </c>
      <c r="P980" s="1">
        <v>0</v>
      </c>
      <c r="Q980" s="1">
        <v>1</v>
      </c>
      <c r="R980" s="1" t="s">
        <v>44</v>
      </c>
      <c r="S980" s="1" t="s">
        <v>45</v>
      </c>
      <c r="T980" s="1"/>
      <c r="U980" s="1"/>
      <c r="V980" s="1" t="s">
        <v>45</v>
      </c>
      <c r="W980" s="1" t="s">
        <v>2087</v>
      </c>
      <c r="X980" s="2">
        <v>44885.676388888889</v>
      </c>
      <c r="Y980" s="1" t="s">
        <v>415</v>
      </c>
      <c r="Z980" s="1" t="s">
        <v>36</v>
      </c>
      <c r="AA980" s="1"/>
      <c r="AB980" s="1" t="s">
        <v>2088</v>
      </c>
    </row>
    <row r="981" spans="1:28" ht="13" x14ac:dyDescent="0.15">
      <c r="A981" s="1">
        <v>397</v>
      </c>
      <c r="B981" s="1" t="s">
        <v>28</v>
      </c>
      <c r="C981" s="1" t="s">
        <v>1386</v>
      </c>
      <c r="D981" s="1">
        <v>5</v>
      </c>
      <c r="E981" s="1" t="s">
        <v>1387</v>
      </c>
      <c r="F981" s="1">
        <v>4</v>
      </c>
      <c r="G981" s="1" t="s">
        <v>31</v>
      </c>
      <c r="H981" s="1">
        <v>100</v>
      </c>
      <c r="I981" s="1">
        <v>101</v>
      </c>
      <c r="J981" s="1">
        <v>100</v>
      </c>
      <c r="K981" s="1">
        <v>101</v>
      </c>
      <c r="L981" s="1">
        <v>35.81</v>
      </c>
      <c r="M981" s="1">
        <v>35.82</v>
      </c>
      <c r="N981" s="1">
        <v>35.673999999999999</v>
      </c>
      <c r="O981" s="1">
        <v>35.683999999999997</v>
      </c>
      <c r="P981" s="1">
        <v>1</v>
      </c>
      <c r="Q981" s="1">
        <v>5</v>
      </c>
      <c r="R981" s="1" t="s">
        <v>51</v>
      </c>
      <c r="S981" s="1" t="s">
        <v>1397</v>
      </c>
      <c r="T981" s="1"/>
      <c r="U981" s="1"/>
      <c r="V981" s="1" t="s">
        <v>1397</v>
      </c>
      <c r="W981" s="1" t="s">
        <v>2089</v>
      </c>
      <c r="X981" s="2">
        <v>44885.686111111114</v>
      </c>
      <c r="Y981" s="1" t="s">
        <v>58</v>
      </c>
      <c r="Z981" s="1" t="s">
        <v>36</v>
      </c>
      <c r="AA981" s="1"/>
      <c r="AB981" s="1" t="s">
        <v>2090</v>
      </c>
    </row>
    <row r="982" spans="1:28" ht="13" x14ac:dyDescent="0.15">
      <c r="A982" s="1">
        <v>397</v>
      </c>
      <c r="B982" s="1" t="s">
        <v>28</v>
      </c>
      <c r="C982" s="1" t="s">
        <v>1386</v>
      </c>
      <c r="D982" s="1">
        <v>5</v>
      </c>
      <c r="E982" s="1" t="s">
        <v>1387</v>
      </c>
      <c r="F982" s="1">
        <v>5</v>
      </c>
      <c r="G982" s="1" t="s">
        <v>31</v>
      </c>
      <c r="H982" s="1">
        <v>77</v>
      </c>
      <c r="I982" s="1">
        <v>77</v>
      </c>
      <c r="J982" s="1">
        <v>77</v>
      </c>
      <c r="K982" s="1">
        <v>77</v>
      </c>
      <c r="L982" s="1">
        <v>37.08</v>
      </c>
      <c r="M982" s="1">
        <v>37.08</v>
      </c>
      <c r="N982" s="1">
        <v>36.912999999999997</v>
      </c>
      <c r="O982" s="1">
        <v>36.912999999999997</v>
      </c>
      <c r="P982" s="1">
        <v>0</v>
      </c>
      <c r="Q982" s="1">
        <v>1</v>
      </c>
      <c r="R982" s="1" t="s">
        <v>32</v>
      </c>
      <c r="S982" s="1" t="s">
        <v>33</v>
      </c>
      <c r="T982" s="1"/>
      <c r="U982" s="1"/>
      <c r="V982" s="1" t="s">
        <v>33</v>
      </c>
      <c r="W982" s="1" t="s">
        <v>2091</v>
      </c>
      <c r="X982" s="2">
        <v>44885.696527777778</v>
      </c>
      <c r="Y982" s="1" t="s">
        <v>35</v>
      </c>
      <c r="Z982" s="1" t="s">
        <v>36</v>
      </c>
      <c r="AA982" s="1" t="s">
        <v>37</v>
      </c>
      <c r="AB982" s="1" t="s">
        <v>2092</v>
      </c>
    </row>
    <row r="983" spans="1:28" ht="13" x14ac:dyDescent="0.15">
      <c r="A983" s="1">
        <v>397</v>
      </c>
      <c r="B983" s="1" t="s">
        <v>28</v>
      </c>
      <c r="C983" s="1" t="s">
        <v>1386</v>
      </c>
      <c r="D983" s="1">
        <v>5</v>
      </c>
      <c r="E983" s="1" t="s">
        <v>1387</v>
      </c>
      <c r="F983" s="1">
        <v>6</v>
      </c>
      <c r="G983" s="1" t="s">
        <v>31</v>
      </c>
      <c r="H983" s="1">
        <v>78</v>
      </c>
      <c r="I983" s="1">
        <v>78</v>
      </c>
      <c r="J983" s="1">
        <v>78</v>
      </c>
      <c r="K983" s="1">
        <v>78</v>
      </c>
      <c r="L983" s="1">
        <v>38.590000000000003</v>
      </c>
      <c r="M983" s="1">
        <v>38.590000000000003</v>
      </c>
      <c r="N983" s="1">
        <v>38.386000000000003</v>
      </c>
      <c r="O983" s="1">
        <v>38.386000000000003</v>
      </c>
      <c r="P983" s="1">
        <v>0</v>
      </c>
      <c r="Q983" s="1">
        <v>1</v>
      </c>
      <c r="R983" s="1" t="s">
        <v>32</v>
      </c>
      <c r="S983" s="1" t="s">
        <v>33</v>
      </c>
      <c r="T983" s="1"/>
      <c r="U983" s="1"/>
      <c r="V983" s="1" t="s">
        <v>33</v>
      </c>
      <c r="W983" s="1" t="s">
        <v>2093</v>
      </c>
      <c r="X983" s="2">
        <v>44885.696527777778</v>
      </c>
      <c r="Y983" s="1" t="s">
        <v>35</v>
      </c>
      <c r="Z983" s="1" t="s">
        <v>36</v>
      </c>
      <c r="AA983" s="1" t="s">
        <v>37</v>
      </c>
      <c r="AB983" s="1" t="s">
        <v>2094</v>
      </c>
    </row>
    <row r="984" spans="1:28" ht="13" x14ac:dyDescent="0.15">
      <c r="A984" s="1">
        <v>397</v>
      </c>
      <c r="B984" s="1" t="s">
        <v>28</v>
      </c>
      <c r="C984" s="1" t="s">
        <v>1386</v>
      </c>
      <c r="D984" s="1">
        <v>5</v>
      </c>
      <c r="E984" s="1" t="s">
        <v>1387</v>
      </c>
      <c r="F984" s="1">
        <v>6</v>
      </c>
      <c r="G984" s="1"/>
      <c r="H984" s="1">
        <v>137</v>
      </c>
      <c r="I984" s="1">
        <v>142</v>
      </c>
      <c r="J984" s="1">
        <v>0</v>
      </c>
      <c r="K984" s="1">
        <v>5</v>
      </c>
      <c r="L984" s="1">
        <v>39.18</v>
      </c>
      <c r="M984" s="1">
        <v>39.229999999999997</v>
      </c>
      <c r="N984" s="1">
        <v>38.960999999999999</v>
      </c>
      <c r="O984" s="1">
        <v>39.01</v>
      </c>
      <c r="P984" s="1">
        <v>5</v>
      </c>
      <c r="Q984" s="1">
        <v>2</v>
      </c>
      <c r="R984" s="1" t="s">
        <v>1407</v>
      </c>
      <c r="S984" s="1" t="s">
        <v>1413</v>
      </c>
      <c r="T984" s="1"/>
      <c r="U984" s="1"/>
      <c r="V984" s="1" t="s">
        <v>1414</v>
      </c>
      <c r="W984" s="1" t="s">
        <v>2095</v>
      </c>
      <c r="X984" s="2">
        <v>44885.59097222222</v>
      </c>
      <c r="Y984" s="1" t="s">
        <v>1410</v>
      </c>
      <c r="Z984" s="1" t="s">
        <v>36</v>
      </c>
      <c r="AA984" s="1" t="s">
        <v>1416</v>
      </c>
      <c r="AB984" s="1" t="s">
        <v>2096</v>
      </c>
    </row>
    <row r="985" spans="1:28" ht="13" x14ac:dyDescent="0.15">
      <c r="A985" s="1">
        <v>397</v>
      </c>
      <c r="B985" s="1" t="s">
        <v>28</v>
      </c>
      <c r="C985" s="1" t="s">
        <v>1386</v>
      </c>
      <c r="D985" s="1">
        <v>5</v>
      </c>
      <c r="E985" s="1" t="s">
        <v>1387</v>
      </c>
      <c r="F985" s="1">
        <v>6</v>
      </c>
      <c r="G985" s="1"/>
      <c r="H985" s="1">
        <v>137</v>
      </c>
      <c r="I985" s="1">
        <v>142</v>
      </c>
      <c r="J985" s="1">
        <v>137</v>
      </c>
      <c r="K985" s="1">
        <v>142</v>
      </c>
      <c r="L985" s="1">
        <v>39.18</v>
      </c>
      <c r="M985" s="1">
        <v>39.229999999999997</v>
      </c>
      <c r="N985" s="1">
        <v>38.960999999999999</v>
      </c>
      <c r="O985" s="1">
        <v>39.01</v>
      </c>
      <c r="P985" s="1">
        <v>5</v>
      </c>
      <c r="Q985" s="1">
        <v>176</v>
      </c>
      <c r="R985" s="1" t="s">
        <v>106</v>
      </c>
      <c r="S985" s="1" t="s">
        <v>1434</v>
      </c>
      <c r="T985" s="1"/>
      <c r="U985" s="1"/>
      <c r="V985" s="1" t="s">
        <v>2097</v>
      </c>
      <c r="W985" s="1" t="s">
        <v>2098</v>
      </c>
      <c r="X985" s="2">
        <v>44885.48541666667</v>
      </c>
      <c r="Y985" s="1" t="s">
        <v>35</v>
      </c>
      <c r="Z985" s="1" t="s">
        <v>36</v>
      </c>
      <c r="AA985" s="1"/>
      <c r="AB985" s="1" t="s">
        <v>2099</v>
      </c>
    </row>
    <row r="986" spans="1:28" ht="13" x14ac:dyDescent="0.15">
      <c r="A986" s="1">
        <v>397</v>
      </c>
      <c r="B986" s="1" t="s">
        <v>28</v>
      </c>
      <c r="C986" s="1" t="s">
        <v>1386</v>
      </c>
      <c r="D986" s="1">
        <v>5</v>
      </c>
      <c r="E986" s="1" t="s">
        <v>1387</v>
      </c>
      <c r="F986" s="1">
        <v>6</v>
      </c>
      <c r="G986" s="1"/>
      <c r="H986" s="1">
        <v>137</v>
      </c>
      <c r="I986" s="1">
        <v>142</v>
      </c>
      <c r="J986" s="1">
        <v>0</v>
      </c>
      <c r="K986" s="1">
        <v>5</v>
      </c>
      <c r="L986" s="1">
        <v>39.18</v>
      </c>
      <c r="M986" s="1">
        <v>39.229999999999997</v>
      </c>
      <c r="N986" s="1">
        <v>38.960999999999999</v>
      </c>
      <c r="O986" s="1">
        <v>39.01</v>
      </c>
      <c r="P986" s="1">
        <v>5</v>
      </c>
      <c r="Q986" s="1">
        <v>6</v>
      </c>
      <c r="R986" s="1" t="s">
        <v>1407</v>
      </c>
      <c r="S986" s="1"/>
      <c r="T986" s="1"/>
      <c r="U986" s="1"/>
      <c r="V986" s="1" t="s">
        <v>1408</v>
      </c>
      <c r="W986" s="1" t="s">
        <v>2100</v>
      </c>
      <c r="X986" s="2">
        <v>44885.59097222222</v>
      </c>
      <c r="Y986" s="1" t="s">
        <v>1410</v>
      </c>
      <c r="Z986" s="1" t="s">
        <v>36</v>
      </c>
      <c r="AA986" s="1" t="s">
        <v>1411</v>
      </c>
      <c r="AB986" s="1" t="s">
        <v>2101</v>
      </c>
    </row>
    <row r="987" spans="1:28" ht="13" x14ac:dyDescent="0.15">
      <c r="A987" s="1">
        <v>397</v>
      </c>
      <c r="B987" s="1" t="s">
        <v>28</v>
      </c>
      <c r="C987" s="1" t="s">
        <v>1386</v>
      </c>
      <c r="D987" s="1">
        <v>5</v>
      </c>
      <c r="E987" s="1" t="s">
        <v>1387</v>
      </c>
      <c r="F987" s="1">
        <v>6</v>
      </c>
      <c r="G987" s="1"/>
      <c r="H987" s="1">
        <v>137</v>
      </c>
      <c r="I987" s="1">
        <v>142</v>
      </c>
      <c r="J987" s="1">
        <v>0</v>
      </c>
      <c r="K987" s="1">
        <v>5</v>
      </c>
      <c r="L987" s="1">
        <v>39.18</v>
      </c>
      <c r="M987" s="1">
        <v>39.229999999999997</v>
      </c>
      <c r="N987" s="1">
        <v>38.960999999999999</v>
      </c>
      <c r="O987" s="1">
        <v>39.01</v>
      </c>
      <c r="P987" s="1">
        <v>5</v>
      </c>
      <c r="Q987" s="1">
        <v>10</v>
      </c>
      <c r="R987" s="1" t="s">
        <v>1407</v>
      </c>
      <c r="S987" s="1"/>
      <c r="T987" s="1" t="s">
        <v>1428</v>
      </c>
      <c r="U987" s="1" t="s">
        <v>1429</v>
      </c>
      <c r="V987" s="1" t="s">
        <v>1430</v>
      </c>
      <c r="W987" s="1" t="s">
        <v>2102</v>
      </c>
      <c r="X987" s="2">
        <v>44885.59097222222</v>
      </c>
      <c r="Y987" s="1" t="s">
        <v>1410</v>
      </c>
      <c r="Z987" s="1" t="s">
        <v>36</v>
      </c>
      <c r="AA987" s="1" t="s">
        <v>1432</v>
      </c>
      <c r="AB987" s="1" t="s">
        <v>2103</v>
      </c>
    </row>
    <row r="988" spans="1:28" ht="13" x14ac:dyDescent="0.15">
      <c r="A988" s="1">
        <v>397</v>
      </c>
      <c r="B988" s="1" t="s">
        <v>28</v>
      </c>
      <c r="C988" s="1" t="s">
        <v>1386</v>
      </c>
      <c r="D988" s="1">
        <v>5</v>
      </c>
      <c r="E988" s="1" t="s">
        <v>1387</v>
      </c>
      <c r="F988" s="1">
        <v>6</v>
      </c>
      <c r="G988" s="1"/>
      <c r="H988" s="1">
        <v>137</v>
      </c>
      <c r="I988" s="1">
        <v>142</v>
      </c>
      <c r="J988" s="1">
        <v>0</v>
      </c>
      <c r="K988" s="1">
        <v>5</v>
      </c>
      <c r="L988" s="1">
        <v>39.18</v>
      </c>
      <c r="M988" s="1">
        <v>39.229999999999997</v>
      </c>
      <c r="N988" s="1">
        <v>38.960999999999999</v>
      </c>
      <c r="O988" s="1">
        <v>39.01</v>
      </c>
      <c r="P988" s="1">
        <v>5</v>
      </c>
      <c r="Q988" s="1">
        <v>25</v>
      </c>
      <c r="R988" s="1" t="s">
        <v>1418</v>
      </c>
      <c r="S988" s="1"/>
      <c r="T988" s="1"/>
      <c r="U988" s="1"/>
      <c r="V988" s="1" t="s">
        <v>1457</v>
      </c>
      <c r="W988" s="1" t="s">
        <v>2104</v>
      </c>
      <c r="X988" s="2">
        <v>44885.59097222222</v>
      </c>
      <c r="Y988" s="1" t="s">
        <v>1410</v>
      </c>
      <c r="Z988" s="1" t="s">
        <v>36</v>
      </c>
      <c r="AA988" s="1" t="s">
        <v>1459</v>
      </c>
      <c r="AB988" s="1" t="s">
        <v>2105</v>
      </c>
    </row>
    <row r="989" spans="1:28" ht="13" x14ac:dyDescent="0.15">
      <c r="A989" s="1">
        <v>397</v>
      </c>
      <c r="B989" s="1" t="s">
        <v>28</v>
      </c>
      <c r="C989" s="1" t="s">
        <v>1386</v>
      </c>
      <c r="D989" s="1">
        <v>5</v>
      </c>
      <c r="E989" s="1" t="s">
        <v>1387</v>
      </c>
      <c r="F989" s="1">
        <v>6</v>
      </c>
      <c r="G989" s="1"/>
      <c r="H989" s="1">
        <v>137</v>
      </c>
      <c r="I989" s="1">
        <v>142</v>
      </c>
      <c r="J989" s="1">
        <v>0</v>
      </c>
      <c r="K989" s="1">
        <v>5</v>
      </c>
      <c r="L989" s="1">
        <v>39.18</v>
      </c>
      <c r="M989" s="1">
        <v>39.229999999999997</v>
      </c>
      <c r="N989" s="1">
        <v>38.960999999999999</v>
      </c>
      <c r="O989" s="1">
        <v>39.01</v>
      </c>
      <c r="P989" s="1">
        <v>5</v>
      </c>
      <c r="Q989" s="1">
        <v>3</v>
      </c>
      <c r="R989" s="1" t="s">
        <v>1407</v>
      </c>
      <c r="S989" s="1"/>
      <c r="T989" s="1"/>
      <c r="U989" s="1"/>
      <c r="V989" s="1" t="s">
        <v>1424</v>
      </c>
      <c r="W989" s="1" t="s">
        <v>2106</v>
      </c>
      <c r="X989" s="2">
        <v>44885.59097222222</v>
      </c>
      <c r="Y989" s="1" t="s">
        <v>1410</v>
      </c>
      <c r="Z989" s="1" t="s">
        <v>36</v>
      </c>
      <c r="AA989" s="1" t="s">
        <v>1426</v>
      </c>
      <c r="AB989" s="1" t="s">
        <v>2107</v>
      </c>
    </row>
    <row r="990" spans="1:28" ht="13" x14ac:dyDescent="0.15">
      <c r="A990" s="1">
        <v>397</v>
      </c>
      <c r="B990" s="1" t="s">
        <v>28</v>
      </c>
      <c r="C990" s="1" t="s">
        <v>1386</v>
      </c>
      <c r="D990" s="1">
        <v>5</v>
      </c>
      <c r="E990" s="1" t="s">
        <v>1387</v>
      </c>
      <c r="F990" s="1">
        <v>6</v>
      </c>
      <c r="G990" s="1"/>
      <c r="H990" s="1">
        <v>137</v>
      </c>
      <c r="I990" s="1">
        <v>142</v>
      </c>
      <c r="J990" s="1">
        <v>0</v>
      </c>
      <c r="K990" s="1">
        <v>5</v>
      </c>
      <c r="L990" s="1">
        <v>39.18</v>
      </c>
      <c r="M990" s="1">
        <v>39.229999999999997</v>
      </c>
      <c r="N990" s="1">
        <v>38.960999999999999</v>
      </c>
      <c r="O990" s="1">
        <v>39.01</v>
      </c>
      <c r="P990" s="1">
        <v>5</v>
      </c>
      <c r="Q990" s="1">
        <v>2</v>
      </c>
      <c r="R990" s="1" t="s">
        <v>1407</v>
      </c>
      <c r="S990" s="1"/>
      <c r="T990" s="1" t="s">
        <v>1448</v>
      </c>
      <c r="U990" s="1" t="s">
        <v>1449</v>
      </c>
      <c r="V990" s="1" t="s">
        <v>1450</v>
      </c>
      <c r="W990" s="1" t="s">
        <v>2108</v>
      </c>
      <c r="X990" s="2">
        <v>44885.59097222222</v>
      </c>
      <c r="Y990" s="1" t="s">
        <v>1410</v>
      </c>
      <c r="Z990" s="1" t="s">
        <v>36</v>
      </c>
      <c r="AA990" s="1" t="s">
        <v>1452</v>
      </c>
      <c r="AB990" s="1" t="s">
        <v>2109</v>
      </c>
    </row>
    <row r="991" spans="1:28" ht="13" x14ac:dyDescent="0.15">
      <c r="A991" s="1">
        <v>397</v>
      </c>
      <c r="B991" s="1" t="s">
        <v>28</v>
      </c>
      <c r="C991" s="1" t="s">
        <v>1386</v>
      </c>
      <c r="D991" s="1">
        <v>5</v>
      </c>
      <c r="E991" s="1" t="s">
        <v>1387</v>
      </c>
      <c r="F991" s="1">
        <v>6</v>
      </c>
      <c r="G991" s="1"/>
      <c r="H991" s="1">
        <v>137</v>
      </c>
      <c r="I991" s="1">
        <v>142</v>
      </c>
      <c r="J991" s="1">
        <v>0</v>
      </c>
      <c r="K991" s="1">
        <v>5</v>
      </c>
      <c r="L991" s="1">
        <v>39.18</v>
      </c>
      <c r="M991" s="1">
        <v>39.229999999999997</v>
      </c>
      <c r="N991" s="1">
        <v>38.960999999999999</v>
      </c>
      <c r="O991" s="1">
        <v>39.01</v>
      </c>
      <c r="P991" s="1">
        <v>5</v>
      </c>
      <c r="Q991" s="1">
        <v>25</v>
      </c>
      <c r="R991" s="1" t="s">
        <v>1418</v>
      </c>
      <c r="S991" s="1"/>
      <c r="T991" s="1" t="s">
        <v>1442</v>
      </c>
      <c r="U991" s="1" t="s">
        <v>1443</v>
      </c>
      <c r="V991" s="1" t="s">
        <v>1444</v>
      </c>
      <c r="W991" s="1" t="s">
        <v>2110</v>
      </c>
      <c r="X991" s="2">
        <v>44885.59097222222</v>
      </c>
      <c r="Y991" s="1" t="s">
        <v>1410</v>
      </c>
      <c r="Z991" s="1" t="s">
        <v>36</v>
      </c>
      <c r="AA991" s="1" t="s">
        <v>1446</v>
      </c>
      <c r="AB991" s="1" t="s">
        <v>2111</v>
      </c>
    </row>
    <row r="992" spans="1:28" ht="13" x14ac:dyDescent="0.15">
      <c r="A992" s="1">
        <v>397</v>
      </c>
      <c r="B992" s="1" t="s">
        <v>28</v>
      </c>
      <c r="C992" s="1" t="s">
        <v>1386</v>
      </c>
      <c r="D992" s="1">
        <v>5</v>
      </c>
      <c r="E992" s="1" t="s">
        <v>1387</v>
      </c>
      <c r="F992" s="1">
        <v>6</v>
      </c>
      <c r="G992" s="1"/>
      <c r="H992" s="1">
        <v>137</v>
      </c>
      <c r="I992" s="1">
        <v>142</v>
      </c>
      <c r="J992" s="1">
        <v>0</v>
      </c>
      <c r="K992" s="1">
        <v>5</v>
      </c>
      <c r="L992" s="1">
        <v>39.18</v>
      </c>
      <c r="M992" s="1">
        <v>39.229999999999997</v>
      </c>
      <c r="N992" s="1">
        <v>38.960999999999999</v>
      </c>
      <c r="O992" s="1">
        <v>39.01</v>
      </c>
      <c r="P992" s="1">
        <v>5</v>
      </c>
      <c r="Q992" s="1">
        <v>10</v>
      </c>
      <c r="R992" s="1" t="s">
        <v>1407</v>
      </c>
      <c r="S992" s="1"/>
      <c r="T992" s="1" t="s">
        <v>1419</v>
      </c>
      <c r="U992" s="1" t="s">
        <v>1420</v>
      </c>
      <c r="V992" s="1" t="s">
        <v>1438</v>
      </c>
      <c r="W992" s="1" t="s">
        <v>2112</v>
      </c>
      <c r="X992" s="2">
        <v>44885.59097222222</v>
      </c>
      <c r="Y992" s="1" t="s">
        <v>1410</v>
      </c>
      <c r="Z992" s="1" t="s">
        <v>36</v>
      </c>
      <c r="AA992" s="1" t="s">
        <v>1440</v>
      </c>
      <c r="AB992" s="1" t="s">
        <v>2113</v>
      </c>
    </row>
    <row r="993" spans="1:28" ht="13" x14ac:dyDescent="0.15">
      <c r="A993" s="1">
        <v>397</v>
      </c>
      <c r="B993" s="1" t="s">
        <v>28</v>
      </c>
      <c r="C993" s="1" t="s">
        <v>1386</v>
      </c>
      <c r="D993" s="1">
        <v>5</v>
      </c>
      <c r="E993" s="1" t="s">
        <v>1387</v>
      </c>
      <c r="F993" s="1">
        <v>6</v>
      </c>
      <c r="G993" s="1"/>
      <c r="H993" s="1">
        <v>137</v>
      </c>
      <c r="I993" s="1">
        <v>142</v>
      </c>
      <c r="J993" s="1">
        <v>0</v>
      </c>
      <c r="K993" s="1">
        <v>5</v>
      </c>
      <c r="L993" s="1">
        <v>39.18</v>
      </c>
      <c r="M993" s="1">
        <v>39.229999999999997</v>
      </c>
      <c r="N993" s="1">
        <v>38.960999999999999</v>
      </c>
      <c r="O993" s="1">
        <v>39.01</v>
      </c>
      <c r="P993" s="1">
        <v>5</v>
      </c>
      <c r="Q993" s="1">
        <v>25</v>
      </c>
      <c r="R993" s="1" t="s">
        <v>1418</v>
      </c>
      <c r="S993" s="1"/>
      <c r="T993" s="1" t="s">
        <v>1419</v>
      </c>
      <c r="U993" s="1" t="s">
        <v>1420</v>
      </c>
      <c r="V993" s="1" t="s">
        <v>1421</v>
      </c>
      <c r="W993" s="1" t="s">
        <v>2114</v>
      </c>
      <c r="X993" s="2">
        <v>44885.59097222222</v>
      </c>
      <c r="Y993" s="1" t="s">
        <v>1410</v>
      </c>
      <c r="Z993" s="1" t="s">
        <v>36</v>
      </c>
      <c r="AA993" s="1"/>
      <c r="AB993" s="1" t="s">
        <v>2115</v>
      </c>
    </row>
    <row r="994" spans="1:28" ht="13" x14ac:dyDescent="0.15">
      <c r="A994" s="1">
        <v>397</v>
      </c>
      <c r="B994" s="1" t="s">
        <v>28</v>
      </c>
      <c r="C994" s="1" t="s">
        <v>1386</v>
      </c>
      <c r="D994" s="1">
        <v>5</v>
      </c>
      <c r="E994" s="1" t="s">
        <v>1387</v>
      </c>
      <c r="F994" s="1">
        <v>7</v>
      </c>
      <c r="G994" s="1"/>
      <c r="H994" s="1">
        <v>0</v>
      </c>
      <c r="I994" s="1">
        <v>5</v>
      </c>
      <c r="J994" s="1">
        <v>0</v>
      </c>
      <c r="K994" s="1">
        <v>5</v>
      </c>
      <c r="L994" s="1">
        <v>39.229999999999997</v>
      </c>
      <c r="M994" s="1">
        <v>39.28</v>
      </c>
      <c r="N994" s="1">
        <v>39.01</v>
      </c>
      <c r="O994" s="1">
        <v>39.058999999999997</v>
      </c>
      <c r="P994" s="1">
        <v>5</v>
      </c>
      <c r="Q994" s="1">
        <v>5</v>
      </c>
      <c r="R994" s="1" t="s">
        <v>51</v>
      </c>
      <c r="S994" s="1" t="s">
        <v>52</v>
      </c>
      <c r="T994" s="1"/>
      <c r="U994" s="1"/>
      <c r="V994" s="1" t="s">
        <v>52</v>
      </c>
      <c r="W994" s="1" t="s">
        <v>2116</v>
      </c>
      <c r="X994" s="2">
        <v>44885.48541666667</v>
      </c>
      <c r="Y994" s="1" t="s">
        <v>35</v>
      </c>
      <c r="Z994" s="1" t="s">
        <v>36</v>
      </c>
      <c r="AA994" s="1"/>
      <c r="AB994" s="1" t="s">
        <v>2117</v>
      </c>
    </row>
    <row r="995" spans="1:28" ht="13" x14ac:dyDescent="0.15">
      <c r="A995" s="1">
        <v>397</v>
      </c>
      <c r="B995" s="1" t="s">
        <v>28</v>
      </c>
      <c r="C995" s="1" t="s">
        <v>1386</v>
      </c>
      <c r="D995" s="1">
        <v>5</v>
      </c>
      <c r="E995" s="1" t="s">
        <v>1387</v>
      </c>
      <c r="F995" s="1">
        <v>7</v>
      </c>
      <c r="G995" s="1" t="s">
        <v>31</v>
      </c>
      <c r="H995" s="1">
        <v>37</v>
      </c>
      <c r="I995" s="1">
        <v>37</v>
      </c>
      <c r="J995" s="1">
        <v>37</v>
      </c>
      <c r="K995" s="1">
        <v>37</v>
      </c>
      <c r="L995" s="1">
        <v>39.6</v>
      </c>
      <c r="M995" s="1">
        <v>39.6</v>
      </c>
      <c r="N995" s="1">
        <v>39.371000000000002</v>
      </c>
      <c r="O995" s="1">
        <v>39.371000000000002</v>
      </c>
      <c r="P995" s="1">
        <v>0</v>
      </c>
      <c r="Q995" s="1">
        <v>1</v>
      </c>
      <c r="R995" s="1" t="s">
        <v>32</v>
      </c>
      <c r="S995" s="1" t="s">
        <v>33</v>
      </c>
      <c r="T995" s="1"/>
      <c r="U995" s="1"/>
      <c r="V995" s="1" t="s">
        <v>33</v>
      </c>
      <c r="W995" s="1" t="s">
        <v>2118</v>
      </c>
      <c r="X995" s="2">
        <v>44885.696527777778</v>
      </c>
      <c r="Y995" s="1" t="s">
        <v>35</v>
      </c>
      <c r="Z995" s="1" t="s">
        <v>36</v>
      </c>
      <c r="AA995" s="1" t="s">
        <v>37</v>
      </c>
      <c r="AB995" s="1" t="s">
        <v>2119</v>
      </c>
    </row>
    <row r="996" spans="1:28" ht="13" x14ac:dyDescent="0.15">
      <c r="A996" s="1">
        <v>397</v>
      </c>
      <c r="B996" s="1" t="s">
        <v>28</v>
      </c>
      <c r="C996" s="1" t="s">
        <v>1386</v>
      </c>
      <c r="D996" s="1">
        <v>5</v>
      </c>
      <c r="E996" s="1" t="s">
        <v>1387</v>
      </c>
      <c r="F996" s="1" t="s">
        <v>64</v>
      </c>
      <c r="G996" s="1"/>
      <c r="H996" s="1">
        <v>22</v>
      </c>
      <c r="I996" s="1">
        <v>29</v>
      </c>
      <c r="J996" s="1">
        <v>0</v>
      </c>
      <c r="K996" s="1">
        <v>7</v>
      </c>
      <c r="L996" s="1">
        <v>39.97</v>
      </c>
      <c r="M996" s="1">
        <v>40.04</v>
      </c>
      <c r="N996" s="1">
        <v>39.732999999999997</v>
      </c>
      <c r="O996" s="1">
        <v>39.801000000000002</v>
      </c>
      <c r="P996" s="1">
        <v>7</v>
      </c>
      <c r="Q996" s="1">
        <v>30</v>
      </c>
      <c r="R996" s="1" t="s">
        <v>65</v>
      </c>
      <c r="S996" s="1"/>
      <c r="T996" s="1" t="s">
        <v>1493</v>
      </c>
      <c r="U996" s="1" t="s">
        <v>1494</v>
      </c>
      <c r="V996" s="1" t="s">
        <v>1495</v>
      </c>
      <c r="W996" s="1" t="s">
        <v>2120</v>
      </c>
      <c r="X996" s="2">
        <v>44885.486111111109</v>
      </c>
      <c r="Y996" s="1" t="s">
        <v>35</v>
      </c>
      <c r="Z996" s="1" t="s">
        <v>36</v>
      </c>
      <c r="AA996" s="1"/>
      <c r="AB996" s="1" t="s">
        <v>2121</v>
      </c>
    </row>
    <row r="997" spans="1:28" ht="13" x14ac:dyDescent="0.15">
      <c r="A997" s="1">
        <v>397</v>
      </c>
      <c r="B997" s="1" t="s">
        <v>28</v>
      </c>
      <c r="C997" s="1" t="s">
        <v>1386</v>
      </c>
      <c r="D997" s="1">
        <v>5</v>
      </c>
      <c r="E997" s="1" t="s">
        <v>1387</v>
      </c>
      <c r="F997" s="1" t="s">
        <v>64</v>
      </c>
      <c r="G997" s="1"/>
      <c r="H997" s="1">
        <v>22</v>
      </c>
      <c r="I997" s="1">
        <v>29</v>
      </c>
      <c r="J997" s="1">
        <v>0</v>
      </c>
      <c r="K997" s="1">
        <v>7</v>
      </c>
      <c r="L997" s="1">
        <v>39.97</v>
      </c>
      <c r="M997" s="1">
        <v>40.04</v>
      </c>
      <c r="N997" s="1">
        <v>39.732999999999997</v>
      </c>
      <c r="O997" s="1">
        <v>39.801000000000002</v>
      </c>
      <c r="P997" s="1">
        <v>7</v>
      </c>
      <c r="Q997" s="1">
        <v>5</v>
      </c>
      <c r="R997" s="1" t="s">
        <v>65</v>
      </c>
      <c r="S997" s="1"/>
      <c r="T997" s="1" t="s">
        <v>94</v>
      </c>
      <c r="U997" s="1" t="s">
        <v>95</v>
      </c>
      <c r="V997" s="1" t="s">
        <v>96</v>
      </c>
      <c r="W997" s="1" t="s">
        <v>2122</v>
      </c>
      <c r="X997" s="2">
        <v>44885.486111111109</v>
      </c>
      <c r="Y997" s="1" t="s">
        <v>35</v>
      </c>
      <c r="Z997" s="1" t="s">
        <v>36</v>
      </c>
      <c r="AA997" s="1"/>
      <c r="AB997" s="1" t="s">
        <v>2123</v>
      </c>
    </row>
    <row r="998" spans="1:28" ht="13" x14ac:dyDescent="0.15">
      <c r="A998" s="1">
        <v>397</v>
      </c>
      <c r="B998" s="1" t="s">
        <v>28</v>
      </c>
      <c r="C998" s="1" t="s">
        <v>1386</v>
      </c>
      <c r="D998" s="1">
        <v>5</v>
      </c>
      <c r="E998" s="1" t="s">
        <v>1387</v>
      </c>
      <c r="F998" s="1" t="s">
        <v>64</v>
      </c>
      <c r="G998" s="1"/>
      <c r="H998" s="1">
        <v>22</v>
      </c>
      <c r="I998" s="1">
        <v>29</v>
      </c>
      <c r="J998" s="1">
        <v>0</v>
      </c>
      <c r="K998" s="1">
        <v>7</v>
      </c>
      <c r="L998" s="1">
        <v>39.97</v>
      </c>
      <c r="M998" s="1">
        <v>40.04</v>
      </c>
      <c r="N998" s="1">
        <v>39.732999999999997</v>
      </c>
      <c r="O998" s="1">
        <v>39.801000000000002</v>
      </c>
      <c r="P998" s="1">
        <v>7</v>
      </c>
      <c r="Q998" s="1">
        <v>5</v>
      </c>
      <c r="R998" s="1" t="s">
        <v>65</v>
      </c>
      <c r="S998" s="1"/>
      <c r="T998" s="1" t="s">
        <v>99</v>
      </c>
      <c r="U998" s="1" t="s">
        <v>100</v>
      </c>
      <c r="V998" s="1" t="s">
        <v>101</v>
      </c>
      <c r="W998" s="1" t="s">
        <v>2124</v>
      </c>
      <c r="X998" s="2">
        <v>44885.486111111109</v>
      </c>
      <c r="Y998" s="1" t="s">
        <v>35</v>
      </c>
      <c r="Z998" s="1" t="s">
        <v>36</v>
      </c>
      <c r="AA998" s="1"/>
      <c r="AB998" s="1" t="s">
        <v>2125</v>
      </c>
    </row>
    <row r="999" spans="1:28" ht="13" x14ac:dyDescent="0.15">
      <c r="A999" s="1">
        <v>397</v>
      </c>
      <c r="B999" s="1" t="s">
        <v>28</v>
      </c>
      <c r="C999" s="1" t="s">
        <v>1386</v>
      </c>
      <c r="D999" s="1">
        <v>5</v>
      </c>
      <c r="E999" s="1" t="s">
        <v>1387</v>
      </c>
      <c r="F999" s="1" t="s">
        <v>64</v>
      </c>
      <c r="G999" s="1"/>
      <c r="H999" s="1">
        <v>22</v>
      </c>
      <c r="I999" s="1">
        <v>29</v>
      </c>
      <c r="J999" s="1">
        <v>0</v>
      </c>
      <c r="K999" s="1">
        <v>7</v>
      </c>
      <c r="L999" s="1">
        <v>39.97</v>
      </c>
      <c r="M999" s="1">
        <v>40.04</v>
      </c>
      <c r="N999" s="1">
        <v>39.732999999999997</v>
      </c>
      <c r="O999" s="1">
        <v>39.801000000000002</v>
      </c>
      <c r="P999" s="1">
        <v>7</v>
      </c>
      <c r="Q999" s="1">
        <v>20</v>
      </c>
      <c r="R999" s="1" t="s">
        <v>65</v>
      </c>
      <c r="S999" s="1"/>
      <c r="T999" s="1" t="s">
        <v>71</v>
      </c>
      <c r="U999" s="1" t="s">
        <v>72</v>
      </c>
      <c r="V999" s="1" t="s">
        <v>73</v>
      </c>
      <c r="W999" s="1" t="s">
        <v>2126</v>
      </c>
      <c r="X999" s="2">
        <v>44885.486111111109</v>
      </c>
      <c r="Y999" s="1" t="s">
        <v>35</v>
      </c>
      <c r="Z999" s="1" t="s">
        <v>36</v>
      </c>
      <c r="AA999" s="1"/>
      <c r="AB999" s="1" t="s">
        <v>2127</v>
      </c>
    </row>
    <row r="1000" spans="1:28" ht="13" x14ac:dyDescent="0.15">
      <c r="A1000" s="1">
        <v>397</v>
      </c>
      <c r="B1000" s="1" t="s">
        <v>28</v>
      </c>
      <c r="C1000" s="1" t="s">
        <v>1386</v>
      </c>
      <c r="D1000" s="1">
        <v>5</v>
      </c>
      <c r="E1000" s="1" t="s">
        <v>1387</v>
      </c>
      <c r="F1000" s="1" t="s">
        <v>64</v>
      </c>
      <c r="G1000" s="1"/>
      <c r="H1000" s="1">
        <v>22</v>
      </c>
      <c r="I1000" s="1">
        <v>29</v>
      </c>
      <c r="J1000" s="1">
        <v>0</v>
      </c>
      <c r="K1000" s="1">
        <v>7</v>
      </c>
      <c r="L1000" s="1">
        <v>39.97</v>
      </c>
      <c r="M1000" s="1">
        <v>40.04</v>
      </c>
      <c r="N1000" s="1">
        <v>39.732999999999997</v>
      </c>
      <c r="O1000" s="1">
        <v>39.801000000000002</v>
      </c>
      <c r="P1000" s="1">
        <v>7</v>
      </c>
      <c r="Q1000" s="1">
        <v>20</v>
      </c>
      <c r="R1000" s="1" t="s">
        <v>65</v>
      </c>
      <c r="S1000" s="1" t="s">
        <v>90</v>
      </c>
      <c r="T1000" s="1"/>
      <c r="U1000" s="1"/>
      <c r="V1000" s="1" t="s">
        <v>90</v>
      </c>
      <c r="W1000" s="1" t="s">
        <v>2128</v>
      </c>
      <c r="X1000" s="2">
        <v>44885.486111111109</v>
      </c>
      <c r="Y1000" s="1" t="s">
        <v>35</v>
      </c>
      <c r="Z1000" s="1" t="s">
        <v>36</v>
      </c>
      <c r="AA1000" s="1" t="s">
        <v>92</v>
      </c>
      <c r="AB1000" s="1" t="s">
        <v>2129</v>
      </c>
    </row>
    <row r="1001" spans="1:28" ht="13" x14ac:dyDescent="0.15">
      <c r="A1001" s="1">
        <v>397</v>
      </c>
      <c r="B1001" s="1" t="s">
        <v>28</v>
      </c>
      <c r="C1001" s="1" t="s">
        <v>1386</v>
      </c>
      <c r="D1001" s="1">
        <v>5</v>
      </c>
      <c r="E1001" s="1" t="s">
        <v>1387</v>
      </c>
      <c r="F1001" s="1" t="s">
        <v>64</v>
      </c>
      <c r="G1001" s="1"/>
      <c r="H1001" s="1">
        <v>22</v>
      </c>
      <c r="I1001" s="1">
        <v>29</v>
      </c>
      <c r="J1001" s="1">
        <v>22</v>
      </c>
      <c r="K1001" s="1">
        <v>29</v>
      </c>
      <c r="L1001" s="1">
        <v>39.97</v>
      </c>
      <c r="M1001" s="1">
        <v>40.04</v>
      </c>
      <c r="N1001" s="1">
        <v>39.732999999999997</v>
      </c>
      <c r="O1001" s="1">
        <v>39.801000000000002</v>
      </c>
      <c r="P1001" s="1">
        <v>7</v>
      </c>
      <c r="Q1001" s="1">
        <v>247</v>
      </c>
      <c r="R1001" s="1" t="s">
        <v>106</v>
      </c>
      <c r="S1001" s="1" t="s">
        <v>81</v>
      </c>
      <c r="T1001" s="1"/>
      <c r="U1001" s="1"/>
      <c r="V1001" s="1" t="s">
        <v>81</v>
      </c>
      <c r="W1001" s="1" t="s">
        <v>2130</v>
      </c>
      <c r="X1001" s="2">
        <v>44885.48541666667</v>
      </c>
      <c r="Y1001" s="1" t="s">
        <v>35</v>
      </c>
      <c r="Z1001" s="1" t="s">
        <v>36</v>
      </c>
      <c r="AA1001" s="1"/>
      <c r="AB1001" s="1" t="s">
        <v>2131</v>
      </c>
    </row>
    <row r="1002" spans="1:28" ht="13" x14ac:dyDescent="0.15">
      <c r="A1002" s="1">
        <v>397</v>
      </c>
      <c r="B1002" s="1" t="s">
        <v>28</v>
      </c>
      <c r="C1002" s="1" t="s">
        <v>1386</v>
      </c>
      <c r="D1002" s="1">
        <v>5</v>
      </c>
      <c r="E1002" s="1" t="s">
        <v>1387</v>
      </c>
      <c r="F1002" s="1" t="s">
        <v>64</v>
      </c>
      <c r="G1002" s="1"/>
      <c r="H1002" s="1">
        <v>22</v>
      </c>
      <c r="I1002" s="1">
        <v>29</v>
      </c>
      <c r="J1002" s="1">
        <v>0</v>
      </c>
      <c r="K1002" s="1">
        <v>7</v>
      </c>
      <c r="L1002" s="1">
        <v>39.97</v>
      </c>
      <c r="M1002" s="1">
        <v>40.04</v>
      </c>
      <c r="N1002" s="1">
        <v>39.732999999999997</v>
      </c>
      <c r="O1002" s="1">
        <v>39.801000000000002</v>
      </c>
      <c r="P1002" s="1">
        <v>7</v>
      </c>
      <c r="Q1002" s="1">
        <v>5</v>
      </c>
      <c r="R1002" s="1" t="s">
        <v>65</v>
      </c>
      <c r="S1002" s="1"/>
      <c r="T1002" s="1" t="s">
        <v>76</v>
      </c>
      <c r="U1002" s="1" t="s">
        <v>77</v>
      </c>
      <c r="V1002" s="1" t="s">
        <v>78</v>
      </c>
      <c r="W1002" s="1" t="s">
        <v>2132</v>
      </c>
      <c r="X1002" s="2">
        <v>44885.486111111109</v>
      </c>
      <c r="Y1002" s="1" t="s">
        <v>35</v>
      </c>
      <c r="Z1002" s="1" t="s">
        <v>36</v>
      </c>
      <c r="AA1002" s="1"/>
      <c r="AB1002" s="1" t="s">
        <v>2133</v>
      </c>
    </row>
    <row r="1003" spans="1:28" ht="13" x14ac:dyDescent="0.15">
      <c r="A1003" s="1">
        <v>397</v>
      </c>
      <c r="B1003" s="1" t="s">
        <v>28</v>
      </c>
      <c r="C1003" s="1" t="s">
        <v>1386</v>
      </c>
      <c r="D1003" s="1">
        <v>5</v>
      </c>
      <c r="E1003" s="1" t="s">
        <v>1387</v>
      </c>
      <c r="F1003" s="1" t="s">
        <v>64</v>
      </c>
      <c r="G1003" s="1"/>
      <c r="H1003" s="1">
        <v>22</v>
      </c>
      <c r="I1003" s="1">
        <v>29</v>
      </c>
      <c r="J1003" s="1">
        <v>0</v>
      </c>
      <c r="K1003" s="1">
        <v>7</v>
      </c>
      <c r="L1003" s="1">
        <v>39.97</v>
      </c>
      <c r="M1003" s="1">
        <v>40.04</v>
      </c>
      <c r="N1003" s="1">
        <v>39.732999999999997</v>
      </c>
      <c r="O1003" s="1">
        <v>39.801000000000002</v>
      </c>
      <c r="P1003" s="1">
        <v>7</v>
      </c>
      <c r="Q1003" s="1">
        <v>30</v>
      </c>
      <c r="R1003" s="1" t="s">
        <v>65</v>
      </c>
      <c r="S1003" s="1"/>
      <c r="T1003" s="1" t="s">
        <v>85</v>
      </c>
      <c r="U1003" s="1" t="s">
        <v>86</v>
      </c>
      <c r="V1003" s="1" t="s">
        <v>87</v>
      </c>
      <c r="W1003" s="1" t="s">
        <v>2134</v>
      </c>
      <c r="X1003" s="2">
        <v>44885.486111111109</v>
      </c>
      <c r="Y1003" s="1" t="s">
        <v>35</v>
      </c>
      <c r="Z1003" s="1" t="s">
        <v>36</v>
      </c>
      <c r="AA1003" s="1"/>
      <c r="AB1003" s="1" t="s">
        <v>2135</v>
      </c>
    </row>
    <row r="1004" spans="1:28" ht="13" x14ac:dyDescent="0.15">
      <c r="A1004" s="1">
        <v>397</v>
      </c>
      <c r="B1004" s="1" t="s">
        <v>28</v>
      </c>
      <c r="C1004" s="1" t="s">
        <v>1386</v>
      </c>
      <c r="D1004" s="1">
        <v>5</v>
      </c>
      <c r="E1004" s="1" t="s">
        <v>1387</v>
      </c>
      <c r="F1004" s="1" t="s">
        <v>64</v>
      </c>
      <c r="G1004" s="1"/>
      <c r="H1004" s="1">
        <v>22</v>
      </c>
      <c r="I1004" s="1">
        <v>29</v>
      </c>
      <c r="J1004" s="1">
        <v>0</v>
      </c>
      <c r="K1004" s="1">
        <v>7</v>
      </c>
      <c r="L1004" s="1">
        <v>39.97</v>
      </c>
      <c r="M1004" s="1">
        <v>40.04</v>
      </c>
      <c r="N1004" s="1">
        <v>39.732999999999997</v>
      </c>
      <c r="O1004" s="1">
        <v>39.801000000000002</v>
      </c>
      <c r="P1004" s="1">
        <v>7</v>
      </c>
      <c r="Q1004" s="1">
        <v>20</v>
      </c>
      <c r="R1004" s="1" t="s">
        <v>65</v>
      </c>
      <c r="S1004" s="1"/>
      <c r="T1004" s="1" t="s">
        <v>66</v>
      </c>
      <c r="U1004" s="1" t="s">
        <v>67</v>
      </c>
      <c r="V1004" s="1" t="s">
        <v>68</v>
      </c>
      <c r="W1004" s="1" t="s">
        <v>2136</v>
      </c>
      <c r="X1004" s="2">
        <v>44885.486111111109</v>
      </c>
      <c r="Y1004" s="1" t="s">
        <v>35</v>
      </c>
      <c r="Z1004" s="1" t="s">
        <v>36</v>
      </c>
      <c r="AA1004" s="1"/>
      <c r="AB1004" s="1" t="s">
        <v>2137</v>
      </c>
    </row>
    <row r="1005" spans="1:28" ht="13" x14ac:dyDescent="0.15">
      <c r="A1005" s="1">
        <v>397</v>
      </c>
      <c r="B1005" s="1" t="s">
        <v>28</v>
      </c>
      <c r="C1005" s="1" t="s">
        <v>1386</v>
      </c>
      <c r="D1005" s="1">
        <v>6</v>
      </c>
      <c r="E1005" s="1" t="s">
        <v>1387</v>
      </c>
      <c r="F1005" s="1">
        <v>1</v>
      </c>
      <c r="G1005" s="1" t="s">
        <v>31</v>
      </c>
      <c r="H1005" s="1">
        <v>58</v>
      </c>
      <c r="I1005" s="1">
        <v>58</v>
      </c>
      <c r="J1005" s="1">
        <v>58</v>
      </c>
      <c r="K1005" s="1">
        <v>58</v>
      </c>
      <c r="L1005" s="1">
        <v>40.380000000000003</v>
      </c>
      <c r="M1005" s="1">
        <v>40.380000000000003</v>
      </c>
      <c r="N1005" s="1">
        <v>40.356999999999999</v>
      </c>
      <c r="O1005" s="1">
        <v>40.356999999999999</v>
      </c>
      <c r="P1005" s="1">
        <v>0</v>
      </c>
      <c r="Q1005" s="1">
        <v>1</v>
      </c>
      <c r="R1005" s="1" t="s">
        <v>32</v>
      </c>
      <c r="S1005" s="1" t="s">
        <v>33</v>
      </c>
      <c r="T1005" s="1"/>
      <c r="U1005" s="1"/>
      <c r="V1005" s="1" t="s">
        <v>33</v>
      </c>
      <c r="W1005" s="1" t="s">
        <v>2138</v>
      </c>
      <c r="X1005" s="2">
        <v>44885.716666666667</v>
      </c>
      <c r="Y1005" s="1" t="s">
        <v>35</v>
      </c>
      <c r="Z1005" s="1" t="s">
        <v>36</v>
      </c>
      <c r="AA1005" s="1" t="s">
        <v>37</v>
      </c>
      <c r="AB1005" s="1" t="s">
        <v>2139</v>
      </c>
    </row>
    <row r="1006" spans="1:28" ht="13" x14ac:dyDescent="0.15">
      <c r="A1006" s="1">
        <v>397</v>
      </c>
      <c r="B1006" s="1" t="s">
        <v>28</v>
      </c>
      <c r="C1006" s="1" t="s">
        <v>1386</v>
      </c>
      <c r="D1006" s="1">
        <v>6</v>
      </c>
      <c r="E1006" s="1" t="s">
        <v>1387</v>
      </c>
      <c r="F1006" s="1">
        <v>1</v>
      </c>
      <c r="G1006" s="1" t="s">
        <v>31</v>
      </c>
      <c r="H1006" s="1">
        <v>77</v>
      </c>
      <c r="I1006" s="1">
        <v>77</v>
      </c>
      <c r="J1006" s="1">
        <v>77</v>
      </c>
      <c r="K1006" s="1">
        <v>77</v>
      </c>
      <c r="L1006" s="1">
        <v>40.57</v>
      </c>
      <c r="M1006" s="1">
        <v>40.57</v>
      </c>
      <c r="N1006" s="1">
        <v>40.539000000000001</v>
      </c>
      <c r="O1006" s="1">
        <v>40.539000000000001</v>
      </c>
      <c r="P1006" s="1">
        <v>0</v>
      </c>
      <c r="Q1006" s="1">
        <v>1</v>
      </c>
      <c r="R1006" s="1" t="s">
        <v>32</v>
      </c>
      <c r="S1006" s="1" t="s">
        <v>33</v>
      </c>
      <c r="T1006" s="1"/>
      <c r="U1006" s="1"/>
      <c r="V1006" s="1" t="s">
        <v>33</v>
      </c>
      <c r="W1006" s="1" t="s">
        <v>2140</v>
      </c>
      <c r="X1006" s="2">
        <v>44885.716666666667</v>
      </c>
      <c r="Y1006" s="1" t="s">
        <v>35</v>
      </c>
      <c r="Z1006" s="1" t="s">
        <v>36</v>
      </c>
      <c r="AA1006" s="1" t="s">
        <v>37</v>
      </c>
      <c r="AB1006" s="1" t="s">
        <v>2141</v>
      </c>
    </row>
    <row r="1007" spans="1:28" ht="13" x14ac:dyDescent="0.15">
      <c r="A1007" s="1">
        <v>397</v>
      </c>
      <c r="B1007" s="1" t="s">
        <v>28</v>
      </c>
      <c r="C1007" s="1" t="s">
        <v>1386</v>
      </c>
      <c r="D1007" s="1">
        <v>6</v>
      </c>
      <c r="E1007" s="1" t="s">
        <v>1387</v>
      </c>
      <c r="F1007" s="1">
        <v>1</v>
      </c>
      <c r="G1007" s="1" t="s">
        <v>31</v>
      </c>
      <c r="H1007" s="1">
        <v>124</v>
      </c>
      <c r="I1007" s="1">
        <v>124</v>
      </c>
      <c r="J1007" s="1">
        <v>124</v>
      </c>
      <c r="K1007" s="1">
        <v>124</v>
      </c>
      <c r="L1007" s="1">
        <v>41.04</v>
      </c>
      <c r="M1007" s="1">
        <v>41.04</v>
      </c>
      <c r="N1007" s="1">
        <v>40.99</v>
      </c>
      <c r="O1007" s="1">
        <v>40.99</v>
      </c>
      <c r="P1007" s="1">
        <v>0</v>
      </c>
      <c r="Q1007" s="1">
        <v>1</v>
      </c>
      <c r="R1007" s="1" t="s">
        <v>32</v>
      </c>
      <c r="S1007" s="1" t="s">
        <v>33</v>
      </c>
      <c r="T1007" s="1"/>
      <c r="U1007" s="1"/>
      <c r="V1007" s="1" t="s">
        <v>33</v>
      </c>
      <c r="W1007" s="1" t="s">
        <v>2142</v>
      </c>
      <c r="X1007" s="2">
        <v>44885.716666666667</v>
      </c>
      <c r="Y1007" s="1" t="s">
        <v>35</v>
      </c>
      <c r="Z1007" s="1" t="s">
        <v>36</v>
      </c>
      <c r="AA1007" s="1" t="s">
        <v>37</v>
      </c>
      <c r="AB1007" s="1" t="s">
        <v>2143</v>
      </c>
    </row>
    <row r="1008" spans="1:28" ht="13" x14ac:dyDescent="0.15">
      <c r="A1008" s="1">
        <v>397</v>
      </c>
      <c r="B1008" s="1" t="s">
        <v>28</v>
      </c>
      <c r="C1008" s="1" t="s">
        <v>1386</v>
      </c>
      <c r="D1008" s="1">
        <v>6</v>
      </c>
      <c r="E1008" s="1" t="s">
        <v>1387</v>
      </c>
      <c r="F1008" s="1">
        <v>2</v>
      </c>
      <c r="G1008" s="1" t="s">
        <v>31</v>
      </c>
      <c r="H1008" s="1">
        <v>77</v>
      </c>
      <c r="I1008" s="1">
        <v>77</v>
      </c>
      <c r="J1008" s="1">
        <v>77</v>
      </c>
      <c r="K1008" s="1">
        <v>77</v>
      </c>
      <c r="L1008" s="1">
        <v>42.08</v>
      </c>
      <c r="M1008" s="1">
        <v>42.08</v>
      </c>
      <c r="N1008" s="1">
        <v>41.988</v>
      </c>
      <c r="O1008" s="1">
        <v>41.988</v>
      </c>
      <c r="P1008" s="1">
        <v>0</v>
      </c>
      <c r="Q1008" s="1">
        <v>1</v>
      </c>
      <c r="R1008" s="1" t="s">
        <v>32</v>
      </c>
      <c r="S1008" s="1" t="s">
        <v>33</v>
      </c>
      <c r="T1008" s="1"/>
      <c r="U1008" s="1"/>
      <c r="V1008" s="1" t="s">
        <v>33</v>
      </c>
      <c r="W1008" s="1" t="s">
        <v>2144</v>
      </c>
      <c r="X1008" s="2">
        <v>44885.716666666667</v>
      </c>
      <c r="Y1008" s="1" t="s">
        <v>35</v>
      </c>
      <c r="Z1008" s="1" t="s">
        <v>36</v>
      </c>
      <c r="AA1008" s="1" t="s">
        <v>37</v>
      </c>
      <c r="AB1008" s="1" t="s">
        <v>2145</v>
      </c>
    </row>
    <row r="1009" spans="1:28" ht="13" x14ac:dyDescent="0.15">
      <c r="A1009" s="1">
        <v>397</v>
      </c>
      <c r="B1009" s="1" t="s">
        <v>28</v>
      </c>
      <c r="C1009" s="1" t="s">
        <v>1386</v>
      </c>
      <c r="D1009" s="1">
        <v>6</v>
      </c>
      <c r="E1009" s="1" t="s">
        <v>1387</v>
      </c>
      <c r="F1009" s="1">
        <v>2</v>
      </c>
      <c r="G1009" s="1"/>
      <c r="H1009" s="1">
        <v>145</v>
      </c>
      <c r="I1009" s="1">
        <v>150</v>
      </c>
      <c r="J1009" s="1">
        <v>0</v>
      </c>
      <c r="K1009" s="1">
        <v>5</v>
      </c>
      <c r="L1009" s="1">
        <v>42.76</v>
      </c>
      <c r="M1009" s="1">
        <v>42.81</v>
      </c>
      <c r="N1009" s="1">
        <v>42.64</v>
      </c>
      <c r="O1009" s="1">
        <v>42.688000000000002</v>
      </c>
      <c r="P1009" s="1">
        <v>5</v>
      </c>
      <c r="Q1009" s="1">
        <v>25</v>
      </c>
      <c r="R1009" s="1" t="s">
        <v>1418</v>
      </c>
      <c r="S1009" s="1"/>
      <c r="T1009" s="1"/>
      <c r="U1009" s="1"/>
      <c r="V1009" s="1" t="s">
        <v>1457</v>
      </c>
      <c r="W1009" s="1" t="s">
        <v>2146</v>
      </c>
      <c r="X1009" s="2">
        <v>44885.595138888886</v>
      </c>
      <c r="Y1009" s="1" t="s">
        <v>1410</v>
      </c>
      <c r="Z1009" s="1" t="s">
        <v>36</v>
      </c>
      <c r="AA1009" s="1" t="s">
        <v>1459</v>
      </c>
      <c r="AB1009" s="1" t="s">
        <v>2147</v>
      </c>
    </row>
    <row r="1010" spans="1:28" ht="13" x14ac:dyDescent="0.15">
      <c r="A1010" s="1">
        <v>397</v>
      </c>
      <c r="B1010" s="1" t="s">
        <v>28</v>
      </c>
      <c r="C1010" s="1" t="s">
        <v>1386</v>
      </c>
      <c r="D1010" s="1">
        <v>6</v>
      </c>
      <c r="E1010" s="1" t="s">
        <v>1387</v>
      </c>
      <c r="F1010" s="1">
        <v>2</v>
      </c>
      <c r="G1010" s="1"/>
      <c r="H1010" s="1">
        <v>145</v>
      </c>
      <c r="I1010" s="1">
        <v>150</v>
      </c>
      <c r="J1010" s="1">
        <v>0</v>
      </c>
      <c r="K1010" s="1">
        <v>5</v>
      </c>
      <c r="L1010" s="1">
        <v>42.76</v>
      </c>
      <c r="M1010" s="1">
        <v>42.81</v>
      </c>
      <c r="N1010" s="1">
        <v>42.64</v>
      </c>
      <c r="O1010" s="1">
        <v>42.688000000000002</v>
      </c>
      <c r="P1010" s="1">
        <v>5</v>
      </c>
      <c r="Q1010" s="1">
        <v>2</v>
      </c>
      <c r="R1010" s="1" t="s">
        <v>1407</v>
      </c>
      <c r="S1010" s="1" t="s">
        <v>1413</v>
      </c>
      <c r="T1010" s="1"/>
      <c r="U1010" s="1"/>
      <c r="V1010" s="1" t="s">
        <v>1414</v>
      </c>
      <c r="W1010" s="1" t="s">
        <v>2148</v>
      </c>
      <c r="X1010" s="2">
        <v>44885.595138888886</v>
      </c>
      <c r="Y1010" s="1" t="s">
        <v>1410</v>
      </c>
      <c r="Z1010" s="1" t="s">
        <v>36</v>
      </c>
      <c r="AA1010" s="1" t="s">
        <v>1416</v>
      </c>
      <c r="AB1010" s="1" t="s">
        <v>2149</v>
      </c>
    </row>
    <row r="1011" spans="1:28" ht="13" x14ac:dyDescent="0.15">
      <c r="A1011" s="1">
        <v>397</v>
      </c>
      <c r="B1011" s="1" t="s">
        <v>28</v>
      </c>
      <c r="C1011" s="1" t="s">
        <v>1386</v>
      </c>
      <c r="D1011" s="1">
        <v>6</v>
      </c>
      <c r="E1011" s="1" t="s">
        <v>1387</v>
      </c>
      <c r="F1011" s="1">
        <v>2</v>
      </c>
      <c r="G1011" s="1"/>
      <c r="H1011" s="1">
        <v>145</v>
      </c>
      <c r="I1011" s="1">
        <v>150</v>
      </c>
      <c r="J1011" s="1">
        <v>0</v>
      </c>
      <c r="K1011" s="1">
        <v>5</v>
      </c>
      <c r="L1011" s="1">
        <v>42.76</v>
      </c>
      <c r="M1011" s="1">
        <v>42.81</v>
      </c>
      <c r="N1011" s="1">
        <v>42.64</v>
      </c>
      <c r="O1011" s="1">
        <v>42.688000000000002</v>
      </c>
      <c r="P1011" s="1">
        <v>5</v>
      </c>
      <c r="Q1011" s="1">
        <v>2</v>
      </c>
      <c r="R1011" s="1" t="s">
        <v>1407</v>
      </c>
      <c r="S1011" s="1"/>
      <c r="T1011" s="1" t="s">
        <v>1448</v>
      </c>
      <c r="U1011" s="1" t="s">
        <v>1449</v>
      </c>
      <c r="V1011" s="1" t="s">
        <v>1450</v>
      </c>
      <c r="W1011" s="1" t="s">
        <v>2150</v>
      </c>
      <c r="X1011" s="2">
        <v>44885.595138888886</v>
      </c>
      <c r="Y1011" s="1" t="s">
        <v>1410</v>
      </c>
      <c r="Z1011" s="1" t="s">
        <v>36</v>
      </c>
      <c r="AA1011" s="1" t="s">
        <v>1452</v>
      </c>
      <c r="AB1011" s="1" t="s">
        <v>2151</v>
      </c>
    </row>
    <row r="1012" spans="1:28" ht="13" x14ac:dyDescent="0.15">
      <c r="A1012" s="1">
        <v>397</v>
      </c>
      <c r="B1012" s="1" t="s">
        <v>28</v>
      </c>
      <c r="C1012" s="1" t="s">
        <v>1386</v>
      </c>
      <c r="D1012" s="1">
        <v>6</v>
      </c>
      <c r="E1012" s="1" t="s">
        <v>1387</v>
      </c>
      <c r="F1012" s="1">
        <v>2</v>
      </c>
      <c r="G1012" s="1"/>
      <c r="H1012" s="1">
        <v>145</v>
      </c>
      <c r="I1012" s="1">
        <v>150</v>
      </c>
      <c r="J1012" s="1">
        <v>0</v>
      </c>
      <c r="K1012" s="1">
        <v>5</v>
      </c>
      <c r="L1012" s="1">
        <v>42.76</v>
      </c>
      <c r="M1012" s="1">
        <v>42.81</v>
      </c>
      <c r="N1012" s="1">
        <v>42.64</v>
      </c>
      <c r="O1012" s="1">
        <v>42.688000000000002</v>
      </c>
      <c r="P1012" s="1">
        <v>5</v>
      </c>
      <c r="Q1012" s="1">
        <v>10</v>
      </c>
      <c r="R1012" s="1" t="s">
        <v>1407</v>
      </c>
      <c r="S1012" s="1"/>
      <c r="T1012" s="1" t="s">
        <v>1428</v>
      </c>
      <c r="U1012" s="1" t="s">
        <v>1429</v>
      </c>
      <c r="V1012" s="1" t="s">
        <v>1430</v>
      </c>
      <c r="W1012" s="1" t="s">
        <v>2152</v>
      </c>
      <c r="X1012" s="2">
        <v>44885.595138888886</v>
      </c>
      <c r="Y1012" s="1" t="s">
        <v>1410</v>
      </c>
      <c r="Z1012" s="1" t="s">
        <v>36</v>
      </c>
      <c r="AA1012" s="1" t="s">
        <v>1432</v>
      </c>
      <c r="AB1012" s="1" t="s">
        <v>2153</v>
      </c>
    </row>
    <row r="1013" spans="1:28" ht="13" x14ac:dyDescent="0.15">
      <c r="A1013" s="1">
        <v>397</v>
      </c>
      <c r="B1013" s="1" t="s">
        <v>28</v>
      </c>
      <c r="C1013" s="1" t="s">
        <v>1386</v>
      </c>
      <c r="D1013" s="1">
        <v>6</v>
      </c>
      <c r="E1013" s="1" t="s">
        <v>1387</v>
      </c>
      <c r="F1013" s="1">
        <v>2</v>
      </c>
      <c r="G1013" s="1"/>
      <c r="H1013" s="1">
        <v>145</v>
      </c>
      <c r="I1013" s="1">
        <v>150</v>
      </c>
      <c r="J1013" s="1">
        <v>145</v>
      </c>
      <c r="K1013" s="1">
        <v>150</v>
      </c>
      <c r="L1013" s="1">
        <v>42.76</v>
      </c>
      <c r="M1013" s="1">
        <v>42.81</v>
      </c>
      <c r="N1013" s="1">
        <v>42.64</v>
      </c>
      <c r="O1013" s="1">
        <v>42.688000000000002</v>
      </c>
      <c r="P1013" s="1">
        <v>5</v>
      </c>
      <c r="Q1013" s="1">
        <v>353</v>
      </c>
      <c r="R1013" s="1" t="s">
        <v>106</v>
      </c>
      <c r="S1013" s="1" t="s">
        <v>1434</v>
      </c>
      <c r="T1013" s="1"/>
      <c r="U1013" s="1"/>
      <c r="V1013" s="1" t="s">
        <v>1524</v>
      </c>
      <c r="W1013" s="1" t="s">
        <v>2154</v>
      </c>
      <c r="X1013" s="2">
        <v>44885.525000000001</v>
      </c>
      <c r="Y1013" s="1" t="s">
        <v>35</v>
      </c>
      <c r="Z1013" s="1" t="s">
        <v>36</v>
      </c>
      <c r="AA1013" s="1"/>
      <c r="AB1013" s="1" t="s">
        <v>2155</v>
      </c>
    </row>
    <row r="1014" spans="1:28" ht="13" x14ac:dyDescent="0.15">
      <c r="A1014" s="1">
        <v>397</v>
      </c>
      <c r="B1014" s="1" t="s">
        <v>28</v>
      </c>
      <c r="C1014" s="1" t="s">
        <v>1386</v>
      </c>
      <c r="D1014" s="1">
        <v>6</v>
      </c>
      <c r="E1014" s="1" t="s">
        <v>1387</v>
      </c>
      <c r="F1014" s="1">
        <v>2</v>
      </c>
      <c r="G1014" s="1"/>
      <c r="H1014" s="1">
        <v>145</v>
      </c>
      <c r="I1014" s="1">
        <v>150</v>
      </c>
      <c r="J1014" s="1">
        <v>0</v>
      </c>
      <c r="K1014" s="1">
        <v>5</v>
      </c>
      <c r="L1014" s="1">
        <v>42.76</v>
      </c>
      <c r="M1014" s="1">
        <v>42.81</v>
      </c>
      <c r="N1014" s="1">
        <v>42.64</v>
      </c>
      <c r="O1014" s="1">
        <v>42.688000000000002</v>
      </c>
      <c r="P1014" s="1">
        <v>5</v>
      </c>
      <c r="Q1014" s="1">
        <v>25</v>
      </c>
      <c r="R1014" s="1" t="s">
        <v>1418</v>
      </c>
      <c r="S1014" s="1"/>
      <c r="T1014" s="1" t="s">
        <v>1442</v>
      </c>
      <c r="U1014" s="1" t="s">
        <v>1443</v>
      </c>
      <c r="V1014" s="1" t="s">
        <v>1444</v>
      </c>
      <c r="W1014" s="1" t="s">
        <v>2156</v>
      </c>
      <c r="X1014" s="2">
        <v>44885.595138888886</v>
      </c>
      <c r="Y1014" s="1" t="s">
        <v>1410</v>
      </c>
      <c r="Z1014" s="1" t="s">
        <v>36</v>
      </c>
      <c r="AA1014" s="1" t="s">
        <v>1446</v>
      </c>
      <c r="AB1014" s="1" t="s">
        <v>2157</v>
      </c>
    </row>
    <row r="1015" spans="1:28" ht="13" x14ac:dyDescent="0.15">
      <c r="A1015" s="1">
        <v>397</v>
      </c>
      <c r="B1015" s="1" t="s">
        <v>28</v>
      </c>
      <c r="C1015" s="1" t="s">
        <v>1386</v>
      </c>
      <c r="D1015" s="1">
        <v>6</v>
      </c>
      <c r="E1015" s="1" t="s">
        <v>1387</v>
      </c>
      <c r="F1015" s="1">
        <v>2</v>
      </c>
      <c r="G1015" s="1"/>
      <c r="H1015" s="1">
        <v>145</v>
      </c>
      <c r="I1015" s="1">
        <v>150</v>
      </c>
      <c r="J1015" s="1">
        <v>0</v>
      </c>
      <c r="K1015" s="1">
        <v>5</v>
      </c>
      <c r="L1015" s="1">
        <v>42.76</v>
      </c>
      <c r="M1015" s="1">
        <v>42.81</v>
      </c>
      <c r="N1015" s="1">
        <v>42.64</v>
      </c>
      <c r="O1015" s="1">
        <v>42.688000000000002</v>
      </c>
      <c r="P1015" s="1">
        <v>5</v>
      </c>
      <c r="Q1015" s="1">
        <v>25</v>
      </c>
      <c r="R1015" s="1" t="s">
        <v>1418</v>
      </c>
      <c r="S1015" s="1"/>
      <c r="T1015" s="1" t="s">
        <v>1419</v>
      </c>
      <c r="U1015" s="1" t="s">
        <v>1420</v>
      </c>
      <c r="V1015" s="1" t="s">
        <v>1421</v>
      </c>
      <c r="W1015" s="1" t="s">
        <v>2158</v>
      </c>
      <c r="X1015" s="2">
        <v>44885.595138888886</v>
      </c>
      <c r="Y1015" s="1" t="s">
        <v>1410</v>
      </c>
      <c r="Z1015" s="1" t="s">
        <v>36</v>
      </c>
      <c r="AA1015" s="1"/>
      <c r="AB1015" s="1" t="s">
        <v>2159</v>
      </c>
    </row>
    <row r="1016" spans="1:28" ht="13" x14ac:dyDescent="0.15">
      <c r="A1016" s="1">
        <v>397</v>
      </c>
      <c r="B1016" s="1" t="s">
        <v>28</v>
      </c>
      <c r="C1016" s="1" t="s">
        <v>1386</v>
      </c>
      <c r="D1016" s="1">
        <v>6</v>
      </c>
      <c r="E1016" s="1" t="s">
        <v>1387</v>
      </c>
      <c r="F1016" s="1">
        <v>2</v>
      </c>
      <c r="G1016" s="1"/>
      <c r="H1016" s="1">
        <v>145</v>
      </c>
      <c r="I1016" s="1">
        <v>150</v>
      </c>
      <c r="J1016" s="1">
        <v>0</v>
      </c>
      <c r="K1016" s="1">
        <v>5</v>
      </c>
      <c r="L1016" s="1">
        <v>42.76</v>
      </c>
      <c r="M1016" s="1">
        <v>42.81</v>
      </c>
      <c r="N1016" s="1">
        <v>42.64</v>
      </c>
      <c r="O1016" s="1">
        <v>42.688000000000002</v>
      </c>
      <c r="P1016" s="1">
        <v>5</v>
      </c>
      <c r="Q1016" s="1">
        <v>10</v>
      </c>
      <c r="R1016" s="1" t="s">
        <v>1407</v>
      </c>
      <c r="S1016" s="1"/>
      <c r="T1016" s="1" t="s">
        <v>1419</v>
      </c>
      <c r="U1016" s="1" t="s">
        <v>1420</v>
      </c>
      <c r="V1016" s="1" t="s">
        <v>1438</v>
      </c>
      <c r="W1016" s="1" t="s">
        <v>2160</v>
      </c>
      <c r="X1016" s="2">
        <v>44885.595138888886</v>
      </c>
      <c r="Y1016" s="1" t="s">
        <v>1410</v>
      </c>
      <c r="Z1016" s="1" t="s">
        <v>36</v>
      </c>
      <c r="AA1016" s="1" t="s">
        <v>1440</v>
      </c>
      <c r="AB1016" s="1" t="s">
        <v>2161</v>
      </c>
    </row>
    <row r="1017" spans="1:28" ht="13" x14ac:dyDescent="0.15">
      <c r="A1017" s="1">
        <v>397</v>
      </c>
      <c r="B1017" s="1" t="s">
        <v>28</v>
      </c>
      <c r="C1017" s="1" t="s">
        <v>1386</v>
      </c>
      <c r="D1017" s="1">
        <v>6</v>
      </c>
      <c r="E1017" s="1" t="s">
        <v>1387</v>
      </c>
      <c r="F1017" s="1">
        <v>2</v>
      </c>
      <c r="G1017" s="1"/>
      <c r="H1017" s="1">
        <v>145</v>
      </c>
      <c r="I1017" s="1">
        <v>150</v>
      </c>
      <c r="J1017" s="1">
        <v>0</v>
      </c>
      <c r="K1017" s="1">
        <v>5</v>
      </c>
      <c r="L1017" s="1">
        <v>42.76</v>
      </c>
      <c r="M1017" s="1">
        <v>42.81</v>
      </c>
      <c r="N1017" s="1">
        <v>42.64</v>
      </c>
      <c r="O1017" s="1">
        <v>42.688000000000002</v>
      </c>
      <c r="P1017" s="1">
        <v>5</v>
      </c>
      <c r="Q1017" s="1">
        <v>6</v>
      </c>
      <c r="R1017" s="1" t="s">
        <v>1407</v>
      </c>
      <c r="S1017" s="1"/>
      <c r="T1017" s="1"/>
      <c r="U1017" s="1"/>
      <c r="V1017" s="1" t="s">
        <v>1408</v>
      </c>
      <c r="W1017" s="1" t="s">
        <v>2162</v>
      </c>
      <c r="X1017" s="2">
        <v>44885.595138888886</v>
      </c>
      <c r="Y1017" s="1" t="s">
        <v>1410</v>
      </c>
      <c r="Z1017" s="1" t="s">
        <v>36</v>
      </c>
      <c r="AA1017" s="1" t="s">
        <v>1411</v>
      </c>
      <c r="AB1017" s="1" t="s">
        <v>2163</v>
      </c>
    </row>
    <row r="1018" spans="1:28" ht="13" x14ac:dyDescent="0.15">
      <c r="A1018" s="1">
        <v>397</v>
      </c>
      <c r="B1018" s="1" t="s">
        <v>28</v>
      </c>
      <c r="C1018" s="1" t="s">
        <v>1386</v>
      </c>
      <c r="D1018" s="1">
        <v>6</v>
      </c>
      <c r="E1018" s="1" t="s">
        <v>1387</v>
      </c>
      <c r="F1018" s="1">
        <v>2</v>
      </c>
      <c r="G1018" s="1"/>
      <c r="H1018" s="1">
        <v>145</v>
      </c>
      <c r="I1018" s="1">
        <v>150</v>
      </c>
      <c r="J1018" s="1">
        <v>0</v>
      </c>
      <c r="K1018" s="1">
        <v>5</v>
      </c>
      <c r="L1018" s="1">
        <v>42.76</v>
      </c>
      <c r="M1018" s="1">
        <v>42.81</v>
      </c>
      <c r="N1018" s="1">
        <v>42.64</v>
      </c>
      <c r="O1018" s="1">
        <v>42.688000000000002</v>
      </c>
      <c r="P1018" s="1">
        <v>5</v>
      </c>
      <c r="Q1018" s="1">
        <v>3</v>
      </c>
      <c r="R1018" s="1" t="s">
        <v>1407</v>
      </c>
      <c r="S1018" s="1"/>
      <c r="T1018" s="1"/>
      <c r="U1018" s="1"/>
      <c r="V1018" s="1" t="s">
        <v>1424</v>
      </c>
      <c r="W1018" s="1" t="s">
        <v>2164</v>
      </c>
      <c r="X1018" s="2">
        <v>44885.595138888886</v>
      </c>
      <c r="Y1018" s="1" t="s">
        <v>1410</v>
      </c>
      <c r="Z1018" s="1" t="s">
        <v>36</v>
      </c>
      <c r="AA1018" s="1" t="s">
        <v>1426</v>
      </c>
      <c r="AB1018" s="1" t="s">
        <v>2165</v>
      </c>
    </row>
    <row r="1019" spans="1:28" ht="13" x14ac:dyDescent="0.15">
      <c r="A1019" s="1">
        <v>397</v>
      </c>
      <c r="B1019" s="1" t="s">
        <v>28</v>
      </c>
      <c r="C1019" s="1" t="s">
        <v>1386</v>
      </c>
      <c r="D1019" s="1">
        <v>6</v>
      </c>
      <c r="E1019" s="1" t="s">
        <v>1387</v>
      </c>
      <c r="F1019" s="1">
        <v>3</v>
      </c>
      <c r="G1019" s="1" t="s">
        <v>31</v>
      </c>
      <c r="H1019" s="1">
        <v>75</v>
      </c>
      <c r="I1019" s="1">
        <v>75</v>
      </c>
      <c r="J1019" s="1">
        <v>75</v>
      </c>
      <c r="K1019" s="1">
        <v>75</v>
      </c>
      <c r="L1019" s="1">
        <v>43.56</v>
      </c>
      <c r="M1019" s="1">
        <v>43.56</v>
      </c>
      <c r="N1019" s="1">
        <v>43.408000000000001</v>
      </c>
      <c r="O1019" s="1">
        <v>43.408000000000001</v>
      </c>
      <c r="P1019" s="1">
        <v>0</v>
      </c>
      <c r="Q1019" s="1">
        <v>1</v>
      </c>
      <c r="R1019" s="1" t="s">
        <v>32</v>
      </c>
      <c r="S1019" s="1" t="s">
        <v>33</v>
      </c>
      <c r="T1019" s="1"/>
      <c r="U1019" s="1"/>
      <c r="V1019" s="1" t="s">
        <v>33</v>
      </c>
      <c r="W1019" s="1" t="s">
        <v>2166</v>
      </c>
      <c r="X1019" s="2">
        <v>44885.716666666667</v>
      </c>
      <c r="Y1019" s="1" t="s">
        <v>35</v>
      </c>
      <c r="Z1019" s="1" t="s">
        <v>36</v>
      </c>
      <c r="AA1019" s="1" t="s">
        <v>37</v>
      </c>
      <c r="AB1019" s="1" t="s">
        <v>2167</v>
      </c>
    </row>
    <row r="1020" spans="1:28" ht="13" x14ac:dyDescent="0.15">
      <c r="A1020" s="1">
        <v>397</v>
      </c>
      <c r="B1020" s="1" t="s">
        <v>28</v>
      </c>
      <c r="C1020" s="1" t="s">
        <v>1386</v>
      </c>
      <c r="D1020" s="1">
        <v>6</v>
      </c>
      <c r="E1020" s="1" t="s">
        <v>1387</v>
      </c>
      <c r="F1020" s="1">
        <v>4</v>
      </c>
      <c r="G1020" s="1" t="s">
        <v>31</v>
      </c>
      <c r="H1020" s="1">
        <v>40</v>
      </c>
      <c r="I1020" s="1">
        <v>42</v>
      </c>
      <c r="J1020" s="1">
        <v>40</v>
      </c>
      <c r="K1020" s="1">
        <v>42</v>
      </c>
      <c r="L1020" s="1">
        <v>44.72</v>
      </c>
      <c r="M1020" s="1">
        <v>44.74</v>
      </c>
      <c r="N1020" s="1">
        <v>44.521000000000001</v>
      </c>
      <c r="O1020" s="1">
        <v>44.54</v>
      </c>
      <c r="P1020" s="1">
        <v>2</v>
      </c>
      <c r="Q1020" s="1">
        <v>7</v>
      </c>
      <c r="R1020" s="1" t="s">
        <v>1473</v>
      </c>
      <c r="S1020" s="1" t="s">
        <v>1474</v>
      </c>
      <c r="T1020" s="1" t="s">
        <v>1475</v>
      </c>
      <c r="U1020" s="1" t="s">
        <v>1476</v>
      </c>
      <c r="V1020" s="1" t="s">
        <v>1474</v>
      </c>
      <c r="W1020" s="1" t="s">
        <v>2168</v>
      </c>
      <c r="X1020" s="2">
        <v>44885.727083333331</v>
      </c>
      <c r="Y1020" s="1" t="s">
        <v>35</v>
      </c>
      <c r="Z1020" s="1" t="s">
        <v>36</v>
      </c>
      <c r="AA1020" s="1"/>
      <c r="AB1020" s="1" t="s">
        <v>2169</v>
      </c>
    </row>
    <row r="1021" spans="1:28" ht="13" x14ac:dyDescent="0.15">
      <c r="A1021" s="1">
        <v>397</v>
      </c>
      <c r="B1021" s="1" t="s">
        <v>28</v>
      </c>
      <c r="C1021" s="1" t="s">
        <v>1386</v>
      </c>
      <c r="D1021" s="1">
        <v>6</v>
      </c>
      <c r="E1021" s="1" t="s">
        <v>1387</v>
      </c>
      <c r="F1021" s="1">
        <v>4</v>
      </c>
      <c r="G1021" s="1" t="s">
        <v>31</v>
      </c>
      <c r="H1021" s="1">
        <v>70</v>
      </c>
      <c r="I1021" s="1">
        <v>71</v>
      </c>
      <c r="J1021" s="1">
        <v>70</v>
      </c>
      <c r="K1021" s="1">
        <v>71</v>
      </c>
      <c r="L1021" s="1">
        <v>45.02</v>
      </c>
      <c r="M1021" s="1">
        <v>45.03</v>
      </c>
      <c r="N1021" s="1">
        <v>44.808999999999997</v>
      </c>
      <c r="O1021" s="1">
        <v>44.817999999999998</v>
      </c>
      <c r="P1021" s="1">
        <v>1</v>
      </c>
      <c r="Q1021" s="1">
        <v>5</v>
      </c>
      <c r="R1021" s="1" t="s">
        <v>51</v>
      </c>
      <c r="S1021" s="1" t="s">
        <v>1397</v>
      </c>
      <c r="T1021" s="1"/>
      <c r="U1021" s="1"/>
      <c r="V1021" s="1" t="s">
        <v>1397</v>
      </c>
      <c r="W1021" s="1" t="s">
        <v>2170</v>
      </c>
      <c r="X1021" s="2">
        <v>44885.736111111109</v>
      </c>
      <c r="Y1021" s="1" t="s">
        <v>58</v>
      </c>
      <c r="Z1021" s="1" t="s">
        <v>36</v>
      </c>
      <c r="AA1021" s="1"/>
      <c r="AB1021" s="1" t="s">
        <v>2171</v>
      </c>
    </row>
    <row r="1022" spans="1:28" ht="13" x14ac:dyDescent="0.15">
      <c r="A1022" s="1">
        <v>397</v>
      </c>
      <c r="B1022" s="1" t="s">
        <v>28</v>
      </c>
      <c r="C1022" s="1" t="s">
        <v>1386</v>
      </c>
      <c r="D1022" s="1">
        <v>6</v>
      </c>
      <c r="E1022" s="1" t="s">
        <v>1387</v>
      </c>
      <c r="F1022" s="1">
        <v>4</v>
      </c>
      <c r="G1022" s="1" t="s">
        <v>43</v>
      </c>
      <c r="H1022" s="1">
        <v>70</v>
      </c>
      <c r="I1022" s="1">
        <v>70</v>
      </c>
      <c r="J1022" s="1">
        <v>70</v>
      </c>
      <c r="K1022" s="1">
        <v>70</v>
      </c>
      <c r="L1022" s="1">
        <v>45.02</v>
      </c>
      <c r="M1022" s="1">
        <v>45.02</v>
      </c>
      <c r="N1022" s="1">
        <v>44.808999999999997</v>
      </c>
      <c r="O1022" s="1">
        <v>44.808999999999997</v>
      </c>
      <c r="P1022" s="1">
        <v>0</v>
      </c>
      <c r="Q1022" s="1">
        <v>1</v>
      </c>
      <c r="R1022" s="1" t="s">
        <v>44</v>
      </c>
      <c r="S1022" s="1" t="s">
        <v>45</v>
      </c>
      <c r="T1022" s="1"/>
      <c r="U1022" s="1"/>
      <c r="V1022" s="1" t="s">
        <v>45</v>
      </c>
      <c r="W1022" s="1" t="s">
        <v>2172</v>
      </c>
      <c r="X1022" s="2">
        <v>44885.782638888886</v>
      </c>
      <c r="Y1022" s="1" t="s">
        <v>415</v>
      </c>
      <c r="Z1022" s="1" t="s">
        <v>36</v>
      </c>
      <c r="AA1022" s="1"/>
      <c r="AB1022" s="1" t="s">
        <v>2173</v>
      </c>
    </row>
    <row r="1023" spans="1:28" ht="13" x14ac:dyDescent="0.15">
      <c r="A1023" s="1">
        <v>397</v>
      </c>
      <c r="B1023" s="1" t="s">
        <v>28</v>
      </c>
      <c r="C1023" s="1" t="s">
        <v>1386</v>
      </c>
      <c r="D1023" s="1">
        <v>6</v>
      </c>
      <c r="E1023" s="1" t="s">
        <v>1387</v>
      </c>
      <c r="F1023" s="1">
        <v>4</v>
      </c>
      <c r="G1023" s="1" t="s">
        <v>31</v>
      </c>
      <c r="H1023" s="1">
        <v>70</v>
      </c>
      <c r="I1023" s="1">
        <v>71</v>
      </c>
      <c r="J1023" s="1">
        <v>70</v>
      </c>
      <c r="K1023" s="1">
        <v>71</v>
      </c>
      <c r="L1023" s="1">
        <v>45.02</v>
      </c>
      <c r="M1023" s="1">
        <v>45.03</v>
      </c>
      <c r="N1023" s="1">
        <v>44.808999999999997</v>
      </c>
      <c r="O1023" s="1">
        <v>44.817999999999998</v>
      </c>
      <c r="P1023" s="1">
        <v>1</v>
      </c>
      <c r="Q1023" s="1">
        <v>5</v>
      </c>
      <c r="R1023" s="1" t="s">
        <v>51</v>
      </c>
      <c r="S1023" s="1" t="s">
        <v>1400</v>
      </c>
      <c r="T1023" s="1"/>
      <c r="U1023" s="1"/>
      <c r="V1023" s="1" t="s">
        <v>1400</v>
      </c>
      <c r="W1023" s="1" t="s">
        <v>2174</v>
      </c>
      <c r="X1023" s="2">
        <v>44885.736111111109</v>
      </c>
      <c r="Y1023" s="1" t="s">
        <v>58</v>
      </c>
      <c r="Z1023" s="1" t="s">
        <v>36</v>
      </c>
      <c r="AA1023" s="1"/>
      <c r="AB1023" s="1" t="s">
        <v>2175</v>
      </c>
    </row>
    <row r="1024" spans="1:28" ht="13" x14ac:dyDescent="0.15">
      <c r="A1024" s="1">
        <v>397</v>
      </c>
      <c r="B1024" s="1" t="s">
        <v>28</v>
      </c>
      <c r="C1024" s="1" t="s">
        <v>1386</v>
      </c>
      <c r="D1024" s="1">
        <v>6</v>
      </c>
      <c r="E1024" s="1" t="s">
        <v>1387</v>
      </c>
      <c r="F1024" s="1">
        <v>4</v>
      </c>
      <c r="G1024" s="1" t="s">
        <v>31</v>
      </c>
      <c r="H1024" s="1">
        <v>79</v>
      </c>
      <c r="I1024" s="1">
        <v>79</v>
      </c>
      <c r="J1024" s="1">
        <v>79</v>
      </c>
      <c r="K1024" s="1">
        <v>79</v>
      </c>
      <c r="L1024" s="1">
        <v>45.11</v>
      </c>
      <c r="M1024" s="1">
        <v>45.11</v>
      </c>
      <c r="N1024" s="1">
        <v>44.895000000000003</v>
      </c>
      <c r="O1024" s="1">
        <v>44.895000000000003</v>
      </c>
      <c r="P1024" s="1">
        <v>0</v>
      </c>
      <c r="Q1024" s="1">
        <v>1</v>
      </c>
      <c r="R1024" s="1" t="s">
        <v>32</v>
      </c>
      <c r="S1024" s="1" t="s">
        <v>33</v>
      </c>
      <c r="T1024" s="1"/>
      <c r="U1024" s="1"/>
      <c r="V1024" s="1" t="s">
        <v>33</v>
      </c>
      <c r="W1024" s="1" t="s">
        <v>2176</v>
      </c>
      <c r="X1024" s="2">
        <v>44885.716666666667</v>
      </c>
      <c r="Y1024" s="1" t="s">
        <v>35</v>
      </c>
      <c r="Z1024" s="1" t="s">
        <v>36</v>
      </c>
      <c r="AA1024" s="1" t="s">
        <v>37</v>
      </c>
      <c r="AB1024" s="1" t="s">
        <v>2177</v>
      </c>
    </row>
    <row r="1025" spans="1:28" ht="13" x14ac:dyDescent="0.15">
      <c r="A1025" s="1">
        <v>397</v>
      </c>
      <c r="B1025" s="1" t="s">
        <v>28</v>
      </c>
      <c r="C1025" s="1" t="s">
        <v>1386</v>
      </c>
      <c r="D1025" s="1">
        <v>6</v>
      </c>
      <c r="E1025" s="1" t="s">
        <v>1387</v>
      </c>
      <c r="F1025" s="1">
        <v>5</v>
      </c>
      <c r="G1025" s="1" t="s">
        <v>31</v>
      </c>
      <c r="H1025" s="1">
        <v>58</v>
      </c>
      <c r="I1025" s="1">
        <v>60</v>
      </c>
      <c r="J1025" s="1">
        <v>58</v>
      </c>
      <c r="K1025" s="1">
        <v>60</v>
      </c>
      <c r="L1025" s="1">
        <v>46.41</v>
      </c>
      <c r="M1025" s="1">
        <v>46.43</v>
      </c>
      <c r="N1025" s="1">
        <v>46.143000000000001</v>
      </c>
      <c r="O1025" s="1">
        <v>46.161999999999999</v>
      </c>
      <c r="P1025" s="1">
        <v>2</v>
      </c>
      <c r="Q1025" s="1">
        <v>10</v>
      </c>
      <c r="R1025" s="1" t="s">
        <v>51</v>
      </c>
      <c r="S1025" s="1" t="s">
        <v>56</v>
      </c>
      <c r="T1025" s="1"/>
      <c r="U1025" s="1"/>
      <c r="V1025" s="1">
        <v>31175</v>
      </c>
      <c r="W1025" s="1" t="s">
        <v>2178</v>
      </c>
      <c r="X1025" s="2">
        <v>44885.740277777775</v>
      </c>
      <c r="Y1025" s="1" t="s">
        <v>58</v>
      </c>
      <c r="Z1025" s="1" t="s">
        <v>36</v>
      </c>
      <c r="AA1025" s="1"/>
      <c r="AB1025" s="1" t="s">
        <v>2179</v>
      </c>
    </row>
    <row r="1026" spans="1:28" ht="13" x14ac:dyDescent="0.15">
      <c r="A1026" s="1">
        <v>397</v>
      </c>
      <c r="B1026" s="1" t="s">
        <v>28</v>
      </c>
      <c r="C1026" s="1" t="s">
        <v>1386</v>
      </c>
      <c r="D1026" s="1">
        <v>6</v>
      </c>
      <c r="E1026" s="1" t="s">
        <v>1387</v>
      </c>
      <c r="F1026" s="1">
        <v>5</v>
      </c>
      <c r="G1026" s="1" t="s">
        <v>31</v>
      </c>
      <c r="H1026" s="1">
        <v>76</v>
      </c>
      <c r="I1026" s="1">
        <v>76</v>
      </c>
      <c r="J1026" s="1">
        <v>76</v>
      </c>
      <c r="K1026" s="1">
        <v>76</v>
      </c>
      <c r="L1026" s="1">
        <v>46.59</v>
      </c>
      <c r="M1026" s="1">
        <v>46.59</v>
      </c>
      <c r="N1026" s="1">
        <v>46.314999999999998</v>
      </c>
      <c r="O1026" s="1">
        <v>46.314999999999998</v>
      </c>
      <c r="P1026" s="1">
        <v>0</v>
      </c>
      <c r="Q1026" s="1">
        <v>1</v>
      </c>
      <c r="R1026" s="1" t="s">
        <v>32</v>
      </c>
      <c r="S1026" s="1" t="s">
        <v>33</v>
      </c>
      <c r="T1026" s="1"/>
      <c r="U1026" s="1"/>
      <c r="V1026" s="1" t="s">
        <v>33</v>
      </c>
      <c r="W1026" s="1" t="s">
        <v>2180</v>
      </c>
      <c r="X1026" s="2">
        <v>44885.716666666667</v>
      </c>
      <c r="Y1026" s="1" t="s">
        <v>35</v>
      </c>
      <c r="Z1026" s="1" t="s">
        <v>36</v>
      </c>
      <c r="AA1026" s="1" t="s">
        <v>37</v>
      </c>
      <c r="AB1026" s="1" t="s">
        <v>2181</v>
      </c>
    </row>
    <row r="1027" spans="1:28" ht="13" x14ac:dyDescent="0.15">
      <c r="A1027" s="1">
        <v>397</v>
      </c>
      <c r="B1027" s="1" t="s">
        <v>28</v>
      </c>
      <c r="C1027" s="1" t="s">
        <v>1386</v>
      </c>
      <c r="D1027" s="1">
        <v>6</v>
      </c>
      <c r="E1027" s="1" t="s">
        <v>1387</v>
      </c>
      <c r="F1027" s="1">
        <v>6</v>
      </c>
      <c r="G1027" s="1" t="s">
        <v>31</v>
      </c>
      <c r="H1027" s="1">
        <v>43</v>
      </c>
      <c r="I1027" s="1">
        <v>43</v>
      </c>
      <c r="J1027" s="1">
        <v>43</v>
      </c>
      <c r="K1027" s="1">
        <v>43</v>
      </c>
      <c r="L1027" s="1">
        <v>47.77</v>
      </c>
      <c r="M1027" s="1">
        <v>47.77</v>
      </c>
      <c r="N1027" s="1">
        <v>47.448</v>
      </c>
      <c r="O1027" s="1">
        <v>47.448</v>
      </c>
      <c r="P1027" s="1">
        <v>0</v>
      </c>
      <c r="Q1027" s="1">
        <v>1</v>
      </c>
      <c r="R1027" s="1" t="s">
        <v>32</v>
      </c>
      <c r="S1027" s="1" t="s">
        <v>33</v>
      </c>
      <c r="T1027" s="1"/>
      <c r="U1027" s="1"/>
      <c r="V1027" s="1" t="s">
        <v>33</v>
      </c>
      <c r="W1027" s="1" t="s">
        <v>2182</v>
      </c>
      <c r="X1027" s="2">
        <v>44885.716666666667</v>
      </c>
      <c r="Y1027" s="1" t="s">
        <v>35</v>
      </c>
      <c r="Z1027" s="1" t="s">
        <v>36</v>
      </c>
      <c r="AA1027" s="1" t="s">
        <v>37</v>
      </c>
      <c r="AB1027" s="1" t="s">
        <v>2183</v>
      </c>
    </row>
    <row r="1028" spans="1:28" ht="13" x14ac:dyDescent="0.15">
      <c r="A1028" s="1">
        <v>397</v>
      </c>
      <c r="B1028" s="1" t="s">
        <v>28</v>
      </c>
      <c r="C1028" s="1" t="s">
        <v>1386</v>
      </c>
      <c r="D1028" s="1">
        <v>6</v>
      </c>
      <c r="E1028" s="1" t="s">
        <v>1387</v>
      </c>
      <c r="F1028" s="1">
        <v>6</v>
      </c>
      <c r="G1028" s="1" t="s">
        <v>31</v>
      </c>
      <c r="H1028" s="1">
        <v>63</v>
      </c>
      <c r="I1028" s="1">
        <v>64</v>
      </c>
      <c r="J1028" s="1">
        <v>63</v>
      </c>
      <c r="K1028" s="1">
        <v>64</v>
      </c>
      <c r="L1028" s="1">
        <v>47.97</v>
      </c>
      <c r="M1028" s="1">
        <v>47.98</v>
      </c>
      <c r="N1028" s="1">
        <v>47.64</v>
      </c>
      <c r="O1028" s="1">
        <v>47.649000000000001</v>
      </c>
      <c r="P1028" s="1">
        <v>1</v>
      </c>
      <c r="Q1028" s="1">
        <v>5</v>
      </c>
      <c r="R1028" s="1" t="s">
        <v>51</v>
      </c>
      <c r="S1028" s="1" t="s">
        <v>1397</v>
      </c>
      <c r="T1028" s="1"/>
      <c r="U1028" s="1"/>
      <c r="V1028" s="1" t="s">
        <v>1397</v>
      </c>
      <c r="W1028" s="1" t="s">
        <v>2184</v>
      </c>
      <c r="X1028" s="2">
        <v>44885.736111111109</v>
      </c>
      <c r="Y1028" s="1" t="s">
        <v>58</v>
      </c>
      <c r="Z1028" s="1" t="s">
        <v>36</v>
      </c>
      <c r="AA1028" s="1"/>
      <c r="AB1028" s="1" t="s">
        <v>2185</v>
      </c>
    </row>
    <row r="1029" spans="1:28" ht="13" x14ac:dyDescent="0.15">
      <c r="A1029" s="1">
        <v>397</v>
      </c>
      <c r="B1029" s="1" t="s">
        <v>28</v>
      </c>
      <c r="C1029" s="1" t="s">
        <v>1386</v>
      </c>
      <c r="D1029" s="1">
        <v>6</v>
      </c>
      <c r="E1029" s="1" t="s">
        <v>1387</v>
      </c>
      <c r="F1029" s="1">
        <v>6</v>
      </c>
      <c r="G1029" s="1" t="s">
        <v>43</v>
      </c>
      <c r="H1029" s="1">
        <v>63</v>
      </c>
      <c r="I1029" s="1">
        <v>63</v>
      </c>
      <c r="J1029" s="1">
        <v>63</v>
      </c>
      <c r="K1029" s="1">
        <v>63</v>
      </c>
      <c r="L1029" s="1">
        <v>47.97</v>
      </c>
      <c r="M1029" s="1">
        <v>47.97</v>
      </c>
      <c r="N1029" s="1">
        <v>47.64</v>
      </c>
      <c r="O1029" s="1">
        <v>47.64</v>
      </c>
      <c r="P1029" s="1">
        <v>0</v>
      </c>
      <c r="Q1029" s="1">
        <v>1</v>
      </c>
      <c r="R1029" s="1" t="s">
        <v>44</v>
      </c>
      <c r="S1029" s="1" t="s">
        <v>45</v>
      </c>
      <c r="T1029" s="1"/>
      <c r="U1029" s="1"/>
      <c r="V1029" s="1" t="s">
        <v>295</v>
      </c>
      <c r="W1029" s="1" t="s">
        <v>2186</v>
      </c>
      <c r="X1029" s="2">
        <v>44885.782638888886</v>
      </c>
      <c r="Y1029" s="1" t="s">
        <v>415</v>
      </c>
      <c r="Z1029" s="1" t="s">
        <v>36</v>
      </c>
      <c r="AA1029" s="1"/>
      <c r="AB1029" s="1" t="s">
        <v>2187</v>
      </c>
    </row>
    <row r="1030" spans="1:28" ht="13" x14ac:dyDescent="0.15">
      <c r="A1030" s="1">
        <v>397</v>
      </c>
      <c r="B1030" s="1" t="s">
        <v>28</v>
      </c>
      <c r="C1030" s="1" t="s">
        <v>1386</v>
      </c>
      <c r="D1030" s="1">
        <v>6</v>
      </c>
      <c r="E1030" s="1" t="s">
        <v>1387</v>
      </c>
      <c r="F1030" s="1">
        <v>6</v>
      </c>
      <c r="G1030" s="1" t="s">
        <v>31</v>
      </c>
      <c r="H1030" s="1">
        <v>113</v>
      </c>
      <c r="I1030" s="1">
        <v>113</v>
      </c>
      <c r="J1030" s="1">
        <v>113</v>
      </c>
      <c r="K1030" s="1">
        <v>113</v>
      </c>
      <c r="L1030" s="1">
        <v>48.47</v>
      </c>
      <c r="M1030" s="1">
        <v>48.47</v>
      </c>
      <c r="N1030" s="1">
        <v>48.119</v>
      </c>
      <c r="O1030" s="1">
        <v>48.119</v>
      </c>
      <c r="P1030" s="1">
        <v>0</v>
      </c>
      <c r="Q1030" s="1">
        <v>1</v>
      </c>
      <c r="R1030" s="1" t="s">
        <v>32</v>
      </c>
      <c r="S1030" s="1" t="s">
        <v>33</v>
      </c>
      <c r="T1030" s="1"/>
      <c r="U1030" s="1"/>
      <c r="V1030" s="1" t="s">
        <v>33</v>
      </c>
      <c r="W1030" s="1" t="s">
        <v>2188</v>
      </c>
      <c r="X1030" s="2">
        <v>44885.716666666667</v>
      </c>
      <c r="Y1030" s="1" t="s">
        <v>35</v>
      </c>
      <c r="Z1030" s="1" t="s">
        <v>36</v>
      </c>
      <c r="AA1030" s="1" t="s">
        <v>37</v>
      </c>
      <c r="AB1030" s="1" t="s">
        <v>2189</v>
      </c>
    </row>
    <row r="1031" spans="1:28" ht="13" x14ac:dyDescent="0.15">
      <c r="A1031" s="1">
        <v>397</v>
      </c>
      <c r="B1031" s="1" t="s">
        <v>28</v>
      </c>
      <c r="C1031" s="1" t="s">
        <v>1386</v>
      </c>
      <c r="D1031" s="1">
        <v>6</v>
      </c>
      <c r="E1031" s="1" t="s">
        <v>1387</v>
      </c>
      <c r="F1031" s="1">
        <v>6</v>
      </c>
      <c r="G1031" s="1"/>
      <c r="H1031" s="1">
        <v>146</v>
      </c>
      <c r="I1031" s="1">
        <v>151</v>
      </c>
      <c r="J1031" s="1">
        <v>0</v>
      </c>
      <c r="K1031" s="1">
        <v>5</v>
      </c>
      <c r="L1031" s="1">
        <v>48.8</v>
      </c>
      <c r="M1031" s="1">
        <v>48.85</v>
      </c>
      <c r="N1031" s="1">
        <v>48.436</v>
      </c>
      <c r="O1031" s="1">
        <v>48.484000000000002</v>
      </c>
      <c r="P1031" s="1">
        <v>5</v>
      </c>
      <c r="Q1031" s="1">
        <v>3</v>
      </c>
      <c r="R1031" s="1" t="s">
        <v>1407</v>
      </c>
      <c r="S1031" s="1"/>
      <c r="T1031" s="1"/>
      <c r="U1031" s="1"/>
      <c r="V1031" s="1" t="s">
        <v>1424</v>
      </c>
      <c r="W1031" s="1" t="s">
        <v>2190</v>
      </c>
      <c r="X1031" s="2">
        <v>44885.595138888886</v>
      </c>
      <c r="Y1031" s="1" t="s">
        <v>1410</v>
      </c>
      <c r="Z1031" s="1" t="s">
        <v>36</v>
      </c>
      <c r="AA1031" s="1" t="s">
        <v>1426</v>
      </c>
      <c r="AB1031" s="1" t="s">
        <v>2191</v>
      </c>
    </row>
    <row r="1032" spans="1:28" ht="13" x14ac:dyDescent="0.15">
      <c r="A1032" s="1">
        <v>397</v>
      </c>
      <c r="B1032" s="1" t="s">
        <v>28</v>
      </c>
      <c r="C1032" s="1" t="s">
        <v>1386</v>
      </c>
      <c r="D1032" s="1">
        <v>6</v>
      </c>
      <c r="E1032" s="1" t="s">
        <v>1387</v>
      </c>
      <c r="F1032" s="1">
        <v>6</v>
      </c>
      <c r="G1032" s="1"/>
      <c r="H1032" s="1">
        <v>146</v>
      </c>
      <c r="I1032" s="1">
        <v>151</v>
      </c>
      <c r="J1032" s="1">
        <v>0</v>
      </c>
      <c r="K1032" s="1">
        <v>5</v>
      </c>
      <c r="L1032" s="1">
        <v>48.8</v>
      </c>
      <c r="M1032" s="1">
        <v>48.85</v>
      </c>
      <c r="N1032" s="1">
        <v>48.436</v>
      </c>
      <c r="O1032" s="1">
        <v>48.484000000000002</v>
      </c>
      <c r="P1032" s="1">
        <v>5</v>
      </c>
      <c r="Q1032" s="1">
        <v>10</v>
      </c>
      <c r="R1032" s="1" t="s">
        <v>1407</v>
      </c>
      <c r="S1032" s="1"/>
      <c r="T1032" s="1" t="s">
        <v>1419</v>
      </c>
      <c r="U1032" s="1" t="s">
        <v>1420</v>
      </c>
      <c r="V1032" s="1" t="s">
        <v>1438</v>
      </c>
      <c r="W1032" s="1" t="s">
        <v>2192</v>
      </c>
      <c r="X1032" s="2">
        <v>44885.595138888886</v>
      </c>
      <c r="Y1032" s="1" t="s">
        <v>1410</v>
      </c>
      <c r="Z1032" s="1" t="s">
        <v>36</v>
      </c>
      <c r="AA1032" s="1" t="s">
        <v>1440</v>
      </c>
      <c r="AB1032" s="1" t="s">
        <v>2193</v>
      </c>
    </row>
    <row r="1033" spans="1:28" ht="13" x14ac:dyDescent="0.15">
      <c r="A1033" s="1">
        <v>397</v>
      </c>
      <c r="B1033" s="1" t="s">
        <v>28</v>
      </c>
      <c r="C1033" s="1" t="s">
        <v>1386</v>
      </c>
      <c r="D1033" s="1">
        <v>6</v>
      </c>
      <c r="E1033" s="1" t="s">
        <v>1387</v>
      </c>
      <c r="F1033" s="1">
        <v>6</v>
      </c>
      <c r="G1033" s="1"/>
      <c r="H1033" s="1">
        <v>146</v>
      </c>
      <c r="I1033" s="1">
        <v>151</v>
      </c>
      <c r="J1033" s="1">
        <v>0</v>
      </c>
      <c r="K1033" s="1">
        <v>5</v>
      </c>
      <c r="L1033" s="1">
        <v>48.8</v>
      </c>
      <c r="M1033" s="1">
        <v>48.85</v>
      </c>
      <c r="N1033" s="1">
        <v>48.436</v>
      </c>
      <c r="O1033" s="1">
        <v>48.484000000000002</v>
      </c>
      <c r="P1033" s="1">
        <v>5</v>
      </c>
      <c r="Q1033" s="1">
        <v>25</v>
      </c>
      <c r="R1033" s="1" t="s">
        <v>1418</v>
      </c>
      <c r="S1033" s="1"/>
      <c r="T1033" s="1" t="s">
        <v>1442</v>
      </c>
      <c r="U1033" s="1" t="s">
        <v>1443</v>
      </c>
      <c r="V1033" s="1" t="s">
        <v>1444</v>
      </c>
      <c r="W1033" s="1" t="s">
        <v>2194</v>
      </c>
      <c r="X1033" s="2">
        <v>44885.595138888886</v>
      </c>
      <c r="Y1033" s="1" t="s">
        <v>1410</v>
      </c>
      <c r="Z1033" s="1" t="s">
        <v>36</v>
      </c>
      <c r="AA1033" s="1" t="s">
        <v>1446</v>
      </c>
      <c r="AB1033" s="1" t="s">
        <v>2195</v>
      </c>
    </row>
    <row r="1034" spans="1:28" ht="13" x14ac:dyDescent="0.15">
      <c r="A1034" s="1">
        <v>397</v>
      </c>
      <c r="B1034" s="1" t="s">
        <v>28</v>
      </c>
      <c r="C1034" s="1" t="s">
        <v>1386</v>
      </c>
      <c r="D1034" s="1">
        <v>6</v>
      </c>
      <c r="E1034" s="1" t="s">
        <v>1387</v>
      </c>
      <c r="F1034" s="1">
        <v>6</v>
      </c>
      <c r="G1034" s="1"/>
      <c r="H1034" s="1">
        <v>146</v>
      </c>
      <c r="I1034" s="1">
        <v>151</v>
      </c>
      <c r="J1034" s="1">
        <v>0</v>
      </c>
      <c r="K1034" s="1">
        <v>5</v>
      </c>
      <c r="L1034" s="1">
        <v>48.8</v>
      </c>
      <c r="M1034" s="1">
        <v>48.85</v>
      </c>
      <c r="N1034" s="1">
        <v>48.436</v>
      </c>
      <c r="O1034" s="1">
        <v>48.484000000000002</v>
      </c>
      <c r="P1034" s="1">
        <v>5</v>
      </c>
      <c r="Q1034" s="1">
        <v>2</v>
      </c>
      <c r="R1034" s="1" t="s">
        <v>1407</v>
      </c>
      <c r="S1034" s="1"/>
      <c r="T1034" s="1" t="s">
        <v>1448</v>
      </c>
      <c r="U1034" s="1" t="s">
        <v>1449</v>
      </c>
      <c r="V1034" s="1" t="s">
        <v>1450</v>
      </c>
      <c r="W1034" s="1" t="s">
        <v>2196</v>
      </c>
      <c r="X1034" s="2">
        <v>44885.595138888886</v>
      </c>
      <c r="Y1034" s="1" t="s">
        <v>1410</v>
      </c>
      <c r="Z1034" s="1" t="s">
        <v>36</v>
      </c>
      <c r="AA1034" s="1" t="s">
        <v>1452</v>
      </c>
      <c r="AB1034" s="1" t="s">
        <v>2197</v>
      </c>
    </row>
    <row r="1035" spans="1:28" ht="13" x14ac:dyDescent="0.15">
      <c r="A1035" s="1">
        <v>397</v>
      </c>
      <c r="B1035" s="1" t="s">
        <v>28</v>
      </c>
      <c r="C1035" s="1" t="s">
        <v>1386</v>
      </c>
      <c r="D1035" s="1">
        <v>6</v>
      </c>
      <c r="E1035" s="1" t="s">
        <v>1387</v>
      </c>
      <c r="F1035" s="1">
        <v>6</v>
      </c>
      <c r="G1035" s="1"/>
      <c r="H1035" s="1">
        <v>146</v>
      </c>
      <c r="I1035" s="1">
        <v>151</v>
      </c>
      <c r="J1035" s="1">
        <v>0</v>
      </c>
      <c r="K1035" s="1">
        <v>5</v>
      </c>
      <c r="L1035" s="1">
        <v>48.8</v>
      </c>
      <c r="M1035" s="1">
        <v>48.85</v>
      </c>
      <c r="N1035" s="1">
        <v>48.436</v>
      </c>
      <c r="O1035" s="1">
        <v>48.484000000000002</v>
      </c>
      <c r="P1035" s="1">
        <v>5</v>
      </c>
      <c r="Q1035" s="1">
        <v>10</v>
      </c>
      <c r="R1035" s="1" t="s">
        <v>1407</v>
      </c>
      <c r="S1035" s="1"/>
      <c r="T1035" s="1" t="s">
        <v>1428</v>
      </c>
      <c r="U1035" s="1" t="s">
        <v>1429</v>
      </c>
      <c r="V1035" s="1" t="s">
        <v>1430</v>
      </c>
      <c r="W1035" s="1" t="s">
        <v>2198</v>
      </c>
      <c r="X1035" s="2">
        <v>44885.595138888886</v>
      </c>
      <c r="Y1035" s="1" t="s">
        <v>1410</v>
      </c>
      <c r="Z1035" s="1" t="s">
        <v>36</v>
      </c>
      <c r="AA1035" s="1" t="s">
        <v>1432</v>
      </c>
      <c r="AB1035" s="1" t="s">
        <v>2199</v>
      </c>
    </row>
    <row r="1036" spans="1:28" ht="13" x14ac:dyDescent="0.15">
      <c r="A1036" s="1">
        <v>397</v>
      </c>
      <c r="B1036" s="1" t="s">
        <v>28</v>
      </c>
      <c r="C1036" s="1" t="s">
        <v>1386</v>
      </c>
      <c r="D1036" s="1">
        <v>6</v>
      </c>
      <c r="E1036" s="1" t="s">
        <v>1387</v>
      </c>
      <c r="F1036" s="1">
        <v>6</v>
      </c>
      <c r="G1036" s="1"/>
      <c r="H1036" s="1">
        <v>146</v>
      </c>
      <c r="I1036" s="1">
        <v>151</v>
      </c>
      <c r="J1036" s="1">
        <v>0</v>
      </c>
      <c r="K1036" s="1">
        <v>5</v>
      </c>
      <c r="L1036" s="1">
        <v>48.8</v>
      </c>
      <c r="M1036" s="1">
        <v>48.85</v>
      </c>
      <c r="N1036" s="1">
        <v>48.436</v>
      </c>
      <c r="O1036" s="1">
        <v>48.484000000000002</v>
      </c>
      <c r="P1036" s="1">
        <v>5</v>
      </c>
      <c r="Q1036" s="1">
        <v>25</v>
      </c>
      <c r="R1036" s="1" t="s">
        <v>1418</v>
      </c>
      <c r="S1036" s="1"/>
      <c r="T1036" s="1" t="s">
        <v>1419</v>
      </c>
      <c r="U1036" s="1" t="s">
        <v>1420</v>
      </c>
      <c r="V1036" s="1" t="s">
        <v>1421</v>
      </c>
      <c r="W1036" s="1" t="s">
        <v>2200</v>
      </c>
      <c r="X1036" s="2">
        <v>44885.595138888886</v>
      </c>
      <c r="Y1036" s="1" t="s">
        <v>1410</v>
      </c>
      <c r="Z1036" s="1" t="s">
        <v>36</v>
      </c>
      <c r="AA1036" s="1"/>
      <c r="AB1036" s="1" t="s">
        <v>2201</v>
      </c>
    </row>
    <row r="1037" spans="1:28" ht="13" x14ac:dyDescent="0.15">
      <c r="A1037" s="1">
        <v>397</v>
      </c>
      <c r="B1037" s="1" t="s">
        <v>28</v>
      </c>
      <c r="C1037" s="1" t="s">
        <v>1386</v>
      </c>
      <c r="D1037" s="1">
        <v>6</v>
      </c>
      <c r="E1037" s="1" t="s">
        <v>1387</v>
      </c>
      <c r="F1037" s="1">
        <v>6</v>
      </c>
      <c r="G1037" s="1"/>
      <c r="H1037" s="1">
        <v>146</v>
      </c>
      <c r="I1037" s="1">
        <v>151</v>
      </c>
      <c r="J1037" s="1">
        <v>0</v>
      </c>
      <c r="K1037" s="1">
        <v>5</v>
      </c>
      <c r="L1037" s="1">
        <v>48.8</v>
      </c>
      <c r="M1037" s="1">
        <v>48.85</v>
      </c>
      <c r="N1037" s="1">
        <v>48.436</v>
      </c>
      <c r="O1037" s="1">
        <v>48.484000000000002</v>
      </c>
      <c r="P1037" s="1">
        <v>5</v>
      </c>
      <c r="Q1037" s="1">
        <v>6</v>
      </c>
      <c r="R1037" s="1" t="s">
        <v>1407</v>
      </c>
      <c r="S1037" s="1"/>
      <c r="T1037" s="1"/>
      <c r="U1037" s="1"/>
      <c r="V1037" s="1" t="s">
        <v>1408</v>
      </c>
      <c r="W1037" s="1" t="s">
        <v>2202</v>
      </c>
      <c r="X1037" s="2">
        <v>44885.595138888886</v>
      </c>
      <c r="Y1037" s="1" t="s">
        <v>1410</v>
      </c>
      <c r="Z1037" s="1" t="s">
        <v>36</v>
      </c>
      <c r="AA1037" s="1" t="s">
        <v>1411</v>
      </c>
      <c r="AB1037" s="1" t="s">
        <v>2203</v>
      </c>
    </row>
    <row r="1038" spans="1:28" ht="13" x14ac:dyDescent="0.15">
      <c r="A1038" s="1">
        <v>397</v>
      </c>
      <c r="B1038" s="1" t="s">
        <v>28</v>
      </c>
      <c r="C1038" s="1" t="s">
        <v>1386</v>
      </c>
      <c r="D1038" s="1">
        <v>6</v>
      </c>
      <c r="E1038" s="1" t="s">
        <v>1387</v>
      </c>
      <c r="F1038" s="1">
        <v>6</v>
      </c>
      <c r="G1038" s="1"/>
      <c r="H1038" s="1">
        <v>146</v>
      </c>
      <c r="I1038" s="1">
        <v>151</v>
      </c>
      <c r="J1038" s="1">
        <v>146</v>
      </c>
      <c r="K1038" s="1">
        <v>151</v>
      </c>
      <c r="L1038" s="1">
        <v>48.8</v>
      </c>
      <c r="M1038" s="1">
        <v>48.85</v>
      </c>
      <c r="N1038" s="1">
        <v>48.436</v>
      </c>
      <c r="O1038" s="1">
        <v>48.484000000000002</v>
      </c>
      <c r="P1038" s="1">
        <v>5</v>
      </c>
      <c r="Q1038" s="1">
        <v>353</v>
      </c>
      <c r="R1038" s="1" t="s">
        <v>106</v>
      </c>
      <c r="S1038" s="1" t="s">
        <v>1434</v>
      </c>
      <c r="T1038" s="1"/>
      <c r="U1038" s="1"/>
      <c r="V1038" s="1" t="s">
        <v>1656</v>
      </c>
      <c r="W1038" s="1" t="s">
        <v>2204</v>
      </c>
      <c r="X1038" s="2">
        <v>44885.525694444441</v>
      </c>
      <c r="Y1038" s="1" t="s">
        <v>35</v>
      </c>
      <c r="Z1038" s="1" t="s">
        <v>36</v>
      </c>
      <c r="AA1038" s="1"/>
      <c r="AB1038" s="1" t="s">
        <v>2205</v>
      </c>
    </row>
    <row r="1039" spans="1:28" ht="13" x14ac:dyDescent="0.15">
      <c r="A1039" s="1">
        <v>397</v>
      </c>
      <c r="B1039" s="1" t="s">
        <v>28</v>
      </c>
      <c r="C1039" s="1" t="s">
        <v>1386</v>
      </c>
      <c r="D1039" s="1">
        <v>6</v>
      </c>
      <c r="E1039" s="1" t="s">
        <v>1387</v>
      </c>
      <c r="F1039" s="1">
        <v>6</v>
      </c>
      <c r="G1039" s="1"/>
      <c r="H1039" s="1">
        <v>146</v>
      </c>
      <c r="I1039" s="1">
        <v>151</v>
      </c>
      <c r="J1039" s="1">
        <v>0</v>
      </c>
      <c r="K1039" s="1">
        <v>5</v>
      </c>
      <c r="L1039" s="1">
        <v>48.8</v>
      </c>
      <c r="M1039" s="1">
        <v>48.85</v>
      </c>
      <c r="N1039" s="1">
        <v>48.436</v>
      </c>
      <c r="O1039" s="1">
        <v>48.484000000000002</v>
      </c>
      <c r="P1039" s="1">
        <v>5</v>
      </c>
      <c r="Q1039" s="1">
        <v>2</v>
      </c>
      <c r="R1039" s="1" t="s">
        <v>1407</v>
      </c>
      <c r="S1039" s="1" t="s">
        <v>1413</v>
      </c>
      <c r="T1039" s="1"/>
      <c r="U1039" s="1"/>
      <c r="V1039" s="1" t="s">
        <v>1414</v>
      </c>
      <c r="W1039" s="1" t="s">
        <v>2206</v>
      </c>
      <c r="X1039" s="2">
        <v>44885.595138888886</v>
      </c>
      <c r="Y1039" s="1" t="s">
        <v>1410</v>
      </c>
      <c r="Z1039" s="1" t="s">
        <v>36</v>
      </c>
      <c r="AA1039" s="1" t="s">
        <v>1416</v>
      </c>
      <c r="AB1039" s="1" t="s">
        <v>2207</v>
      </c>
    </row>
    <row r="1040" spans="1:28" ht="13" x14ac:dyDescent="0.15">
      <c r="A1040" s="1">
        <v>397</v>
      </c>
      <c r="B1040" s="1" t="s">
        <v>28</v>
      </c>
      <c r="C1040" s="1" t="s">
        <v>1386</v>
      </c>
      <c r="D1040" s="1">
        <v>6</v>
      </c>
      <c r="E1040" s="1" t="s">
        <v>1387</v>
      </c>
      <c r="F1040" s="1">
        <v>6</v>
      </c>
      <c r="G1040" s="1"/>
      <c r="H1040" s="1">
        <v>146</v>
      </c>
      <c r="I1040" s="1">
        <v>151</v>
      </c>
      <c r="J1040" s="1">
        <v>0</v>
      </c>
      <c r="K1040" s="1">
        <v>5</v>
      </c>
      <c r="L1040" s="1">
        <v>48.8</v>
      </c>
      <c r="M1040" s="1">
        <v>48.85</v>
      </c>
      <c r="N1040" s="1">
        <v>48.436</v>
      </c>
      <c r="O1040" s="1">
        <v>48.484000000000002</v>
      </c>
      <c r="P1040" s="1">
        <v>5</v>
      </c>
      <c r="Q1040" s="1">
        <v>25</v>
      </c>
      <c r="R1040" s="1" t="s">
        <v>1418</v>
      </c>
      <c r="S1040" s="1"/>
      <c r="T1040" s="1"/>
      <c r="U1040" s="1"/>
      <c r="V1040" s="1" t="s">
        <v>1457</v>
      </c>
      <c r="W1040" s="1" t="s">
        <v>2208</v>
      </c>
      <c r="X1040" s="2">
        <v>44885.595138888886</v>
      </c>
      <c r="Y1040" s="1" t="s">
        <v>1410</v>
      </c>
      <c r="Z1040" s="1" t="s">
        <v>36</v>
      </c>
      <c r="AA1040" s="1" t="s">
        <v>1459</v>
      </c>
      <c r="AB1040" s="1" t="s">
        <v>2209</v>
      </c>
    </row>
    <row r="1041" spans="1:28" ht="13" x14ac:dyDescent="0.15">
      <c r="A1041" s="1">
        <v>397</v>
      </c>
      <c r="B1041" s="1" t="s">
        <v>28</v>
      </c>
      <c r="C1041" s="1" t="s">
        <v>1386</v>
      </c>
      <c r="D1041" s="1">
        <v>6</v>
      </c>
      <c r="E1041" s="1" t="s">
        <v>1387</v>
      </c>
      <c r="F1041" s="1">
        <v>7</v>
      </c>
      <c r="G1041" s="1"/>
      <c r="H1041" s="1">
        <v>0</v>
      </c>
      <c r="I1041" s="1">
        <v>5</v>
      </c>
      <c r="J1041" s="1">
        <v>0</v>
      </c>
      <c r="K1041" s="1">
        <v>5</v>
      </c>
      <c r="L1041" s="1">
        <v>48.85</v>
      </c>
      <c r="M1041" s="1">
        <v>48.9</v>
      </c>
      <c r="N1041" s="1">
        <v>48.484000000000002</v>
      </c>
      <c r="O1041" s="1">
        <v>48.531999999999996</v>
      </c>
      <c r="P1041" s="1">
        <v>5</v>
      </c>
      <c r="Q1041" s="1">
        <v>5</v>
      </c>
      <c r="R1041" s="1" t="s">
        <v>51</v>
      </c>
      <c r="S1041" s="1" t="s">
        <v>52</v>
      </c>
      <c r="T1041" s="1"/>
      <c r="U1041" s="1"/>
      <c r="V1041" s="1" t="s">
        <v>52</v>
      </c>
      <c r="W1041" s="1" t="s">
        <v>2210</v>
      </c>
      <c r="X1041" s="2">
        <v>44885.525694444441</v>
      </c>
      <c r="Y1041" s="1" t="s">
        <v>35</v>
      </c>
      <c r="Z1041" s="1" t="s">
        <v>36</v>
      </c>
      <c r="AA1041" s="1"/>
      <c r="AB1041" s="1" t="s">
        <v>2211</v>
      </c>
    </row>
    <row r="1042" spans="1:28" ht="13" x14ac:dyDescent="0.15">
      <c r="A1042" s="1">
        <v>397</v>
      </c>
      <c r="B1042" s="1" t="s">
        <v>28</v>
      </c>
      <c r="C1042" s="1" t="s">
        <v>1386</v>
      </c>
      <c r="D1042" s="1">
        <v>6</v>
      </c>
      <c r="E1042" s="1" t="s">
        <v>1387</v>
      </c>
      <c r="F1042" s="1">
        <v>7</v>
      </c>
      <c r="G1042" s="1" t="s">
        <v>31</v>
      </c>
      <c r="H1042" s="1">
        <v>9</v>
      </c>
      <c r="I1042" s="1">
        <v>9</v>
      </c>
      <c r="J1042" s="1">
        <v>9</v>
      </c>
      <c r="K1042" s="1">
        <v>9</v>
      </c>
      <c r="L1042" s="1">
        <v>48.94</v>
      </c>
      <c r="M1042" s="1">
        <v>48.94</v>
      </c>
      <c r="N1042" s="1">
        <v>48.57</v>
      </c>
      <c r="O1042" s="1">
        <v>48.57</v>
      </c>
      <c r="P1042" s="1">
        <v>0</v>
      </c>
      <c r="Q1042" s="1">
        <v>1</v>
      </c>
      <c r="R1042" s="1" t="s">
        <v>32</v>
      </c>
      <c r="S1042" s="1" t="s">
        <v>33</v>
      </c>
      <c r="T1042" s="1"/>
      <c r="U1042" s="1"/>
      <c r="V1042" s="1" t="s">
        <v>33</v>
      </c>
      <c r="W1042" s="1" t="s">
        <v>2212</v>
      </c>
      <c r="X1042" s="2">
        <v>44885.716666666667</v>
      </c>
      <c r="Y1042" s="1" t="s">
        <v>35</v>
      </c>
      <c r="Z1042" s="1" t="s">
        <v>36</v>
      </c>
      <c r="AA1042" s="1" t="s">
        <v>37</v>
      </c>
      <c r="AB1042" s="1" t="s">
        <v>2213</v>
      </c>
    </row>
    <row r="1043" spans="1:28" ht="13" x14ac:dyDescent="0.15">
      <c r="A1043" s="1">
        <v>397</v>
      </c>
      <c r="B1043" s="1" t="s">
        <v>28</v>
      </c>
      <c r="C1043" s="1" t="s">
        <v>1386</v>
      </c>
      <c r="D1043" s="1">
        <v>6</v>
      </c>
      <c r="E1043" s="1" t="s">
        <v>1387</v>
      </c>
      <c r="F1043" s="1">
        <v>7</v>
      </c>
      <c r="G1043" s="1" t="s">
        <v>31</v>
      </c>
      <c r="H1043" s="1">
        <v>46</v>
      </c>
      <c r="I1043" s="1">
        <v>46</v>
      </c>
      <c r="J1043" s="1">
        <v>46</v>
      </c>
      <c r="K1043" s="1">
        <v>46</v>
      </c>
      <c r="L1043" s="1">
        <v>49.31</v>
      </c>
      <c r="M1043" s="1">
        <v>49.31</v>
      </c>
      <c r="N1043" s="1">
        <v>48.924999999999997</v>
      </c>
      <c r="O1043" s="1">
        <v>48.924999999999997</v>
      </c>
      <c r="P1043" s="1">
        <v>0</v>
      </c>
      <c r="Q1043" s="1">
        <v>1</v>
      </c>
      <c r="R1043" s="1" t="s">
        <v>32</v>
      </c>
      <c r="S1043" s="1" t="s">
        <v>33</v>
      </c>
      <c r="T1043" s="1"/>
      <c r="U1043" s="1"/>
      <c r="V1043" s="1" t="s">
        <v>33</v>
      </c>
      <c r="W1043" s="1" t="s">
        <v>2214</v>
      </c>
      <c r="X1043" s="2">
        <v>44885.716666666667</v>
      </c>
      <c r="Y1043" s="1" t="s">
        <v>35</v>
      </c>
      <c r="Z1043" s="1" t="s">
        <v>36</v>
      </c>
      <c r="AA1043" s="1" t="s">
        <v>37</v>
      </c>
      <c r="AB1043" s="1" t="s">
        <v>2215</v>
      </c>
    </row>
    <row r="1044" spans="1:28" ht="13" x14ac:dyDescent="0.15">
      <c r="A1044" s="1">
        <v>397</v>
      </c>
      <c r="B1044" s="1" t="s">
        <v>28</v>
      </c>
      <c r="C1044" s="1" t="s">
        <v>1386</v>
      </c>
      <c r="D1044" s="1">
        <v>7</v>
      </c>
      <c r="E1044" s="1" t="s">
        <v>1387</v>
      </c>
      <c r="F1044" s="1">
        <v>1</v>
      </c>
      <c r="G1044" s="1" t="s">
        <v>31</v>
      </c>
      <c r="H1044" s="1">
        <v>28</v>
      </c>
      <c r="I1044" s="1">
        <v>28</v>
      </c>
      <c r="J1044" s="1">
        <v>28</v>
      </c>
      <c r="K1044" s="1">
        <v>28</v>
      </c>
      <c r="L1044" s="1">
        <v>49.58</v>
      </c>
      <c r="M1044" s="1">
        <v>49.58</v>
      </c>
      <c r="N1044" s="1">
        <v>49.567999999999998</v>
      </c>
      <c r="O1044" s="1">
        <v>49.567999999999998</v>
      </c>
      <c r="P1044" s="1">
        <v>0</v>
      </c>
      <c r="Q1044" s="1">
        <v>1</v>
      </c>
      <c r="R1044" s="1" t="s">
        <v>32</v>
      </c>
      <c r="S1044" s="1" t="s">
        <v>33</v>
      </c>
      <c r="T1044" s="1"/>
      <c r="U1044" s="1"/>
      <c r="V1044" s="1" t="s">
        <v>33</v>
      </c>
      <c r="W1044" s="1" t="s">
        <v>2216</v>
      </c>
      <c r="X1044" s="2">
        <v>44885.779861111114</v>
      </c>
      <c r="Y1044" s="1" t="s">
        <v>35</v>
      </c>
      <c r="Z1044" s="1" t="s">
        <v>36</v>
      </c>
      <c r="AA1044" s="1" t="s">
        <v>37</v>
      </c>
      <c r="AB1044" s="1" t="s">
        <v>2217</v>
      </c>
    </row>
    <row r="1045" spans="1:28" ht="13" x14ac:dyDescent="0.15">
      <c r="A1045" s="1">
        <v>397</v>
      </c>
      <c r="B1045" s="1" t="s">
        <v>28</v>
      </c>
      <c r="C1045" s="1" t="s">
        <v>1386</v>
      </c>
      <c r="D1045" s="1">
        <v>6</v>
      </c>
      <c r="E1045" s="1" t="s">
        <v>1387</v>
      </c>
      <c r="F1045" s="1" t="s">
        <v>64</v>
      </c>
      <c r="G1045" s="1"/>
      <c r="H1045" s="1">
        <v>19</v>
      </c>
      <c r="I1045" s="1">
        <v>26</v>
      </c>
      <c r="J1045" s="1">
        <v>19</v>
      </c>
      <c r="K1045" s="1">
        <v>26</v>
      </c>
      <c r="L1045" s="1">
        <v>49.63</v>
      </c>
      <c r="M1045" s="1">
        <v>49.7</v>
      </c>
      <c r="N1045" s="1">
        <v>49.232999999999997</v>
      </c>
      <c r="O1045" s="1">
        <v>49.3</v>
      </c>
      <c r="P1045" s="1">
        <v>7</v>
      </c>
      <c r="Q1045" s="1">
        <v>247</v>
      </c>
      <c r="R1045" s="1" t="s">
        <v>106</v>
      </c>
      <c r="S1045" s="1" t="s">
        <v>81</v>
      </c>
      <c r="T1045" s="1"/>
      <c r="U1045" s="1"/>
      <c r="V1045" s="1" t="s">
        <v>81</v>
      </c>
      <c r="W1045" s="1" t="s">
        <v>2218</v>
      </c>
      <c r="X1045" s="2">
        <v>44885.525694444441</v>
      </c>
      <c r="Y1045" s="1" t="s">
        <v>35</v>
      </c>
      <c r="Z1045" s="1" t="s">
        <v>36</v>
      </c>
      <c r="AA1045" s="1"/>
      <c r="AB1045" s="1" t="s">
        <v>2219</v>
      </c>
    </row>
    <row r="1046" spans="1:28" ht="13" x14ac:dyDescent="0.15">
      <c r="A1046" s="1">
        <v>397</v>
      </c>
      <c r="B1046" s="1" t="s">
        <v>28</v>
      </c>
      <c r="C1046" s="1" t="s">
        <v>1386</v>
      </c>
      <c r="D1046" s="1">
        <v>6</v>
      </c>
      <c r="E1046" s="1" t="s">
        <v>1387</v>
      </c>
      <c r="F1046" s="1" t="s">
        <v>64</v>
      </c>
      <c r="G1046" s="1"/>
      <c r="H1046" s="1">
        <v>19</v>
      </c>
      <c r="I1046" s="1">
        <v>26</v>
      </c>
      <c r="J1046" s="1">
        <v>0</v>
      </c>
      <c r="K1046" s="1">
        <v>7</v>
      </c>
      <c r="L1046" s="1">
        <v>49.63</v>
      </c>
      <c r="M1046" s="1">
        <v>49.7</v>
      </c>
      <c r="N1046" s="1">
        <v>49.232999999999997</v>
      </c>
      <c r="O1046" s="1">
        <v>49.3</v>
      </c>
      <c r="P1046" s="1">
        <v>7</v>
      </c>
      <c r="Q1046" s="1">
        <v>5</v>
      </c>
      <c r="R1046" s="1" t="s">
        <v>65</v>
      </c>
      <c r="S1046" s="1"/>
      <c r="T1046" s="1" t="s">
        <v>76</v>
      </c>
      <c r="U1046" s="1" t="s">
        <v>77</v>
      </c>
      <c r="V1046" s="1" t="s">
        <v>78</v>
      </c>
      <c r="W1046" s="1" t="s">
        <v>2220</v>
      </c>
      <c r="X1046" s="2">
        <v>44885.525694444441</v>
      </c>
      <c r="Y1046" s="1" t="s">
        <v>35</v>
      </c>
      <c r="Z1046" s="1" t="s">
        <v>36</v>
      </c>
      <c r="AA1046" s="1"/>
      <c r="AB1046" s="1" t="s">
        <v>2221</v>
      </c>
    </row>
    <row r="1047" spans="1:28" ht="13" x14ac:dyDescent="0.15">
      <c r="A1047" s="1">
        <v>397</v>
      </c>
      <c r="B1047" s="1" t="s">
        <v>28</v>
      </c>
      <c r="C1047" s="1" t="s">
        <v>1386</v>
      </c>
      <c r="D1047" s="1">
        <v>6</v>
      </c>
      <c r="E1047" s="1" t="s">
        <v>1387</v>
      </c>
      <c r="F1047" s="1" t="s">
        <v>64</v>
      </c>
      <c r="G1047" s="1"/>
      <c r="H1047" s="1">
        <v>19</v>
      </c>
      <c r="I1047" s="1">
        <v>26</v>
      </c>
      <c r="J1047" s="1">
        <v>0</v>
      </c>
      <c r="K1047" s="1">
        <v>7</v>
      </c>
      <c r="L1047" s="1">
        <v>49.63</v>
      </c>
      <c r="M1047" s="1">
        <v>49.7</v>
      </c>
      <c r="N1047" s="1">
        <v>49.232999999999997</v>
      </c>
      <c r="O1047" s="1">
        <v>49.3</v>
      </c>
      <c r="P1047" s="1">
        <v>7</v>
      </c>
      <c r="Q1047" s="1">
        <v>20</v>
      </c>
      <c r="R1047" s="1" t="s">
        <v>65</v>
      </c>
      <c r="S1047" s="1"/>
      <c r="T1047" s="1" t="s">
        <v>66</v>
      </c>
      <c r="U1047" s="1" t="s">
        <v>67</v>
      </c>
      <c r="V1047" s="1" t="s">
        <v>68</v>
      </c>
      <c r="W1047" s="1" t="s">
        <v>2222</v>
      </c>
      <c r="X1047" s="2">
        <v>44885.525694444441</v>
      </c>
      <c r="Y1047" s="1" t="s">
        <v>35</v>
      </c>
      <c r="Z1047" s="1" t="s">
        <v>36</v>
      </c>
      <c r="AA1047" s="1"/>
      <c r="AB1047" s="1" t="s">
        <v>2223</v>
      </c>
    </row>
    <row r="1048" spans="1:28" ht="13" x14ac:dyDescent="0.15">
      <c r="A1048" s="1">
        <v>397</v>
      </c>
      <c r="B1048" s="1" t="s">
        <v>28</v>
      </c>
      <c r="C1048" s="1" t="s">
        <v>1386</v>
      </c>
      <c r="D1048" s="1">
        <v>6</v>
      </c>
      <c r="E1048" s="1" t="s">
        <v>1387</v>
      </c>
      <c r="F1048" s="1" t="s">
        <v>64</v>
      </c>
      <c r="G1048" s="1"/>
      <c r="H1048" s="1">
        <v>19</v>
      </c>
      <c r="I1048" s="1">
        <v>26</v>
      </c>
      <c r="J1048" s="1">
        <v>0</v>
      </c>
      <c r="K1048" s="1">
        <v>7</v>
      </c>
      <c r="L1048" s="1">
        <v>49.63</v>
      </c>
      <c r="M1048" s="1">
        <v>49.7</v>
      </c>
      <c r="N1048" s="1">
        <v>49.232999999999997</v>
      </c>
      <c r="O1048" s="1">
        <v>49.3</v>
      </c>
      <c r="P1048" s="1">
        <v>7</v>
      </c>
      <c r="Q1048" s="1">
        <v>20</v>
      </c>
      <c r="R1048" s="1" t="s">
        <v>65</v>
      </c>
      <c r="S1048" s="1" t="s">
        <v>90</v>
      </c>
      <c r="T1048" s="1"/>
      <c r="U1048" s="1"/>
      <c r="V1048" s="1" t="s">
        <v>90</v>
      </c>
      <c r="W1048" s="1" t="s">
        <v>2224</v>
      </c>
      <c r="X1048" s="2">
        <v>44885.525694444441</v>
      </c>
      <c r="Y1048" s="1" t="s">
        <v>35</v>
      </c>
      <c r="Z1048" s="1" t="s">
        <v>36</v>
      </c>
      <c r="AA1048" s="1" t="s">
        <v>92</v>
      </c>
      <c r="AB1048" s="1" t="s">
        <v>2225</v>
      </c>
    </row>
    <row r="1049" spans="1:28" ht="13" x14ac:dyDescent="0.15">
      <c r="A1049" s="1">
        <v>397</v>
      </c>
      <c r="B1049" s="1" t="s">
        <v>28</v>
      </c>
      <c r="C1049" s="1" t="s">
        <v>1386</v>
      </c>
      <c r="D1049" s="1">
        <v>6</v>
      </c>
      <c r="E1049" s="1" t="s">
        <v>1387</v>
      </c>
      <c r="F1049" s="1" t="s">
        <v>64</v>
      </c>
      <c r="G1049" s="1"/>
      <c r="H1049" s="1">
        <v>19</v>
      </c>
      <c r="I1049" s="1">
        <v>26</v>
      </c>
      <c r="J1049" s="1">
        <v>0</v>
      </c>
      <c r="K1049" s="1">
        <v>7</v>
      </c>
      <c r="L1049" s="1">
        <v>49.63</v>
      </c>
      <c r="M1049" s="1">
        <v>49.7</v>
      </c>
      <c r="N1049" s="1">
        <v>49.232999999999997</v>
      </c>
      <c r="O1049" s="1">
        <v>49.3</v>
      </c>
      <c r="P1049" s="1">
        <v>7</v>
      </c>
      <c r="Q1049" s="1">
        <v>30</v>
      </c>
      <c r="R1049" s="1" t="s">
        <v>65</v>
      </c>
      <c r="S1049" s="1"/>
      <c r="T1049" s="1" t="s">
        <v>1493</v>
      </c>
      <c r="U1049" s="1" t="s">
        <v>1494</v>
      </c>
      <c r="V1049" s="1" t="s">
        <v>1495</v>
      </c>
      <c r="W1049" s="1" t="s">
        <v>2226</v>
      </c>
      <c r="X1049" s="2">
        <v>44885.525694444441</v>
      </c>
      <c r="Y1049" s="1" t="s">
        <v>35</v>
      </c>
      <c r="Z1049" s="1" t="s">
        <v>36</v>
      </c>
      <c r="AA1049" s="1"/>
      <c r="AB1049" s="1" t="s">
        <v>2227</v>
      </c>
    </row>
    <row r="1050" spans="1:28" ht="13" x14ac:dyDescent="0.15">
      <c r="A1050" s="1">
        <v>397</v>
      </c>
      <c r="B1050" s="1" t="s">
        <v>28</v>
      </c>
      <c r="C1050" s="1" t="s">
        <v>1386</v>
      </c>
      <c r="D1050" s="1">
        <v>6</v>
      </c>
      <c r="E1050" s="1" t="s">
        <v>1387</v>
      </c>
      <c r="F1050" s="1" t="s">
        <v>64</v>
      </c>
      <c r="G1050" s="1"/>
      <c r="H1050" s="1">
        <v>19</v>
      </c>
      <c r="I1050" s="1">
        <v>26</v>
      </c>
      <c r="J1050" s="1">
        <v>0</v>
      </c>
      <c r="K1050" s="1">
        <v>7</v>
      </c>
      <c r="L1050" s="1">
        <v>49.63</v>
      </c>
      <c r="M1050" s="1">
        <v>49.7</v>
      </c>
      <c r="N1050" s="1">
        <v>49.232999999999997</v>
      </c>
      <c r="O1050" s="1">
        <v>49.3</v>
      </c>
      <c r="P1050" s="1">
        <v>7</v>
      </c>
      <c r="Q1050" s="1">
        <v>5</v>
      </c>
      <c r="R1050" s="1" t="s">
        <v>65</v>
      </c>
      <c r="S1050" s="1"/>
      <c r="T1050" s="1" t="s">
        <v>99</v>
      </c>
      <c r="U1050" s="1" t="s">
        <v>100</v>
      </c>
      <c r="V1050" s="1" t="s">
        <v>101</v>
      </c>
      <c r="W1050" s="1" t="s">
        <v>2228</v>
      </c>
      <c r="X1050" s="2">
        <v>44885.525694444441</v>
      </c>
      <c r="Y1050" s="1" t="s">
        <v>35</v>
      </c>
      <c r="Z1050" s="1" t="s">
        <v>36</v>
      </c>
      <c r="AA1050" s="1"/>
      <c r="AB1050" s="1" t="s">
        <v>2229</v>
      </c>
    </row>
    <row r="1051" spans="1:28" ht="13" x14ac:dyDescent="0.15">
      <c r="A1051" s="1">
        <v>397</v>
      </c>
      <c r="B1051" s="1" t="s">
        <v>28</v>
      </c>
      <c r="C1051" s="1" t="s">
        <v>1386</v>
      </c>
      <c r="D1051" s="1">
        <v>6</v>
      </c>
      <c r="E1051" s="1" t="s">
        <v>1387</v>
      </c>
      <c r="F1051" s="1" t="s">
        <v>64</v>
      </c>
      <c r="G1051" s="1"/>
      <c r="H1051" s="1">
        <v>19</v>
      </c>
      <c r="I1051" s="1">
        <v>26</v>
      </c>
      <c r="J1051" s="1">
        <v>0</v>
      </c>
      <c r="K1051" s="1">
        <v>7</v>
      </c>
      <c r="L1051" s="1">
        <v>49.63</v>
      </c>
      <c r="M1051" s="1">
        <v>49.7</v>
      </c>
      <c r="N1051" s="1">
        <v>49.232999999999997</v>
      </c>
      <c r="O1051" s="1">
        <v>49.3</v>
      </c>
      <c r="P1051" s="1">
        <v>7</v>
      </c>
      <c r="Q1051" s="1">
        <v>30</v>
      </c>
      <c r="R1051" s="1" t="s">
        <v>65</v>
      </c>
      <c r="S1051" s="1"/>
      <c r="T1051" s="1" t="s">
        <v>85</v>
      </c>
      <c r="U1051" s="1" t="s">
        <v>86</v>
      </c>
      <c r="V1051" s="1" t="s">
        <v>87</v>
      </c>
      <c r="W1051" s="1" t="s">
        <v>2230</v>
      </c>
      <c r="X1051" s="2">
        <v>44885.525694444441</v>
      </c>
      <c r="Y1051" s="1" t="s">
        <v>35</v>
      </c>
      <c r="Z1051" s="1" t="s">
        <v>36</v>
      </c>
      <c r="AA1051" s="1"/>
      <c r="AB1051" s="1" t="s">
        <v>2231</v>
      </c>
    </row>
    <row r="1052" spans="1:28" ht="13" x14ac:dyDescent="0.15">
      <c r="A1052" s="1">
        <v>397</v>
      </c>
      <c r="B1052" s="1" t="s">
        <v>28</v>
      </c>
      <c r="C1052" s="1" t="s">
        <v>1386</v>
      </c>
      <c r="D1052" s="1">
        <v>6</v>
      </c>
      <c r="E1052" s="1" t="s">
        <v>1387</v>
      </c>
      <c r="F1052" s="1" t="s">
        <v>64</v>
      </c>
      <c r="G1052" s="1"/>
      <c r="H1052" s="1">
        <v>19</v>
      </c>
      <c r="I1052" s="1">
        <v>26</v>
      </c>
      <c r="J1052" s="1">
        <v>0</v>
      </c>
      <c r="K1052" s="1">
        <v>7</v>
      </c>
      <c r="L1052" s="1">
        <v>49.63</v>
      </c>
      <c r="M1052" s="1">
        <v>49.7</v>
      </c>
      <c r="N1052" s="1">
        <v>49.232999999999997</v>
      </c>
      <c r="O1052" s="1">
        <v>49.3</v>
      </c>
      <c r="P1052" s="1">
        <v>7</v>
      </c>
      <c r="Q1052" s="1">
        <v>20</v>
      </c>
      <c r="R1052" s="1" t="s">
        <v>65</v>
      </c>
      <c r="S1052" s="1"/>
      <c r="T1052" s="1" t="s">
        <v>71</v>
      </c>
      <c r="U1052" s="1" t="s">
        <v>72</v>
      </c>
      <c r="V1052" s="1" t="s">
        <v>73</v>
      </c>
      <c r="W1052" s="1" t="s">
        <v>2232</v>
      </c>
      <c r="X1052" s="2">
        <v>44885.525694444441</v>
      </c>
      <c r="Y1052" s="1" t="s">
        <v>35</v>
      </c>
      <c r="Z1052" s="1" t="s">
        <v>36</v>
      </c>
      <c r="AA1052" s="1"/>
      <c r="AB1052" s="1" t="s">
        <v>2233</v>
      </c>
    </row>
    <row r="1053" spans="1:28" ht="13" x14ac:dyDescent="0.15">
      <c r="A1053" s="1">
        <v>397</v>
      </c>
      <c r="B1053" s="1" t="s">
        <v>28</v>
      </c>
      <c r="C1053" s="1" t="s">
        <v>1386</v>
      </c>
      <c r="D1053" s="1">
        <v>6</v>
      </c>
      <c r="E1053" s="1" t="s">
        <v>1387</v>
      </c>
      <c r="F1053" s="1" t="s">
        <v>64</v>
      </c>
      <c r="G1053" s="1"/>
      <c r="H1053" s="1">
        <v>19</v>
      </c>
      <c r="I1053" s="1">
        <v>26</v>
      </c>
      <c r="J1053" s="1">
        <v>0</v>
      </c>
      <c r="K1053" s="1">
        <v>7</v>
      </c>
      <c r="L1053" s="1">
        <v>49.63</v>
      </c>
      <c r="M1053" s="1">
        <v>49.7</v>
      </c>
      <c r="N1053" s="1">
        <v>49.232999999999997</v>
      </c>
      <c r="O1053" s="1">
        <v>49.3</v>
      </c>
      <c r="P1053" s="1">
        <v>7</v>
      </c>
      <c r="Q1053" s="1">
        <v>5</v>
      </c>
      <c r="R1053" s="1" t="s">
        <v>65</v>
      </c>
      <c r="S1053" s="1"/>
      <c r="T1053" s="1" t="s">
        <v>94</v>
      </c>
      <c r="U1053" s="1" t="s">
        <v>95</v>
      </c>
      <c r="V1053" s="1" t="s">
        <v>96</v>
      </c>
      <c r="W1053" s="1" t="s">
        <v>2234</v>
      </c>
      <c r="X1053" s="2">
        <v>44885.525694444441</v>
      </c>
      <c r="Y1053" s="1" t="s">
        <v>35</v>
      </c>
      <c r="Z1053" s="1" t="s">
        <v>36</v>
      </c>
      <c r="AA1053" s="1"/>
      <c r="AB1053" s="1" t="s">
        <v>2235</v>
      </c>
    </row>
    <row r="1054" spans="1:28" ht="13" x14ac:dyDescent="0.15">
      <c r="A1054" s="1">
        <v>397</v>
      </c>
      <c r="B1054" s="1" t="s">
        <v>28</v>
      </c>
      <c r="C1054" s="1" t="s">
        <v>1386</v>
      </c>
      <c r="D1054" s="1">
        <v>7</v>
      </c>
      <c r="E1054" s="1" t="s">
        <v>1387</v>
      </c>
      <c r="F1054" s="1">
        <v>1</v>
      </c>
      <c r="G1054" s="1" t="s">
        <v>31</v>
      </c>
      <c r="H1054" s="1">
        <v>86</v>
      </c>
      <c r="I1054" s="1">
        <v>86</v>
      </c>
      <c r="J1054" s="1">
        <v>86</v>
      </c>
      <c r="K1054" s="1">
        <v>86</v>
      </c>
      <c r="L1054" s="1">
        <v>50.16</v>
      </c>
      <c r="M1054" s="1">
        <v>50.16</v>
      </c>
      <c r="N1054" s="1">
        <v>50.124000000000002</v>
      </c>
      <c r="O1054" s="1">
        <v>50.124000000000002</v>
      </c>
      <c r="P1054" s="1">
        <v>0</v>
      </c>
      <c r="Q1054" s="1">
        <v>1</v>
      </c>
      <c r="R1054" s="1" t="s">
        <v>32</v>
      </c>
      <c r="S1054" s="1" t="s">
        <v>33</v>
      </c>
      <c r="T1054" s="1"/>
      <c r="U1054" s="1"/>
      <c r="V1054" s="1" t="s">
        <v>33</v>
      </c>
      <c r="W1054" s="1" t="s">
        <v>2236</v>
      </c>
      <c r="X1054" s="2">
        <v>44885.779861111114</v>
      </c>
      <c r="Y1054" s="1" t="s">
        <v>35</v>
      </c>
      <c r="Z1054" s="1" t="s">
        <v>36</v>
      </c>
      <c r="AA1054" s="1" t="s">
        <v>37</v>
      </c>
      <c r="AB1054" s="1" t="s">
        <v>2237</v>
      </c>
    </row>
    <row r="1055" spans="1:28" ht="13" x14ac:dyDescent="0.15">
      <c r="A1055" s="1">
        <v>397</v>
      </c>
      <c r="B1055" s="1" t="s">
        <v>28</v>
      </c>
      <c r="C1055" s="1" t="s">
        <v>1386</v>
      </c>
      <c r="D1055" s="1">
        <v>7</v>
      </c>
      <c r="E1055" s="1" t="s">
        <v>1387</v>
      </c>
      <c r="F1055" s="1">
        <v>1</v>
      </c>
      <c r="G1055" s="1" t="s">
        <v>31</v>
      </c>
      <c r="H1055" s="1">
        <v>117</v>
      </c>
      <c r="I1055" s="1">
        <v>117</v>
      </c>
      <c r="J1055" s="1">
        <v>117</v>
      </c>
      <c r="K1055" s="1">
        <v>117</v>
      </c>
      <c r="L1055" s="1">
        <v>50.47</v>
      </c>
      <c r="M1055" s="1">
        <v>50.47</v>
      </c>
      <c r="N1055" s="1">
        <v>50.420999999999999</v>
      </c>
      <c r="O1055" s="1">
        <v>50.420999999999999</v>
      </c>
      <c r="P1055" s="1">
        <v>0</v>
      </c>
      <c r="Q1055" s="1">
        <v>1</v>
      </c>
      <c r="R1055" s="1" t="s">
        <v>32</v>
      </c>
      <c r="S1055" s="1" t="s">
        <v>33</v>
      </c>
      <c r="T1055" s="1"/>
      <c r="U1055" s="1"/>
      <c r="V1055" s="1" t="s">
        <v>33</v>
      </c>
      <c r="W1055" s="1" t="s">
        <v>2238</v>
      </c>
      <c r="X1055" s="2">
        <v>44885.779861111114</v>
      </c>
      <c r="Y1055" s="1" t="s">
        <v>35</v>
      </c>
      <c r="Z1055" s="1" t="s">
        <v>36</v>
      </c>
      <c r="AA1055" s="1" t="s">
        <v>37</v>
      </c>
      <c r="AB1055" s="1" t="s">
        <v>2239</v>
      </c>
    </row>
    <row r="1056" spans="1:28" ht="13" x14ac:dyDescent="0.15">
      <c r="A1056" s="1">
        <v>397</v>
      </c>
      <c r="B1056" s="1" t="s">
        <v>28</v>
      </c>
      <c r="C1056" s="1" t="s">
        <v>1386</v>
      </c>
      <c r="D1056" s="1">
        <v>7</v>
      </c>
      <c r="E1056" s="1" t="s">
        <v>1387</v>
      </c>
      <c r="F1056" s="1">
        <v>2</v>
      </c>
      <c r="G1056" s="1" t="s">
        <v>31</v>
      </c>
      <c r="H1056" s="1">
        <v>22</v>
      </c>
      <c r="I1056" s="1">
        <v>22</v>
      </c>
      <c r="J1056" s="1">
        <v>22</v>
      </c>
      <c r="K1056" s="1">
        <v>22</v>
      </c>
      <c r="L1056" s="1">
        <v>51.02</v>
      </c>
      <c r="M1056" s="1">
        <v>51.02</v>
      </c>
      <c r="N1056" s="1">
        <v>50.948</v>
      </c>
      <c r="O1056" s="1">
        <v>50.948</v>
      </c>
      <c r="P1056" s="1">
        <v>0</v>
      </c>
      <c r="Q1056" s="1">
        <v>1</v>
      </c>
      <c r="R1056" s="1" t="s">
        <v>32</v>
      </c>
      <c r="S1056" s="1" t="s">
        <v>33</v>
      </c>
      <c r="T1056" s="1"/>
      <c r="U1056" s="1"/>
      <c r="V1056" s="1" t="s">
        <v>33</v>
      </c>
      <c r="W1056" s="1" t="s">
        <v>2240</v>
      </c>
      <c r="X1056" s="2">
        <v>44885.779861111114</v>
      </c>
      <c r="Y1056" s="1" t="s">
        <v>35</v>
      </c>
      <c r="Z1056" s="1" t="s">
        <v>36</v>
      </c>
      <c r="AA1056" s="1" t="s">
        <v>37</v>
      </c>
      <c r="AB1056" s="1" t="s">
        <v>2241</v>
      </c>
    </row>
    <row r="1057" spans="1:28" ht="13" x14ac:dyDescent="0.15">
      <c r="A1057" s="1">
        <v>397</v>
      </c>
      <c r="B1057" s="1" t="s">
        <v>28</v>
      </c>
      <c r="C1057" s="1" t="s">
        <v>1386</v>
      </c>
      <c r="D1057" s="1">
        <v>7</v>
      </c>
      <c r="E1057" s="1" t="s">
        <v>1387</v>
      </c>
      <c r="F1057" s="1">
        <v>2</v>
      </c>
      <c r="G1057" s="1" t="s">
        <v>31</v>
      </c>
      <c r="H1057" s="1">
        <v>76</v>
      </c>
      <c r="I1057" s="1">
        <v>77</v>
      </c>
      <c r="J1057" s="1">
        <v>76</v>
      </c>
      <c r="K1057" s="1">
        <v>77</v>
      </c>
      <c r="L1057" s="1">
        <v>51.56</v>
      </c>
      <c r="M1057" s="1">
        <v>51.57</v>
      </c>
      <c r="N1057" s="1">
        <v>51.465000000000003</v>
      </c>
      <c r="O1057" s="1">
        <v>51.473999999999997</v>
      </c>
      <c r="P1057" s="1">
        <v>1</v>
      </c>
      <c r="Q1057" s="1">
        <v>5</v>
      </c>
      <c r="R1057" s="1" t="s">
        <v>51</v>
      </c>
      <c r="S1057" s="1" t="s">
        <v>1397</v>
      </c>
      <c r="T1057" s="1"/>
      <c r="U1057" s="1"/>
      <c r="V1057" s="1" t="s">
        <v>1397</v>
      </c>
      <c r="W1057" s="1" t="s">
        <v>2242</v>
      </c>
      <c r="X1057" s="2">
        <v>44885.804166666669</v>
      </c>
      <c r="Y1057" s="1" t="s">
        <v>58</v>
      </c>
      <c r="Z1057" s="1" t="s">
        <v>36</v>
      </c>
      <c r="AA1057" s="1"/>
      <c r="AB1057" s="1" t="s">
        <v>2243</v>
      </c>
    </row>
    <row r="1058" spans="1:28" ht="13" x14ac:dyDescent="0.15">
      <c r="A1058" s="1">
        <v>397</v>
      </c>
      <c r="B1058" s="1" t="s">
        <v>28</v>
      </c>
      <c r="C1058" s="1" t="s">
        <v>1386</v>
      </c>
      <c r="D1058" s="1">
        <v>7</v>
      </c>
      <c r="E1058" s="1" t="s">
        <v>1387</v>
      </c>
      <c r="F1058" s="1">
        <v>2</v>
      </c>
      <c r="G1058" s="1" t="s">
        <v>31</v>
      </c>
      <c r="H1058" s="1">
        <v>76</v>
      </c>
      <c r="I1058" s="1">
        <v>77</v>
      </c>
      <c r="J1058" s="1">
        <v>76</v>
      </c>
      <c r="K1058" s="1">
        <v>77</v>
      </c>
      <c r="L1058" s="1">
        <v>51.56</v>
      </c>
      <c r="M1058" s="1">
        <v>51.57</v>
      </c>
      <c r="N1058" s="1">
        <v>51.465000000000003</v>
      </c>
      <c r="O1058" s="1">
        <v>51.473999999999997</v>
      </c>
      <c r="P1058" s="1">
        <v>1</v>
      </c>
      <c r="Q1058" s="1">
        <v>5</v>
      </c>
      <c r="R1058" s="1" t="s">
        <v>51</v>
      </c>
      <c r="S1058" s="1" t="s">
        <v>1400</v>
      </c>
      <c r="T1058" s="1"/>
      <c r="U1058" s="1"/>
      <c r="V1058" s="1" t="s">
        <v>1400</v>
      </c>
      <c r="W1058" s="1" t="s">
        <v>2244</v>
      </c>
      <c r="X1058" s="2">
        <v>44885.804166666669</v>
      </c>
      <c r="Y1058" s="1" t="s">
        <v>58</v>
      </c>
      <c r="Z1058" s="1" t="s">
        <v>36</v>
      </c>
      <c r="AA1058" s="1"/>
      <c r="AB1058" s="1" t="s">
        <v>2245</v>
      </c>
    </row>
    <row r="1059" spans="1:28" ht="13" x14ac:dyDescent="0.15">
      <c r="A1059" s="1">
        <v>397</v>
      </c>
      <c r="B1059" s="1" t="s">
        <v>28</v>
      </c>
      <c r="C1059" s="1" t="s">
        <v>1386</v>
      </c>
      <c r="D1059" s="1">
        <v>7</v>
      </c>
      <c r="E1059" s="1" t="s">
        <v>1387</v>
      </c>
      <c r="F1059" s="1">
        <v>2</v>
      </c>
      <c r="G1059" s="1" t="s">
        <v>43</v>
      </c>
      <c r="H1059" s="1">
        <v>76</v>
      </c>
      <c r="I1059" s="1">
        <v>76</v>
      </c>
      <c r="J1059" s="1">
        <v>76</v>
      </c>
      <c r="K1059" s="1">
        <v>76</v>
      </c>
      <c r="L1059" s="1">
        <v>51.56</v>
      </c>
      <c r="M1059" s="1">
        <v>51.56</v>
      </c>
      <c r="N1059" s="1">
        <v>51.465000000000003</v>
      </c>
      <c r="O1059" s="1">
        <v>51.465000000000003</v>
      </c>
      <c r="P1059" s="1">
        <v>0</v>
      </c>
      <c r="Q1059" s="1">
        <v>1</v>
      </c>
      <c r="R1059" s="1" t="s">
        <v>44</v>
      </c>
      <c r="S1059" s="1" t="s">
        <v>45</v>
      </c>
      <c r="T1059" s="1"/>
      <c r="U1059" s="1"/>
      <c r="V1059" s="1" t="s">
        <v>45</v>
      </c>
      <c r="W1059" s="1" t="s">
        <v>2246</v>
      </c>
      <c r="X1059" s="2">
        <v>44885.808333333334</v>
      </c>
      <c r="Y1059" s="1" t="s">
        <v>415</v>
      </c>
      <c r="Z1059" s="1" t="s">
        <v>36</v>
      </c>
      <c r="AA1059" s="1"/>
      <c r="AB1059" s="1" t="s">
        <v>2247</v>
      </c>
    </row>
    <row r="1060" spans="1:28" ht="13" x14ac:dyDescent="0.15">
      <c r="A1060" s="1">
        <v>397</v>
      </c>
      <c r="B1060" s="1" t="s">
        <v>28</v>
      </c>
      <c r="C1060" s="1" t="s">
        <v>1386</v>
      </c>
      <c r="D1060" s="1">
        <v>7</v>
      </c>
      <c r="E1060" s="1" t="s">
        <v>1387</v>
      </c>
      <c r="F1060" s="1">
        <v>2</v>
      </c>
      <c r="G1060" s="1" t="s">
        <v>31</v>
      </c>
      <c r="H1060" s="1">
        <v>85</v>
      </c>
      <c r="I1060" s="1">
        <v>85</v>
      </c>
      <c r="J1060" s="1">
        <v>85</v>
      </c>
      <c r="K1060" s="1">
        <v>85</v>
      </c>
      <c r="L1060" s="1">
        <v>51.65</v>
      </c>
      <c r="M1060" s="1">
        <v>51.65</v>
      </c>
      <c r="N1060" s="1">
        <v>51.551000000000002</v>
      </c>
      <c r="O1060" s="1">
        <v>51.551000000000002</v>
      </c>
      <c r="P1060" s="1">
        <v>0</v>
      </c>
      <c r="Q1060" s="1">
        <v>1</v>
      </c>
      <c r="R1060" s="1" t="s">
        <v>32</v>
      </c>
      <c r="S1060" s="1" t="s">
        <v>33</v>
      </c>
      <c r="T1060" s="1"/>
      <c r="U1060" s="1"/>
      <c r="V1060" s="1" t="s">
        <v>33</v>
      </c>
      <c r="W1060" s="1" t="s">
        <v>2248</v>
      </c>
      <c r="X1060" s="2">
        <v>44885.779861111114</v>
      </c>
      <c r="Y1060" s="1" t="s">
        <v>35</v>
      </c>
      <c r="Z1060" s="1" t="s">
        <v>36</v>
      </c>
      <c r="AA1060" s="1" t="s">
        <v>37</v>
      </c>
      <c r="AB1060" s="1" t="s">
        <v>2249</v>
      </c>
    </row>
    <row r="1061" spans="1:28" ht="13" x14ac:dyDescent="0.15">
      <c r="A1061" s="1">
        <v>397</v>
      </c>
      <c r="B1061" s="1" t="s">
        <v>28</v>
      </c>
      <c r="C1061" s="1" t="s">
        <v>1386</v>
      </c>
      <c r="D1061" s="1">
        <v>7</v>
      </c>
      <c r="E1061" s="1" t="s">
        <v>1387</v>
      </c>
      <c r="F1061" s="1">
        <v>2</v>
      </c>
      <c r="G1061" s="1" t="s">
        <v>31</v>
      </c>
      <c r="H1061" s="1">
        <v>130</v>
      </c>
      <c r="I1061" s="1">
        <v>130</v>
      </c>
      <c r="J1061" s="1">
        <v>130</v>
      </c>
      <c r="K1061" s="1">
        <v>130</v>
      </c>
      <c r="L1061" s="1">
        <v>52.1</v>
      </c>
      <c r="M1061" s="1">
        <v>52.1</v>
      </c>
      <c r="N1061" s="1">
        <v>51.981999999999999</v>
      </c>
      <c r="O1061" s="1">
        <v>51.981999999999999</v>
      </c>
      <c r="P1061" s="1">
        <v>0</v>
      </c>
      <c r="Q1061" s="1">
        <v>1</v>
      </c>
      <c r="R1061" s="1" t="s">
        <v>32</v>
      </c>
      <c r="S1061" s="1" t="s">
        <v>33</v>
      </c>
      <c r="T1061" s="1"/>
      <c r="U1061" s="1"/>
      <c r="V1061" s="1" t="s">
        <v>33</v>
      </c>
      <c r="W1061" s="1" t="s">
        <v>2250</v>
      </c>
      <c r="X1061" s="2">
        <v>44885.779861111114</v>
      </c>
      <c r="Y1061" s="1" t="s">
        <v>35</v>
      </c>
      <c r="Z1061" s="1" t="s">
        <v>36</v>
      </c>
      <c r="AA1061" s="1" t="s">
        <v>37</v>
      </c>
      <c r="AB1061" s="1" t="s">
        <v>2251</v>
      </c>
    </row>
    <row r="1062" spans="1:28" ht="13" x14ac:dyDescent="0.15">
      <c r="A1062" s="1">
        <v>397</v>
      </c>
      <c r="B1062" s="1" t="s">
        <v>28</v>
      </c>
      <c r="C1062" s="1" t="s">
        <v>1386</v>
      </c>
      <c r="D1062" s="1">
        <v>7</v>
      </c>
      <c r="E1062" s="1" t="s">
        <v>1387</v>
      </c>
      <c r="F1062" s="1">
        <v>3</v>
      </c>
      <c r="G1062" s="1" t="s">
        <v>31</v>
      </c>
      <c r="H1062" s="1">
        <v>30</v>
      </c>
      <c r="I1062" s="1">
        <v>30</v>
      </c>
      <c r="J1062" s="1">
        <v>30</v>
      </c>
      <c r="K1062" s="1">
        <v>30</v>
      </c>
      <c r="L1062" s="1">
        <v>52.6</v>
      </c>
      <c r="M1062" s="1">
        <v>52.6</v>
      </c>
      <c r="N1062" s="1">
        <v>52.46</v>
      </c>
      <c r="O1062" s="1">
        <v>52.46</v>
      </c>
      <c r="P1062" s="1">
        <v>0</v>
      </c>
      <c r="Q1062" s="1">
        <v>1</v>
      </c>
      <c r="R1062" s="1" t="s">
        <v>32</v>
      </c>
      <c r="S1062" s="1" t="s">
        <v>33</v>
      </c>
      <c r="T1062" s="1"/>
      <c r="U1062" s="1"/>
      <c r="V1062" s="1" t="s">
        <v>33</v>
      </c>
      <c r="W1062" s="1" t="s">
        <v>2252</v>
      </c>
      <c r="X1062" s="2">
        <v>44885.779861111114</v>
      </c>
      <c r="Y1062" s="1" t="s">
        <v>35</v>
      </c>
      <c r="Z1062" s="1" t="s">
        <v>36</v>
      </c>
      <c r="AA1062" s="1" t="s">
        <v>37</v>
      </c>
      <c r="AB1062" s="1" t="s">
        <v>2253</v>
      </c>
    </row>
    <row r="1063" spans="1:28" ht="13" x14ac:dyDescent="0.15">
      <c r="A1063" s="1">
        <v>397</v>
      </c>
      <c r="B1063" s="1" t="s">
        <v>28</v>
      </c>
      <c r="C1063" s="1" t="s">
        <v>1386</v>
      </c>
      <c r="D1063" s="1">
        <v>7</v>
      </c>
      <c r="E1063" s="1" t="s">
        <v>1387</v>
      </c>
      <c r="F1063" s="1">
        <v>3</v>
      </c>
      <c r="G1063" s="1" t="s">
        <v>31</v>
      </c>
      <c r="H1063" s="1">
        <v>80</v>
      </c>
      <c r="I1063" s="1">
        <v>80</v>
      </c>
      <c r="J1063" s="1">
        <v>80</v>
      </c>
      <c r="K1063" s="1">
        <v>80</v>
      </c>
      <c r="L1063" s="1">
        <v>53.1</v>
      </c>
      <c r="M1063" s="1">
        <v>53.1</v>
      </c>
      <c r="N1063" s="1">
        <v>52.939</v>
      </c>
      <c r="O1063" s="1">
        <v>52.939</v>
      </c>
      <c r="P1063" s="1">
        <v>0</v>
      </c>
      <c r="Q1063" s="1">
        <v>1</v>
      </c>
      <c r="R1063" s="1" t="s">
        <v>32</v>
      </c>
      <c r="S1063" s="1" t="s">
        <v>33</v>
      </c>
      <c r="T1063" s="1"/>
      <c r="U1063" s="1"/>
      <c r="V1063" s="1" t="s">
        <v>33</v>
      </c>
      <c r="W1063" s="1" t="s">
        <v>2254</v>
      </c>
      <c r="X1063" s="2">
        <v>44885.779861111114</v>
      </c>
      <c r="Y1063" s="1" t="s">
        <v>35</v>
      </c>
      <c r="Z1063" s="1" t="s">
        <v>36</v>
      </c>
      <c r="AA1063" s="1" t="s">
        <v>37</v>
      </c>
      <c r="AB1063" s="1" t="s">
        <v>2255</v>
      </c>
    </row>
    <row r="1064" spans="1:28" ht="13" x14ac:dyDescent="0.15">
      <c r="A1064" s="1">
        <v>397</v>
      </c>
      <c r="B1064" s="1" t="s">
        <v>28</v>
      </c>
      <c r="C1064" s="1" t="s">
        <v>1386</v>
      </c>
      <c r="D1064" s="1">
        <v>7</v>
      </c>
      <c r="E1064" s="1" t="s">
        <v>1387</v>
      </c>
      <c r="F1064" s="1">
        <v>3</v>
      </c>
      <c r="G1064" s="1" t="s">
        <v>31</v>
      </c>
      <c r="H1064" s="1">
        <v>124</v>
      </c>
      <c r="I1064" s="1">
        <v>124</v>
      </c>
      <c r="J1064" s="1">
        <v>124</v>
      </c>
      <c r="K1064" s="1">
        <v>124</v>
      </c>
      <c r="L1064" s="1">
        <v>53.54</v>
      </c>
      <c r="M1064" s="1">
        <v>53.54</v>
      </c>
      <c r="N1064" s="1">
        <v>53.360999999999997</v>
      </c>
      <c r="O1064" s="1">
        <v>53.360999999999997</v>
      </c>
      <c r="P1064" s="1">
        <v>0</v>
      </c>
      <c r="Q1064" s="1">
        <v>1</v>
      </c>
      <c r="R1064" s="1" t="s">
        <v>32</v>
      </c>
      <c r="S1064" s="1" t="s">
        <v>33</v>
      </c>
      <c r="T1064" s="1"/>
      <c r="U1064" s="1"/>
      <c r="V1064" s="1" t="s">
        <v>33</v>
      </c>
      <c r="W1064" s="1" t="s">
        <v>2256</v>
      </c>
      <c r="X1064" s="2">
        <v>44885.779861111114</v>
      </c>
      <c r="Y1064" s="1" t="s">
        <v>35</v>
      </c>
      <c r="Z1064" s="1" t="s">
        <v>36</v>
      </c>
      <c r="AA1064" s="1" t="s">
        <v>37</v>
      </c>
      <c r="AB1064" s="1" t="s">
        <v>2257</v>
      </c>
    </row>
    <row r="1065" spans="1:28" ht="13" x14ac:dyDescent="0.15">
      <c r="A1065" s="1">
        <v>397</v>
      </c>
      <c r="B1065" s="1" t="s">
        <v>28</v>
      </c>
      <c r="C1065" s="1" t="s">
        <v>1386</v>
      </c>
      <c r="D1065" s="1">
        <v>7</v>
      </c>
      <c r="E1065" s="1" t="s">
        <v>1387</v>
      </c>
      <c r="F1065" s="1">
        <v>4</v>
      </c>
      <c r="G1065" s="1" t="s">
        <v>31</v>
      </c>
      <c r="H1065" s="1">
        <v>26</v>
      </c>
      <c r="I1065" s="1">
        <v>26</v>
      </c>
      <c r="J1065" s="1">
        <v>26</v>
      </c>
      <c r="K1065" s="1">
        <v>26</v>
      </c>
      <c r="L1065" s="1">
        <v>54.06</v>
      </c>
      <c r="M1065" s="1">
        <v>54.06</v>
      </c>
      <c r="N1065" s="1">
        <v>53.859000000000002</v>
      </c>
      <c r="O1065" s="1">
        <v>53.859000000000002</v>
      </c>
      <c r="P1065" s="1">
        <v>0</v>
      </c>
      <c r="Q1065" s="1">
        <v>1</v>
      </c>
      <c r="R1065" s="1" t="s">
        <v>32</v>
      </c>
      <c r="S1065" s="1" t="s">
        <v>33</v>
      </c>
      <c r="T1065" s="1"/>
      <c r="U1065" s="1"/>
      <c r="V1065" s="1" t="s">
        <v>33</v>
      </c>
      <c r="W1065" s="1" t="s">
        <v>2258</v>
      </c>
      <c r="X1065" s="2">
        <v>44885.779861111114</v>
      </c>
      <c r="Y1065" s="1" t="s">
        <v>35</v>
      </c>
      <c r="Z1065" s="1" t="s">
        <v>36</v>
      </c>
      <c r="AA1065" s="1" t="s">
        <v>37</v>
      </c>
      <c r="AB1065" s="1" t="s">
        <v>2259</v>
      </c>
    </row>
    <row r="1066" spans="1:28" ht="13" x14ac:dyDescent="0.15">
      <c r="A1066" s="1">
        <v>397</v>
      </c>
      <c r="B1066" s="1" t="s">
        <v>28</v>
      </c>
      <c r="C1066" s="1" t="s">
        <v>1386</v>
      </c>
      <c r="D1066" s="1">
        <v>7</v>
      </c>
      <c r="E1066" s="1" t="s">
        <v>1387</v>
      </c>
      <c r="F1066" s="1">
        <v>4</v>
      </c>
      <c r="G1066" s="1" t="s">
        <v>31</v>
      </c>
      <c r="H1066" s="1">
        <v>64</v>
      </c>
      <c r="I1066" s="1">
        <v>64</v>
      </c>
      <c r="J1066" s="1">
        <v>64</v>
      </c>
      <c r="K1066" s="1">
        <v>64</v>
      </c>
      <c r="L1066" s="1">
        <v>54.44</v>
      </c>
      <c r="M1066" s="1">
        <v>54.44</v>
      </c>
      <c r="N1066" s="1">
        <v>54.222999999999999</v>
      </c>
      <c r="O1066" s="1">
        <v>54.222999999999999</v>
      </c>
      <c r="P1066" s="1">
        <v>0</v>
      </c>
      <c r="Q1066" s="1">
        <v>1</v>
      </c>
      <c r="R1066" s="1" t="s">
        <v>32</v>
      </c>
      <c r="S1066" s="1" t="s">
        <v>33</v>
      </c>
      <c r="T1066" s="1"/>
      <c r="U1066" s="1"/>
      <c r="V1066" s="1" t="s">
        <v>33</v>
      </c>
      <c r="W1066" s="1" t="s">
        <v>2260</v>
      </c>
      <c r="X1066" s="2">
        <v>44885.779861111114</v>
      </c>
      <c r="Y1066" s="1" t="s">
        <v>35</v>
      </c>
      <c r="Z1066" s="1" t="s">
        <v>36</v>
      </c>
      <c r="AA1066" s="1" t="s">
        <v>37</v>
      </c>
      <c r="AB1066" s="1" t="s">
        <v>2261</v>
      </c>
    </row>
    <row r="1067" spans="1:28" ht="13" x14ac:dyDescent="0.15">
      <c r="A1067" s="1">
        <v>397</v>
      </c>
      <c r="B1067" s="1" t="s">
        <v>28</v>
      </c>
      <c r="C1067" s="1" t="s">
        <v>1386</v>
      </c>
      <c r="D1067" s="1">
        <v>7</v>
      </c>
      <c r="E1067" s="1" t="s">
        <v>1387</v>
      </c>
      <c r="F1067" s="1">
        <v>4</v>
      </c>
      <c r="G1067" s="1" t="s">
        <v>31</v>
      </c>
      <c r="H1067" s="1">
        <v>71</v>
      </c>
      <c r="I1067" s="1">
        <v>71</v>
      </c>
      <c r="J1067" s="1">
        <v>71</v>
      </c>
      <c r="K1067" s="1">
        <v>71</v>
      </c>
      <c r="L1067" s="1">
        <v>54.51</v>
      </c>
      <c r="M1067" s="1">
        <v>54.51</v>
      </c>
      <c r="N1067" s="1">
        <v>54.29</v>
      </c>
      <c r="O1067" s="1">
        <v>54.29</v>
      </c>
      <c r="P1067" s="1">
        <v>0</v>
      </c>
      <c r="Q1067" s="1">
        <v>5</v>
      </c>
      <c r="R1067" s="1" t="s">
        <v>51</v>
      </c>
      <c r="S1067" s="1" t="s">
        <v>1397</v>
      </c>
      <c r="T1067" s="1"/>
      <c r="U1067" s="1"/>
      <c r="V1067" s="1" t="s">
        <v>1397</v>
      </c>
      <c r="W1067" s="1" t="s">
        <v>2262</v>
      </c>
      <c r="X1067" s="2">
        <v>44885.804166666669</v>
      </c>
      <c r="Y1067" s="1" t="s">
        <v>58</v>
      </c>
      <c r="Z1067" s="1" t="s">
        <v>36</v>
      </c>
      <c r="AA1067" s="1"/>
      <c r="AB1067" s="1" t="s">
        <v>2263</v>
      </c>
    </row>
    <row r="1068" spans="1:28" ht="13" x14ac:dyDescent="0.15">
      <c r="A1068" s="1">
        <v>397</v>
      </c>
      <c r="B1068" s="1" t="s">
        <v>28</v>
      </c>
      <c r="C1068" s="1" t="s">
        <v>1386</v>
      </c>
      <c r="D1068" s="1">
        <v>7</v>
      </c>
      <c r="E1068" s="1" t="s">
        <v>1387</v>
      </c>
      <c r="F1068" s="1">
        <v>4</v>
      </c>
      <c r="G1068" s="1" t="s">
        <v>43</v>
      </c>
      <c r="H1068" s="1">
        <v>71</v>
      </c>
      <c r="I1068" s="1">
        <v>71</v>
      </c>
      <c r="J1068" s="1">
        <v>71</v>
      </c>
      <c r="K1068" s="1">
        <v>71</v>
      </c>
      <c r="L1068" s="1">
        <v>54.51</v>
      </c>
      <c r="M1068" s="1">
        <v>54.51</v>
      </c>
      <c r="N1068" s="1">
        <v>54.29</v>
      </c>
      <c r="O1068" s="1">
        <v>54.29</v>
      </c>
      <c r="P1068" s="1">
        <v>0</v>
      </c>
      <c r="Q1068" s="1">
        <v>1</v>
      </c>
      <c r="R1068" s="1" t="s">
        <v>44</v>
      </c>
      <c r="S1068" s="1" t="s">
        <v>45</v>
      </c>
      <c r="T1068" s="1"/>
      <c r="U1068" s="1"/>
      <c r="V1068" s="1" t="s">
        <v>45</v>
      </c>
      <c r="W1068" s="1" t="s">
        <v>2264</v>
      </c>
      <c r="X1068" s="2">
        <v>44885.808333333334</v>
      </c>
      <c r="Y1068" s="1" t="s">
        <v>415</v>
      </c>
      <c r="Z1068" s="1" t="s">
        <v>36</v>
      </c>
      <c r="AA1068" s="1"/>
      <c r="AB1068" s="1" t="s">
        <v>2265</v>
      </c>
    </row>
    <row r="1069" spans="1:28" ht="13" x14ac:dyDescent="0.15">
      <c r="A1069" s="1">
        <v>397</v>
      </c>
      <c r="B1069" s="1" t="s">
        <v>28</v>
      </c>
      <c r="C1069" s="1" t="s">
        <v>1386</v>
      </c>
      <c r="D1069" s="1">
        <v>7</v>
      </c>
      <c r="E1069" s="1" t="s">
        <v>1387</v>
      </c>
      <c r="F1069" s="1">
        <v>4</v>
      </c>
      <c r="G1069" s="1" t="s">
        <v>31</v>
      </c>
      <c r="H1069" s="1">
        <v>84</v>
      </c>
      <c r="I1069" s="1">
        <v>86</v>
      </c>
      <c r="J1069" s="1">
        <v>84</v>
      </c>
      <c r="K1069" s="1">
        <v>86</v>
      </c>
      <c r="L1069" s="1">
        <v>54.64</v>
      </c>
      <c r="M1069" s="1">
        <v>54.66</v>
      </c>
      <c r="N1069" s="1">
        <v>54.414000000000001</v>
      </c>
      <c r="O1069" s="1">
        <v>54.433999999999997</v>
      </c>
      <c r="P1069" s="1">
        <v>2</v>
      </c>
      <c r="Q1069" s="1">
        <v>7</v>
      </c>
      <c r="R1069" s="1" t="s">
        <v>1473</v>
      </c>
      <c r="S1069" s="1" t="s">
        <v>1474</v>
      </c>
      <c r="T1069" s="1" t="s">
        <v>1475</v>
      </c>
      <c r="U1069" s="1" t="s">
        <v>1476</v>
      </c>
      <c r="V1069" s="1" t="s">
        <v>1474</v>
      </c>
      <c r="W1069" s="1" t="s">
        <v>2266</v>
      </c>
      <c r="X1069" s="2">
        <v>44885.8</v>
      </c>
      <c r="Y1069" s="1" t="s">
        <v>35</v>
      </c>
      <c r="Z1069" s="1" t="s">
        <v>36</v>
      </c>
      <c r="AA1069" s="1"/>
      <c r="AB1069" s="1" t="s">
        <v>2267</v>
      </c>
    </row>
    <row r="1070" spans="1:28" ht="13" x14ac:dyDescent="0.15">
      <c r="A1070" s="1">
        <v>397</v>
      </c>
      <c r="B1070" s="1" t="s">
        <v>28</v>
      </c>
      <c r="C1070" s="1" t="s">
        <v>1386</v>
      </c>
      <c r="D1070" s="1">
        <v>7</v>
      </c>
      <c r="E1070" s="1" t="s">
        <v>1387</v>
      </c>
      <c r="F1070" s="1">
        <v>4</v>
      </c>
      <c r="G1070" s="1" t="s">
        <v>31</v>
      </c>
      <c r="H1070" s="1">
        <v>92</v>
      </c>
      <c r="I1070" s="1">
        <v>92</v>
      </c>
      <c r="J1070" s="1">
        <v>92</v>
      </c>
      <c r="K1070" s="1">
        <v>92</v>
      </c>
      <c r="L1070" s="1">
        <v>54.72</v>
      </c>
      <c r="M1070" s="1">
        <v>54.72</v>
      </c>
      <c r="N1070" s="1">
        <v>54.491</v>
      </c>
      <c r="O1070" s="1">
        <v>54.491</v>
      </c>
      <c r="P1070" s="1">
        <v>0</v>
      </c>
      <c r="Q1070" s="1">
        <v>1</v>
      </c>
      <c r="R1070" s="1" t="s">
        <v>32</v>
      </c>
      <c r="S1070" s="1" t="s">
        <v>33</v>
      </c>
      <c r="T1070" s="1"/>
      <c r="U1070" s="1"/>
      <c r="V1070" s="1" t="s">
        <v>33</v>
      </c>
      <c r="W1070" s="1" t="s">
        <v>2268</v>
      </c>
      <c r="X1070" s="2">
        <v>44885.779861111114</v>
      </c>
      <c r="Y1070" s="1" t="s">
        <v>35</v>
      </c>
      <c r="Z1070" s="1" t="s">
        <v>36</v>
      </c>
      <c r="AA1070" s="1" t="s">
        <v>37</v>
      </c>
      <c r="AB1070" s="1" t="s">
        <v>2269</v>
      </c>
    </row>
    <row r="1071" spans="1:28" ht="13" x14ac:dyDescent="0.15">
      <c r="A1071" s="1">
        <v>397</v>
      </c>
      <c r="B1071" s="1" t="s">
        <v>28</v>
      </c>
      <c r="C1071" s="1" t="s">
        <v>1386</v>
      </c>
      <c r="D1071" s="1">
        <v>7</v>
      </c>
      <c r="E1071" s="1" t="s">
        <v>1387</v>
      </c>
      <c r="F1071" s="1">
        <v>4</v>
      </c>
      <c r="G1071" s="1" t="s">
        <v>31</v>
      </c>
      <c r="H1071" s="1">
        <v>120</v>
      </c>
      <c r="I1071" s="1">
        <v>120</v>
      </c>
      <c r="J1071" s="1">
        <v>120</v>
      </c>
      <c r="K1071" s="1">
        <v>120</v>
      </c>
      <c r="L1071" s="1">
        <v>55</v>
      </c>
      <c r="M1071" s="1">
        <v>55</v>
      </c>
      <c r="N1071" s="1">
        <v>54.759</v>
      </c>
      <c r="O1071" s="1">
        <v>54.759</v>
      </c>
      <c r="P1071" s="1">
        <v>0</v>
      </c>
      <c r="Q1071" s="1">
        <v>1</v>
      </c>
      <c r="R1071" s="1" t="s">
        <v>32</v>
      </c>
      <c r="S1071" s="1" t="s">
        <v>33</v>
      </c>
      <c r="T1071" s="1"/>
      <c r="U1071" s="1"/>
      <c r="V1071" s="1" t="s">
        <v>33</v>
      </c>
      <c r="W1071" s="1" t="s">
        <v>2270</v>
      </c>
      <c r="X1071" s="2">
        <v>44885.779861111114</v>
      </c>
      <c r="Y1071" s="1" t="s">
        <v>35</v>
      </c>
      <c r="Z1071" s="1" t="s">
        <v>36</v>
      </c>
      <c r="AA1071" s="1" t="s">
        <v>37</v>
      </c>
      <c r="AB1071" s="1" t="s">
        <v>2271</v>
      </c>
    </row>
    <row r="1072" spans="1:28" ht="13" x14ac:dyDescent="0.15">
      <c r="A1072" s="1">
        <v>397</v>
      </c>
      <c r="B1072" s="1" t="s">
        <v>28</v>
      </c>
      <c r="C1072" s="1" t="s">
        <v>1386</v>
      </c>
      <c r="D1072" s="1">
        <v>7</v>
      </c>
      <c r="E1072" s="1" t="s">
        <v>1387</v>
      </c>
      <c r="F1072" s="1">
        <v>5</v>
      </c>
      <c r="G1072" s="1" t="s">
        <v>31</v>
      </c>
      <c r="H1072" s="1">
        <v>34</v>
      </c>
      <c r="I1072" s="1">
        <v>34</v>
      </c>
      <c r="J1072" s="1">
        <v>34</v>
      </c>
      <c r="K1072" s="1">
        <v>34</v>
      </c>
      <c r="L1072" s="1">
        <v>55.66</v>
      </c>
      <c r="M1072" s="1">
        <v>55.66</v>
      </c>
      <c r="N1072" s="1">
        <v>55.390999999999998</v>
      </c>
      <c r="O1072" s="1">
        <v>55.390999999999998</v>
      </c>
      <c r="P1072" s="1">
        <v>0</v>
      </c>
      <c r="Q1072" s="1">
        <v>1</v>
      </c>
      <c r="R1072" s="1" t="s">
        <v>32</v>
      </c>
      <c r="S1072" s="1" t="s">
        <v>33</v>
      </c>
      <c r="T1072" s="1"/>
      <c r="U1072" s="1"/>
      <c r="V1072" s="1" t="s">
        <v>33</v>
      </c>
      <c r="W1072" s="1" t="s">
        <v>2272</v>
      </c>
      <c r="X1072" s="2">
        <v>44885.779861111114</v>
      </c>
      <c r="Y1072" s="1" t="s">
        <v>35</v>
      </c>
      <c r="Z1072" s="1" t="s">
        <v>36</v>
      </c>
      <c r="AA1072" s="1" t="s">
        <v>37</v>
      </c>
      <c r="AB1072" s="1" t="s">
        <v>2273</v>
      </c>
    </row>
    <row r="1073" spans="1:28" ht="13" x14ac:dyDescent="0.15">
      <c r="A1073" s="1">
        <v>397</v>
      </c>
      <c r="B1073" s="1" t="s">
        <v>28</v>
      </c>
      <c r="C1073" s="1" t="s">
        <v>1386</v>
      </c>
      <c r="D1073" s="1">
        <v>7</v>
      </c>
      <c r="E1073" s="1" t="s">
        <v>1387</v>
      </c>
      <c r="F1073" s="1">
        <v>5</v>
      </c>
      <c r="G1073" s="1" t="s">
        <v>31</v>
      </c>
      <c r="H1073" s="1">
        <v>78</v>
      </c>
      <c r="I1073" s="1">
        <v>78</v>
      </c>
      <c r="J1073" s="1">
        <v>78</v>
      </c>
      <c r="K1073" s="1">
        <v>78</v>
      </c>
      <c r="L1073" s="1">
        <v>56.1</v>
      </c>
      <c r="M1073" s="1">
        <v>56.1</v>
      </c>
      <c r="N1073" s="1">
        <v>55.811999999999998</v>
      </c>
      <c r="O1073" s="1">
        <v>55.811999999999998</v>
      </c>
      <c r="P1073" s="1">
        <v>0</v>
      </c>
      <c r="Q1073" s="1">
        <v>1</v>
      </c>
      <c r="R1073" s="1" t="s">
        <v>32</v>
      </c>
      <c r="S1073" s="1" t="s">
        <v>33</v>
      </c>
      <c r="T1073" s="1"/>
      <c r="U1073" s="1"/>
      <c r="V1073" s="1" t="s">
        <v>33</v>
      </c>
      <c r="W1073" s="1" t="s">
        <v>2274</v>
      </c>
      <c r="X1073" s="2">
        <v>44885.779861111114</v>
      </c>
      <c r="Y1073" s="1" t="s">
        <v>35</v>
      </c>
      <c r="Z1073" s="1" t="s">
        <v>36</v>
      </c>
      <c r="AA1073" s="1" t="s">
        <v>37</v>
      </c>
      <c r="AB1073" s="1" t="s">
        <v>2275</v>
      </c>
    </row>
    <row r="1074" spans="1:28" ht="13" x14ac:dyDescent="0.15">
      <c r="A1074" s="1">
        <v>397</v>
      </c>
      <c r="B1074" s="1" t="s">
        <v>28</v>
      </c>
      <c r="C1074" s="1" t="s">
        <v>1386</v>
      </c>
      <c r="D1074" s="1">
        <v>7</v>
      </c>
      <c r="E1074" s="1" t="s">
        <v>1387</v>
      </c>
      <c r="F1074" s="1">
        <v>5</v>
      </c>
      <c r="G1074" s="1" t="s">
        <v>31</v>
      </c>
      <c r="H1074" s="1">
        <v>86</v>
      </c>
      <c r="I1074" s="1">
        <v>88</v>
      </c>
      <c r="J1074" s="1">
        <v>86</v>
      </c>
      <c r="K1074" s="1">
        <v>88</v>
      </c>
      <c r="L1074" s="1">
        <v>56.18</v>
      </c>
      <c r="M1074" s="1">
        <v>56.2</v>
      </c>
      <c r="N1074" s="1">
        <v>55.889000000000003</v>
      </c>
      <c r="O1074" s="1">
        <v>55.908000000000001</v>
      </c>
      <c r="P1074" s="1">
        <v>2</v>
      </c>
      <c r="Q1074" s="1">
        <v>10</v>
      </c>
      <c r="R1074" s="1" t="s">
        <v>51</v>
      </c>
      <c r="S1074" s="1" t="s">
        <v>56</v>
      </c>
      <c r="T1074" s="1"/>
      <c r="U1074" s="1"/>
      <c r="V1074" s="1">
        <v>31174</v>
      </c>
      <c r="W1074" s="1" t="s">
        <v>2276</v>
      </c>
      <c r="X1074" s="2">
        <v>44885.786805555559</v>
      </c>
      <c r="Y1074" s="1" t="s">
        <v>58</v>
      </c>
      <c r="Z1074" s="1" t="s">
        <v>36</v>
      </c>
      <c r="AA1074" s="1"/>
      <c r="AB1074" s="1" t="s">
        <v>2277</v>
      </c>
    </row>
    <row r="1075" spans="1:28" ht="13" x14ac:dyDescent="0.15">
      <c r="A1075" s="1">
        <v>397</v>
      </c>
      <c r="B1075" s="1" t="s">
        <v>28</v>
      </c>
      <c r="C1075" s="1" t="s">
        <v>1386</v>
      </c>
      <c r="D1075" s="1">
        <v>7</v>
      </c>
      <c r="E1075" s="1" t="s">
        <v>1387</v>
      </c>
      <c r="F1075" s="1">
        <v>5</v>
      </c>
      <c r="G1075" s="1" t="s">
        <v>31</v>
      </c>
      <c r="H1075" s="1">
        <v>118</v>
      </c>
      <c r="I1075" s="1">
        <v>118</v>
      </c>
      <c r="J1075" s="1">
        <v>118</v>
      </c>
      <c r="K1075" s="1">
        <v>118</v>
      </c>
      <c r="L1075" s="1">
        <v>56.5</v>
      </c>
      <c r="M1075" s="1">
        <v>56.5</v>
      </c>
      <c r="N1075" s="1">
        <v>56.195</v>
      </c>
      <c r="O1075" s="1">
        <v>56.195</v>
      </c>
      <c r="P1075" s="1">
        <v>0</v>
      </c>
      <c r="Q1075" s="1">
        <v>1</v>
      </c>
      <c r="R1075" s="1" t="s">
        <v>32</v>
      </c>
      <c r="S1075" s="1" t="s">
        <v>33</v>
      </c>
      <c r="T1075" s="1"/>
      <c r="U1075" s="1"/>
      <c r="V1075" s="1" t="s">
        <v>33</v>
      </c>
      <c r="W1075" s="1" t="s">
        <v>2278</v>
      </c>
      <c r="X1075" s="2">
        <v>44885.779861111114</v>
      </c>
      <c r="Y1075" s="1" t="s">
        <v>35</v>
      </c>
      <c r="Z1075" s="1" t="s">
        <v>36</v>
      </c>
      <c r="AA1075" s="1" t="s">
        <v>37</v>
      </c>
      <c r="AB1075" s="1" t="s">
        <v>2279</v>
      </c>
    </row>
    <row r="1076" spans="1:28" ht="13" x14ac:dyDescent="0.15">
      <c r="A1076" s="1">
        <v>397</v>
      </c>
      <c r="B1076" s="1" t="s">
        <v>28</v>
      </c>
      <c r="C1076" s="1" t="s">
        <v>1386</v>
      </c>
      <c r="D1076" s="1">
        <v>7</v>
      </c>
      <c r="E1076" s="1" t="s">
        <v>1387</v>
      </c>
      <c r="F1076" s="1">
        <v>6</v>
      </c>
      <c r="G1076" s="1" t="s">
        <v>31</v>
      </c>
      <c r="H1076" s="1">
        <v>25</v>
      </c>
      <c r="I1076" s="1">
        <v>25</v>
      </c>
      <c r="J1076" s="1">
        <v>25</v>
      </c>
      <c r="K1076" s="1">
        <v>25</v>
      </c>
      <c r="L1076" s="1">
        <v>57.08</v>
      </c>
      <c r="M1076" s="1">
        <v>57.08</v>
      </c>
      <c r="N1076" s="1">
        <v>56.75</v>
      </c>
      <c r="O1076" s="1">
        <v>56.75</v>
      </c>
      <c r="P1076" s="1">
        <v>0</v>
      </c>
      <c r="Q1076" s="1">
        <v>1</v>
      </c>
      <c r="R1076" s="1" t="s">
        <v>32</v>
      </c>
      <c r="S1076" s="1" t="s">
        <v>33</v>
      </c>
      <c r="T1076" s="1"/>
      <c r="U1076" s="1"/>
      <c r="V1076" s="1" t="s">
        <v>33</v>
      </c>
      <c r="W1076" s="1" t="s">
        <v>2280</v>
      </c>
      <c r="X1076" s="2">
        <v>44885.779861111114</v>
      </c>
      <c r="Y1076" s="1" t="s">
        <v>35</v>
      </c>
      <c r="Z1076" s="1" t="s">
        <v>36</v>
      </c>
      <c r="AA1076" s="1" t="s">
        <v>37</v>
      </c>
      <c r="AB1076" s="1" t="s">
        <v>2281</v>
      </c>
    </row>
    <row r="1077" spans="1:28" ht="13" x14ac:dyDescent="0.15">
      <c r="A1077" s="1">
        <v>397</v>
      </c>
      <c r="B1077" s="1" t="s">
        <v>28</v>
      </c>
      <c r="C1077" s="1" t="s">
        <v>1386</v>
      </c>
      <c r="D1077" s="1">
        <v>7</v>
      </c>
      <c r="E1077" s="1" t="s">
        <v>1387</v>
      </c>
      <c r="F1077" s="1">
        <v>6</v>
      </c>
      <c r="G1077" s="1" t="s">
        <v>31</v>
      </c>
      <c r="H1077" s="1">
        <v>80</v>
      </c>
      <c r="I1077" s="1">
        <v>80</v>
      </c>
      <c r="J1077" s="1">
        <v>80</v>
      </c>
      <c r="K1077" s="1">
        <v>80</v>
      </c>
      <c r="L1077" s="1">
        <v>57.63</v>
      </c>
      <c r="M1077" s="1">
        <v>57.63</v>
      </c>
      <c r="N1077" s="1">
        <v>57.277000000000001</v>
      </c>
      <c r="O1077" s="1">
        <v>57.277000000000001</v>
      </c>
      <c r="P1077" s="1">
        <v>0</v>
      </c>
      <c r="Q1077" s="1">
        <v>1</v>
      </c>
      <c r="R1077" s="1" t="s">
        <v>32</v>
      </c>
      <c r="S1077" s="1" t="s">
        <v>33</v>
      </c>
      <c r="T1077" s="1"/>
      <c r="U1077" s="1"/>
      <c r="V1077" s="1" t="s">
        <v>33</v>
      </c>
      <c r="W1077" s="1" t="s">
        <v>2282</v>
      </c>
      <c r="X1077" s="2">
        <v>44885.779861111114</v>
      </c>
      <c r="Y1077" s="1" t="s">
        <v>35</v>
      </c>
      <c r="Z1077" s="1" t="s">
        <v>36</v>
      </c>
      <c r="AA1077" s="1" t="s">
        <v>37</v>
      </c>
      <c r="AB1077" s="1" t="s">
        <v>2283</v>
      </c>
    </row>
    <row r="1078" spans="1:28" ht="13" x14ac:dyDescent="0.15">
      <c r="A1078" s="1">
        <v>397</v>
      </c>
      <c r="B1078" s="1" t="s">
        <v>28</v>
      </c>
      <c r="C1078" s="1" t="s">
        <v>1386</v>
      </c>
      <c r="D1078" s="1">
        <v>7</v>
      </c>
      <c r="E1078" s="1" t="s">
        <v>1387</v>
      </c>
      <c r="F1078" s="1">
        <v>6</v>
      </c>
      <c r="G1078" s="1" t="s">
        <v>31</v>
      </c>
      <c r="H1078" s="1">
        <v>120</v>
      </c>
      <c r="I1078" s="1">
        <v>120</v>
      </c>
      <c r="J1078" s="1">
        <v>120</v>
      </c>
      <c r="K1078" s="1">
        <v>120</v>
      </c>
      <c r="L1078" s="1">
        <v>58.03</v>
      </c>
      <c r="M1078" s="1">
        <v>58.03</v>
      </c>
      <c r="N1078" s="1">
        <v>57.66</v>
      </c>
      <c r="O1078" s="1">
        <v>57.66</v>
      </c>
      <c r="P1078" s="1">
        <v>0</v>
      </c>
      <c r="Q1078" s="1">
        <v>1</v>
      </c>
      <c r="R1078" s="1" t="s">
        <v>32</v>
      </c>
      <c r="S1078" s="1" t="s">
        <v>33</v>
      </c>
      <c r="T1078" s="1"/>
      <c r="U1078" s="1"/>
      <c r="V1078" s="1" t="s">
        <v>33</v>
      </c>
      <c r="W1078" s="1" t="s">
        <v>2284</v>
      </c>
      <c r="X1078" s="2">
        <v>44885.779861111114</v>
      </c>
      <c r="Y1078" s="1" t="s">
        <v>58</v>
      </c>
      <c r="Z1078" s="1" t="s">
        <v>36</v>
      </c>
      <c r="AA1078" s="1"/>
      <c r="AB1078" s="1" t="s">
        <v>2285</v>
      </c>
    </row>
    <row r="1079" spans="1:28" ht="13" x14ac:dyDescent="0.15">
      <c r="A1079" s="1">
        <v>397</v>
      </c>
      <c r="B1079" s="1" t="s">
        <v>28</v>
      </c>
      <c r="C1079" s="1" t="s">
        <v>1386</v>
      </c>
      <c r="D1079" s="1">
        <v>7</v>
      </c>
      <c r="E1079" s="1" t="s">
        <v>1387</v>
      </c>
      <c r="F1079" s="1">
        <v>6</v>
      </c>
      <c r="G1079" s="1"/>
      <c r="H1079" s="1">
        <v>146</v>
      </c>
      <c r="I1079" s="1">
        <v>151</v>
      </c>
      <c r="J1079" s="1">
        <v>0</v>
      </c>
      <c r="K1079" s="1">
        <v>5</v>
      </c>
      <c r="L1079" s="1">
        <v>58.29</v>
      </c>
      <c r="M1079" s="1">
        <v>58.34</v>
      </c>
      <c r="N1079" s="1">
        <v>57.908999999999999</v>
      </c>
      <c r="O1079" s="1">
        <v>57.957000000000001</v>
      </c>
      <c r="P1079" s="1">
        <v>5</v>
      </c>
      <c r="Q1079" s="1">
        <v>2</v>
      </c>
      <c r="R1079" s="1" t="s">
        <v>1407</v>
      </c>
      <c r="S1079" s="1" t="s">
        <v>1413</v>
      </c>
      <c r="T1079" s="1"/>
      <c r="U1079" s="1"/>
      <c r="V1079" s="1" t="s">
        <v>1414</v>
      </c>
      <c r="W1079" s="1" t="s">
        <v>2286</v>
      </c>
      <c r="X1079" s="2">
        <v>44885.617361111108</v>
      </c>
      <c r="Y1079" s="1" t="s">
        <v>1410</v>
      </c>
      <c r="Z1079" s="1" t="s">
        <v>36</v>
      </c>
      <c r="AA1079" s="1" t="s">
        <v>1416</v>
      </c>
      <c r="AB1079" s="1" t="s">
        <v>2287</v>
      </c>
    </row>
    <row r="1080" spans="1:28" ht="13" x14ac:dyDescent="0.15">
      <c r="A1080" s="1">
        <v>397</v>
      </c>
      <c r="B1080" s="1" t="s">
        <v>28</v>
      </c>
      <c r="C1080" s="1" t="s">
        <v>1386</v>
      </c>
      <c r="D1080" s="1">
        <v>7</v>
      </c>
      <c r="E1080" s="1" t="s">
        <v>1387</v>
      </c>
      <c r="F1080" s="1">
        <v>6</v>
      </c>
      <c r="G1080" s="1"/>
      <c r="H1080" s="1">
        <v>146</v>
      </c>
      <c r="I1080" s="1">
        <v>151</v>
      </c>
      <c r="J1080" s="1">
        <v>0</v>
      </c>
      <c r="K1080" s="1">
        <v>5</v>
      </c>
      <c r="L1080" s="1">
        <v>58.29</v>
      </c>
      <c r="M1080" s="1">
        <v>58.34</v>
      </c>
      <c r="N1080" s="1">
        <v>57.908999999999999</v>
      </c>
      <c r="O1080" s="1">
        <v>57.957000000000001</v>
      </c>
      <c r="P1080" s="1">
        <v>5</v>
      </c>
      <c r="Q1080" s="1">
        <v>10</v>
      </c>
      <c r="R1080" s="1" t="s">
        <v>1407</v>
      </c>
      <c r="S1080" s="1"/>
      <c r="T1080" s="1" t="s">
        <v>1428</v>
      </c>
      <c r="U1080" s="1" t="s">
        <v>1429</v>
      </c>
      <c r="V1080" s="1" t="s">
        <v>1430</v>
      </c>
      <c r="W1080" s="1" t="s">
        <v>2288</v>
      </c>
      <c r="X1080" s="2">
        <v>44885.617361111108</v>
      </c>
      <c r="Y1080" s="1" t="s">
        <v>1410</v>
      </c>
      <c r="Z1080" s="1" t="s">
        <v>36</v>
      </c>
      <c r="AA1080" s="1" t="s">
        <v>1432</v>
      </c>
      <c r="AB1080" s="1" t="s">
        <v>2289</v>
      </c>
    </row>
    <row r="1081" spans="1:28" ht="13" x14ac:dyDescent="0.15">
      <c r="A1081" s="1">
        <v>397</v>
      </c>
      <c r="B1081" s="1" t="s">
        <v>28</v>
      </c>
      <c r="C1081" s="1" t="s">
        <v>1386</v>
      </c>
      <c r="D1081" s="1">
        <v>7</v>
      </c>
      <c r="E1081" s="1" t="s">
        <v>1387</v>
      </c>
      <c r="F1081" s="1">
        <v>6</v>
      </c>
      <c r="G1081" s="1"/>
      <c r="H1081" s="1">
        <v>146</v>
      </c>
      <c r="I1081" s="1">
        <v>151</v>
      </c>
      <c r="J1081" s="1">
        <v>0</v>
      </c>
      <c r="K1081" s="1">
        <v>5</v>
      </c>
      <c r="L1081" s="1">
        <v>58.29</v>
      </c>
      <c r="M1081" s="1">
        <v>58.34</v>
      </c>
      <c r="N1081" s="1">
        <v>57.908999999999999</v>
      </c>
      <c r="O1081" s="1">
        <v>57.957000000000001</v>
      </c>
      <c r="P1081" s="1">
        <v>5</v>
      </c>
      <c r="Q1081" s="1">
        <v>2</v>
      </c>
      <c r="R1081" s="1" t="s">
        <v>1407</v>
      </c>
      <c r="S1081" s="1"/>
      <c r="T1081" s="1" t="s">
        <v>1448</v>
      </c>
      <c r="U1081" s="1" t="s">
        <v>1449</v>
      </c>
      <c r="V1081" s="1" t="s">
        <v>1450</v>
      </c>
      <c r="W1081" s="1" t="s">
        <v>2290</v>
      </c>
      <c r="X1081" s="2">
        <v>44885.617361111108</v>
      </c>
      <c r="Y1081" s="1" t="s">
        <v>1410</v>
      </c>
      <c r="Z1081" s="1" t="s">
        <v>36</v>
      </c>
      <c r="AA1081" s="1" t="s">
        <v>1452</v>
      </c>
      <c r="AB1081" s="1" t="s">
        <v>2291</v>
      </c>
    </row>
    <row r="1082" spans="1:28" ht="13" x14ac:dyDescent="0.15">
      <c r="A1082" s="1">
        <v>397</v>
      </c>
      <c r="B1082" s="1" t="s">
        <v>28</v>
      </c>
      <c r="C1082" s="1" t="s">
        <v>1386</v>
      </c>
      <c r="D1082" s="1">
        <v>7</v>
      </c>
      <c r="E1082" s="1" t="s">
        <v>1387</v>
      </c>
      <c r="F1082" s="1">
        <v>6</v>
      </c>
      <c r="G1082" s="1"/>
      <c r="H1082" s="1">
        <v>146</v>
      </c>
      <c r="I1082" s="1">
        <v>151</v>
      </c>
      <c r="J1082" s="1">
        <v>0</v>
      </c>
      <c r="K1082" s="1">
        <v>5</v>
      </c>
      <c r="L1082" s="1">
        <v>58.29</v>
      </c>
      <c r="M1082" s="1">
        <v>58.34</v>
      </c>
      <c r="N1082" s="1">
        <v>57.908999999999999</v>
      </c>
      <c r="O1082" s="1">
        <v>57.957000000000001</v>
      </c>
      <c r="P1082" s="1">
        <v>5</v>
      </c>
      <c r="Q1082" s="1">
        <v>3</v>
      </c>
      <c r="R1082" s="1" t="s">
        <v>1407</v>
      </c>
      <c r="S1082" s="1"/>
      <c r="T1082" s="1"/>
      <c r="U1082" s="1"/>
      <c r="V1082" s="1" t="s">
        <v>1424</v>
      </c>
      <c r="W1082" s="1" t="s">
        <v>2292</v>
      </c>
      <c r="X1082" s="2">
        <v>44885.617361111108</v>
      </c>
      <c r="Y1082" s="1" t="s">
        <v>1410</v>
      </c>
      <c r="Z1082" s="1" t="s">
        <v>36</v>
      </c>
      <c r="AA1082" s="1" t="s">
        <v>1426</v>
      </c>
      <c r="AB1082" s="1" t="s">
        <v>2293</v>
      </c>
    </row>
    <row r="1083" spans="1:28" ht="13" x14ac:dyDescent="0.15">
      <c r="A1083" s="1">
        <v>397</v>
      </c>
      <c r="B1083" s="1" t="s">
        <v>28</v>
      </c>
      <c r="C1083" s="1" t="s">
        <v>1386</v>
      </c>
      <c r="D1083" s="1">
        <v>7</v>
      </c>
      <c r="E1083" s="1" t="s">
        <v>1387</v>
      </c>
      <c r="F1083" s="1">
        <v>6</v>
      </c>
      <c r="G1083" s="1"/>
      <c r="H1083" s="1">
        <v>146</v>
      </c>
      <c r="I1083" s="1">
        <v>151</v>
      </c>
      <c r="J1083" s="1">
        <v>0</v>
      </c>
      <c r="K1083" s="1">
        <v>5</v>
      </c>
      <c r="L1083" s="1">
        <v>58.29</v>
      </c>
      <c r="M1083" s="1">
        <v>58.34</v>
      </c>
      <c r="N1083" s="1">
        <v>57.908999999999999</v>
      </c>
      <c r="O1083" s="1">
        <v>57.957000000000001</v>
      </c>
      <c r="P1083" s="1">
        <v>5</v>
      </c>
      <c r="Q1083" s="1">
        <v>6</v>
      </c>
      <c r="R1083" s="1" t="s">
        <v>1407</v>
      </c>
      <c r="S1083" s="1"/>
      <c r="T1083" s="1"/>
      <c r="U1083" s="1"/>
      <c r="V1083" s="1" t="s">
        <v>1408</v>
      </c>
      <c r="W1083" s="1" t="s">
        <v>2294</v>
      </c>
      <c r="X1083" s="2">
        <v>44885.617361111108</v>
      </c>
      <c r="Y1083" s="1" t="s">
        <v>1410</v>
      </c>
      <c r="Z1083" s="1" t="s">
        <v>36</v>
      </c>
      <c r="AA1083" s="1" t="s">
        <v>1411</v>
      </c>
      <c r="AB1083" s="1" t="s">
        <v>2295</v>
      </c>
    </row>
    <row r="1084" spans="1:28" ht="13" x14ac:dyDescent="0.15">
      <c r="A1084" s="1">
        <v>397</v>
      </c>
      <c r="B1084" s="1" t="s">
        <v>28</v>
      </c>
      <c r="C1084" s="1" t="s">
        <v>1386</v>
      </c>
      <c r="D1084" s="1">
        <v>7</v>
      </c>
      <c r="E1084" s="1" t="s">
        <v>1387</v>
      </c>
      <c r="F1084" s="1">
        <v>6</v>
      </c>
      <c r="G1084" s="1"/>
      <c r="H1084" s="1">
        <v>146</v>
      </c>
      <c r="I1084" s="1">
        <v>151</v>
      </c>
      <c r="J1084" s="1">
        <v>0</v>
      </c>
      <c r="K1084" s="1">
        <v>5</v>
      </c>
      <c r="L1084" s="1">
        <v>58.29</v>
      </c>
      <c r="M1084" s="1">
        <v>58.34</v>
      </c>
      <c r="N1084" s="1">
        <v>57.908999999999999</v>
      </c>
      <c r="O1084" s="1">
        <v>57.957000000000001</v>
      </c>
      <c r="P1084" s="1">
        <v>5</v>
      </c>
      <c r="Q1084" s="1">
        <v>10</v>
      </c>
      <c r="R1084" s="1" t="s">
        <v>1407</v>
      </c>
      <c r="S1084" s="1"/>
      <c r="T1084" s="1" t="s">
        <v>1419</v>
      </c>
      <c r="U1084" s="1" t="s">
        <v>1420</v>
      </c>
      <c r="V1084" s="1" t="s">
        <v>1438</v>
      </c>
      <c r="W1084" s="1" t="s">
        <v>2296</v>
      </c>
      <c r="X1084" s="2">
        <v>44885.617361111108</v>
      </c>
      <c r="Y1084" s="1" t="s">
        <v>1410</v>
      </c>
      <c r="Z1084" s="1" t="s">
        <v>36</v>
      </c>
      <c r="AA1084" s="1" t="s">
        <v>1440</v>
      </c>
      <c r="AB1084" s="1" t="s">
        <v>2297</v>
      </c>
    </row>
    <row r="1085" spans="1:28" ht="13" x14ac:dyDescent="0.15">
      <c r="A1085" s="1">
        <v>397</v>
      </c>
      <c r="B1085" s="1" t="s">
        <v>28</v>
      </c>
      <c r="C1085" s="1" t="s">
        <v>1386</v>
      </c>
      <c r="D1085" s="1">
        <v>7</v>
      </c>
      <c r="E1085" s="1" t="s">
        <v>1387</v>
      </c>
      <c r="F1085" s="1">
        <v>6</v>
      </c>
      <c r="G1085" s="1"/>
      <c r="H1085" s="1">
        <v>146</v>
      </c>
      <c r="I1085" s="1">
        <v>151</v>
      </c>
      <c r="J1085" s="1">
        <v>0</v>
      </c>
      <c r="K1085" s="1">
        <v>5</v>
      </c>
      <c r="L1085" s="1">
        <v>58.29</v>
      </c>
      <c r="M1085" s="1">
        <v>58.34</v>
      </c>
      <c r="N1085" s="1">
        <v>57.908999999999999</v>
      </c>
      <c r="O1085" s="1">
        <v>57.957000000000001</v>
      </c>
      <c r="P1085" s="1">
        <v>5</v>
      </c>
      <c r="Q1085" s="1">
        <v>25</v>
      </c>
      <c r="R1085" s="1" t="s">
        <v>1418</v>
      </c>
      <c r="S1085" s="1"/>
      <c r="T1085" s="1" t="s">
        <v>1442</v>
      </c>
      <c r="U1085" s="1" t="s">
        <v>1443</v>
      </c>
      <c r="V1085" s="1" t="s">
        <v>1444</v>
      </c>
      <c r="W1085" s="1" t="s">
        <v>2298</v>
      </c>
      <c r="X1085" s="2">
        <v>44885.617361111108</v>
      </c>
      <c r="Y1085" s="1" t="s">
        <v>1410</v>
      </c>
      <c r="Z1085" s="1" t="s">
        <v>36</v>
      </c>
      <c r="AA1085" s="1" t="s">
        <v>1446</v>
      </c>
      <c r="AB1085" s="1" t="s">
        <v>2299</v>
      </c>
    </row>
    <row r="1086" spans="1:28" ht="13" x14ac:dyDescent="0.15">
      <c r="A1086" s="1">
        <v>397</v>
      </c>
      <c r="B1086" s="1" t="s">
        <v>28</v>
      </c>
      <c r="C1086" s="1" t="s">
        <v>1386</v>
      </c>
      <c r="D1086" s="1">
        <v>7</v>
      </c>
      <c r="E1086" s="1" t="s">
        <v>1387</v>
      </c>
      <c r="F1086" s="1">
        <v>6</v>
      </c>
      <c r="G1086" s="1"/>
      <c r="H1086" s="1">
        <v>146</v>
      </c>
      <c r="I1086" s="1">
        <v>151</v>
      </c>
      <c r="J1086" s="1">
        <v>0</v>
      </c>
      <c r="K1086" s="1">
        <v>5</v>
      </c>
      <c r="L1086" s="1">
        <v>58.29</v>
      </c>
      <c r="M1086" s="1">
        <v>58.34</v>
      </c>
      <c r="N1086" s="1">
        <v>57.908999999999999</v>
      </c>
      <c r="O1086" s="1">
        <v>57.957000000000001</v>
      </c>
      <c r="P1086" s="1">
        <v>5</v>
      </c>
      <c r="Q1086" s="1">
        <v>25</v>
      </c>
      <c r="R1086" s="1" t="s">
        <v>1418</v>
      </c>
      <c r="S1086" s="1"/>
      <c r="T1086" s="1" t="s">
        <v>1419</v>
      </c>
      <c r="U1086" s="1" t="s">
        <v>1420</v>
      </c>
      <c r="V1086" s="1" t="s">
        <v>1421</v>
      </c>
      <c r="W1086" s="1" t="s">
        <v>2300</v>
      </c>
      <c r="X1086" s="2">
        <v>44885.617361111108</v>
      </c>
      <c r="Y1086" s="1" t="s">
        <v>1410</v>
      </c>
      <c r="Z1086" s="1" t="s">
        <v>36</v>
      </c>
      <c r="AA1086" s="1"/>
      <c r="AB1086" s="1" t="s">
        <v>2301</v>
      </c>
    </row>
    <row r="1087" spans="1:28" ht="13" x14ac:dyDescent="0.15">
      <c r="A1087" s="1">
        <v>397</v>
      </c>
      <c r="B1087" s="1" t="s">
        <v>28</v>
      </c>
      <c r="C1087" s="1" t="s">
        <v>1386</v>
      </c>
      <c r="D1087" s="1">
        <v>7</v>
      </c>
      <c r="E1087" s="1" t="s">
        <v>1387</v>
      </c>
      <c r="F1087" s="1">
        <v>6</v>
      </c>
      <c r="G1087" s="1"/>
      <c r="H1087" s="1">
        <v>146</v>
      </c>
      <c r="I1087" s="1">
        <v>151</v>
      </c>
      <c r="J1087" s="1">
        <v>146</v>
      </c>
      <c r="K1087" s="1">
        <v>151</v>
      </c>
      <c r="L1087" s="1">
        <v>58.29</v>
      </c>
      <c r="M1087" s="1">
        <v>58.34</v>
      </c>
      <c r="N1087" s="1">
        <v>57.908999999999999</v>
      </c>
      <c r="O1087" s="1">
        <v>57.957000000000001</v>
      </c>
      <c r="P1087" s="1">
        <v>5</v>
      </c>
      <c r="Q1087" s="1">
        <v>353</v>
      </c>
      <c r="R1087" s="1" t="s">
        <v>106</v>
      </c>
      <c r="S1087" s="1" t="s">
        <v>1434</v>
      </c>
      <c r="T1087" s="1"/>
      <c r="U1087" s="1"/>
      <c r="V1087" s="1" t="s">
        <v>1656</v>
      </c>
      <c r="W1087" s="1" t="s">
        <v>2302</v>
      </c>
      <c r="X1087" s="2">
        <v>44885.563194444447</v>
      </c>
      <c r="Y1087" s="1" t="s">
        <v>35</v>
      </c>
      <c r="Z1087" s="1" t="s">
        <v>36</v>
      </c>
      <c r="AA1087" s="1"/>
      <c r="AB1087" s="1" t="s">
        <v>2303</v>
      </c>
    </row>
    <row r="1088" spans="1:28" ht="13" x14ac:dyDescent="0.15">
      <c r="A1088" s="1">
        <v>397</v>
      </c>
      <c r="B1088" s="1" t="s">
        <v>28</v>
      </c>
      <c r="C1088" s="1" t="s">
        <v>1386</v>
      </c>
      <c r="D1088" s="1">
        <v>7</v>
      </c>
      <c r="E1088" s="1" t="s">
        <v>1387</v>
      </c>
      <c r="F1088" s="1">
        <v>6</v>
      </c>
      <c r="G1088" s="1"/>
      <c r="H1088" s="1">
        <v>146</v>
      </c>
      <c r="I1088" s="1">
        <v>151</v>
      </c>
      <c r="J1088" s="1">
        <v>0</v>
      </c>
      <c r="K1088" s="1">
        <v>5</v>
      </c>
      <c r="L1088" s="1">
        <v>58.29</v>
      </c>
      <c r="M1088" s="1">
        <v>58.34</v>
      </c>
      <c r="N1088" s="1">
        <v>57.908999999999999</v>
      </c>
      <c r="O1088" s="1">
        <v>57.957000000000001</v>
      </c>
      <c r="P1088" s="1">
        <v>5</v>
      </c>
      <c r="Q1088" s="1">
        <v>25</v>
      </c>
      <c r="R1088" s="1" t="s">
        <v>1418</v>
      </c>
      <c r="S1088" s="1"/>
      <c r="T1088" s="1"/>
      <c r="U1088" s="1"/>
      <c r="V1088" s="1" t="s">
        <v>1457</v>
      </c>
      <c r="W1088" s="1" t="s">
        <v>2304</v>
      </c>
      <c r="X1088" s="2">
        <v>44885.617361111108</v>
      </c>
      <c r="Y1088" s="1" t="s">
        <v>1410</v>
      </c>
      <c r="Z1088" s="1" t="s">
        <v>36</v>
      </c>
      <c r="AA1088" s="1" t="s">
        <v>1459</v>
      </c>
      <c r="AB1088" s="1" t="s">
        <v>2305</v>
      </c>
    </row>
    <row r="1089" spans="1:28" ht="13" x14ac:dyDescent="0.15">
      <c r="A1089" s="1">
        <v>397</v>
      </c>
      <c r="B1089" s="1" t="s">
        <v>28</v>
      </c>
      <c r="C1089" s="1" t="s">
        <v>1386</v>
      </c>
      <c r="D1089" s="1">
        <v>7</v>
      </c>
      <c r="E1089" s="1" t="s">
        <v>1387</v>
      </c>
      <c r="F1089" s="1">
        <v>7</v>
      </c>
      <c r="G1089" s="1"/>
      <c r="H1089" s="1">
        <v>0</v>
      </c>
      <c r="I1089" s="1">
        <v>5</v>
      </c>
      <c r="J1089" s="1">
        <v>0</v>
      </c>
      <c r="K1089" s="1">
        <v>5</v>
      </c>
      <c r="L1089" s="1">
        <v>58.34</v>
      </c>
      <c r="M1089" s="1">
        <v>58.39</v>
      </c>
      <c r="N1089" s="1">
        <v>57.957999999999998</v>
      </c>
      <c r="O1089" s="1">
        <v>58.006</v>
      </c>
      <c r="P1089" s="1">
        <v>5</v>
      </c>
      <c r="Q1089" s="1">
        <v>5</v>
      </c>
      <c r="R1089" s="1" t="s">
        <v>51</v>
      </c>
      <c r="S1089" s="1" t="s">
        <v>52</v>
      </c>
      <c r="T1089" s="1"/>
      <c r="U1089" s="1"/>
      <c r="V1089" s="1" t="s">
        <v>52</v>
      </c>
      <c r="W1089" s="1" t="s">
        <v>2306</v>
      </c>
      <c r="X1089" s="2">
        <v>44885.563194444447</v>
      </c>
      <c r="Y1089" s="1" t="s">
        <v>35</v>
      </c>
      <c r="Z1089" s="1" t="s">
        <v>36</v>
      </c>
      <c r="AA1089" s="1"/>
      <c r="AB1089" s="1" t="s">
        <v>2307</v>
      </c>
    </row>
    <row r="1090" spans="1:28" ht="13" x14ac:dyDescent="0.15">
      <c r="A1090" s="1">
        <v>397</v>
      </c>
      <c r="B1090" s="1" t="s">
        <v>28</v>
      </c>
      <c r="C1090" s="1" t="s">
        <v>1386</v>
      </c>
      <c r="D1090" s="1">
        <v>7</v>
      </c>
      <c r="E1090" s="1" t="s">
        <v>1387</v>
      </c>
      <c r="F1090" s="1">
        <v>7</v>
      </c>
      <c r="G1090" s="1" t="s">
        <v>31</v>
      </c>
      <c r="H1090" s="1">
        <v>10</v>
      </c>
      <c r="I1090" s="1">
        <v>10</v>
      </c>
      <c r="J1090" s="1">
        <v>10</v>
      </c>
      <c r="K1090" s="1">
        <v>10</v>
      </c>
      <c r="L1090" s="1">
        <v>58.44</v>
      </c>
      <c r="M1090" s="1">
        <v>58.44</v>
      </c>
      <c r="N1090" s="1">
        <v>58.054000000000002</v>
      </c>
      <c r="O1090" s="1">
        <v>58.054000000000002</v>
      </c>
      <c r="P1090" s="1">
        <v>0</v>
      </c>
      <c r="Q1090" s="1">
        <v>1</v>
      </c>
      <c r="R1090" s="1" t="s">
        <v>32</v>
      </c>
      <c r="S1090" s="1" t="s">
        <v>33</v>
      </c>
      <c r="T1090" s="1"/>
      <c r="U1090" s="1"/>
      <c r="V1090" s="1" t="s">
        <v>33</v>
      </c>
      <c r="W1090" s="1" t="s">
        <v>2308</v>
      </c>
      <c r="X1090" s="2">
        <v>44885.779861111114</v>
      </c>
      <c r="Y1090" s="1" t="s">
        <v>35</v>
      </c>
      <c r="Z1090" s="1" t="s">
        <v>36</v>
      </c>
      <c r="AA1090" s="1" t="s">
        <v>37</v>
      </c>
      <c r="AB1090" s="1" t="s">
        <v>2309</v>
      </c>
    </row>
    <row r="1091" spans="1:28" ht="13" x14ac:dyDescent="0.15">
      <c r="A1091" s="1">
        <v>397</v>
      </c>
      <c r="B1091" s="1" t="s">
        <v>28</v>
      </c>
      <c r="C1091" s="1" t="s">
        <v>1386</v>
      </c>
      <c r="D1091" s="1">
        <v>7</v>
      </c>
      <c r="E1091" s="1" t="s">
        <v>1387</v>
      </c>
      <c r="F1091" s="1">
        <v>7</v>
      </c>
      <c r="G1091" s="1" t="s">
        <v>31</v>
      </c>
      <c r="H1091" s="1">
        <v>47</v>
      </c>
      <c r="I1091" s="1">
        <v>47</v>
      </c>
      <c r="J1091" s="1">
        <v>47</v>
      </c>
      <c r="K1091" s="1">
        <v>47</v>
      </c>
      <c r="L1091" s="1">
        <v>58.81</v>
      </c>
      <c r="M1091" s="1">
        <v>58.81</v>
      </c>
      <c r="N1091" s="1">
        <v>58.408000000000001</v>
      </c>
      <c r="O1091" s="1">
        <v>58.408000000000001</v>
      </c>
      <c r="P1091" s="1">
        <v>0</v>
      </c>
      <c r="Q1091" s="1">
        <v>1</v>
      </c>
      <c r="R1091" s="1" t="s">
        <v>32</v>
      </c>
      <c r="S1091" s="1" t="s">
        <v>33</v>
      </c>
      <c r="T1091" s="1"/>
      <c r="U1091" s="1"/>
      <c r="V1091" s="1" t="s">
        <v>33</v>
      </c>
      <c r="W1091" s="1" t="s">
        <v>2310</v>
      </c>
      <c r="X1091" s="2">
        <v>44885.779861111114</v>
      </c>
      <c r="Y1091" s="1" t="s">
        <v>35</v>
      </c>
      <c r="Z1091" s="1" t="s">
        <v>36</v>
      </c>
      <c r="AA1091" s="1" t="s">
        <v>37</v>
      </c>
      <c r="AB1091" s="1" t="s">
        <v>2311</v>
      </c>
    </row>
    <row r="1092" spans="1:28" ht="13" x14ac:dyDescent="0.15">
      <c r="A1092" s="1">
        <v>397</v>
      </c>
      <c r="B1092" s="1" t="s">
        <v>28</v>
      </c>
      <c r="C1092" s="1" t="s">
        <v>1386</v>
      </c>
      <c r="D1092" s="1">
        <v>7</v>
      </c>
      <c r="E1092" s="1" t="s">
        <v>1387</v>
      </c>
      <c r="F1092" s="1" t="s">
        <v>64</v>
      </c>
      <c r="G1092" s="1"/>
      <c r="H1092" s="1">
        <v>23</v>
      </c>
      <c r="I1092" s="1">
        <v>30</v>
      </c>
      <c r="J1092" s="1">
        <v>0</v>
      </c>
      <c r="K1092" s="1">
        <v>7</v>
      </c>
      <c r="L1092" s="1">
        <v>59.15</v>
      </c>
      <c r="M1092" s="1">
        <v>59.22</v>
      </c>
      <c r="N1092" s="1">
        <v>58.732999999999997</v>
      </c>
      <c r="O1092" s="1">
        <v>58.8</v>
      </c>
      <c r="P1092" s="1">
        <v>7</v>
      </c>
      <c r="Q1092" s="1">
        <v>20</v>
      </c>
      <c r="R1092" s="1" t="s">
        <v>65</v>
      </c>
      <c r="S1092" s="1"/>
      <c r="T1092" s="1" t="s">
        <v>71</v>
      </c>
      <c r="U1092" s="1" t="s">
        <v>72</v>
      </c>
      <c r="V1092" s="1" t="s">
        <v>73</v>
      </c>
      <c r="W1092" s="1" t="s">
        <v>2312</v>
      </c>
      <c r="X1092" s="2">
        <v>44885.563888888886</v>
      </c>
      <c r="Y1092" s="1" t="s">
        <v>35</v>
      </c>
      <c r="Z1092" s="1" t="s">
        <v>36</v>
      </c>
      <c r="AA1092" s="1"/>
      <c r="AB1092" s="1" t="s">
        <v>2313</v>
      </c>
    </row>
    <row r="1093" spans="1:28" ht="13" x14ac:dyDescent="0.15">
      <c r="A1093" s="1">
        <v>397</v>
      </c>
      <c r="B1093" s="1" t="s">
        <v>28</v>
      </c>
      <c r="C1093" s="1" t="s">
        <v>1386</v>
      </c>
      <c r="D1093" s="1">
        <v>7</v>
      </c>
      <c r="E1093" s="1" t="s">
        <v>1387</v>
      </c>
      <c r="F1093" s="1" t="s">
        <v>64</v>
      </c>
      <c r="G1093" s="1"/>
      <c r="H1093" s="1">
        <v>23</v>
      </c>
      <c r="I1093" s="1">
        <v>30</v>
      </c>
      <c r="J1093" s="1">
        <v>0</v>
      </c>
      <c r="K1093" s="1">
        <v>7</v>
      </c>
      <c r="L1093" s="1">
        <v>59.15</v>
      </c>
      <c r="M1093" s="1">
        <v>59.22</v>
      </c>
      <c r="N1093" s="1">
        <v>58.732999999999997</v>
      </c>
      <c r="O1093" s="1">
        <v>58.8</v>
      </c>
      <c r="P1093" s="1">
        <v>7</v>
      </c>
      <c r="Q1093" s="1">
        <v>5</v>
      </c>
      <c r="R1093" s="1" t="s">
        <v>65</v>
      </c>
      <c r="S1093" s="1"/>
      <c r="T1093" s="1" t="s">
        <v>76</v>
      </c>
      <c r="U1093" s="1" t="s">
        <v>77</v>
      </c>
      <c r="V1093" s="1" t="s">
        <v>78</v>
      </c>
      <c r="W1093" s="1" t="s">
        <v>2314</v>
      </c>
      <c r="X1093" s="2">
        <v>44885.563888888886</v>
      </c>
      <c r="Y1093" s="1" t="s">
        <v>35</v>
      </c>
      <c r="Z1093" s="1" t="s">
        <v>36</v>
      </c>
      <c r="AA1093" s="1"/>
      <c r="AB1093" s="1" t="s">
        <v>2315</v>
      </c>
    </row>
    <row r="1094" spans="1:28" ht="13" x14ac:dyDescent="0.15">
      <c r="A1094" s="1">
        <v>397</v>
      </c>
      <c r="B1094" s="1" t="s">
        <v>28</v>
      </c>
      <c r="C1094" s="1" t="s">
        <v>1386</v>
      </c>
      <c r="D1094" s="1">
        <v>7</v>
      </c>
      <c r="E1094" s="1" t="s">
        <v>1387</v>
      </c>
      <c r="F1094" s="1" t="s">
        <v>64</v>
      </c>
      <c r="G1094" s="1"/>
      <c r="H1094" s="1">
        <v>23</v>
      </c>
      <c r="I1094" s="1">
        <v>30</v>
      </c>
      <c r="J1094" s="1">
        <v>0</v>
      </c>
      <c r="K1094" s="1">
        <v>7</v>
      </c>
      <c r="L1094" s="1">
        <v>59.15</v>
      </c>
      <c r="M1094" s="1">
        <v>59.22</v>
      </c>
      <c r="N1094" s="1">
        <v>58.732999999999997</v>
      </c>
      <c r="O1094" s="1">
        <v>58.8</v>
      </c>
      <c r="P1094" s="1">
        <v>7</v>
      </c>
      <c r="Q1094" s="1">
        <v>5</v>
      </c>
      <c r="R1094" s="1" t="s">
        <v>65</v>
      </c>
      <c r="S1094" s="1"/>
      <c r="T1094" s="1" t="s">
        <v>99</v>
      </c>
      <c r="U1094" s="1" t="s">
        <v>100</v>
      </c>
      <c r="V1094" s="1" t="s">
        <v>101</v>
      </c>
      <c r="W1094" s="1" t="s">
        <v>2316</v>
      </c>
      <c r="X1094" s="2">
        <v>44885.563888888886</v>
      </c>
      <c r="Y1094" s="1" t="s">
        <v>35</v>
      </c>
      <c r="Z1094" s="1" t="s">
        <v>36</v>
      </c>
      <c r="AA1094" s="1"/>
      <c r="AB1094" s="1" t="s">
        <v>2317</v>
      </c>
    </row>
    <row r="1095" spans="1:28" ht="13" x14ac:dyDescent="0.15">
      <c r="A1095" s="1">
        <v>397</v>
      </c>
      <c r="B1095" s="1" t="s">
        <v>28</v>
      </c>
      <c r="C1095" s="1" t="s">
        <v>1386</v>
      </c>
      <c r="D1095" s="1">
        <v>7</v>
      </c>
      <c r="E1095" s="1" t="s">
        <v>1387</v>
      </c>
      <c r="F1095" s="1" t="s">
        <v>64</v>
      </c>
      <c r="G1095" s="1"/>
      <c r="H1095" s="1">
        <v>23</v>
      </c>
      <c r="I1095" s="1">
        <v>30</v>
      </c>
      <c r="J1095" s="1">
        <v>0</v>
      </c>
      <c r="K1095" s="1">
        <v>7</v>
      </c>
      <c r="L1095" s="1">
        <v>59.15</v>
      </c>
      <c r="M1095" s="1">
        <v>59.22</v>
      </c>
      <c r="N1095" s="1">
        <v>58.732999999999997</v>
      </c>
      <c r="O1095" s="1">
        <v>58.8</v>
      </c>
      <c r="P1095" s="1">
        <v>7</v>
      </c>
      <c r="Q1095" s="1">
        <v>20</v>
      </c>
      <c r="R1095" s="1" t="s">
        <v>65</v>
      </c>
      <c r="S1095" s="1" t="s">
        <v>90</v>
      </c>
      <c r="T1095" s="1"/>
      <c r="U1095" s="1"/>
      <c r="V1095" s="1" t="s">
        <v>90</v>
      </c>
      <c r="W1095" s="1" t="s">
        <v>2318</v>
      </c>
      <c r="X1095" s="2">
        <v>44885.563888888886</v>
      </c>
      <c r="Y1095" s="1" t="s">
        <v>35</v>
      </c>
      <c r="Z1095" s="1" t="s">
        <v>36</v>
      </c>
      <c r="AA1095" s="1" t="s">
        <v>92</v>
      </c>
      <c r="AB1095" s="1" t="s">
        <v>2319</v>
      </c>
    </row>
    <row r="1096" spans="1:28" ht="13" x14ac:dyDescent="0.15">
      <c r="A1096" s="1">
        <v>397</v>
      </c>
      <c r="B1096" s="1" t="s">
        <v>28</v>
      </c>
      <c r="C1096" s="1" t="s">
        <v>1386</v>
      </c>
      <c r="D1096" s="1">
        <v>7</v>
      </c>
      <c r="E1096" s="1" t="s">
        <v>1387</v>
      </c>
      <c r="F1096" s="1" t="s">
        <v>64</v>
      </c>
      <c r="G1096" s="1"/>
      <c r="H1096" s="1">
        <v>23</v>
      </c>
      <c r="I1096" s="1">
        <v>30</v>
      </c>
      <c r="J1096" s="1">
        <v>0</v>
      </c>
      <c r="K1096" s="1">
        <v>7</v>
      </c>
      <c r="L1096" s="1">
        <v>59.15</v>
      </c>
      <c r="M1096" s="1">
        <v>59.22</v>
      </c>
      <c r="N1096" s="1">
        <v>58.732999999999997</v>
      </c>
      <c r="O1096" s="1">
        <v>58.8</v>
      </c>
      <c r="P1096" s="1">
        <v>7</v>
      </c>
      <c r="Q1096" s="1">
        <v>5</v>
      </c>
      <c r="R1096" s="1" t="s">
        <v>65</v>
      </c>
      <c r="S1096" s="1"/>
      <c r="T1096" s="1" t="s">
        <v>94</v>
      </c>
      <c r="U1096" s="1" t="s">
        <v>95</v>
      </c>
      <c r="V1096" s="1" t="s">
        <v>96</v>
      </c>
      <c r="W1096" s="1" t="s">
        <v>2320</v>
      </c>
      <c r="X1096" s="2">
        <v>44885.563888888886</v>
      </c>
      <c r="Y1096" s="1" t="s">
        <v>35</v>
      </c>
      <c r="Z1096" s="1" t="s">
        <v>36</v>
      </c>
      <c r="AA1096" s="1"/>
      <c r="AB1096" s="1" t="s">
        <v>2321</v>
      </c>
    </row>
    <row r="1097" spans="1:28" ht="13" x14ac:dyDescent="0.15">
      <c r="A1097" s="1">
        <v>397</v>
      </c>
      <c r="B1097" s="1" t="s">
        <v>28</v>
      </c>
      <c r="C1097" s="1" t="s">
        <v>1386</v>
      </c>
      <c r="D1097" s="1">
        <v>7</v>
      </c>
      <c r="E1097" s="1" t="s">
        <v>1387</v>
      </c>
      <c r="F1097" s="1" t="s">
        <v>64</v>
      </c>
      <c r="G1097" s="1"/>
      <c r="H1097" s="1">
        <v>23</v>
      </c>
      <c r="I1097" s="1">
        <v>30</v>
      </c>
      <c r="J1097" s="1">
        <v>0</v>
      </c>
      <c r="K1097" s="1">
        <v>7</v>
      </c>
      <c r="L1097" s="1">
        <v>59.15</v>
      </c>
      <c r="M1097" s="1">
        <v>59.22</v>
      </c>
      <c r="N1097" s="1">
        <v>58.732999999999997</v>
      </c>
      <c r="O1097" s="1">
        <v>58.8</v>
      </c>
      <c r="P1097" s="1">
        <v>7</v>
      </c>
      <c r="Q1097" s="1">
        <v>30</v>
      </c>
      <c r="R1097" s="1" t="s">
        <v>65</v>
      </c>
      <c r="S1097" s="1"/>
      <c r="T1097" s="1" t="s">
        <v>1493</v>
      </c>
      <c r="U1097" s="1" t="s">
        <v>1494</v>
      </c>
      <c r="V1097" s="1" t="s">
        <v>1495</v>
      </c>
      <c r="W1097" s="1" t="s">
        <v>2322</v>
      </c>
      <c r="X1097" s="2">
        <v>44885.563888888886</v>
      </c>
      <c r="Y1097" s="1" t="s">
        <v>35</v>
      </c>
      <c r="Z1097" s="1" t="s">
        <v>36</v>
      </c>
      <c r="AA1097" s="1"/>
      <c r="AB1097" s="1" t="s">
        <v>2323</v>
      </c>
    </row>
    <row r="1098" spans="1:28" ht="13" x14ac:dyDescent="0.15">
      <c r="A1098" s="1">
        <v>397</v>
      </c>
      <c r="B1098" s="1" t="s">
        <v>28</v>
      </c>
      <c r="C1098" s="1" t="s">
        <v>1386</v>
      </c>
      <c r="D1098" s="1">
        <v>7</v>
      </c>
      <c r="E1098" s="1" t="s">
        <v>1387</v>
      </c>
      <c r="F1098" s="1" t="s">
        <v>64</v>
      </c>
      <c r="G1098" s="1"/>
      <c r="H1098" s="1">
        <v>23</v>
      </c>
      <c r="I1098" s="1">
        <v>30</v>
      </c>
      <c r="J1098" s="1">
        <v>0</v>
      </c>
      <c r="K1098" s="1">
        <v>7</v>
      </c>
      <c r="L1098" s="1">
        <v>59.15</v>
      </c>
      <c r="M1098" s="1">
        <v>59.22</v>
      </c>
      <c r="N1098" s="1">
        <v>58.732999999999997</v>
      </c>
      <c r="O1098" s="1">
        <v>58.8</v>
      </c>
      <c r="P1098" s="1">
        <v>7</v>
      </c>
      <c r="Q1098" s="1">
        <v>30</v>
      </c>
      <c r="R1098" s="1" t="s">
        <v>65</v>
      </c>
      <c r="S1098" s="1"/>
      <c r="T1098" s="1" t="s">
        <v>85</v>
      </c>
      <c r="U1098" s="1" t="s">
        <v>86</v>
      </c>
      <c r="V1098" s="1" t="s">
        <v>87</v>
      </c>
      <c r="W1098" s="1" t="s">
        <v>2324</v>
      </c>
      <c r="X1098" s="2">
        <v>44885.563888888886</v>
      </c>
      <c r="Y1098" s="1" t="s">
        <v>35</v>
      </c>
      <c r="Z1098" s="1" t="s">
        <v>36</v>
      </c>
      <c r="AA1098" s="1"/>
      <c r="AB1098" s="1" t="s">
        <v>2325</v>
      </c>
    </row>
    <row r="1099" spans="1:28" ht="13" x14ac:dyDescent="0.15">
      <c r="A1099" s="1">
        <v>397</v>
      </c>
      <c r="B1099" s="1" t="s">
        <v>28</v>
      </c>
      <c r="C1099" s="1" t="s">
        <v>1386</v>
      </c>
      <c r="D1099" s="1">
        <v>7</v>
      </c>
      <c r="E1099" s="1" t="s">
        <v>1387</v>
      </c>
      <c r="F1099" s="1" t="s">
        <v>64</v>
      </c>
      <c r="G1099" s="1"/>
      <c r="H1099" s="1">
        <v>23</v>
      </c>
      <c r="I1099" s="1">
        <v>30</v>
      </c>
      <c r="J1099" s="1">
        <v>23</v>
      </c>
      <c r="K1099" s="1">
        <v>30</v>
      </c>
      <c r="L1099" s="1">
        <v>59.15</v>
      </c>
      <c r="M1099" s="1">
        <v>59.22</v>
      </c>
      <c r="N1099" s="1">
        <v>58.732999999999997</v>
      </c>
      <c r="O1099" s="1">
        <v>58.8</v>
      </c>
      <c r="P1099" s="1">
        <v>7</v>
      </c>
      <c r="Q1099" s="1">
        <v>247</v>
      </c>
      <c r="R1099" s="1" t="s">
        <v>106</v>
      </c>
      <c r="S1099" s="1" t="s">
        <v>81</v>
      </c>
      <c r="T1099" s="1"/>
      <c r="U1099" s="1"/>
      <c r="V1099" s="1" t="s">
        <v>81</v>
      </c>
      <c r="W1099" s="1" t="s">
        <v>2326</v>
      </c>
      <c r="X1099" s="2">
        <v>44885.563194444447</v>
      </c>
      <c r="Y1099" s="1" t="s">
        <v>35</v>
      </c>
      <c r="Z1099" s="1" t="s">
        <v>36</v>
      </c>
      <c r="AA1099" s="1"/>
      <c r="AB1099" s="1" t="s">
        <v>2327</v>
      </c>
    </row>
    <row r="1100" spans="1:28" ht="13" x14ac:dyDescent="0.15">
      <c r="A1100" s="1">
        <v>397</v>
      </c>
      <c r="B1100" s="1" t="s">
        <v>28</v>
      </c>
      <c r="C1100" s="1" t="s">
        <v>1386</v>
      </c>
      <c r="D1100" s="1">
        <v>7</v>
      </c>
      <c r="E1100" s="1" t="s">
        <v>1387</v>
      </c>
      <c r="F1100" s="1" t="s">
        <v>64</v>
      </c>
      <c r="G1100" s="1"/>
      <c r="H1100" s="1">
        <v>23</v>
      </c>
      <c r="I1100" s="1">
        <v>30</v>
      </c>
      <c r="J1100" s="1">
        <v>0</v>
      </c>
      <c r="K1100" s="1">
        <v>7</v>
      </c>
      <c r="L1100" s="1">
        <v>59.15</v>
      </c>
      <c r="M1100" s="1">
        <v>59.22</v>
      </c>
      <c r="N1100" s="1">
        <v>58.732999999999997</v>
      </c>
      <c r="O1100" s="1">
        <v>58.8</v>
      </c>
      <c r="P1100" s="1">
        <v>7</v>
      </c>
      <c r="Q1100" s="1">
        <v>20</v>
      </c>
      <c r="R1100" s="1" t="s">
        <v>65</v>
      </c>
      <c r="S1100" s="1"/>
      <c r="T1100" s="1" t="s">
        <v>66</v>
      </c>
      <c r="U1100" s="1" t="s">
        <v>67</v>
      </c>
      <c r="V1100" s="1" t="s">
        <v>68</v>
      </c>
      <c r="W1100" s="1" t="s">
        <v>2328</v>
      </c>
      <c r="X1100" s="2">
        <v>44885.563888888886</v>
      </c>
      <c r="Y1100" s="1" t="s">
        <v>35</v>
      </c>
      <c r="Z1100" s="1" t="s">
        <v>36</v>
      </c>
      <c r="AA1100" s="1"/>
      <c r="AB1100" s="1" t="s">
        <v>2329</v>
      </c>
    </row>
    <row r="1101" spans="1:28" ht="13" x14ac:dyDescent="0.15">
      <c r="A1101" s="1">
        <v>397</v>
      </c>
      <c r="B1101" s="1" t="s">
        <v>28</v>
      </c>
      <c r="C1101" s="1" t="s">
        <v>1386</v>
      </c>
      <c r="D1101" s="1">
        <v>8</v>
      </c>
      <c r="E1101" s="1" t="s">
        <v>1387</v>
      </c>
      <c r="F1101" s="1">
        <v>1</v>
      </c>
      <c r="G1101" s="1" t="s">
        <v>31</v>
      </c>
      <c r="H1101" s="1">
        <v>77</v>
      </c>
      <c r="I1101" s="1">
        <v>77</v>
      </c>
      <c r="J1101" s="1">
        <v>77</v>
      </c>
      <c r="K1101" s="1">
        <v>77</v>
      </c>
      <c r="L1101" s="1">
        <v>59.57</v>
      </c>
      <c r="M1101" s="1">
        <v>59.57</v>
      </c>
      <c r="N1101" s="1">
        <v>59.542999999999999</v>
      </c>
      <c r="O1101" s="1">
        <v>59.542999999999999</v>
      </c>
      <c r="P1101" s="1">
        <v>0</v>
      </c>
      <c r="Q1101" s="1">
        <v>1</v>
      </c>
      <c r="R1101" s="1" t="s">
        <v>32</v>
      </c>
      <c r="S1101" s="1" t="s">
        <v>33</v>
      </c>
      <c r="T1101" s="1"/>
      <c r="U1101" s="1"/>
      <c r="V1101" s="1" t="s">
        <v>33</v>
      </c>
      <c r="W1101" s="1" t="s">
        <v>2330</v>
      </c>
      <c r="X1101" s="2">
        <v>44885.819444444445</v>
      </c>
      <c r="Y1101" s="1" t="s">
        <v>35</v>
      </c>
      <c r="Z1101" s="1" t="s">
        <v>36</v>
      </c>
      <c r="AA1101" s="1" t="s">
        <v>37</v>
      </c>
      <c r="AB1101" s="1" t="s">
        <v>2331</v>
      </c>
    </row>
    <row r="1102" spans="1:28" ht="13" x14ac:dyDescent="0.15">
      <c r="A1102" s="1">
        <v>397</v>
      </c>
      <c r="B1102" s="1" t="s">
        <v>28</v>
      </c>
      <c r="C1102" s="1" t="s">
        <v>1386</v>
      </c>
      <c r="D1102" s="1">
        <v>8</v>
      </c>
      <c r="E1102" s="1" t="s">
        <v>1387</v>
      </c>
      <c r="F1102" s="1">
        <v>2</v>
      </c>
      <c r="G1102" s="1" t="s">
        <v>31</v>
      </c>
      <c r="H1102" s="1">
        <v>78</v>
      </c>
      <c r="I1102" s="1">
        <v>78</v>
      </c>
      <c r="J1102" s="1">
        <v>78</v>
      </c>
      <c r="K1102" s="1">
        <v>78</v>
      </c>
      <c r="L1102" s="1">
        <v>61.08</v>
      </c>
      <c r="M1102" s="1">
        <v>61.08</v>
      </c>
      <c r="N1102" s="1">
        <v>60.999000000000002</v>
      </c>
      <c r="O1102" s="1">
        <v>60.999000000000002</v>
      </c>
      <c r="P1102" s="1">
        <v>0</v>
      </c>
      <c r="Q1102" s="1">
        <v>1</v>
      </c>
      <c r="R1102" s="1" t="s">
        <v>32</v>
      </c>
      <c r="S1102" s="1" t="s">
        <v>33</v>
      </c>
      <c r="T1102" s="1"/>
      <c r="U1102" s="1"/>
      <c r="V1102" s="1" t="s">
        <v>33</v>
      </c>
      <c r="W1102" s="1" t="s">
        <v>2332</v>
      </c>
      <c r="X1102" s="2">
        <v>44885.819444444445</v>
      </c>
      <c r="Y1102" s="1" t="s">
        <v>35</v>
      </c>
      <c r="Z1102" s="1" t="s">
        <v>36</v>
      </c>
      <c r="AA1102" s="1" t="s">
        <v>37</v>
      </c>
      <c r="AB1102" s="1" t="s">
        <v>2333</v>
      </c>
    </row>
    <row r="1103" spans="1:28" ht="13" x14ac:dyDescent="0.15">
      <c r="A1103" s="1">
        <v>397</v>
      </c>
      <c r="B1103" s="1" t="s">
        <v>28</v>
      </c>
      <c r="C1103" s="1" t="s">
        <v>1386</v>
      </c>
      <c r="D1103" s="1">
        <v>8</v>
      </c>
      <c r="E1103" s="1" t="s">
        <v>1387</v>
      </c>
      <c r="F1103" s="1">
        <v>3</v>
      </c>
      <c r="G1103" s="1" t="s">
        <v>31</v>
      </c>
      <c r="H1103" s="1">
        <v>33</v>
      </c>
      <c r="I1103" s="1">
        <v>35</v>
      </c>
      <c r="J1103" s="1">
        <v>33</v>
      </c>
      <c r="K1103" s="1">
        <v>35</v>
      </c>
      <c r="L1103" s="1">
        <v>62.13</v>
      </c>
      <c r="M1103" s="1">
        <v>62.15</v>
      </c>
      <c r="N1103" s="1">
        <v>62.012</v>
      </c>
      <c r="O1103" s="1">
        <v>62.031999999999996</v>
      </c>
      <c r="P1103" s="1">
        <v>2</v>
      </c>
      <c r="Q1103" s="1">
        <v>7</v>
      </c>
      <c r="R1103" s="1" t="s">
        <v>1473</v>
      </c>
      <c r="S1103" s="1" t="s">
        <v>1474</v>
      </c>
      <c r="T1103" s="1" t="s">
        <v>1475</v>
      </c>
      <c r="U1103" s="1" t="s">
        <v>1476</v>
      </c>
      <c r="V1103" s="1" t="s">
        <v>1474</v>
      </c>
      <c r="W1103" s="1" t="s">
        <v>2334</v>
      </c>
      <c r="X1103" s="2">
        <v>44885.82708333333</v>
      </c>
      <c r="Y1103" s="1" t="s">
        <v>35</v>
      </c>
      <c r="Z1103" s="1" t="s">
        <v>36</v>
      </c>
      <c r="AA1103" s="1"/>
      <c r="AB1103" s="1" t="s">
        <v>2335</v>
      </c>
    </row>
    <row r="1104" spans="1:28" ht="13" x14ac:dyDescent="0.15">
      <c r="A1104" s="1">
        <v>397</v>
      </c>
      <c r="B1104" s="1" t="s">
        <v>28</v>
      </c>
      <c r="C1104" s="1" t="s">
        <v>1386</v>
      </c>
      <c r="D1104" s="1">
        <v>8</v>
      </c>
      <c r="E1104" s="1" t="s">
        <v>1387</v>
      </c>
      <c r="F1104" s="1">
        <v>3</v>
      </c>
      <c r="G1104" s="1" t="s">
        <v>43</v>
      </c>
      <c r="H1104" s="1">
        <v>42</v>
      </c>
      <c r="I1104" s="1">
        <v>42</v>
      </c>
      <c r="J1104" s="1">
        <v>42</v>
      </c>
      <c r="K1104" s="1">
        <v>42</v>
      </c>
      <c r="L1104" s="1">
        <v>62.22</v>
      </c>
      <c r="M1104" s="1">
        <v>62.22</v>
      </c>
      <c r="N1104" s="1">
        <v>62.098999999999997</v>
      </c>
      <c r="O1104" s="1">
        <v>62.098999999999997</v>
      </c>
      <c r="P1104" s="1">
        <v>0</v>
      </c>
      <c r="Q1104" s="1">
        <v>1</v>
      </c>
      <c r="R1104" s="1" t="s">
        <v>44</v>
      </c>
      <c r="S1104" s="1" t="s">
        <v>45</v>
      </c>
      <c r="T1104" s="1"/>
      <c r="U1104" s="1"/>
      <c r="V1104" s="1" t="s">
        <v>45</v>
      </c>
      <c r="W1104" s="1" t="s">
        <v>2336</v>
      </c>
      <c r="X1104" s="2">
        <v>44885.85833333333</v>
      </c>
      <c r="Y1104" s="1" t="s">
        <v>415</v>
      </c>
      <c r="Z1104" s="1" t="s">
        <v>36</v>
      </c>
      <c r="AA1104" s="1"/>
      <c r="AB1104" s="1" t="s">
        <v>2337</v>
      </c>
    </row>
    <row r="1105" spans="1:28" ht="13" x14ac:dyDescent="0.15">
      <c r="A1105" s="1">
        <v>397</v>
      </c>
      <c r="B1105" s="1" t="s">
        <v>28</v>
      </c>
      <c r="C1105" s="1" t="s">
        <v>1386</v>
      </c>
      <c r="D1105" s="1">
        <v>8</v>
      </c>
      <c r="E1105" s="1" t="s">
        <v>1387</v>
      </c>
      <c r="F1105" s="1">
        <v>3</v>
      </c>
      <c r="G1105" s="1" t="s">
        <v>31</v>
      </c>
      <c r="H1105" s="1">
        <v>42</v>
      </c>
      <c r="I1105" s="1">
        <v>43</v>
      </c>
      <c r="J1105" s="1">
        <v>42</v>
      </c>
      <c r="K1105" s="1">
        <v>43</v>
      </c>
      <c r="L1105" s="1">
        <v>62.22</v>
      </c>
      <c r="M1105" s="1">
        <v>62.23</v>
      </c>
      <c r="N1105" s="1">
        <v>62.098999999999997</v>
      </c>
      <c r="O1105" s="1">
        <v>62.109000000000002</v>
      </c>
      <c r="P1105" s="1">
        <v>1</v>
      </c>
      <c r="Q1105" s="1">
        <v>5</v>
      </c>
      <c r="R1105" s="1" t="s">
        <v>51</v>
      </c>
      <c r="S1105" s="1" t="s">
        <v>1397</v>
      </c>
      <c r="T1105" s="1"/>
      <c r="U1105" s="1"/>
      <c r="V1105" s="1" t="s">
        <v>1397</v>
      </c>
      <c r="W1105" s="1" t="s">
        <v>2338</v>
      </c>
      <c r="X1105" s="2">
        <v>44885.838194444441</v>
      </c>
      <c r="Y1105" s="1" t="s">
        <v>58</v>
      </c>
      <c r="Z1105" s="1" t="s">
        <v>36</v>
      </c>
      <c r="AA1105" s="1"/>
      <c r="AB1105" s="1" t="s">
        <v>2339</v>
      </c>
    </row>
    <row r="1106" spans="1:28" ht="13" x14ac:dyDescent="0.15">
      <c r="A1106" s="1">
        <v>397</v>
      </c>
      <c r="B1106" s="1" t="s">
        <v>28</v>
      </c>
      <c r="C1106" s="1" t="s">
        <v>1386</v>
      </c>
      <c r="D1106" s="1">
        <v>8</v>
      </c>
      <c r="E1106" s="1" t="s">
        <v>1387</v>
      </c>
      <c r="F1106" s="1">
        <v>3</v>
      </c>
      <c r="G1106" s="1" t="s">
        <v>31</v>
      </c>
      <c r="H1106" s="1">
        <v>79</v>
      </c>
      <c r="I1106" s="1">
        <v>79</v>
      </c>
      <c r="J1106" s="1">
        <v>79</v>
      </c>
      <c r="K1106" s="1">
        <v>79</v>
      </c>
      <c r="L1106" s="1">
        <v>62.59</v>
      </c>
      <c r="M1106" s="1">
        <v>62.59</v>
      </c>
      <c r="N1106" s="1">
        <v>62.456000000000003</v>
      </c>
      <c r="O1106" s="1">
        <v>62.456000000000003</v>
      </c>
      <c r="P1106" s="1">
        <v>0</v>
      </c>
      <c r="Q1106" s="1">
        <v>1</v>
      </c>
      <c r="R1106" s="1" t="s">
        <v>32</v>
      </c>
      <c r="S1106" s="1" t="s">
        <v>33</v>
      </c>
      <c r="T1106" s="1"/>
      <c r="U1106" s="1"/>
      <c r="V1106" s="1" t="s">
        <v>33</v>
      </c>
      <c r="W1106" s="1" t="s">
        <v>2340</v>
      </c>
      <c r="X1106" s="2">
        <v>44885.819444444445</v>
      </c>
      <c r="Y1106" s="1" t="s">
        <v>35</v>
      </c>
      <c r="Z1106" s="1" t="s">
        <v>36</v>
      </c>
      <c r="AA1106" s="1" t="s">
        <v>37</v>
      </c>
      <c r="AB1106" s="1" t="s">
        <v>2341</v>
      </c>
    </row>
    <row r="1107" spans="1:28" ht="13" x14ac:dyDescent="0.15">
      <c r="A1107" s="1">
        <v>397</v>
      </c>
      <c r="B1107" s="1" t="s">
        <v>28</v>
      </c>
      <c r="C1107" s="1" t="s">
        <v>1386</v>
      </c>
      <c r="D1107" s="1">
        <v>8</v>
      </c>
      <c r="E1107" s="1" t="s">
        <v>1387</v>
      </c>
      <c r="F1107" s="1">
        <v>4</v>
      </c>
      <c r="G1107" s="1" t="s">
        <v>31</v>
      </c>
      <c r="H1107" s="1">
        <v>74</v>
      </c>
      <c r="I1107" s="1">
        <v>74</v>
      </c>
      <c r="J1107" s="1">
        <v>74</v>
      </c>
      <c r="K1107" s="1">
        <v>74</v>
      </c>
      <c r="L1107" s="1">
        <v>64.040000000000006</v>
      </c>
      <c r="M1107" s="1">
        <v>64.040000000000006</v>
      </c>
      <c r="N1107" s="1">
        <v>63.853999999999999</v>
      </c>
      <c r="O1107" s="1">
        <v>63.853999999999999</v>
      </c>
      <c r="P1107" s="1">
        <v>0</v>
      </c>
      <c r="Q1107" s="1">
        <v>1</v>
      </c>
      <c r="R1107" s="1" t="s">
        <v>32</v>
      </c>
      <c r="S1107" s="1" t="s">
        <v>33</v>
      </c>
      <c r="T1107" s="1"/>
      <c r="U1107" s="1"/>
      <c r="V1107" s="1" t="s">
        <v>33</v>
      </c>
      <c r="W1107" s="1" t="s">
        <v>2342</v>
      </c>
      <c r="X1107" s="2">
        <v>44885.819444444445</v>
      </c>
      <c r="Y1107" s="1" t="s">
        <v>35</v>
      </c>
      <c r="Z1107" s="1" t="s">
        <v>36</v>
      </c>
      <c r="AA1107" s="1" t="s">
        <v>37</v>
      </c>
      <c r="AB1107" s="1" t="s">
        <v>2343</v>
      </c>
    </row>
    <row r="1108" spans="1:28" ht="13" x14ac:dyDescent="0.15">
      <c r="A1108" s="1">
        <v>397</v>
      </c>
      <c r="B1108" s="1" t="s">
        <v>28</v>
      </c>
      <c r="C1108" s="1" t="s">
        <v>1386</v>
      </c>
      <c r="D1108" s="1">
        <v>8</v>
      </c>
      <c r="E1108" s="1" t="s">
        <v>1387</v>
      </c>
      <c r="F1108" s="1">
        <v>5</v>
      </c>
      <c r="G1108" s="1" t="s">
        <v>31</v>
      </c>
      <c r="H1108" s="1">
        <v>49</v>
      </c>
      <c r="I1108" s="1">
        <v>51</v>
      </c>
      <c r="J1108" s="1">
        <v>49</v>
      </c>
      <c r="K1108" s="1">
        <v>51</v>
      </c>
      <c r="L1108" s="1">
        <v>65.31</v>
      </c>
      <c r="M1108" s="1">
        <v>65.33</v>
      </c>
      <c r="N1108" s="1">
        <v>65.078999999999994</v>
      </c>
      <c r="O1108" s="1">
        <v>65.097999999999999</v>
      </c>
      <c r="P1108" s="1">
        <v>2</v>
      </c>
      <c r="Q1108" s="1">
        <v>10</v>
      </c>
      <c r="R1108" s="1" t="s">
        <v>51</v>
      </c>
      <c r="S1108" s="1" t="s">
        <v>56</v>
      </c>
      <c r="T1108" s="1"/>
      <c r="U1108" s="1"/>
      <c r="V1108" s="1">
        <v>31173</v>
      </c>
      <c r="W1108" s="1" t="s">
        <v>2344</v>
      </c>
      <c r="X1108" s="2">
        <v>44885.822916666664</v>
      </c>
      <c r="Y1108" s="1" t="s">
        <v>58</v>
      </c>
      <c r="Z1108" s="1" t="s">
        <v>36</v>
      </c>
      <c r="AA1108" s="1"/>
      <c r="AB1108" s="1" t="s">
        <v>2345</v>
      </c>
    </row>
    <row r="1109" spans="1:28" ht="13" x14ac:dyDescent="0.15">
      <c r="A1109" s="1">
        <v>397</v>
      </c>
      <c r="B1109" s="1" t="s">
        <v>28</v>
      </c>
      <c r="C1109" s="1" t="s">
        <v>1386</v>
      </c>
      <c r="D1109" s="1">
        <v>8</v>
      </c>
      <c r="E1109" s="1" t="s">
        <v>1387</v>
      </c>
      <c r="F1109" s="1">
        <v>5</v>
      </c>
      <c r="G1109" s="1" t="s">
        <v>31</v>
      </c>
      <c r="H1109" s="1">
        <v>76</v>
      </c>
      <c r="I1109" s="1">
        <v>76</v>
      </c>
      <c r="J1109" s="1">
        <v>76</v>
      </c>
      <c r="K1109" s="1">
        <v>76</v>
      </c>
      <c r="L1109" s="1">
        <v>65.58</v>
      </c>
      <c r="M1109" s="1">
        <v>65.58</v>
      </c>
      <c r="N1109" s="1">
        <v>65.338999999999999</v>
      </c>
      <c r="O1109" s="1">
        <v>65.338999999999999</v>
      </c>
      <c r="P1109" s="1">
        <v>0</v>
      </c>
      <c r="Q1109" s="1">
        <v>1</v>
      </c>
      <c r="R1109" s="1" t="s">
        <v>32</v>
      </c>
      <c r="S1109" s="1" t="s">
        <v>33</v>
      </c>
      <c r="T1109" s="1"/>
      <c r="U1109" s="1"/>
      <c r="V1109" s="1" t="s">
        <v>33</v>
      </c>
      <c r="W1109" s="1" t="s">
        <v>2346</v>
      </c>
      <c r="X1109" s="2">
        <v>44885.819444444445</v>
      </c>
      <c r="Y1109" s="1" t="s">
        <v>35</v>
      </c>
      <c r="Z1109" s="1" t="s">
        <v>36</v>
      </c>
      <c r="AA1109" s="1" t="s">
        <v>37</v>
      </c>
      <c r="AB1109" s="1" t="s">
        <v>2347</v>
      </c>
    </row>
    <row r="1110" spans="1:28" ht="13" x14ac:dyDescent="0.15">
      <c r="A1110" s="1">
        <v>397</v>
      </c>
      <c r="B1110" s="1" t="s">
        <v>28</v>
      </c>
      <c r="C1110" s="1" t="s">
        <v>1386</v>
      </c>
      <c r="D1110" s="1">
        <v>8</v>
      </c>
      <c r="E1110" s="1" t="s">
        <v>1387</v>
      </c>
      <c r="F1110" s="1">
        <v>6</v>
      </c>
      <c r="G1110" s="1" t="s">
        <v>31</v>
      </c>
      <c r="H1110" s="1">
        <v>67</v>
      </c>
      <c r="I1110" s="1">
        <v>68</v>
      </c>
      <c r="J1110" s="1">
        <v>67</v>
      </c>
      <c r="K1110" s="1">
        <v>68</v>
      </c>
      <c r="L1110" s="1">
        <v>67</v>
      </c>
      <c r="M1110" s="1">
        <v>67.010000000000005</v>
      </c>
      <c r="N1110" s="1">
        <v>66.709000000000003</v>
      </c>
      <c r="O1110" s="1">
        <v>66.718999999999994</v>
      </c>
      <c r="P1110" s="1">
        <v>1</v>
      </c>
      <c r="Q1110" s="1">
        <v>5</v>
      </c>
      <c r="R1110" s="1" t="s">
        <v>51</v>
      </c>
      <c r="S1110" s="1" t="s">
        <v>1400</v>
      </c>
      <c r="T1110" s="1"/>
      <c r="U1110" s="1"/>
      <c r="V1110" s="1" t="s">
        <v>1400</v>
      </c>
      <c r="W1110" s="1" t="s">
        <v>2348</v>
      </c>
      <c r="X1110" s="2">
        <v>44885.838194444441</v>
      </c>
      <c r="Y1110" s="1" t="s">
        <v>58</v>
      </c>
      <c r="Z1110" s="1" t="s">
        <v>36</v>
      </c>
      <c r="AA1110" s="1"/>
      <c r="AB1110" s="1" t="s">
        <v>2349</v>
      </c>
    </row>
    <row r="1111" spans="1:28" ht="13" x14ac:dyDescent="0.15">
      <c r="A1111" s="1">
        <v>397</v>
      </c>
      <c r="B1111" s="1" t="s">
        <v>28</v>
      </c>
      <c r="C1111" s="1" t="s">
        <v>1386</v>
      </c>
      <c r="D1111" s="1">
        <v>8</v>
      </c>
      <c r="E1111" s="1" t="s">
        <v>1387</v>
      </c>
      <c r="F1111" s="1">
        <v>6</v>
      </c>
      <c r="G1111" s="1" t="s">
        <v>43</v>
      </c>
      <c r="H1111" s="1">
        <v>67</v>
      </c>
      <c r="I1111" s="1">
        <v>67</v>
      </c>
      <c r="J1111" s="1">
        <v>67</v>
      </c>
      <c r="K1111" s="1">
        <v>67</v>
      </c>
      <c r="L1111" s="1">
        <v>67</v>
      </c>
      <c r="M1111" s="1">
        <v>67</v>
      </c>
      <c r="N1111" s="1">
        <v>66.709000000000003</v>
      </c>
      <c r="O1111" s="1">
        <v>66.709000000000003</v>
      </c>
      <c r="P1111" s="1">
        <v>0</v>
      </c>
      <c r="Q1111" s="1">
        <v>1</v>
      </c>
      <c r="R1111" s="1" t="s">
        <v>44</v>
      </c>
      <c r="S1111" s="1" t="s">
        <v>45</v>
      </c>
      <c r="T1111" s="1"/>
      <c r="U1111" s="1"/>
      <c r="V1111" s="1" t="s">
        <v>45</v>
      </c>
      <c r="W1111" s="1" t="s">
        <v>2350</v>
      </c>
      <c r="X1111" s="2">
        <v>44885.85833333333</v>
      </c>
      <c r="Y1111" s="1" t="s">
        <v>415</v>
      </c>
      <c r="Z1111" s="1" t="s">
        <v>36</v>
      </c>
      <c r="AA1111" s="1"/>
      <c r="AB1111" s="1" t="s">
        <v>2351</v>
      </c>
    </row>
    <row r="1112" spans="1:28" ht="13" x14ac:dyDescent="0.15">
      <c r="A1112" s="1">
        <v>397</v>
      </c>
      <c r="B1112" s="1" t="s">
        <v>28</v>
      </c>
      <c r="C1112" s="1" t="s">
        <v>1386</v>
      </c>
      <c r="D1112" s="1">
        <v>8</v>
      </c>
      <c r="E1112" s="1" t="s">
        <v>1387</v>
      </c>
      <c r="F1112" s="1">
        <v>6</v>
      </c>
      <c r="G1112" s="1" t="s">
        <v>31</v>
      </c>
      <c r="H1112" s="1">
        <v>67</v>
      </c>
      <c r="I1112" s="1">
        <v>68</v>
      </c>
      <c r="J1112" s="1">
        <v>67</v>
      </c>
      <c r="K1112" s="1">
        <v>68</v>
      </c>
      <c r="L1112" s="1">
        <v>67</v>
      </c>
      <c r="M1112" s="1">
        <v>67.010000000000005</v>
      </c>
      <c r="N1112" s="1">
        <v>66.709000000000003</v>
      </c>
      <c r="O1112" s="1">
        <v>66.718999999999994</v>
      </c>
      <c r="P1112" s="1">
        <v>1</v>
      </c>
      <c r="Q1112" s="1">
        <v>5</v>
      </c>
      <c r="R1112" s="1" t="s">
        <v>51</v>
      </c>
      <c r="S1112" s="1" t="s">
        <v>1397</v>
      </c>
      <c r="T1112" s="1"/>
      <c r="U1112" s="1"/>
      <c r="V1112" s="1" t="s">
        <v>1397</v>
      </c>
      <c r="W1112" s="1" t="s">
        <v>2352</v>
      </c>
      <c r="X1112" s="2">
        <v>44885.838194444441</v>
      </c>
      <c r="Y1112" s="1" t="s">
        <v>58</v>
      </c>
      <c r="Z1112" s="1" t="s">
        <v>36</v>
      </c>
      <c r="AA1112" s="1"/>
      <c r="AB1112" s="1" t="s">
        <v>2353</v>
      </c>
    </row>
    <row r="1113" spans="1:28" ht="13" x14ac:dyDescent="0.15">
      <c r="A1113" s="1">
        <v>397</v>
      </c>
      <c r="B1113" s="1" t="s">
        <v>28</v>
      </c>
      <c r="C1113" s="1" t="s">
        <v>1386</v>
      </c>
      <c r="D1113" s="1">
        <v>8</v>
      </c>
      <c r="E1113" s="1" t="s">
        <v>1387</v>
      </c>
      <c r="F1113" s="1">
        <v>6</v>
      </c>
      <c r="G1113" s="1" t="s">
        <v>31</v>
      </c>
      <c r="H1113" s="1">
        <v>72</v>
      </c>
      <c r="I1113" s="1">
        <v>72</v>
      </c>
      <c r="J1113" s="1">
        <v>72</v>
      </c>
      <c r="K1113" s="1">
        <v>72</v>
      </c>
      <c r="L1113" s="1">
        <v>67.05</v>
      </c>
      <c r="M1113" s="1">
        <v>67.05</v>
      </c>
      <c r="N1113" s="1">
        <v>66.757000000000005</v>
      </c>
      <c r="O1113" s="1">
        <v>66.757000000000005</v>
      </c>
      <c r="P1113" s="1">
        <v>0</v>
      </c>
      <c r="Q1113" s="1">
        <v>1</v>
      </c>
      <c r="R1113" s="1" t="s">
        <v>32</v>
      </c>
      <c r="S1113" s="1" t="s">
        <v>33</v>
      </c>
      <c r="T1113" s="1"/>
      <c r="U1113" s="1"/>
      <c r="V1113" s="1" t="s">
        <v>33</v>
      </c>
      <c r="W1113" s="1" t="s">
        <v>2354</v>
      </c>
      <c r="X1113" s="2">
        <v>44885.819444444445</v>
      </c>
      <c r="Y1113" s="1" t="s">
        <v>35</v>
      </c>
      <c r="Z1113" s="1" t="s">
        <v>36</v>
      </c>
      <c r="AA1113" s="1" t="s">
        <v>37</v>
      </c>
      <c r="AB1113" s="1" t="s">
        <v>2355</v>
      </c>
    </row>
    <row r="1114" spans="1:28" ht="13" x14ac:dyDescent="0.15">
      <c r="A1114" s="1">
        <v>397</v>
      </c>
      <c r="B1114" s="1" t="s">
        <v>28</v>
      </c>
      <c r="C1114" s="1" t="s">
        <v>1386</v>
      </c>
      <c r="D1114" s="1">
        <v>8</v>
      </c>
      <c r="E1114" s="1" t="s">
        <v>1387</v>
      </c>
      <c r="F1114" s="1">
        <v>6</v>
      </c>
      <c r="G1114" s="1"/>
      <c r="H1114" s="1">
        <v>133</v>
      </c>
      <c r="I1114" s="1">
        <v>138</v>
      </c>
      <c r="J1114" s="1">
        <v>0</v>
      </c>
      <c r="K1114" s="1">
        <v>5</v>
      </c>
      <c r="L1114" s="1">
        <v>67.66</v>
      </c>
      <c r="M1114" s="1">
        <v>67.709999999999994</v>
      </c>
      <c r="N1114" s="1">
        <v>67.346000000000004</v>
      </c>
      <c r="O1114" s="1">
        <v>67.394000000000005</v>
      </c>
      <c r="P1114" s="1">
        <v>5</v>
      </c>
      <c r="Q1114" s="1">
        <v>2</v>
      </c>
      <c r="R1114" s="1" t="s">
        <v>1407</v>
      </c>
      <c r="S1114" s="1" t="s">
        <v>1413</v>
      </c>
      <c r="T1114" s="1"/>
      <c r="U1114" s="1"/>
      <c r="V1114" s="1" t="s">
        <v>1414</v>
      </c>
      <c r="W1114" s="1" t="s">
        <v>2356</v>
      </c>
      <c r="X1114" s="2">
        <v>44885.636805555558</v>
      </c>
      <c r="Y1114" s="1" t="s">
        <v>1410</v>
      </c>
      <c r="Z1114" s="1" t="s">
        <v>36</v>
      </c>
      <c r="AA1114" s="1" t="s">
        <v>1416</v>
      </c>
      <c r="AB1114" s="1" t="s">
        <v>2357</v>
      </c>
    </row>
    <row r="1115" spans="1:28" ht="13" x14ac:dyDescent="0.15">
      <c r="A1115" s="1">
        <v>397</v>
      </c>
      <c r="B1115" s="1" t="s">
        <v>28</v>
      </c>
      <c r="C1115" s="1" t="s">
        <v>1386</v>
      </c>
      <c r="D1115" s="1">
        <v>8</v>
      </c>
      <c r="E1115" s="1" t="s">
        <v>1387</v>
      </c>
      <c r="F1115" s="1">
        <v>6</v>
      </c>
      <c r="G1115" s="1"/>
      <c r="H1115" s="1">
        <v>133</v>
      </c>
      <c r="I1115" s="1">
        <v>138</v>
      </c>
      <c r="J1115" s="1">
        <v>0</v>
      </c>
      <c r="K1115" s="1">
        <v>5</v>
      </c>
      <c r="L1115" s="1">
        <v>67.66</v>
      </c>
      <c r="M1115" s="1">
        <v>67.709999999999994</v>
      </c>
      <c r="N1115" s="1">
        <v>67.346000000000004</v>
      </c>
      <c r="O1115" s="1">
        <v>67.394000000000005</v>
      </c>
      <c r="P1115" s="1">
        <v>5</v>
      </c>
      <c r="Q1115" s="1">
        <v>25</v>
      </c>
      <c r="R1115" s="1" t="s">
        <v>1418</v>
      </c>
      <c r="S1115" s="1"/>
      <c r="T1115" s="1" t="s">
        <v>1419</v>
      </c>
      <c r="U1115" s="1" t="s">
        <v>1420</v>
      </c>
      <c r="V1115" s="1" t="s">
        <v>1421</v>
      </c>
      <c r="W1115" s="1" t="s">
        <v>2358</v>
      </c>
      <c r="X1115" s="2">
        <v>44885.636805555558</v>
      </c>
      <c r="Y1115" s="1" t="s">
        <v>1410</v>
      </c>
      <c r="Z1115" s="1" t="s">
        <v>36</v>
      </c>
      <c r="AA1115" s="1"/>
      <c r="AB1115" s="1" t="s">
        <v>2359</v>
      </c>
    </row>
    <row r="1116" spans="1:28" ht="13" x14ac:dyDescent="0.15">
      <c r="A1116" s="1">
        <v>397</v>
      </c>
      <c r="B1116" s="1" t="s">
        <v>28</v>
      </c>
      <c r="C1116" s="1" t="s">
        <v>1386</v>
      </c>
      <c r="D1116" s="1">
        <v>8</v>
      </c>
      <c r="E1116" s="1" t="s">
        <v>1387</v>
      </c>
      <c r="F1116" s="1">
        <v>6</v>
      </c>
      <c r="G1116" s="1"/>
      <c r="H1116" s="1">
        <v>133</v>
      </c>
      <c r="I1116" s="1">
        <v>138</v>
      </c>
      <c r="J1116" s="1">
        <v>0</v>
      </c>
      <c r="K1116" s="1">
        <v>5</v>
      </c>
      <c r="L1116" s="1">
        <v>67.66</v>
      </c>
      <c r="M1116" s="1">
        <v>67.709999999999994</v>
      </c>
      <c r="N1116" s="1">
        <v>67.346000000000004</v>
      </c>
      <c r="O1116" s="1">
        <v>67.394000000000005</v>
      </c>
      <c r="P1116" s="1">
        <v>5</v>
      </c>
      <c r="Q1116" s="1">
        <v>10</v>
      </c>
      <c r="R1116" s="1" t="s">
        <v>1407</v>
      </c>
      <c r="S1116" s="1"/>
      <c r="T1116" s="1" t="s">
        <v>1428</v>
      </c>
      <c r="U1116" s="1" t="s">
        <v>1429</v>
      </c>
      <c r="V1116" s="1" t="s">
        <v>1430</v>
      </c>
      <c r="W1116" s="1" t="s">
        <v>2360</v>
      </c>
      <c r="X1116" s="2">
        <v>44885.636805555558</v>
      </c>
      <c r="Y1116" s="1" t="s">
        <v>1410</v>
      </c>
      <c r="Z1116" s="1" t="s">
        <v>36</v>
      </c>
      <c r="AA1116" s="1" t="s">
        <v>1432</v>
      </c>
      <c r="AB1116" s="1" t="s">
        <v>2361</v>
      </c>
    </row>
    <row r="1117" spans="1:28" ht="13" x14ac:dyDescent="0.15">
      <c r="A1117" s="1">
        <v>397</v>
      </c>
      <c r="B1117" s="1" t="s">
        <v>28</v>
      </c>
      <c r="C1117" s="1" t="s">
        <v>1386</v>
      </c>
      <c r="D1117" s="1">
        <v>8</v>
      </c>
      <c r="E1117" s="1" t="s">
        <v>1387</v>
      </c>
      <c r="F1117" s="1">
        <v>6</v>
      </c>
      <c r="G1117" s="1"/>
      <c r="H1117" s="1">
        <v>133</v>
      </c>
      <c r="I1117" s="1">
        <v>138</v>
      </c>
      <c r="J1117" s="1">
        <v>0</v>
      </c>
      <c r="K1117" s="1">
        <v>5</v>
      </c>
      <c r="L1117" s="1">
        <v>67.66</v>
      </c>
      <c r="M1117" s="1">
        <v>67.709999999999994</v>
      </c>
      <c r="N1117" s="1">
        <v>67.346000000000004</v>
      </c>
      <c r="O1117" s="1">
        <v>67.394000000000005</v>
      </c>
      <c r="P1117" s="1">
        <v>5</v>
      </c>
      <c r="Q1117" s="1">
        <v>6</v>
      </c>
      <c r="R1117" s="1" t="s">
        <v>1407</v>
      </c>
      <c r="S1117" s="1"/>
      <c r="T1117" s="1"/>
      <c r="U1117" s="1"/>
      <c r="V1117" s="1" t="s">
        <v>1408</v>
      </c>
      <c r="W1117" s="1" t="s">
        <v>2362</v>
      </c>
      <c r="X1117" s="2">
        <v>44885.636805555558</v>
      </c>
      <c r="Y1117" s="1" t="s">
        <v>1410</v>
      </c>
      <c r="Z1117" s="1" t="s">
        <v>36</v>
      </c>
      <c r="AA1117" s="1" t="s">
        <v>1411</v>
      </c>
      <c r="AB1117" s="1" t="s">
        <v>2363</v>
      </c>
    </row>
    <row r="1118" spans="1:28" ht="13" x14ac:dyDescent="0.15">
      <c r="A1118" s="1">
        <v>397</v>
      </c>
      <c r="B1118" s="1" t="s">
        <v>28</v>
      </c>
      <c r="C1118" s="1" t="s">
        <v>1386</v>
      </c>
      <c r="D1118" s="1">
        <v>8</v>
      </c>
      <c r="E1118" s="1" t="s">
        <v>1387</v>
      </c>
      <c r="F1118" s="1">
        <v>6</v>
      </c>
      <c r="G1118" s="1"/>
      <c r="H1118" s="1">
        <v>133</v>
      </c>
      <c r="I1118" s="1">
        <v>138</v>
      </c>
      <c r="J1118" s="1">
        <v>0</v>
      </c>
      <c r="K1118" s="1">
        <v>5</v>
      </c>
      <c r="L1118" s="1">
        <v>67.66</v>
      </c>
      <c r="M1118" s="1">
        <v>67.709999999999994</v>
      </c>
      <c r="N1118" s="1">
        <v>67.346000000000004</v>
      </c>
      <c r="O1118" s="1">
        <v>67.394000000000005</v>
      </c>
      <c r="P1118" s="1">
        <v>5</v>
      </c>
      <c r="Q1118" s="1">
        <v>3</v>
      </c>
      <c r="R1118" s="1" t="s">
        <v>1407</v>
      </c>
      <c r="S1118" s="1"/>
      <c r="T1118" s="1"/>
      <c r="U1118" s="1"/>
      <c r="V1118" s="1" t="s">
        <v>1424</v>
      </c>
      <c r="W1118" s="1" t="s">
        <v>2364</v>
      </c>
      <c r="X1118" s="2">
        <v>44885.636805555558</v>
      </c>
      <c r="Y1118" s="1" t="s">
        <v>1410</v>
      </c>
      <c r="Z1118" s="1" t="s">
        <v>36</v>
      </c>
      <c r="AA1118" s="1" t="s">
        <v>1426</v>
      </c>
      <c r="AB1118" s="1" t="s">
        <v>2365</v>
      </c>
    </row>
    <row r="1119" spans="1:28" ht="13" x14ac:dyDescent="0.15">
      <c r="A1119" s="1">
        <v>397</v>
      </c>
      <c r="B1119" s="1" t="s">
        <v>28</v>
      </c>
      <c r="C1119" s="1" t="s">
        <v>1386</v>
      </c>
      <c r="D1119" s="1">
        <v>8</v>
      </c>
      <c r="E1119" s="1" t="s">
        <v>1387</v>
      </c>
      <c r="F1119" s="1">
        <v>6</v>
      </c>
      <c r="G1119" s="1"/>
      <c r="H1119" s="1">
        <v>133</v>
      </c>
      <c r="I1119" s="1">
        <v>138</v>
      </c>
      <c r="J1119" s="1">
        <v>0</v>
      </c>
      <c r="K1119" s="1">
        <v>5</v>
      </c>
      <c r="L1119" s="1">
        <v>67.66</v>
      </c>
      <c r="M1119" s="1">
        <v>67.709999999999994</v>
      </c>
      <c r="N1119" s="1">
        <v>67.346000000000004</v>
      </c>
      <c r="O1119" s="1">
        <v>67.394000000000005</v>
      </c>
      <c r="P1119" s="1">
        <v>5</v>
      </c>
      <c r="Q1119" s="1">
        <v>2</v>
      </c>
      <c r="R1119" s="1" t="s">
        <v>1407</v>
      </c>
      <c r="S1119" s="1"/>
      <c r="T1119" s="1" t="s">
        <v>1448</v>
      </c>
      <c r="U1119" s="1" t="s">
        <v>1449</v>
      </c>
      <c r="V1119" s="1" t="s">
        <v>1450</v>
      </c>
      <c r="W1119" s="1" t="s">
        <v>2366</v>
      </c>
      <c r="X1119" s="2">
        <v>44885.636805555558</v>
      </c>
      <c r="Y1119" s="1" t="s">
        <v>1410</v>
      </c>
      <c r="Z1119" s="1" t="s">
        <v>36</v>
      </c>
      <c r="AA1119" s="1" t="s">
        <v>1452</v>
      </c>
      <c r="AB1119" s="1" t="s">
        <v>2367</v>
      </c>
    </row>
    <row r="1120" spans="1:28" ht="13" x14ac:dyDescent="0.15">
      <c r="A1120" s="1">
        <v>397</v>
      </c>
      <c r="B1120" s="1" t="s">
        <v>28</v>
      </c>
      <c r="C1120" s="1" t="s">
        <v>1386</v>
      </c>
      <c r="D1120" s="1">
        <v>8</v>
      </c>
      <c r="E1120" s="1" t="s">
        <v>1387</v>
      </c>
      <c r="F1120" s="1">
        <v>6</v>
      </c>
      <c r="G1120" s="1"/>
      <c r="H1120" s="1">
        <v>133</v>
      </c>
      <c r="I1120" s="1">
        <v>138</v>
      </c>
      <c r="J1120" s="1">
        <v>0</v>
      </c>
      <c r="K1120" s="1">
        <v>5</v>
      </c>
      <c r="L1120" s="1">
        <v>67.66</v>
      </c>
      <c r="M1120" s="1">
        <v>67.709999999999994</v>
      </c>
      <c r="N1120" s="1">
        <v>67.346000000000004</v>
      </c>
      <c r="O1120" s="1">
        <v>67.394000000000005</v>
      </c>
      <c r="P1120" s="1">
        <v>5</v>
      </c>
      <c r="Q1120" s="1">
        <v>25</v>
      </c>
      <c r="R1120" s="1" t="s">
        <v>1418</v>
      </c>
      <c r="S1120" s="1"/>
      <c r="T1120" s="1"/>
      <c r="U1120" s="1"/>
      <c r="V1120" s="1" t="s">
        <v>1457</v>
      </c>
      <c r="W1120" s="1" t="s">
        <v>2368</v>
      </c>
      <c r="X1120" s="2">
        <v>44885.636805555558</v>
      </c>
      <c r="Y1120" s="1" t="s">
        <v>1410</v>
      </c>
      <c r="Z1120" s="1" t="s">
        <v>36</v>
      </c>
      <c r="AA1120" s="1" t="s">
        <v>1459</v>
      </c>
      <c r="AB1120" s="1" t="s">
        <v>2369</v>
      </c>
    </row>
    <row r="1121" spans="1:28" ht="13" x14ac:dyDescent="0.15">
      <c r="A1121" s="1">
        <v>397</v>
      </c>
      <c r="B1121" s="1" t="s">
        <v>28</v>
      </c>
      <c r="C1121" s="1" t="s">
        <v>1386</v>
      </c>
      <c r="D1121" s="1">
        <v>8</v>
      </c>
      <c r="E1121" s="1" t="s">
        <v>1387</v>
      </c>
      <c r="F1121" s="1">
        <v>6</v>
      </c>
      <c r="G1121" s="1"/>
      <c r="H1121" s="1">
        <v>133</v>
      </c>
      <c r="I1121" s="1">
        <v>138</v>
      </c>
      <c r="J1121" s="1">
        <v>133</v>
      </c>
      <c r="K1121" s="1">
        <v>138</v>
      </c>
      <c r="L1121" s="1">
        <v>67.66</v>
      </c>
      <c r="M1121" s="1">
        <v>67.709999999999994</v>
      </c>
      <c r="N1121" s="1">
        <v>67.346000000000004</v>
      </c>
      <c r="O1121" s="1">
        <v>67.394000000000005</v>
      </c>
      <c r="P1121" s="1">
        <v>5</v>
      </c>
      <c r="Q1121" s="1">
        <v>353</v>
      </c>
      <c r="R1121" s="1" t="s">
        <v>106</v>
      </c>
      <c r="S1121" s="1" t="s">
        <v>1434</v>
      </c>
      <c r="T1121" s="1"/>
      <c r="U1121" s="1"/>
      <c r="V1121" s="1" t="s">
        <v>2370</v>
      </c>
      <c r="W1121" s="1" t="s">
        <v>2371</v>
      </c>
      <c r="X1121" s="2">
        <v>44885.604861111111</v>
      </c>
      <c r="Y1121" s="1" t="s">
        <v>35</v>
      </c>
      <c r="Z1121" s="1" t="s">
        <v>36</v>
      </c>
      <c r="AA1121" s="1"/>
      <c r="AB1121" s="1" t="s">
        <v>2372</v>
      </c>
    </row>
    <row r="1122" spans="1:28" ht="13" x14ac:dyDescent="0.15">
      <c r="A1122" s="1">
        <v>397</v>
      </c>
      <c r="B1122" s="1" t="s">
        <v>28</v>
      </c>
      <c r="C1122" s="1" t="s">
        <v>1386</v>
      </c>
      <c r="D1122" s="1">
        <v>8</v>
      </c>
      <c r="E1122" s="1" t="s">
        <v>1387</v>
      </c>
      <c r="F1122" s="1">
        <v>6</v>
      </c>
      <c r="G1122" s="1"/>
      <c r="H1122" s="1">
        <v>133</v>
      </c>
      <c r="I1122" s="1">
        <v>138</v>
      </c>
      <c r="J1122" s="1">
        <v>0</v>
      </c>
      <c r="K1122" s="1">
        <v>5</v>
      </c>
      <c r="L1122" s="1">
        <v>67.66</v>
      </c>
      <c r="M1122" s="1">
        <v>67.709999999999994</v>
      </c>
      <c r="N1122" s="1">
        <v>67.346000000000004</v>
      </c>
      <c r="O1122" s="1">
        <v>67.394000000000005</v>
      </c>
      <c r="P1122" s="1">
        <v>5</v>
      </c>
      <c r="Q1122" s="1">
        <v>10</v>
      </c>
      <c r="R1122" s="1" t="s">
        <v>1407</v>
      </c>
      <c r="S1122" s="1"/>
      <c r="T1122" s="1" t="s">
        <v>1419</v>
      </c>
      <c r="U1122" s="1" t="s">
        <v>1420</v>
      </c>
      <c r="V1122" s="1" t="s">
        <v>1438</v>
      </c>
      <c r="W1122" s="1" t="s">
        <v>2373</v>
      </c>
      <c r="X1122" s="2">
        <v>44885.636805555558</v>
      </c>
      <c r="Y1122" s="1" t="s">
        <v>1410</v>
      </c>
      <c r="Z1122" s="1" t="s">
        <v>36</v>
      </c>
      <c r="AA1122" s="1" t="s">
        <v>1440</v>
      </c>
      <c r="AB1122" s="1" t="s">
        <v>2374</v>
      </c>
    </row>
    <row r="1123" spans="1:28" ht="13" x14ac:dyDescent="0.15">
      <c r="A1123" s="1">
        <v>397</v>
      </c>
      <c r="B1123" s="1" t="s">
        <v>28</v>
      </c>
      <c r="C1123" s="1" t="s">
        <v>1386</v>
      </c>
      <c r="D1123" s="1">
        <v>8</v>
      </c>
      <c r="E1123" s="1" t="s">
        <v>1387</v>
      </c>
      <c r="F1123" s="1">
        <v>6</v>
      </c>
      <c r="G1123" s="1"/>
      <c r="H1123" s="1">
        <v>133</v>
      </c>
      <c r="I1123" s="1">
        <v>138</v>
      </c>
      <c r="J1123" s="1">
        <v>0</v>
      </c>
      <c r="K1123" s="1">
        <v>5</v>
      </c>
      <c r="L1123" s="1">
        <v>67.66</v>
      </c>
      <c r="M1123" s="1">
        <v>67.709999999999994</v>
      </c>
      <c r="N1123" s="1">
        <v>67.346000000000004</v>
      </c>
      <c r="O1123" s="1">
        <v>67.394000000000005</v>
      </c>
      <c r="P1123" s="1">
        <v>5</v>
      </c>
      <c r="Q1123" s="1">
        <v>25</v>
      </c>
      <c r="R1123" s="1" t="s">
        <v>1418</v>
      </c>
      <c r="S1123" s="1"/>
      <c r="T1123" s="1" t="s">
        <v>1442</v>
      </c>
      <c r="U1123" s="1" t="s">
        <v>1443</v>
      </c>
      <c r="V1123" s="1" t="s">
        <v>1444</v>
      </c>
      <c r="W1123" s="1" t="s">
        <v>2375</v>
      </c>
      <c r="X1123" s="2">
        <v>44885.636805555558</v>
      </c>
      <c r="Y1123" s="1" t="s">
        <v>1410</v>
      </c>
      <c r="Z1123" s="1" t="s">
        <v>36</v>
      </c>
      <c r="AA1123" s="1" t="s">
        <v>1446</v>
      </c>
      <c r="AB1123" s="1" t="s">
        <v>2376</v>
      </c>
    </row>
    <row r="1124" spans="1:28" ht="13" x14ac:dyDescent="0.15">
      <c r="A1124" s="1">
        <v>397</v>
      </c>
      <c r="B1124" s="1" t="s">
        <v>28</v>
      </c>
      <c r="C1124" s="1" t="s">
        <v>1386</v>
      </c>
      <c r="D1124" s="1">
        <v>8</v>
      </c>
      <c r="E1124" s="1" t="s">
        <v>1387</v>
      </c>
      <c r="F1124" s="1">
        <v>7</v>
      </c>
      <c r="G1124" s="1"/>
      <c r="H1124" s="1">
        <v>0</v>
      </c>
      <c r="I1124" s="1">
        <v>5</v>
      </c>
      <c r="J1124" s="1">
        <v>0</v>
      </c>
      <c r="K1124" s="1">
        <v>5</v>
      </c>
      <c r="L1124" s="1">
        <v>67.709999999999994</v>
      </c>
      <c r="M1124" s="1">
        <v>67.760000000000005</v>
      </c>
      <c r="N1124" s="1">
        <v>67.394000000000005</v>
      </c>
      <c r="O1124" s="1">
        <v>67.441999999999993</v>
      </c>
      <c r="P1124" s="1">
        <v>5</v>
      </c>
      <c r="Q1124" s="1">
        <v>5</v>
      </c>
      <c r="R1124" s="1" t="s">
        <v>51</v>
      </c>
      <c r="S1124" s="1" t="s">
        <v>52</v>
      </c>
      <c r="T1124" s="1"/>
      <c r="U1124" s="1"/>
      <c r="V1124" s="1" t="s">
        <v>52</v>
      </c>
      <c r="W1124" s="1" t="s">
        <v>2377</v>
      </c>
      <c r="X1124" s="2">
        <v>44885.604861111111</v>
      </c>
      <c r="Y1124" s="1" t="s">
        <v>35</v>
      </c>
      <c r="Z1124" s="1" t="s">
        <v>36</v>
      </c>
      <c r="AA1124" s="1"/>
      <c r="AB1124" s="1" t="s">
        <v>2378</v>
      </c>
    </row>
    <row r="1125" spans="1:28" ht="13" x14ac:dyDescent="0.15">
      <c r="A1125" s="1">
        <v>397</v>
      </c>
      <c r="B1125" s="1" t="s">
        <v>28</v>
      </c>
      <c r="C1125" s="1" t="s">
        <v>1386</v>
      </c>
      <c r="D1125" s="1">
        <v>8</v>
      </c>
      <c r="E1125" s="1" t="s">
        <v>1387</v>
      </c>
      <c r="F1125" s="1">
        <v>7</v>
      </c>
      <c r="G1125" s="1" t="s">
        <v>31</v>
      </c>
      <c r="H1125" s="1">
        <v>26</v>
      </c>
      <c r="I1125" s="1">
        <v>26</v>
      </c>
      <c r="J1125" s="1">
        <v>26</v>
      </c>
      <c r="K1125" s="1">
        <v>26</v>
      </c>
      <c r="L1125" s="1">
        <v>67.97</v>
      </c>
      <c r="M1125" s="1">
        <v>67.97</v>
      </c>
      <c r="N1125" s="1">
        <v>67.644999999999996</v>
      </c>
      <c r="O1125" s="1">
        <v>67.644999999999996</v>
      </c>
      <c r="P1125" s="1">
        <v>0</v>
      </c>
      <c r="Q1125" s="1">
        <v>1</v>
      </c>
      <c r="R1125" s="1" t="s">
        <v>32</v>
      </c>
      <c r="S1125" s="1" t="s">
        <v>33</v>
      </c>
      <c r="T1125" s="1"/>
      <c r="U1125" s="1"/>
      <c r="V1125" s="1" t="s">
        <v>33</v>
      </c>
      <c r="W1125" s="1" t="s">
        <v>2379</v>
      </c>
      <c r="X1125" s="2">
        <v>44885.819444444445</v>
      </c>
      <c r="Y1125" s="1" t="s">
        <v>35</v>
      </c>
      <c r="Z1125" s="1" t="s">
        <v>36</v>
      </c>
      <c r="AA1125" s="1" t="s">
        <v>37</v>
      </c>
      <c r="AB1125" s="1" t="s">
        <v>2380</v>
      </c>
    </row>
    <row r="1126" spans="1:28" ht="13" x14ac:dyDescent="0.15">
      <c r="A1126" s="1">
        <v>397</v>
      </c>
      <c r="B1126" s="1" t="s">
        <v>28</v>
      </c>
      <c r="C1126" s="1" t="s">
        <v>1386</v>
      </c>
      <c r="D1126" s="1">
        <v>8</v>
      </c>
      <c r="E1126" s="1" t="s">
        <v>1387</v>
      </c>
      <c r="F1126" s="1" t="s">
        <v>64</v>
      </c>
      <c r="G1126" s="1"/>
      <c r="H1126" s="1">
        <v>34</v>
      </c>
      <c r="I1126" s="1">
        <v>41</v>
      </c>
      <c r="J1126" s="1">
        <v>0</v>
      </c>
      <c r="K1126" s="1">
        <v>7</v>
      </c>
      <c r="L1126" s="1">
        <v>68.58</v>
      </c>
      <c r="M1126" s="1">
        <v>68.650000000000006</v>
      </c>
      <c r="N1126" s="1">
        <v>68.233000000000004</v>
      </c>
      <c r="O1126" s="1">
        <v>68.301000000000002</v>
      </c>
      <c r="P1126" s="1">
        <v>7</v>
      </c>
      <c r="Q1126" s="1">
        <v>20</v>
      </c>
      <c r="R1126" s="1" t="s">
        <v>65</v>
      </c>
      <c r="S1126" s="1"/>
      <c r="T1126" s="1" t="s">
        <v>66</v>
      </c>
      <c r="U1126" s="1" t="s">
        <v>67</v>
      </c>
      <c r="V1126" s="1" t="s">
        <v>68</v>
      </c>
      <c r="W1126" s="1" t="s">
        <v>2381</v>
      </c>
      <c r="X1126" s="2">
        <v>44885.605555555558</v>
      </c>
      <c r="Y1126" s="1" t="s">
        <v>35</v>
      </c>
      <c r="Z1126" s="1" t="s">
        <v>36</v>
      </c>
      <c r="AA1126" s="1"/>
      <c r="AB1126" s="1" t="s">
        <v>2382</v>
      </c>
    </row>
    <row r="1127" spans="1:28" ht="13" x14ac:dyDescent="0.15">
      <c r="A1127" s="1">
        <v>397</v>
      </c>
      <c r="B1127" s="1" t="s">
        <v>28</v>
      </c>
      <c r="C1127" s="1" t="s">
        <v>1386</v>
      </c>
      <c r="D1127" s="1">
        <v>8</v>
      </c>
      <c r="E1127" s="1" t="s">
        <v>1387</v>
      </c>
      <c r="F1127" s="1" t="s">
        <v>64</v>
      </c>
      <c r="G1127" s="1"/>
      <c r="H1127" s="1">
        <v>34</v>
      </c>
      <c r="I1127" s="1">
        <v>41</v>
      </c>
      <c r="J1127" s="1">
        <v>0</v>
      </c>
      <c r="K1127" s="1">
        <v>7</v>
      </c>
      <c r="L1127" s="1">
        <v>68.58</v>
      </c>
      <c r="M1127" s="1">
        <v>68.650000000000006</v>
      </c>
      <c r="N1127" s="1">
        <v>68.233000000000004</v>
      </c>
      <c r="O1127" s="1">
        <v>68.301000000000002</v>
      </c>
      <c r="P1127" s="1">
        <v>7</v>
      </c>
      <c r="Q1127" s="1">
        <v>30</v>
      </c>
      <c r="R1127" s="1" t="s">
        <v>65</v>
      </c>
      <c r="S1127" s="1"/>
      <c r="T1127" s="1" t="s">
        <v>85</v>
      </c>
      <c r="U1127" s="1" t="s">
        <v>86</v>
      </c>
      <c r="V1127" s="1" t="s">
        <v>87</v>
      </c>
      <c r="W1127" s="1" t="s">
        <v>2383</v>
      </c>
      <c r="X1127" s="2">
        <v>44885.605555555558</v>
      </c>
      <c r="Y1127" s="1" t="s">
        <v>35</v>
      </c>
      <c r="Z1127" s="1" t="s">
        <v>36</v>
      </c>
      <c r="AA1127" s="1"/>
      <c r="AB1127" s="1" t="s">
        <v>2384</v>
      </c>
    </row>
    <row r="1128" spans="1:28" ht="13" x14ac:dyDescent="0.15">
      <c r="A1128" s="1">
        <v>397</v>
      </c>
      <c r="B1128" s="1" t="s">
        <v>28</v>
      </c>
      <c r="C1128" s="1" t="s">
        <v>1386</v>
      </c>
      <c r="D1128" s="1">
        <v>8</v>
      </c>
      <c r="E1128" s="1" t="s">
        <v>1387</v>
      </c>
      <c r="F1128" s="1" t="s">
        <v>64</v>
      </c>
      <c r="G1128" s="1"/>
      <c r="H1128" s="1">
        <v>34</v>
      </c>
      <c r="I1128" s="1">
        <v>41</v>
      </c>
      <c r="J1128" s="1">
        <v>0</v>
      </c>
      <c r="K1128" s="1">
        <v>7</v>
      </c>
      <c r="L1128" s="1">
        <v>68.58</v>
      </c>
      <c r="M1128" s="1">
        <v>68.650000000000006</v>
      </c>
      <c r="N1128" s="1">
        <v>68.233000000000004</v>
      </c>
      <c r="O1128" s="1">
        <v>68.301000000000002</v>
      </c>
      <c r="P1128" s="1">
        <v>7</v>
      </c>
      <c r="Q1128" s="1">
        <v>30</v>
      </c>
      <c r="R1128" s="1" t="s">
        <v>65</v>
      </c>
      <c r="S1128" s="1"/>
      <c r="T1128" s="1" t="s">
        <v>1493</v>
      </c>
      <c r="U1128" s="1" t="s">
        <v>1494</v>
      </c>
      <c r="V1128" s="1" t="s">
        <v>1495</v>
      </c>
      <c r="W1128" s="1" t="s">
        <v>2385</v>
      </c>
      <c r="X1128" s="2">
        <v>44885.605555555558</v>
      </c>
      <c r="Y1128" s="1" t="s">
        <v>35</v>
      </c>
      <c r="Z1128" s="1" t="s">
        <v>36</v>
      </c>
      <c r="AA1128" s="1"/>
      <c r="AB1128" s="1" t="s">
        <v>2386</v>
      </c>
    </row>
    <row r="1129" spans="1:28" ht="13" x14ac:dyDescent="0.15">
      <c r="A1129" s="1">
        <v>397</v>
      </c>
      <c r="B1129" s="1" t="s">
        <v>28</v>
      </c>
      <c r="C1129" s="1" t="s">
        <v>1386</v>
      </c>
      <c r="D1129" s="1">
        <v>8</v>
      </c>
      <c r="E1129" s="1" t="s">
        <v>1387</v>
      </c>
      <c r="F1129" s="1" t="s">
        <v>64</v>
      </c>
      <c r="G1129" s="1"/>
      <c r="H1129" s="1">
        <v>34</v>
      </c>
      <c r="I1129" s="1">
        <v>41</v>
      </c>
      <c r="J1129" s="1">
        <v>34</v>
      </c>
      <c r="K1129" s="1">
        <v>41</v>
      </c>
      <c r="L1129" s="1">
        <v>68.58</v>
      </c>
      <c r="M1129" s="1">
        <v>68.650000000000006</v>
      </c>
      <c r="N1129" s="1">
        <v>68.233000000000004</v>
      </c>
      <c r="O1129" s="1">
        <v>68.3</v>
      </c>
      <c r="P1129" s="1">
        <v>7</v>
      </c>
      <c r="Q1129" s="1">
        <v>247</v>
      </c>
      <c r="R1129" s="1" t="s">
        <v>106</v>
      </c>
      <c r="S1129" s="1" t="s">
        <v>81</v>
      </c>
      <c r="T1129" s="1"/>
      <c r="U1129" s="1"/>
      <c r="V1129" s="1" t="s">
        <v>81</v>
      </c>
      <c r="W1129" s="1" t="s">
        <v>2387</v>
      </c>
      <c r="X1129" s="2">
        <v>44885.604861111111</v>
      </c>
      <c r="Y1129" s="1" t="s">
        <v>35</v>
      </c>
      <c r="Z1129" s="1" t="s">
        <v>36</v>
      </c>
      <c r="AA1129" s="1"/>
      <c r="AB1129" s="1" t="s">
        <v>2388</v>
      </c>
    </row>
    <row r="1130" spans="1:28" ht="13" x14ac:dyDescent="0.15">
      <c r="A1130" s="1">
        <v>397</v>
      </c>
      <c r="B1130" s="1" t="s">
        <v>28</v>
      </c>
      <c r="C1130" s="1" t="s">
        <v>1386</v>
      </c>
      <c r="D1130" s="1">
        <v>8</v>
      </c>
      <c r="E1130" s="1" t="s">
        <v>1387</v>
      </c>
      <c r="F1130" s="1" t="s">
        <v>64</v>
      </c>
      <c r="G1130" s="1"/>
      <c r="H1130" s="1">
        <v>34</v>
      </c>
      <c r="I1130" s="1">
        <v>41</v>
      </c>
      <c r="J1130" s="1">
        <v>0</v>
      </c>
      <c r="K1130" s="1">
        <v>7</v>
      </c>
      <c r="L1130" s="1">
        <v>68.58</v>
      </c>
      <c r="M1130" s="1">
        <v>68.650000000000006</v>
      </c>
      <c r="N1130" s="1">
        <v>68.233000000000004</v>
      </c>
      <c r="O1130" s="1">
        <v>68.301000000000002</v>
      </c>
      <c r="P1130" s="1">
        <v>7</v>
      </c>
      <c r="Q1130" s="1">
        <v>5</v>
      </c>
      <c r="R1130" s="1" t="s">
        <v>65</v>
      </c>
      <c r="S1130" s="1"/>
      <c r="T1130" s="1" t="s">
        <v>94</v>
      </c>
      <c r="U1130" s="1" t="s">
        <v>95</v>
      </c>
      <c r="V1130" s="1" t="s">
        <v>96</v>
      </c>
      <c r="W1130" s="1" t="s">
        <v>2389</v>
      </c>
      <c r="X1130" s="2">
        <v>44885.605555555558</v>
      </c>
      <c r="Y1130" s="1" t="s">
        <v>35</v>
      </c>
      <c r="Z1130" s="1" t="s">
        <v>36</v>
      </c>
      <c r="AA1130" s="1"/>
      <c r="AB1130" s="1" t="s">
        <v>2390</v>
      </c>
    </row>
    <row r="1131" spans="1:28" ht="13" x14ac:dyDescent="0.15">
      <c r="A1131" s="1">
        <v>397</v>
      </c>
      <c r="B1131" s="1" t="s">
        <v>28</v>
      </c>
      <c r="C1131" s="1" t="s">
        <v>1386</v>
      </c>
      <c r="D1131" s="1">
        <v>8</v>
      </c>
      <c r="E1131" s="1" t="s">
        <v>1387</v>
      </c>
      <c r="F1131" s="1" t="s">
        <v>64</v>
      </c>
      <c r="G1131" s="1"/>
      <c r="H1131" s="1">
        <v>34</v>
      </c>
      <c r="I1131" s="1">
        <v>41</v>
      </c>
      <c r="J1131" s="1">
        <v>0</v>
      </c>
      <c r="K1131" s="1">
        <v>7</v>
      </c>
      <c r="L1131" s="1">
        <v>68.58</v>
      </c>
      <c r="M1131" s="1">
        <v>68.650000000000006</v>
      </c>
      <c r="N1131" s="1">
        <v>68.233000000000004</v>
      </c>
      <c r="O1131" s="1">
        <v>68.301000000000002</v>
      </c>
      <c r="P1131" s="1">
        <v>7</v>
      </c>
      <c r="Q1131" s="1">
        <v>20</v>
      </c>
      <c r="R1131" s="1" t="s">
        <v>65</v>
      </c>
      <c r="S1131" s="1"/>
      <c r="T1131" s="1" t="s">
        <v>71</v>
      </c>
      <c r="U1131" s="1" t="s">
        <v>72</v>
      </c>
      <c r="V1131" s="1" t="s">
        <v>73</v>
      </c>
      <c r="W1131" s="1" t="s">
        <v>2391</v>
      </c>
      <c r="X1131" s="2">
        <v>44885.605555555558</v>
      </c>
      <c r="Y1131" s="1" t="s">
        <v>35</v>
      </c>
      <c r="Z1131" s="1" t="s">
        <v>36</v>
      </c>
      <c r="AA1131" s="1"/>
      <c r="AB1131" s="1" t="s">
        <v>2392</v>
      </c>
    </row>
    <row r="1132" spans="1:28" ht="13" x14ac:dyDescent="0.15">
      <c r="A1132" s="1">
        <v>397</v>
      </c>
      <c r="B1132" s="1" t="s">
        <v>28</v>
      </c>
      <c r="C1132" s="1" t="s">
        <v>1386</v>
      </c>
      <c r="D1132" s="1">
        <v>8</v>
      </c>
      <c r="E1132" s="1" t="s">
        <v>1387</v>
      </c>
      <c r="F1132" s="1" t="s">
        <v>64</v>
      </c>
      <c r="G1132" s="1"/>
      <c r="H1132" s="1">
        <v>34</v>
      </c>
      <c r="I1132" s="1">
        <v>41</v>
      </c>
      <c r="J1132" s="1">
        <v>0</v>
      </c>
      <c r="K1132" s="1">
        <v>7</v>
      </c>
      <c r="L1132" s="1">
        <v>68.58</v>
      </c>
      <c r="M1132" s="1">
        <v>68.650000000000006</v>
      </c>
      <c r="N1132" s="1">
        <v>68.233000000000004</v>
      </c>
      <c r="O1132" s="1">
        <v>68.301000000000002</v>
      </c>
      <c r="P1132" s="1">
        <v>7</v>
      </c>
      <c r="Q1132" s="1">
        <v>5</v>
      </c>
      <c r="R1132" s="1" t="s">
        <v>65</v>
      </c>
      <c r="S1132" s="1"/>
      <c r="T1132" s="1" t="s">
        <v>76</v>
      </c>
      <c r="U1132" s="1" t="s">
        <v>77</v>
      </c>
      <c r="V1132" s="1" t="s">
        <v>78</v>
      </c>
      <c r="W1132" s="1" t="s">
        <v>2393</v>
      </c>
      <c r="X1132" s="2">
        <v>44885.605555555558</v>
      </c>
      <c r="Y1132" s="1" t="s">
        <v>35</v>
      </c>
      <c r="Z1132" s="1" t="s">
        <v>36</v>
      </c>
      <c r="AA1132" s="1"/>
      <c r="AB1132" s="1" t="s">
        <v>2394</v>
      </c>
    </row>
    <row r="1133" spans="1:28" ht="13" x14ac:dyDescent="0.15">
      <c r="A1133" s="1">
        <v>397</v>
      </c>
      <c r="B1133" s="1" t="s">
        <v>28</v>
      </c>
      <c r="C1133" s="1" t="s">
        <v>1386</v>
      </c>
      <c r="D1133" s="1">
        <v>8</v>
      </c>
      <c r="E1133" s="1" t="s">
        <v>1387</v>
      </c>
      <c r="F1133" s="1" t="s">
        <v>64</v>
      </c>
      <c r="G1133" s="1"/>
      <c r="H1133" s="1">
        <v>34</v>
      </c>
      <c r="I1133" s="1">
        <v>41</v>
      </c>
      <c r="J1133" s="1">
        <v>0</v>
      </c>
      <c r="K1133" s="1">
        <v>7</v>
      </c>
      <c r="L1133" s="1">
        <v>68.58</v>
      </c>
      <c r="M1133" s="1">
        <v>68.650000000000006</v>
      </c>
      <c r="N1133" s="1">
        <v>68.233000000000004</v>
      </c>
      <c r="O1133" s="1">
        <v>68.301000000000002</v>
      </c>
      <c r="P1133" s="1">
        <v>7</v>
      </c>
      <c r="Q1133" s="1">
        <v>5</v>
      </c>
      <c r="R1133" s="1" t="s">
        <v>65</v>
      </c>
      <c r="S1133" s="1"/>
      <c r="T1133" s="1" t="s">
        <v>99</v>
      </c>
      <c r="U1133" s="1" t="s">
        <v>100</v>
      </c>
      <c r="V1133" s="1" t="s">
        <v>101</v>
      </c>
      <c r="W1133" s="1" t="s">
        <v>2395</v>
      </c>
      <c r="X1133" s="2">
        <v>44885.605555555558</v>
      </c>
      <c r="Y1133" s="1" t="s">
        <v>35</v>
      </c>
      <c r="Z1133" s="1" t="s">
        <v>36</v>
      </c>
      <c r="AA1133" s="1"/>
      <c r="AB1133" s="1" t="s">
        <v>2396</v>
      </c>
    </row>
    <row r="1134" spans="1:28" ht="13" x14ac:dyDescent="0.15">
      <c r="A1134" s="1">
        <v>397</v>
      </c>
      <c r="B1134" s="1" t="s">
        <v>28</v>
      </c>
      <c r="C1134" s="1" t="s">
        <v>1386</v>
      </c>
      <c r="D1134" s="1">
        <v>8</v>
      </c>
      <c r="E1134" s="1" t="s">
        <v>1387</v>
      </c>
      <c r="F1134" s="1" t="s">
        <v>64</v>
      </c>
      <c r="G1134" s="1"/>
      <c r="H1134" s="1">
        <v>34</v>
      </c>
      <c r="I1134" s="1">
        <v>41</v>
      </c>
      <c r="J1134" s="1">
        <v>0</v>
      </c>
      <c r="K1134" s="1">
        <v>7</v>
      </c>
      <c r="L1134" s="1">
        <v>68.58</v>
      </c>
      <c r="M1134" s="1">
        <v>68.650000000000006</v>
      </c>
      <c r="N1134" s="1">
        <v>68.233000000000004</v>
      </c>
      <c r="O1134" s="1">
        <v>68.301000000000002</v>
      </c>
      <c r="P1134" s="1">
        <v>7</v>
      </c>
      <c r="Q1134" s="1">
        <v>20</v>
      </c>
      <c r="R1134" s="1" t="s">
        <v>65</v>
      </c>
      <c r="S1134" s="1" t="s">
        <v>90</v>
      </c>
      <c r="T1134" s="1"/>
      <c r="U1134" s="1"/>
      <c r="V1134" s="1" t="s">
        <v>90</v>
      </c>
      <c r="W1134" s="1" t="s">
        <v>2397</v>
      </c>
      <c r="X1134" s="2">
        <v>44885.605555555558</v>
      </c>
      <c r="Y1134" s="1" t="s">
        <v>35</v>
      </c>
      <c r="Z1134" s="1" t="s">
        <v>36</v>
      </c>
      <c r="AA1134" s="1" t="s">
        <v>92</v>
      </c>
      <c r="AB1134" s="1" t="s">
        <v>2398</v>
      </c>
    </row>
    <row r="1135" spans="1:28" ht="13" x14ac:dyDescent="0.15">
      <c r="A1135" s="1">
        <v>397</v>
      </c>
      <c r="B1135" s="1" t="s">
        <v>28</v>
      </c>
      <c r="C1135" s="1" t="s">
        <v>1386</v>
      </c>
      <c r="D1135" s="1">
        <v>9</v>
      </c>
      <c r="E1135" s="1" t="s">
        <v>1387</v>
      </c>
      <c r="F1135" s="1">
        <v>1</v>
      </c>
      <c r="G1135" s="1" t="s">
        <v>31</v>
      </c>
      <c r="H1135" s="1">
        <v>80</v>
      </c>
      <c r="I1135" s="1">
        <v>80</v>
      </c>
      <c r="J1135" s="1">
        <v>80</v>
      </c>
      <c r="K1135" s="1">
        <v>80</v>
      </c>
      <c r="L1135" s="1">
        <v>69.099999999999994</v>
      </c>
      <c r="M1135" s="1">
        <v>69.099999999999994</v>
      </c>
      <c r="N1135" s="1">
        <v>69.076999999999998</v>
      </c>
      <c r="O1135" s="1">
        <v>69.076999999999998</v>
      </c>
      <c r="P1135" s="1">
        <v>0</v>
      </c>
      <c r="Q1135" s="1">
        <v>1</v>
      </c>
      <c r="R1135" s="1" t="s">
        <v>32</v>
      </c>
      <c r="S1135" s="1" t="s">
        <v>33</v>
      </c>
      <c r="T1135" s="1"/>
      <c r="U1135" s="1"/>
      <c r="V1135" s="1" t="s">
        <v>33</v>
      </c>
      <c r="W1135" s="1" t="s">
        <v>2399</v>
      </c>
      <c r="X1135" s="2">
        <v>44885.875</v>
      </c>
      <c r="Y1135" s="1" t="s">
        <v>35</v>
      </c>
      <c r="Z1135" s="1" t="s">
        <v>36</v>
      </c>
      <c r="AA1135" s="1" t="s">
        <v>37</v>
      </c>
      <c r="AB1135" s="1" t="s">
        <v>2400</v>
      </c>
    </row>
    <row r="1136" spans="1:28" ht="13" x14ac:dyDescent="0.15">
      <c r="A1136" s="1">
        <v>397</v>
      </c>
      <c r="B1136" s="1" t="s">
        <v>28</v>
      </c>
      <c r="C1136" s="1" t="s">
        <v>1386</v>
      </c>
      <c r="D1136" s="1">
        <v>9</v>
      </c>
      <c r="E1136" s="1" t="s">
        <v>1387</v>
      </c>
      <c r="F1136" s="1">
        <v>2</v>
      </c>
      <c r="G1136" s="1" t="s">
        <v>31</v>
      </c>
      <c r="H1136" s="1">
        <v>82</v>
      </c>
      <c r="I1136" s="1">
        <v>82</v>
      </c>
      <c r="J1136" s="1">
        <v>82</v>
      </c>
      <c r="K1136" s="1">
        <v>82</v>
      </c>
      <c r="L1136" s="1">
        <v>70.62</v>
      </c>
      <c r="M1136" s="1">
        <v>70.62</v>
      </c>
      <c r="N1136" s="1">
        <v>70.554000000000002</v>
      </c>
      <c r="O1136" s="1">
        <v>70.554000000000002</v>
      </c>
      <c r="P1136" s="1">
        <v>0</v>
      </c>
      <c r="Q1136" s="1">
        <v>1</v>
      </c>
      <c r="R1136" s="1" t="s">
        <v>32</v>
      </c>
      <c r="S1136" s="1" t="s">
        <v>33</v>
      </c>
      <c r="T1136" s="1"/>
      <c r="U1136" s="1"/>
      <c r="V1136" s="1" t="s">
        <v>33</v>
      </c>
      <c r="W1136" s="1" t="s">
        <v>2401</v>
      </c>
      <c r="X1136" s="2">
        <v>44885.875</v>
      </c>
      <c r="Y1136" s="1" t="s">
        <v>35</v>
      </c>
      <c r="Z1136" s="1" t="s">
        <v>36</v>
      </c>
      <c r="AA1136" s="1" t="s">
        <v>37</v>
      </c>
      <c r="AB1136" s="1" t="s">
        <v>2402</v>
      </c>
    </row>
    <row r="1137" spans="1:28" ht="13" x14ac:dyDescent="0.15">
      <c r="A1137" s="1">
        <v>397</v>
      </c>
      <c r="B1137" s="1" t="s">
        <v>28</v>
      </c>
      <c r="C1137" s="1" t="s">
        <v>1386</v>
      </c>
      <c r="D1137" s="1">
        <v>9</v>
      </c>
      <c r="E1137" s="1" t="s">
        <v>1387</v>
      </c>
      <c r="F1137" s="1">
        <v>3</v>
      </c>
      <c r="G1137" s="1" t="s">
        <v>31</v>
      </c>
      <c r="H1137" s="1">
        <v>36</v>
      </c>
      <c r="I1137" s="1">
        <v>38</v>
      </c>
      <c r="J1137" s="1">
        <v>36</v>
      </c>
      <c r="K1137" s="1">
        <v>38</v>
      </c>
      <c r="L1137" s="1">
        <v>71.66</v>
      </c>
      <c r="M1137" s="1">
        <v>71.680000000000007</v>
      </c>
      <c r="N1137" s="1">
        <v>71.563999999999993</v>
      </c>
      <c r="O1137" s="1">
        <v>71.582999999999998</v>
      </c>
      <c r="P1137" s="1">
        <v>2</v>
      </c>
      <c r="Q1137" s="1">
        <v>10</v>
      </c>
      <c r="R1137" s="1" t="s">
        <v>51</v>
      </c>
      <c r="S1137" s="1" t="s">
        <v>56</v>
      </c>
      <c r="T1137" s="1"/>
      <c r="U1137" s="1"/>
      <c r="V1137" s="1">
        <v>31172</v>
      </c>
      <c r="W1137" s="1" t="s">
        <v>2403</v>
      </c>
      <c r="X1137" s="2">
        <v>44885.88958333333</v>
      </c>
      <c r="Y1137" s="1" t="s">
        <v>58</v>
      </c>
      <c r="Z1137" s="1" t="s">
        <v>36</v>
      </c>
      <c r="AA1137" s="1"/>
      <c r="AB1137" s="1" t="s">
        <v>2404</v>
      </c>
    </row>
    <row r="1138" spans="1:28" ht="13" x14ac:dyDescent="0.15">
      <c r="A1138" s="1">
        <v>397</v>
      </c>
      <c r="B1138" s="1" t="s">
        <v>28</v>
      </c>
      <c r="C1138" s="1" t="s">
        <v>1386</v>
      </c>
      <c r="D1138" s="1">
        <v>9</v>
      </c>
      <c r="E1138" s="1" t="s">
        <v>1387</v>
      </c>
      <c r="F1138" s="1">
        <v>3</v>
      </c>
      <c r="G1138" s="1" t="s">
        <v>31</v>
      </c>
      <c r="H1138" s="1">
        <v>42</v>
      </c>
      <c r="I1138" s="1">
        <v>44</v>
      </c>
      <c r="J1138" s="1">
        <v>42</v>
      </c>
      <c r="K1138" s="1">
        <v>44</v>
      </c>
      <c r="L1138" s="1">
        <v>71.72</v>
      </c>
      <c r="M1138" s="1">
        <v>71.739999999999995</v>
      </c>
      <c r="N1138" s="1">
        <v>71.622</v>
      </c>
      <c r="O1138" s="1">
        <v>71.641000000000005</v>
      </c>
      <c r="P1138" s="1">
        <v>2</v>
      </c>
      <c r="Q1138" s="1">
        <v>7</v>
      </c>
      <c r="R1138" s="1" t="s">
        <v>1473</v>
      </c>
      <c r="S1138" s="1" t="s">
        <v>1474</v>
      </c>
      <c r="T1138" s="1" t="s">
        <v>1475</v>
      </c>
      <c r="U1138" s="1" t="s">
        <v>1476</v>
      </c>
      <c r="V1138" s="1" t="s">
        <v>1474</v>
      </c>
      <c r="W1138" s="1" t="s">
        <v>2405</v>
      </c>
      <c r="X1138" s="2">
        <v>44885.878472222219</v>
      </c>
      <c r="Y1138" s="1" t="s">
        <v>35</v>
      </c>
      <c r="Z1138" s="1" t="s">
        <v>36</v>
      </c>
      <c r="AA1138" s="1"/>
      <c r="AB1138" s="1" t="s">
        <v>2406</v>
      </c>
    </row>
    <row r="1139" spans="1:28" ht="13" x14ac:dyDescent="0.15">
      <c r="A1139" s="1">
        <v>397</v>
      </c>
      <c r="B1139" s="1" t="s">
        <v>28</v>
      </c>
      <c r="C1139" s="1" t="s">
        <v>1386</v>
      </c>
      <c r="D1139" s="1">
        <v>9</v>
      </c>
      <c r="E1139" s="1" t="s">
        <v>1387</v>
      </c>
      <c r="F1139" s="1">
        <v>3</v>
      </c>
      <c r="G1139" s="1" t="s">
        <v>31</v>
      </c>
      <c r="H1139" s="1">
        <v>60</v>
      </c>
      <c r="I1139" s="1">
        <v>61</v>
      </c>
      <c r="J1139" s="1">
        <v>60</v>
      </c>
      <c r="K1139" s="1">
        <v>61</v>
      </c>
      <c r="L1139" s="1">
        <v>71.900000000000006</v>
      </c>
      <c r="M1139" s="1">
        <v>71.91</v>
      </c>
      <c r="N1139" s="1">
        <v>71.796999999999997</v>
      </c>
      <c r="O1139" s="1">
        <v>71.807000000000002</v>
      </c>
      <c r="P1139" s="1">
        <v>1</v>
      </c>
      <c r="Q1139" s="1">
        <v>5</v>
      </c>
      <c r="R1139" s="1" t="s">
        <v>51</v>
      </c>
      <c r="S1139" s="1" t="s">
        <v>1400</v>
      </c>
      <c r="T1139" s="1"/>
      <c r="U1139" s="1"/>
      <c r="V1139" s="1" t="s">
        <v>1400</v>
      </c>
      <c r="W1139" s="1" t="s">
        <v>2407</v>
      </c>
      <c r="X1139" s="2">
        <v>44885.867361111108</v>
      </c>
      <c r="Y1139" s="1" t="s">
        <v>58</v>
      </c>
      <c r="Z1139" s="1" t="s">
        <v>36</v>
      </c>
      <c r="AA1139" s="1"/>
      <c r="AB1139" s="1" t="s">
        <v>2408</v>
      </c>
    </row>
    <row r="1140" spans="1:28" ht="13" x14ac:dyDescent="0.15">
      <c r="A1140" s="1">
        <v>397</v>
      </c>
      <c r="B1140" s="1" t="s">
        <v>28</v>
      </c>
      <c r="C1140" s="1" t="s">
        <v>1386</v>
      </c>
      <c r="D1140" s="1">
        <v>9</v>
      </c>
      <c r="E1140" s="1" t="s">
        <v>1387</v>
      </c>
      <c r="F1140" s="1">
        <v>3</v>
      </c>
      <c r="G1140" s="1" t="s">
        <v>43</v>
      </c>
      <c r="H1140" s="1">
        <v>60</v>
      </c>
      <c r="I1140" s="1">
        <v>60</v>
      </c>
      <c r="J1140" s="1">
        <v>60</v>
      </c>
      <c r="K1140" s="1">
        <v>60</v>
      </c>
      <c r="L1140" s="1">
        <v>71.900000000000006</v>
      </c>
      <c r="M1140" s="1">
        <v>71.900000000000006</v>
      </c>
      <c r="N1140" s="1">
        <v>71.796999999999997</v>
      </c>
      <c r="O1140" s="1">
        <v>71.796999999999997</v>
      </c>
      <c r="P1140" s="1">
        <v>0</v>
      </c>
      <c r="Q1140" s="1"/>
      <c r="R1140" s="1" t="s">
        <v>44</v>
      </c>
      <c r="S1140" s="1" t="s">
        <v>45</v>
      </c>
      <c r="T1140" s="1"/>
      <c r="U1140" s="1"/>
      <c r="V1140" s="1" t="s">
        <v>45</v>
      </c>
      <c r="W1140" s="1" t="s">
        <v>2409</v>
      </c>
      <c r="X1140" s="2">
        <v>44885.913888888892</v>
      </c>
      <c r="Y1140" s="1" t="s">
        <v>415</v>
      </c>
      <c r="Z1140" s="1" t="s">
        <v>36</v>
      </c>
      <c r="AA1140" s="1"/>
      <c r="AB1140" s="1" t="s">
        <v>2410</v>
      </c>
    </row>
    <row r="1141" spans="1:28" ht="13" x14ac:dyDescent="0.15">
      <c r="A1141" s="1">
        <v>397</v>
      </c>
      <c r="B1141" s="1" t="s">
        <v>28</v>
      </c>
      <c r="C1141" s="1" t="s">
        <v>1386</v>
      </c>
      <c r="D1141" s="1">
        <v>9</v>
      </c>
      <c r="E1141" s="1" t="s">
        <v>1387</v>
      </c>
      <c r="F1141" s="1">
        <v>3</v>
      </c>
      <c r="G1141" s="1" t="s">
        <v>31</v>
      </c>
      <c r="H1141" s="1">
        <v>60</v>
      </c>
      <c r="I1141" s="1">
        <v>61</v>
      </c>
      <c r="J1141" s="1">
        <v>60</v>
      </c>
      <c r="K1141" s="1">
        <v>61</v>
      </c>
      <c r="L1141" s="1">
        <v>71.900000000000006</v>
      </c>
      <c r="M1141" s="1">
        <v>71.91</v>
      </c>
      <c r="N1141" s="1">
        <v>71.796999999999997</v>
      </c>
      <c r="O1141" s="1">
        <v>71.807000000000002</v>
      </c>
      <c r="P1141" s="1">
        <v>1</v>
      </c>
      <c r="Q1141" s="1">
        <v>5</v>
      </c>
      <c r="R1141" s="1" t="s">
        <v>51</v>
      </c>
      <c r="S1141" s="1" t="s">
        <v>1397</v>
      </c>
      <c r="T1141" s="1"/>
      <c r="U1141" s="1"/>
      <c r="V1141" s="1" t="s">
        <v>1397</v>
      </c>
      <c r="W1141" s="1" t="s">
        <v>2411</v>
      </c>
      <c r="X1141" s="2">
        <v>44885.867361111108</v>
      </c>
      <c r="Y1141" s="1" t="s">
        <v>58</v>
      </c>
      <c r="Z1141" s="1" t="s">
        <v>36</v>
      </c>
      <c r="AA1141" s="1"/>
      <c r="AB1141" s="1" t="s">
        <v>2412</v>
      </c>
    </row>
    <row r="1142" spans="1:28" ht="13" x14ac:dyDescent="0.15">
      <c r="A1142" s="1">
        <v>397</v>
      </c>
      <c r="B1142" s="1" t="s">
        <v>28</v>
      </c>
      <c r="C1142" s="1" t="s">
        <v>1386</v>
      </c>
      <c r="D1142" s="1">
        <v>9</v>
      </c>
      <c r="E1142" s="1" t="s">
        <v>1387</v>
      </c>
      <c r="F1142" s="1">
        <v>3</v>
      </c>
      <c r="G1142" s="1" t="s">
        <v>31</v>
      </c>
      <c r="H1142" s="1">
        <v>75</v>
      </c>
      <c r="I1142" s="1">
        <v>75</v>
      </c>
      <c r="J1142" s="1">
        <v>75</v>
      </c>
      <c r="K1142" s="1">
        <v>75</v>
      </c>
      <c r="L1142" s="1">
        <v>72.05</v>
      </c>
      <c r="M1142" s="1">
        <v>72.05</v>
      </c>
      <c r="N1142" s="1">
        <v>71.942999999999998</v>
      </c>
      <c r="O1142" s="1">
        <v>71.942999999999998</v>
      </c>
      <c r="P1142" s="1">
        <v>0</v>
      </c>
      <c r="Q1142" s="1">
        <v>1</v>
      </c>
      <c r="R1142" s="1" t="s">
        <v>32</v>
      </c>
      <c r="S1142" s="1" t="s">
        <v>33</v>
      </c>
      <c r="T1142" s="1"/>
      <c r="U1142" s="1"/>
      <c r="V1142" s="1" t="s">
        <v>33</v>
      </c>
      <c r="W1142" s="1" t="s">
        <v>2413</v>
      </c>
      <c r="X1142" s="2">
        <v>44885.875</v>
      </c>
      <c r="Y1142" s="1" t="s">
        <v>35</v>
      </c>
      <c r="Z1142" s="1" t="s">
        <v>36</v>
      </c>
      <c r="AA1142" s="1" t="s">
        <v>37</v>
      </c>
      <c r="AB1142" s="1" t="s">
        <v>2414</v>
      </c>
    </row>
    <row r="1143" spans="1:28" ht="13" x14ac:dyDescent="0.15">
      <c r="A1143" s="1">
        <v>397</v>
      </c>
      <c r="B1143" s="1" t="s">
        <v>28</v>
      </c>
      <c r="C1143" s="1" t="s">
        <v>1386</v>
      </c>
      <c r="D1143" s="1">
        <v>9</v>
      </c>
      <c r="E1143" s="1" t="s">
        <v>1387</v>
      </c>
      <c r="F1143" s="1">
        <v>4</v>
      </c>
      <c r="G1143" s="1" t="s">
        <v>31</v>
      </c>
      <c r="H1143" s="1">
        <v>78</v>
      </c>
      <c r="I1143" s="1">
        <v>78</v>
      </c>
      <c r="J1143" s="1">
        <v>78</v>
      </c>
      <c r="K1143" s="1">
        <v>78</v>
      </c>
      <c r="L1143" s="1">
        <v>73.59</v>
      </c>
      <c r="M1143" s="1">
        <v>73.59</v>
      </c>
      <c r="N1143" s="1">
        <v>73.438999999999993</v>
      </c>
      <c r="O1143" s="1">
        <v>73.438999999999993</v>
      </c>
      <c r="P1143" s="1">
        <v>0</v>
      </c>
      <c r="Q1143" s="1">
        <v>1</v>
      </c>
      <c r="R1143" s="1" t="s">
        <v>32</v>
      </c>
      <c r="S1143" s="1" t="s">
        <v>33</v>
      </c>
      <c r="T1143" s="1"/>
      <c r="U1143" s="1"/>
      <c r="V1143" s="1" t="s">
        <v>33</v>
      </c>
      <c r="W1143" s="1" t="s">
        <v>2415</v>
      </c>
      <c r="X1143" s="2">
        <v>44885.875</v>
      </c>
      <c r="Y1143" s="1" t="s">
        <v>35</v>
      </c>
      <c r="Z1143" s="1" t="s">
        <v>36</v>
      </c>
      <c r="AA1143" s="1" t="s">
        <v>37</v>
      </c>
      <c r="AB1143" s="1" t="s">
        <v>2416</v>
      </c>
    </row>
    <row r="1144" spans="1:28" ht="13" x14ac:dyDescent="0.15">
      <c r="A1144" s="1">
        <v>397</v>
      </c>
      <c r="B1144" s="1" t="s">
        <v>28</v>
      </c>
      <c r="C1144" s="1" t="s">
        <v>1386</v>
      </c>
      <c r="D1144" s="1">
        <v>9</v>
      </c>
      <c r="E1144" s="1" t="s">
        <v>1387</v>
      </c>
      <c r="F1144" s="1">
        <v>5</v>
      </c>
      <c r="G1144" s="1" t="s">
        <v>43</v>
      </c>
      <c r="H1144" s="1">
        <v>70</v>
      </c>
      <c r="I1144" s="1">
        <v>70</v>
      </c>
      <c r="J1144" s="1">
        <v>70</v>
      </c>
      <c r="K1144" s="1">
        <v>70</v>
      </c>
      <c r="L1144" s="1">
        <v>75.040000000000006</v>
      </c>
      <c r="M1144" s="1">
        <v>75.040000000000006</v>
      </c>
      <c r="N1144" s="1">
        <v>74.846999999999994</v>
      </c>
      <c r="O1144" s="1">
        <v>74.846999999999994</v>
      </c>
      <c r="P1144" s="1">
        <v>0</v>
      </c>
      <c r="Q1144" s="1"/>
      <c r="R1144" s="1" t="s">
        <v>44</v>
      </c>
      <c r="S1144" s="1" t="s">
        <v>45</v>
      </c>
      <c r="T1144" s="1"/>
      <c r="U1144" s="1"/>
      <c r="V1144" s="1" t="s">
        <v>45</v>
      </c>
      <c r="W1144" s="1" t="s">
        <v>2417</v>
      </c>
      <c r="X1144" s="2">
        <v>44885.913888888892</v>
      </c>
      <c r="Y1144" s="1" t="s">
        <v>415</v>
      </c>
      <c r="Z1144" s="1" t="s">
        <v>36</v>
      </c>
      <c r="AA1144" s="1"/>
      <c r="AB1144" s="1" t="s">
        <v>2418</v>
      </c>
    </row>
    <row r="1145" spans="1:28" ht="13" x14ac:dyDescent="0.15">
      <c r="A1145" s="1">
        <v>397</v>
      </c>
      <c r="B1145" s="1" t="s">
        <v>28</v>
      </c>
      <c r="C1145" s="1" t="s">
        <v>1386</v>
      </c>
      <c r="D1145" s="1">
        <v>9</v>
      </c>
      <c r="E1145" s="1" t="s">
        <v>1387</v>
      </c>
      <c r="F1145" s="1">
        <v>5</v>
      </c>
      <c r="G1145" s="1" t="s">
        <v>31</v>
      </c>
      <c r="H1145" s="1">
        <v>70</v>
      </c>
      <c r="I1145" s="1">
        <v>71</v>
      </c>
      <c r="J1145" s="1">
        <v>70</v>
      </c>
      <c r="K1145" s="1">
        <v>71</v>
      </c>
      <c r="L1145" s="1">
        <v>75.040000000000006</v>
      </c>
      <c r="M1145" s="1">
        <v>75.05</v>
      </c>
      <c r="N1145" s="1">
        <v>74.846999999999994</v>
      </c>
      <c r="O1145" s="1">
        <v>74.856999999999999</v>
      </c>
      <c r="P1145" s="1">
        <v>1</v>
      </c>
      <c r="Q1145" s="1">
        <v>5</v>
      </c>
      <c r="R1145" s="1" t="s">
        <v>51</v>
      </c>
      <c r="S1145" s="1" t="s">
        <v>1397</v>
      </c>
      <c r="T1145" s="1"/>
      <c r="U1145" s="1"/>
      <c r="V1145" s="1" t="s">
        <v>1397</v>
      </c>
      <c r="W1145" s="1" t="s">
        <v>2419</v>
      </c>
      <c r="X1145" s="2">
        <v>44885.867361111108</v>
      </c>
      <c r="Y1145" s="1" t="s">
        <v>58</v>
      </c>
      <c r="Z1145" s="1" t="s">
        <v>36</v>
      </c>
      <c r="AA1145" s="1"/>
      <c r="AB1145" s="1" t="s">
        <v>2420</v>
      </c>
    </row>
    <row r="1146" spans="1:28" ht="13" x14ac:dyDescent="0.15">
      <c r="A1146" s="1">
        <v>397</v>
      </c>
      <c r="B1146" s="1" t="s">
        <v>28</v>
      </c>
      <c r="C1146" s="1" t="s">
        <v>1386</v>
      </c>
      <c r="D1146" s="1">
        <v>9</v>
      </c>
      <c r="E1146" s="1" t="s">
        <v>1387</v>
      </c>
      <c r="F1146" s="1">
        <v>5</v>
      </c>
      <c r="G1146" s="1" t="s">
        <v>31</v>
      </c>
      <c r="H1146" s="1">
        <v>77</v>
      </c>
      <c r="I1146" s="1">
        <v>77</v>
      </c>
      <c r="J1146" s="1">
        <v>77</v>
      </c>
      <c r="K1146" s="1">
        <v>77</v>
      </c>
      <c r="L1146" s="1">
        <v>75.11</v>
      </c>
      <c r="M1146" s="1">
        <v>75.11</v>
      </c>
      <c r="N1146" s="1">
        <v>74.915000000000006</v>
      </c>
      <c r="O1146" s="1">
        <v>74.915000000000006</v>
      </c>
      <c r="P1146" s="1">
        <v>0</v>
      </c>
      <c r="Q1146" s="1">
        <v>1</v>
      </c>
      <c r="R1146" s="1" t="s">
        <v>32</v>
      </c>
      <c r="S1146" s="1" t="s">
        <v>33</v>
      </c>
      <c r="T1146" s="1"/>
      <c r="U1146" s="1"/>
      <c r="V1146" s="1" t="s">
        <v>33</v>
      </c>
      <c r="W1146" s="1" t="s">
        <v>2421</v>
      </c>
      <c r="X1146" s="2">
        <v>44885.875</v>
      </c>
      <c r="Y1146" s="1" t="s">
        <v>35</v>
      </c>
      <c r="Z1146" s="1" t="s">
        <v>36</v>
      </c>
      <c r="AA1146" s="1" t="s">
        <v>37</v>
      </c>
      <c r="AB1146" s="1" t="s">
        <v>2422</v>
      </c>
    </row>
    <row r="1147" spans="1:28" ht="13" x14ac:dyDescent="0.15">
      <c r="A1147" s="1">
        <v>397</v>
      </c>
      <c r="B1147" s="1" t="s">
        <v>28</v>
      </c>
      <c r="C1147" s="1" t="s">
        <v>1386</v>
      </c>
      <c r="D1147" s="1">
        <v>9</v>
      </c>
      <c r="E1147" s="1" t="s">
        <v>1387</v>
      </c>
      <c r="F1147" s="1">
        <v>6</v>
      </c>
      <c r="G1147" s="1" t="s">
        <v>31</v>
      </c>
      <c r="H1147" s="1">
        <v>73</v>
      </c>
      <c r="I1147" s="1">
        <v>73</v>
      </c>
      <c r="J1147" s="1">
        <v>73</v>
      </c>
      <c r="K1147" s="1">
        <v>73</v>
      </c>
      <c r="L1147" s="1">
        <v>76.58</v>
      </c>
      <c r="M1147" s="1">
        <v>76.58</v>
      </c>
      <c r="N1147" s="1">
        <v>76.343000000000004</v>
      </c>
      <c r="O1147" s="1">
        <v>76.343000000000004</v>
      </c>
      <c r="P1147" s="1">
        <v>0</v>
      </c>
      <c r="Q1147" s="1">
        <v>1</v>
      </c>
      <c r="R1147" s="1" t="s">
        <v>32</v>
      </c>
      <c r="S1147" s="1" t="s">
        <v>33</v>
      </c>
      <c r="T1147" s="1"/>
      <c r="U1147" s="1"/>
      <c r="V1147" s="1" t="s">
        <v>33</v>
      </c>
      <c r="W1147" s="1" t="s">
        <v>2423</v>
      </c>
      <c r="X1147" s="2">
        <v>44885.875</v>
      </c>
      <c r="Y1147" s="1" t="s">
        <v>35</v>
      </c>
      <c r="Z1147" s="1" t="s">
        <v>36</v>
      </c>
      <c r="AA1147" s="1" t="s">
        <v>37</v>
      </c>
      <c r="AB1147" s="1" t="s">
        <v>2424</v>
      </c>
    </row>
    <row r="1148" spans="1:28" ht="13" x14ac:dyDescent="0.15">
      <c r="A1148" s="1">
        <v>397</v>
      </c>
      <c r="B1148" s="1" t="s">
        <v>28</v>
      </c>
      <c r="C1148" s="1" t="s">
        <v>1386</v>
      </c>
      <c r="D1148" s="1">
        <v>9</v>
      </c>
      <c r="E1148" s="1" t="s">
        <v>1387</v>
      </c>
      <c r="F1148" s="1">
        <v>6</v>
      </c>
      <c r="G1148" s="1"/>
      <c r="H1148" s="1">
        <v>134</v>
      </c>
      <c r="I1148" s="1">
        <v>139</v>
      </c>
      <c r="J1148" s="1">
        <v>0</v>
      </c>
      <c r="K1148" s="1">
        <v>5</v>
      </c>
      <c r="L1148" s="1">
        <v>77.19</v>
      </c>
      <c r="M1148" s="1">
        <v>77.239999999999995</v>
      </c>
      <c r="N1148" s="1">
        <v>76.936000000000007</v>
      </c>
      <c r="O1148" s="1">
        <v>76.984999999999999</v>
      </c>
      <c r="P1148" s="1">
        <v>5</v>
      </c>
      <c r="Q1148" s="1">
        <v>10</v>
      </c>
      <c r="R1148" s="1" t="s">
        <v>1407</v>
      </c>
      <c r="S1148" s="1"/>
      <c r="T1148" s="1" t="s">
        <v>1419</v>
      </c>
      <c r="U1148" s="1" t="s">
        <v>1420</v>
      </c>
      <c r="V1148" s="1" t="s">
        <v>1438</v>
      </c>
      <c r="W1148" s="1" t="s">
        <v>2425</v>
      </c>
      <c r="X1148" s="2">
        <v>44885.695138888892</v>
      </c>
      <c r="Y1148" s="1" t="s">
        <v>1410</v>
      </c>
      <c r="Z1148" s="1" t="s">
        <v>36</v>
      </c>
      <c r="AA1148" s="1" t="s">
        <v>1440</v>
      </c>
      <c r="AB1148" s="1" t="s">
        <v>2426</v>
      </c>
    </row>
    <row r="1149" spans="1:28" ht="13" x14ac:dyDescent="0.15">
      <c r="A1149" s="1">
        <v>397</v>
      </c>
      <c r="B1149" s="1" t="s">
        <v>28</v>
      </c>
      <c r="C1149" s="1" t="s">
        <v>1386</v>
      </c>
      <c r="D1149" s="1">
        <v>9</v>
      </c>
      <c r="E1149" s="1" t="s">
        <v>1387</v>
      </c>
      <c r="F1149" s="1">
        <v>6</v>
      </c>
      <c r="G1149" s="1"/>
      <c r="H1149" s="1">
        <v>134</v>
      </c>
      <c r="I1149" s="1">
        <v>139</v>
      </c>
      <c r="J1149" s="1">
        <v>0</v>
      </c>
      <c r="K1149" s="1">
        <v>5</v>
      </c>
      <c r="L1149" s="1">
        <v>77.19</v>
      </c>
      <c r="M1149" s="1">
        <v>77.239999999999995</v>
      </c>
      <c r="N1149" s="1">
        <v>76.936000000000007</v>
      </c>
      <c r="O1149" s="1">
        <v>76.984999999999999</v>
      </c>
      <c r="P1149" s="1">
        <v>5</v>
      </c>
      <c r="Q1149" s="1">
        <v>3</v>
      </c>
      <c r="R1149" s="1" t="s">
        <v>1407</v>
      </c>
      <c r="S1149" s="1"/>
      <c r="T1149" s="1"/>
      <c r="U1149" s="1"/>
      <c r="V1149" s="1" t="s">
        <v>1424</v>
      </c>
      <c r="W1149" s="1" t="s">
        <v>2427</v>
      </c>
      <c r="X1149" s="2">
        <v>44885.695138888892</v>
      </c>
      <c r="Y1149" s="1" t="s">
        <v>1410</v>
      </c>
      <c r="Z1149" s="1" t="s">
        <v>36</v>
      </c>
      <c r="AA1149" s="1" t="s">
        <v>1426</v>
      </c>
      <c r="AB1149" s="1" t="s">
        <v>2428</v>
      </c>
    </row>
    <row r="1150" spans="1:28" ht="13" x14ac:dyDescent="0.15">
      <c r="A1150" s="1">
        <v>397</v>
      </c>
      <c r="B1150" s="1" t="s">
        <v>28</v>
      </c>
      <c r="C1150" s="1" t="s">
        <v>1386</v>
      </c>
      <c r="D1150" s="1">
        <v>9</v>
      </c>
      <c r="E1150" s="1" t="s">
        <v>1387</v>
      </c>
      <c r="F1150" s="1">
        <v>6</v>
      </c>
      <c r="G1150" s="1"/>
      <c r="H1150" s="1">
        <v>134</v>
      </c>
      <c r="I1150" s="1">
        <v>139</v>
      </c>
      <c r="J1150" s="1">
        <v>0</v>
      </c>
      <c r="K1150" s="1">
        <v>5</v>
      </c>
      <c r="L1150" s="1">
        <v>77.19</v>
      </c>
      <c r="M1150" s="1">
        <v>77.239999999999995</v>
      </c>
      <c r="N1150" s="1">
        <v>76.936000000000007</v>
      </c>
      <c r="O1150" s="1">
        <v>76.984999999999999</v>
      </c>
      <c r="P1150" s="1">
        <v>5</v>
      </c>
      <c r="Q1150" s="1">
        <v>6</v>
      </c>
      <c r="R1150" s="1" t="s">
        <v>1407</v>
      </c>
      <c r="S1150" s="1"/>
      <c r="T1150" s="1"/>
      <c r="U1150" s="1"/>
      <c r="V1150" s="1" t="s">
        <v>1408</v>
      </c>
      <c r="W1150" s="1" t="s">
        <v>2429</v>
      </c>
      <c r="X1150" s="2">
        <v>44885.695138888892</v>
      </c>
      <c r="Y1150" s="1" t="s">
        <v>1410</v>
      </c>
      <c r="Z1150" s="1" t="s">
        <v>36</v>
      </c>
      <c r="AA1150" s="1" t="s">
        <v>1411</v>
      </c>
      <c r="AB1150" s="1" t="s">
        <v>2430</v>
      </c>
    </row>
    <row r="1151" spans="1:28" ht="13" x14ac:dyDescent="0.15">
      <c r="A1151" s="1">
        <v>397</v>
      </c>
      <c r="B1151" s="1" t="s">
        <v>28</v>
      </c>
      <c r="C1151" s="1" t="s">
        <v>1386</v>
      </c>
      <c r="D1151" s="1">
        <v>9</v>
      </c>
      <c r="E1151" s="1" t="s">
        <v>1387</v>
      </c>
      <c r="F1151" s="1">
        <v>6</v>
      </c>
      <c r="G1151" s="1"/>
      <c r="H1151" s="1">
        <v>134</v>
      </c>
      <c r="I1151" s="1">
        <v>139</v>
      </c>
      <c r="J1151" s="1">
        <v>0</v>
      </c>
      <c r="K1151" s="1">
        <v>5</v>
      </c>
      <c r="L1151" s="1">
        <v>77.19</v>
      </c>
      <c r="M1151" s="1">
        <v>77.239999999999995</v>
      </c>
      <c r="N1151" s="1">
        <v>76.936000000000007</v>
      </c>
      <c r="O1151" s="1">
        <v>76.984999999999999</v>
      </c>
      <c r="P1151" s="1">
        <v>5</v>
      </c>
      <c r="Q1151" s="1">
        <v>2</v>
      </c>
      <c r="R1151" s="1" t="s">
        <v>1407</v>
      </c>
      <c r="S1151" s="1"/>
      <c r="T1151" s="1" t="s">
        <v>1448</v>
      </c>
      <c r="U1151" s="1" t="s">
        <v>1449</v>
      </c>
      <c r="V1151" s="1" t="s">
        <v>1450</v>
      </c>
      <c r="W1151" s="1" t="s">
        <v>2431</v>
      </c>
      <c r="X1151" s="2">
        <v>44885.695138888892</v>
      </c>
      <c r="Y1151" s="1" t="s">
        <v>1410</v>
      </c>
      <c r="Z1151" s="1" t="s">
        <v>36</v>
      </c>
      <c r="AA1151" s="1" t="s">
        <v>1452</v>
      </c>
      <c r="AB1151" s="1" t="s">
        <v>2432</v>
      </c>
    </row>
    <row r="1152" spans="1:28" ht="13" x14ac:dyDescent="0.15">
      <c r="A1152" s="1">
        <v>397</v>
      </c>
      <c r="B1152" s="1" t="s">
        <v>28</v>
      </c>
      <c r="C1152" s="1" t="s">
        <v>1386</v>
      </c>
      <c r="D1152" s="1">
        <v>9</v>
      </c>
      <c r="E1152" s="1" t="s">
        <v>1387</v>
      </c>
      <c r="F1152" s="1">
        <v>6</v>
      </c>
      <c r="G1152" s="1"/>
      <c r="H1152" s="1">
        <v>134</v>
      </c>
      <c r="I1152" s="1">
        <v>139</v>
      </c>
      <c r="J1152" s="1">
        <v>0</v>
      </c>
      <c r="K1152" s="1">
        <v>5</v>
      </c>
      <c r="L1152" s="1">
        <v>77.19</v>
      </c>
      <c r="M1152" s="1">
        <v>77.239999999999995</v>
      </c>
      <c r="N1152" s="1">
        <v>76.936000000000007</v>
      </c>
      <c r="O1152" s="1">
        <v>76.984999999999999</v>
      </c>
      <c r="P1152" s="1">
        <v>5</v>
      </c>
      <c r="Q1152" s="1">
        <v>2</v>
      </c>
      <c r="R1152" s="1" t="s">
        <v>1407</v>
      </c>
      <c r="S1152" s="1" t="s">
        <v>1413</v>
      </c>
      <c r="T1152" s="1"/>
      <c r="U1152" s="1"/>
      <c r="V1152" s="1" t="s">
        <v>1414</v>
      </c>
      <c r="W1152" s="1" t="s">
        <v>2433</v>
      </c>
      <c r="X1152" s="2">
        <v>44885.695138888892</v>
      </c>
      <c r="Y1152" s="1" t="s">
        <v>1410</v>
      </c>
      <c r="Z1152" s="1" t="s">
        <v>36</v>
      </c>
      <c r="AA1152" s="1" t="s">
        <v>1416</v>
      </c>
      <c r="AB1152" s="1" t="s">
        <v>2434</v>
      </c>
    </row>
    <row r="1153" spans="1:28" ht="13" x14ac:dyDescent="0.15">
      <c r="A1153" s="1">
        <v>397</v>
      </c>
      <c r="B1153" s="1" t="s">
        <v>28</v>
      </c>
      <c r="C1153" s="1" t="s">
        <v>1386</v>
      </c>
      <c r="D1153" s="1">
        <v>9</v>
      </c>
      <c r="E1153" s="1" t="s">
        <v>1387</v>
      </c>
      <c r="F1153" s="1">
        <v>6</v>
      </c>
      <c r="G1153" s="1"/>
      <c r="H1153" s="1">
        <v>134</v>
      </c>
      <c r="I1153" s="1">
        <v>139</v>
      </c>
      <c r="J1153" s="1">
        <v>0</v>
      </c>
      <c r="K1153" s="1">
        <v>5</v>
      </c>
      <c r="L1153" s="1">
        <v>77.19</v>
      </c>
      <c r="M1153" s="1">
        <v>77.239999999999995</v>
      </c>
      <c r="N1153" s="1">
        <v>76.936000000000007</v>
      </c>
      <c r="O1153" s="1">
        <v>76.984999999999999</v>
      </c>
      <c r="P1153" s="1">
        <v>5</v>
      </c>
      <c r="Q1153" s="1">
        <v>25</v>
      </c>
      <c r="R1153" s="1" t="s">
        <v>1418</v>
      </c>
      <c r="S1153" s="1"/>
      <c r="T1153" s="1" t="s">
        <v>1419</v>
      </c>
      <c r="U1153" s="1" t="s">
        <v>1420</v>
      </c>
      <c r="V1153" s="1" t="s">
        <v>1421</v>
      </c>
      <c r="W1153" s="1" t="s">
        <v>2435</v>
      </c>
      <c r="X1153" s="2">
        <v>44885.695138888892</v>
      </c>
      <c r="Y1153" s="1" t="s">
        <v>1410</v>
      </c>
      <c r="Z1153" s="1" t="s">
        <v>36</v>
      </c>
      <c r="AA1153" s="1"/>
      <c r="AB1153" s="1" t="s">
        <v>2436</v>
      </c>
    </row>
    <row r="1154" spans="1:28" ht="13" x14ac:dyDescent="0.15">
      <c r="A1154" s="1">
        <v>397</v>
      </c>
      <c r="B1154" s="1" t="s">
        <v>28</v>
      </c>
      <c r="C1154" s="1" t="s">
        <v>1386</v>
      </c>
      <c r="D1154" s="1">
        <v>9</v>
      </c>
      <c r="E1154" s="1" t="s">
        <v>1387</v>
      </c>
      <c r="F1154" s="1">
        <v>6</v>
      </c>
      <c r="G1154" s="1"/>
      <c r="H1154" s="1">
        <v>134</v>
      </c>
      <c r="I1154" s="1">
        <v>139</v>
      </c>
      <c r="J1154" s="1">
        <v>0</v>
      </c>
      <c r="K1154" s="1">
        <v>5</v>
      </c>
      <c r="L1154" s="1">
        <v>77.19</v>
      </c>
      <c r="M1154" s="1">
        <v>77.239999999999995</v>
      </c>
      <c r="N1154" s="1">
        <v>76.936000000000007</v>
      </c>
      <c r="O1154" s="1">
        <v>76.984999999999999</v>
      </c>
      <c r="P1154" s="1">
        <v>5</v>
      </c>
      <c r="Q1154" s="1">
        <v>25</v>
      </c>
      <c r="R1154" s="1" t="s">
        <v>1418</v>
      </c>
      <c r="S1154" s="1"/>
      <c r="T1154" s="1"/>
      <c r="U1154" s="1"/>
      <c r="V1154" s="1" t="s">
        <v>1457</v>
      </c>
      <c r="W1154" s="1" t="s">
        <v>2437</v>
      </c>
      <c r="X1154" s="2">
        <v>44885.695138888892</v>
      </c>
      <c r="Y1154" s="1" t="s">
        <v>1410</v>
      </c>
      <c r="Z1154" s="1" t="s">
        <v>36</v>
      </c>
      <c r="AA1154" s="1" t="s">
        <v>1459</v>
      </c>
      <c r="AB1154" s="1" t="s">
        <v>2438</v>
      </c>
    </row>
    <row r="1155" spans="1:28" ht="13" x14ac:dyDescent="0.15">
      <c r="A1155" s="1">
        <v>397</v>
      </c>
      <c r="B1155" s="1" t="s">
        <v>28</v>
      </c>
      <c r="C1155" s="1" t="s">
        <v>1386</v>
      </c>
      <c r="D1155" s="1">
        <v>9</v>
      </c>
      <c r="E1155" s="1" t="s">
        <v>1387</v>
      </c>
      <c r="F1155" s="1">
        <v>6</v>
      </c>
      <c r="G1155" s="1"/>
      <c r="H1155" s="1">
        <v>134</v>
      </c>
      <c r="I1155" s="1">
        <v>139</v>
      </c>
      <c r="J1155" s="1">
        <v>134</v>
      </c>
      <c r="K1155" s="1">
        <v>139</v>
      </c>
      <c r="L1155" s="1">
        <v>77.19</v>
      </c>
      <c r="M1155" s="1">
        <v>77.239999999999995</v>
      </c>
      <c r="N1155" s="1">
        <v>76.936000000000007</v>
      </c>
      <c r="O1155" s="1">
        <v>76.983999999999995</v>
      </c>
      <c r="P1155" s="1">
        <v>5</v>
      </c>
      <c r="Q1155" s="1">
        <v>353</v>
      </c>
      <c r="R1155" s="1" t="s">
        <v>106</v>
      </c>
      <c r="S1155" s="1" t="s">
        <v>1434</v>
      </c>
      <c r="T1155" s="1"/>
      <c r="U1155" s="1"/>
      <c r="V1155" s="1" t="s">
        <v>2439</v>
      </c>
      <c r="W1155" s="1" t="s">
        <v>2440</v>
      </c>
      <c r="X1155" s="2">
        <v>44885.649305555555</v>
      </c>
      <c r="Y1155" s="1" t="s">
        <v>35</v>
      </c>
      <c r="Z1155" s="1" t="s">
        <v>36</v>
      </c>
      <c r="AA1155" s="1"/>
      <c r="AB1155" s="1" t="s">
        <v>2441</v>
      </c>
    </row>
    <row r="1156" spans="1:28" ht="13" x14ac:dyDescent="0.15">
      <c r="A1156" s="1">
        <v>397</v>
      </c>
      <c r="B1156" s="1" t="s">
        <v>28</v>
      </c>
      <c r="C1156" s="1" t="s">
        <v>1386</v>
      </c>
      <c r="D1156" s="1">
        <v>9</v>
      </c>
      <c r="E1156" s="1" t="s">
        <v>1387</v>
      </c>
      <c r="F1156" s="1">
        <v>6</v>
      </c>
      <c r="G1156" s="1"/>
      <c r="H1156" s="1">
        <v>134</v>
      </c>
      <c r="I1156" s="1">
        <v>139</v>
      </c>
      <c r="J1156" s="1">
        <v>0</v>
      </c>
      <c r="K1156" s="1">
        <v>5</v>
      </c>
      <c r="L1156" s="1">
        <v>77.19</v>
      </c>
      <c r="M1156" s="1">
        <v>77.239999999999995</v>
      </c>
      <c r="N1156" s="1">
        <v>76.936000000000007</v>
      </c>
      <c r="O1156" s="1">
        <v>76.984999999999999</v>
      </c>
      <c r="P1156" s="1">
        <v>5</v>
      </c>
      <c r="Q1156" s="1">
        <v>25</v>
      </c>
      <c r="R1156" s="1" t="s">
        <v>1418</v>
      </c>
      <c r="S1156" s="1"/>
      <c r="T1156" s="1" t="s">
        <v>1442</v>
      </c>
      <c r="U1156" s="1" t="s">
        <v>1443</v>
      </c>
      <c r="V1156" s="1" t="s">
        <v>1444</v>
      </c>
      <c r="W1156" s="1" t="s">
        <v>2442</v>
      </c>
      <c r="X1156" s="2">
        <v>44885.695138888892</v>
      </c>
      <c r="Y1156" s="1" t="s">
        <v>1410</v>
      </c>
      <c r="Z1156" s="1" t="s">
        <v>36</v>
      </c>
      <c r="AA1156" s="1" t="s">
        <v>1446</v>
      </c>
      <c r="AB1156" s="1" t="s">
        <v>2443</v>
      </c>
    </row>
    <row r="1157" spans="1:28" ht="13" x14ac:dyDescent="0.15">
      <c r="A1157" s="1">
        <v>397</v>
      </c>
      <c r="B1157" s="1" t="s">
        <v>28</v>
      </c>
      <c r="C1157" s="1" t="s">
        <v>1386</v>
      </c>
      <c r="D1157" s="1">
        <v>9</v>
      </c>
      <c r="E1157" s="1" t="s">
        <v>1387</v>
      </c>
      <c r="F1157" s="1">
        <v>6</v>
      </c>
      <c r="G1157" s="1"/>
      <c r="H1157" s="1">
        <v>134</v>
      </c>
      <c r="I1157" s="1">
        <v>139</v>
      </c>
      <c r="J1157" s="1">
        <v>0</v>
      </c>
      <c r="K1157" s="1">
        <v>5</v>
      </c>
      <c r="L1157" s="1">
        <v>77.19</v>
      </c>
      <c r="M1157" s="1">
        <v>77.239999999999995</v>
      </c>
      <c r="N1157" s="1">
        <v>76.936000000000007</v>
      </c>
      <c r="O1157" s="1">
        <v>76.984999999999999</v>
      </c>
      <c r="P1157" s="1">
        <v>5</v>
      </c>
      <c r="Q1157" s="1">
        <v>10</v>
      </c>
      <c r="R1157" s="1" t="s">
        <v>1407</v>
      </c>
      <c r="S1157" s="1"/>
      <c r="T1157" s="1" t="s">
        <v>1428</v>
      </c>
      <c r="U1157" s="1" t="s">
        <v>1429</v>
      </c>
      <c r="V1157" s="1" t="s">
        <v>1430</v>
      </c>
      <c r="W1157" s="1" t="s">
        <v>2444</v>
      </c>
      <c r="X1157" s="2">
        <v>44885.695138888892</v>
      </c>
      <c r="Y1157" s="1" t="s">
        <v>1410</v>
      </c>
      <c r="Z1157" s="1" t="s">
        <v>36</v>
      </c>
      <c r="AA1157" s="1" t="s">
        <v>1432</v>
      </c>
      <c r="AB1157" s="1" t="s">
        <v>2445</v>
      </c>
    </row>
    <row r="1158" spans="1:28" ht="13" x14ac:dyDescent="0.15">
      <c r="A1158" s="1">
        <v>397</v>
      </c>
      <c r="B1158" s="1" t="s">
        <v>28</v>
      </c>
      <c r="C1158" s="1" t="s">
        <v>1386</v>
      </c>
      <c r="D1158" s="1">
        <v>9</v>
      </c>
      <c r="E1158" s="1" t="s">
        <v>1387</v>
      </c>
      <c r="F1158" s="1">
        <v>7</v>
      </c>
      <c r="G1158" s="1"/>
      <c r="H1158" s="1">
        <v>0</v>
      </c>
      <c r="I1158" s="1">
        <v>5</v>
      </c>
      <c r="J1158" s="1">
        <v>0</v>
      </c>
      <c r="K1158" s="1">
        <v>5</v>
      </c>
      <c r="L1158" s="1">
        <v>77.239999999999995</v>
      </c>
      <c r="M1158" s="1">
        <v>77.290000000000006</v>
      </c>
      <c r="N1158" s="1">
        <v>76.983999999999995</v>
      </c>
      <c r="O1158" s="1">
        <v>77.033000000000001</v>
      </c>
      <c r="P1158" s="1">
        <v>5</v>
      </c>
      <c r="Q1158" s="1">
        <v>5</v>
      </c>
      <c r="R1158" s="1" t="s">
        <v>51</v>
      </c>
      <c r="S1158" s="1" t="s">
        <v>52</v>
      </c>
      <c r="T1158" s="1"/>
      <c r="U1158" s="1"/>
      <c r="V1158" s="1" t="s">
        <v>52</v>
      </c>
      <c r="W1158" s="1" t="s">
        <v>2446</v>
      </c>
      <c r="X1158" s="2">
        <v>44885.649305555555</v>
      </c>
      <c r="Y1158" s="1" t="s">
        <v>35</v>
      </c>
      <c r="Z1158" s="1" t="s">
        <v>36</v>
      </c>
      <c r="AA1158" s="1"/>
      <c r="AB1158" s="1" t="s">
        <v>2447</v>
      </c>
    </row>
    <row r="1159" spans="1:28" ht="13" x14ac:dyDescent="0.15">
      <c r="A1159" s="1">
        <v>397</v>
      </c>
      <c r="B1159" s="1" t="s">
        <v>28</v>
      </c>
      <c r="C1159" s="1" t="s">
        <v>1386</v>
      </c>
      <c r="D1159" s="1">
        <v>9</v>
      </c>
      <c r="E1159" s="1" t="s">
        <v>1387</v>
      </c>
      <c r="F1159" s="1">
        <v>7</v>
      </c>
      <c r="G1159" s="1" t="s">
        <v>31</v>
      </c>
      <c r="H1159" s="1">
        <v>26</v>
      </c>
      <c r="I1159" s="1">
        <v>26</v>
      </c>
      <c r="J1159" s="1">
        <v>26</v>
      </c>
      <c r="K1159" s="1">
        <v>26</v>
      </c>
      <c r="L1159" s="1">
        <v>77.5</v>
      </c>
      <c r="M1159" s="1">
        <v>77.5</v>
      </c>
      <c r="N1159" s="1">
        <v>77.236999999999995</v>
      </c>
      <c r="O1159" s="1">
        <v>77.236999999999995</v>
      </c>
      <c r="P1159" s="1">
        <v>0</v>
      </c>
      <c r="Q1159" s="1">
        <v>1</v>
      </c>
      <c r="R1159" s="1" t="s">
        <v>32</v>
      </c>
      <c r="S1159" s="1" t="s">
        <v>33</v>
      </c>
      <c r="T1159" s="1"/>
      <c r="U1159" s="1"/>
      <c r="V1159" s="1" t="s">
        <v>33</v>
      </c>
      <c r="W1159" s="1" t="s">
        <v>2448</v>
      </c>
      <c r="X1159" s="2">
        <v>44885.875</v>
      </c>
      <c r="Y1159" s="1" t="s">
        <v>35</v>
      </c>
      <c r="Z1159" s="1" t="s">
        <v>36</v>
      </c>
      <c r="AA1159" s="1" t="s">
        <v>37</v>
      </c>
      <c r="AB1159" s="1" t="s">
        <v>2449</v>
      </c>
    </row>
    <row r="1160" spans="1:28" ht="13" x14ac:dyDescent="0.15">
      <c r="A1160" s="1">
        <v>397</v>
      </c>
      <c r="B1160" s="1" t="s">
        <v>28</v>
      </c>
      <c r="C1160" s="1" t="s">
        <v>1386</v>
      </c>
      <c r="D1160" s="1">
        <v>9</v>
      </c>
      <c r="E1160" s="1" t="s">
        <v>1387</v>
      </c>
      <c r="F1160" s="1" t="s">
        <v>64</v>
      </c>
      <c r="G1160" s="1"/>
      <c r="H1160" s="1">
        <v>25</v>
      </c>
      <c r="I1160" s="1">
        <v>32</v>
      </c>
      <c r="J1160" s="1">
        <v>0</v>
      </c>
      <c r="K1160" s="1">
        <v>7</v>
      </c>
      <c r="L1160" s="1">
        <v>78.010000000000005</v>
      </c>
      <c r="M1160" s="1">
        <v>78.08</v>
      </c>
      <c r="N1160" s="1">
        <v>77.731999999999999</v>
      </c>
      <c r="O1160" s="1">
        <v>77.8</v>
      </c>
      <c r="P1160" s="1">
        <v>7</v>
      </c>
      <c r="Q1160" s="1">
        <v>5</v>
      </c>
      <c r="R1160" s="1" t="s">
        <v>65</v>
      </c>
      <c r="S1160" s="1"/>
      <c r="T1160" s="1" t="s">
        <v>99</v>
      </c>
      <c r="U1160" s="1" t="s">
        <v>100</v>
      </c>
      <c r="V1160" s="1" t="s">
        <v>101</v>
      </c>
      <c r="W1160" s="1" t="s">
        <v>2450</v>
      </c>
      <c r="X1160" s="2">
        <v>44885.65</v>
      </c>
      <c r="Y1160" s="1" t="s">
        <v>35</v>
      </c>
      <c r="Z1160" s="1" t="s">
        <v>36</v>
      </c>
      <c r="AA1160" s="1"/>
      <c r="AB1160" s="1" t="s">
        <v>2451</v>
      </c>
    </row>
    <row r="1161" spans="1:28" ht="13" x14ac:dyDescent="0.15">
      <c r="A1161" s="1">
        <v>397</v>
      </c>
      <c r="B1161" s="1" t="s">
        <v>28</v>
      </c>
      <c r="C1161" s="1" t="s">
        <v>1386</v>
      </c>
      <c r="D1161" s="1">
        <v>9</v>
      </c>
      <c r="E1161" s="1" t="s">
        <v>1387</v>
      </c>
      <c r="F1161" s="1" t="s">
        <v>64</v>
      </c>
      <c r="G1161" s="1"/>
      <c r="H1161" s="1">
        <v>25</v>
      </c>
      <c r="I1161" s="1">
        <v>32</v>
      </c>
      <c r="J1161" s="1">
        <v>0</v>
      </c>
      <c r="K1161" s="1">
        <v>7</v>
      </c>
      <c r="L1161" s="1">
        <v>78.010000000000005</v>
      </c>
      <c r="M1161" s="1">
        <v>78.08</v>
      </c>
      <c r="N1161" s="1">
        <v>77.731999999999999</v>
      </c>
      <c r="O1161" s="1">
        <v>77.8</v>
      </c>
      <c r="P1161" s="1">
        <v>7</v>
      </c>
      <c r="Q1161" s="1">
        <v>5</v>
      </c>
      <c r="R1161" s="1" t="s">
        <v>65</v>
      </c>
      <c r="S1161" s="1"/>
      <c r="T1161" s="1" t="s">
        <v>76</v>
      </c>
      <c r="U1161" s="1" t="s">
        <v>77</v>
      </c>
      <c r="V1161" s="1" t="s">
        <v>78</v>
      </c>
      <c r="W1161" s="1" t="s">
        <v>2452</v>
      </c>
      <c r="X1161" s="2">
        <v>44885.65</v>
      </c>
      <c r="Y1161" s="1" t="s">
        <v>35</v>
      </c>
      <c r="Z1161" s="1" t="s">
        <v>36</v>
      </c>
      <c r="AA1161" s="1"/>
      <c r="AB1161" s="1" t="s">
        <v>2453</v>
      </c>
    </row>
    <row r="1162" spans="1:28" ht="13" x14ac:dyDescent="0.15">
      <c r="A1162" s="1">
        <v>397</v>
      </c>
      <c r="B1162" s="1" t="s">
        <v>28</v>
      </c>
      <c r="C1162" s="1" t="s">
        <v>1386</v>
      </c>
      <c r="D1162" s="1">
        <v>9</v>
      </c>
      <c r="E1162" s="1" t="s">
        <v>1387</v>
      </c>
      <c r="F1162" s="1" t="s">
        <v>64</v>
      </c>
      <c r="G1162" s="1"/>
      <c r="H1162" s="1">
        <v>25</v>
      </c>
      <c r="I1162" s="1">
        <v>32</v>
      </c>
      <c r="J1162" s="1">
        <v>0</v>
      </c>
      <c r="K1162" s="1">
        <v>7</v>
      </c>
      <c r="L1162" s="1">
        <v>78.010000000000005</v>
      </c>
      <c r="M1162" s="1">
        <v>78.08</v>
      </c>
      <c r="N1162" s="1">
        <v>77.731999999999999</v>
      </c>
      <c r="O1162" s="1">
        <v>77.8</v>
      </c>
      <c r="P1162" s="1">
        <v>7</v>
      </c>
      <c r="Q1162" s="1">
        <v>20</v>
      </c>
      <c r="R1162" s="1" t="s">
        <v>65</v>
      </c>
      <c r="S1162" s="1"/>
      <c r="T1162" s="1" t="s">
        <v>71</v>
      </c>
      <c r="U1162" s="1" t="s">
        <v>72</v>
      </c>
      <c r="V1162" s="1" t="s">
        <v>73</v>
      </c>
      <c r="W1162" s="1" t="s">
        <v>2454</v>
      </c>
      <c r="X1162" s="2">
        <v>44885.65</v>
      </c>
      <c r="Y1162" s="1" t="s">
        <v>35</v>
      </c>
      <c r="Z1162" s="1" t="s">
        <v>36</v>
      </c>
      <c r="AA1162" s="1"/>
      <c r="AB1162" s="1" t="s">
        <v>2455</v>
      </c>
    </row>
    <row r="1163" spans="1:28" ht="13" x14ac:dyDescent="0.15">
      <c r="A1163" s="1">
        <v>397</v>
      </c>
      <c r="B1163" s="1" t="s">
        <v>28</v>
      </c>
      <c r="C1163" s="1" t="s">
        <v>1386</v>
      </c>
      <c r="D1163" s="1">
        <v>9</v>
      </c>
      <c r="E1163" s="1" t="s">
        <v>1387</v>
      </c>
      <c r="F1163" s="1" t="s">
        <v>64</v>
      </c>
      <c r="G1163" s="1"/>
      <c r="H1163" s="1">
        <v>25</v>
      </c>
      <c r="I1163" s="1">
        <v>32</v>
      </c>
      <c r="J1163" s="1">
        <v>0</v>
      </c>
      <c r="K1163" s="1">
        <v>7</v>
      </c>
      <c r="L1163" s="1">
        <v>78.010000000000005</v>
      </c>
      <c r="M1163" s="1">
        <v>78.08</v>
      </c>
      <c r="N1163" s="1">
        <v>77.731999999999999</v>
      </c>
      <c r="O1163" s="1">
        <v>77.8</v>
      </c>
      <c r="P1163" s="1">
        <v>7</v>
      </c>
      <c r="Q1163" s="1">
        <v>20</v>
      </c>
      <c r="R1163" s="1" t="s">
        <v>65</v>
      </c>
      <c r="S1163" s="1" t="s">
        <v>90</v>
      </c>
      <c r="T1163" s="1"/>
      <c r="U1163" s="1"/>
      <c r="V1163" s="1" t="s">
        <v>90</v>
      </c>
      <c r="W1163" s="1" t="s">
        <v>2456</v>
      </c>
      <c r="X1163" s="2">
        <v>44885.65</v>
      </c>
      <c r="Y1163" s="1" t="s">
        <v>35</v>
      </c>
      <c r="Z1163" s="1" t="s">
        <v>36</v>
      </c>
      <c r="AA1163" s="1" t="s">
        <v>92</v>
      </c>
      <c r="AB1163" s="1" t="s">
        <v>2457</v>
      </c>
    </row>
    <row r="1164" spans="1:28" ht="13" x14ac:dyDescent="0.15">
      <c r="A1164" s="1">
        <v>397</v>
      </c>
      <c r="B1164" s="1" t="s">
        <v>28</v>
      </c>
      <c r="C1164" s="1" t="s">
        <v>1386</v>
      </c>
      <c r="D1164" s="1">
        <v>9</v>
      </c>
      <c r="E1164" s="1" t="s">
        <v>1387</v>
      </c>
      <c r="F1164" s="1" t="s">
        <v>64</v>
      </c>
      <c r="G1164" s="1"/>
      <c r="H1164" s="1">
        <v>25</v>
      </c>
      <c r="I1164" s="1">
        <v>32</v>
      </c>
      <c r="J1164" s="1">
        <v>0</v>
      </c>
      <c r="K1164" s="1">
        <v>7</v>
      </c>
      <c r="L1164" s="1">
        <v>78.010000000000005</v>
      </c>
      <c r="M1164" s="1">
        <v>78.08</v>
      </c>
      <c r="N1164" s="1">
        <v>77.731999999999999</v>
      </c>
      <c r="O1164" s="1">
        <v>77.8</v>
      </c>
      <c r="P1164" s="1">
        <v>7</v>
      </c>
      <c r="Q1164" s="1">
        <v>20</v>
      </c>
      <c r="R1164" s="1" t="s">
        <v>65</v>
      </c>
      <c r="S1164" s="1"/>
      <c r="T1164" s="1" t="s">
        <v>66</v>
      </c>
      <c r="U1164" s="1" t="s">
        <v>67</v>
      </c>
      <c r="V1164" s="1" t="s">
        <v>68</v>
      </c>
      <c r="W1164" s="1" t="s">
        <v>2458</v>
      </c>
      <c r="X1164" s="2">
        <v>44885.65</v>
      </c>
      <c r="Y1164" s="1" t="s">
        <v>35</v>
      </c>
      <c r="Z1164" s="1" t="s">
        <v>36</v>
      </c>
      <c r="AA1164" s="1"/>
      <c r="AB1164" s="1" t="s">
        <v>2459</v>
      </c>
    </row>
    <row r="1165" spans="1:28" ht="13" x14ac:dyDescent="0.15">
      <c r="A1165" s="1">
        <v>397</v>
      </c>
      <c r="B1165" s="1" t="s">
        <v>28</v>
      </c>
      <c r="C1165" s="1" t="s">
        <v>1386</v>
      </c>
      <c r="D1165" s="1">
        <v>9</v>
      </c>
      <c r="E1165" s="1" t="s">
        <v>1387</v>
      </c>
      <c r="F1165" s="1" t="s">
        <v>64</v>
      </c>
      <c r="G1165" s="1"/>
      <c r="H1165" s="1">
        <v>25</v>
      </c>
      <c r="I1165" s="1">
        <v>32</v>
      </c>
      <c r="J1165" s="1">
        <v>0</v>
      </c>
      <c r="K1165" s="1">
        <v>7</v>
      </c>
      <c r="L1165" s="1">
        <v>78.010000000000005</v>
      </c>
      <c r="M1165" s="1">
        <v>78.08</v>
      </c>
      <c r="N1165" s="1">
        <v>77.731999999999999</v>
      </c>
      <c r="O1165" s="1">
        <v>77.8</v>
      </c>
      <c r="P1165" s="1">
        <v>7</v>
      </c>
      <c r="Q1165" s="1">
        <v>5</v>
      </c>
      <c r="R1165" s="1" t="s">
        <v>65</v>
      </c>
      <c r="S1165" s="1"/>
      <c r="T1165" s="1" t="s">
        <v>94</v>
      </c>
      <c r="U1165" s="1" t="s">
        <v>95</v>
      </c>
      <c r="V1165" s="1" t="s">
        <v>96</v>
      </c>
      <c r="W1165" s="1" t="s">
        <v>2460</v>
      </c>
      <c r="X1165" s="2">
        <v>44885.65</v>
      </c>
      <c r="Y1165" s="1" t="s">
        <v>35</v>
      </c>
      <c r="Z1165" s="1" t="s">
        <v>36</v>
      </c>
      <c r="AA1165" s="1"/>
      <c r="AB1165" s="1" t="s">
        <v>2461</v>
      </c>
    </row>
    <row r="1166" spans="1:28" ht="13" x14ac:dyDescent="0.15">
      <c r="A1166" s="1">
        <v>397</v>
      </c>
      <c r="B1166" s="1" t="s">
        <v>28</v>
      </c>
      <c r="C1166" s="1" t="s">
        <v>1386</v>
      </c>
      <c r="D1166" s="1">
        <v>9</v>
      </c>
      <c r="E1166" s="1" t="s">
        <v>1387</v>
      </c>
      <c r="F1166" s="1" t="s">
        <v>64</v>
      </c>
      <c r="G1166" s="1"/>
      <c r="H1166" s="1">
        <v>25</v>
      </c>
      <c r="I1166" s="1">
        <v>32</v>
      </c>
      <c r="J1166" s="1">
        <v>0</v>
      </c>
      <c r="K1166" s="1">
        <v>7</v>
      </c>
      <c r="L1166" s="1">
        <v>78.010000000000005</v>
      </c>
      <c r="M1166" s="1">
        <v>78.08</v>
      </c>
      <c r="N1166" s="1">
        <v>77.731999999999999</v>
      </c>
      <c r="O1166" s="1">
        <v>77.8</v>
      </c>
      <c r="P1166" s="1">
        <v>7</v>
      </c>
      <c r="Q1166" s="1">
        <v>30</v>
      </c>
      <c r="R1166" s="1" t="s">
        <v>65</v>
      </c>
      <c r="S1166" s="1"/>
      <c r="T1166" s="1" t="s">
        <v>1493</v>
      </c>
      <c r="U1166" s="1" t="s">
        <v>1494</v>
      </c>
      <c r="V1166" s="1" t="s">
        <v>1495</v>
      </c>
      <c r="W1166" s="1" t="s">
        <v>2462</v>
      </c>
      <c r="X1166" s="2">
        <v>44885.65</v>
      </c>
      <c r="Y1166" s="1" t="s">
        <v>35</v>
      </c>
      <c r="Z1166" s="1" t="s">
        <v>36</v>
      </c>
      <c r="AA1166" s="1"/>
      <c r="AB1166" s="1" t="s">
        <v>2463</v>
      </c>
    </row>
    <row r="1167" spans="1:28" ht="13" x14ac:dyDescent="0.15">
      <c r="A1167" s="1">
        <v>397</v>
      </c>
      <c r="B1167" s="1" t="s">
        <v>28</v>
      </c>
      <c r="C1167" s="1" t="s">
        <v>1386</v>
      </c>
      <c r="D1167" s="1">
        <v>9</v>
      </c>
      <c r="E1167" s="1" t="s">
        <v>1387</v>
      </c>
      <c r="F1167" s="1" t="s">
        <v>64</v>
      </c>
      <c r="G1167" s="1"/>
      <c r="H1167" s="1">
        <v>25</v>
      </c>
      <c r="I1167" s="1">
        <v>32</v>
      </c>
      <c r="J1167" s="1">
        <v>0</v>
      </c>
      <c r="K1167" s="1">
        <v>7</v>
      </c>
      <c r="L1167" s="1">
        <v>78.010000000000005</v>
      </c>
      <c r="M1167" s="1">
        <v>78.08</v>
      </c>
      <c r="N1167" s="1">
        <v>77.731999999999999</v>
      </c>
      <c r="O1167" s="1">
        <v>77.8</v>
      </c>
      <c r="P1167" s="1">
        <v>7</v>
      </c>
      <c r="Q1167" s="1">
        <v>30</v>
      </c>
      <c r="R1167" s="1" t="s">
        <v>65</v>
      </c>
      <c r="S1167" s="1"/>
      <c r="T1167" s="1" t="s">
        <v>85</v>
      </c>
      <c r="U1167" s="1" t="s">
        <v>86</v>
      </c>
      <c r="V1167" s="1" t="s">
        <v>87</v>
      </c>
      <c r="W1167" s="1" t="s">
        <v>2464</v>
      </c>
      <c r="X1167" s="2">
        <v>44885.65</v>
      </c>
      <c r="Y1167" s="1" t="s">
        <v>35</v>
      </c>
      <c r="Z1167" s="1" t="s">
        <v>36</v>
      </c>
      <c r="AA1167" s="1"/>
      <c r="AB1167" s="1" t="s">
        <v>2465</v>
      </c>
    </row>
    <row r="1168" spans="1:28" ht="13" x14ac:dyDescent="0.15">
      <c r="A1168" s="1">
        <v>397</v>
      </c>
      <c r="B1168" s="1" t="s">
        <v>28</v>
      </c>
      <c r="C1168" s="1" t="s">
        <v>1386</v>
      </c>
      <c r="D1168" s="1">
        <v>9</v>
      </c>
      <c r="E1168" s="1" t="s">
        <v>1387</v>
      </c>
      <c r="F1168" s="1" t="s">
        <v>64</v>
      </c>
      <c r="G1168" s="1"/>
      <c r="H1168" s="1">
        <v>25</v>
      </c>
      <c r="I1168" s="1">
        <v>32</v>
      </c>
      <c r="J1168" s="1">
        <v>25</v>
      </c>
      <c r="K1168" s="1">
        <v>32</v>
      </c>
      <c r="L1168" s="1">
        <v>78.010000000000005</v>
      </c>
      <c r="M1168" s="1">
        <v>78.08</v>
      </c>
      <c r="N1168" s="1">
        <v>77.731999999999999</v>
      </c>
      <c r="O1168" s="1">
        <v>77.8</v>
      </c>
      <c r="P1168" s="1">
        <v>7</v>
      </c>
      <c r="Q1168" s="1">
        <v>247</v>
      </c>
      <c r="R1168" s="1" t="s">
        <v>106</v>
      </c>
      <c r="S1168" s="1" t="s">
        <v>81</v>
      </c>
      <c r="T1168" s="1"/>
      <c r="U1168" s="1"/>
      <c r="V1168" s="1" t="s">
        <v>81</v>
      </c>
      <c r="W1168" s="1" t="s">
        <v>2466</v>
      </c>
      <c r="X1168" s="2">
        <v>44885.649305555555</v>
      </c>
      <c r="Y1168" s="1" t="s">
        <v>35</v>
      </c>
      <c r="Z1168" s="1" t="s">
        <v>36</v>
      </c>
      <c r="AA1168" s="1"/>
      <c r="AB1168" s="1" t="s">
        <v>2467</v>
      </c>
    </row>
    <row r="1169" spans="1:28" ht="13" x14ac:dyDescent="0.15">
      <c r="A1169" s="1">
        <v>397</v>
      </c>
      <c r="B1169" s="1" t="s">
        <v>28</v>
      </c>
      <c r="C1169" s="1" t="s">
        <v>1386</v>
      </c>
      <c r="D1169" s="1">
        <v>10</v>
      </c>
      <c r="E1169" s="1" t="s">
        <v>1387</v>
      </c>
      <c r="F1169" s="1">
        <v>1</v>
      </c>
      <c r="G1169" s="1" t="s">
        <v>31</v>
      </c>
      <c r="H1169" s="1">
        <v>83</v>
      </c>
      <c r="I1169" s="1">
        <v>83</v>
      </c>
      <c r="J1169" s="1">
        <v>83</v>
      </c>
      <c r="K1169" s="1">
        <v>83</v>
      </c>
      <c r="L1169" s="1">
        <v>78.63</v>
      </c>
      <c r="M1169" s="1">
        <v>78.63</v>
      </c>
      <c r="N1169" s="1">
        <v>78.594999999999999</v>
      </c>
      <c r="O1169" s="1">
        <v>78.594999999999999</v>
      </c>
      <c r="P1169" s="1">
        <v>0</v>
      </c>
      <c r="Q1169" s="1">
        <v>1</v>
      </c>
      <c r="R1169" s="1" t="s">
        <v>32</v>
      </c>
      <c r="S1169" s="1" t="s">
        <v>33</v>
      </c>
      <c r="T1169" s="1"/>
      <c r="U1169" s="1"/>
      <c r="V1169" s="1" t="s">
        <v>33</v>
      </c>
      <c r="W1169" s="1" t="s">
        <v>2468</v>
      </c>
      <c r="X1169" s="2">
        <v>44885.939583333333</v>
      </c>
      <c r="Y1169" s="1" t="s">
        <v>35</v>
      </c>
      <c r="Z1169" s="1" t="s">
        <v>36</v>
      </c>
      <c r="AA1169" s="1" t="s">
        <v>37</v>
      </c>
      <c r="AB1169" s="1" t="s">
        <v>2469</v>
      </c>
    </row>
    <row r="1170" spans="1:28" ht="13" x14ac:dyDescent="0.15">
      <c r="A1170" s="1">
        <v>397</v>
      </c>
      <c r="B1170" s="1" t="s">
        <v>28</v>
      </c>
      <c r="C1170" s="1" t="s">
        <v>1386</v>
      </c>
      <c r="D1170" s="1">
        <v>10</v>
      </c>
      <c r="E1170" s="1" t="s">
        <v>1387</v>
      </c>
      <c r="F1170" s="1">
        <v>2</v>
      </c>
      <c r="G1170" s="1" t="s">
        <v>31</v>
      </c>
      <c r="H1170" s="1">
        <v>39</v>
      </c>
      <c r="I1170" s="1">
        <v>41</v>
      </c>
      <c r="J1170" s="1">
        <v>39</v>
      </c>
      <c r="K1170" s="1">
        <v>41</v>
      </c>
      <c r="L1170" s="1">
        <v>79.69</v>
      </c>
      <c r="M1170" s="1">
        <v>79.709999999999994</v>
      </c>
      <c r="N1170" s="1">
        <v>79.611000000000004</v>
      </c>
      <c r="O1170" s="1">
        <v>79.63</v>
      </c>
      <c r="P1170" s="1">
        <v>2</v>
      </c>
      <c r="Q1170" s="1">
        <v>10</v>
      </c>
      <c r="R1170" s="1" t="s">
        <v>51</v>
      </c>
      <c r="S1170" s="1" t="s">
        <v>56</v>
      </c>
      <c r="T1170" s="1"/>
      <c r="U1170" s="1"/>
      <c r="V1170" s="1">
        <v>31171</v>
      </c>
      <c r="W1170" s="1" t="s">
        <v>2470</v>
      </c>
      <c r="X1170" s="2">
        <v>44885.952777777777</v>
      </c>
      <c r="Y1170" s="1" t="s">
        <v>58</v>
      </c>
      <c r="Z1170" s="1" t="s">
        <v>36</v>
      </c>
      <c r="AA1170" s="1"/>
      <c r="AB1170" s="1" t="s">
        <v>2471</v>
      </c>
    </row>
    <row r="1171" spans="1:28" ht="13" x14ac:dyDescent="0.15">
      <c r="A1171" s="1">
        <v>397</v>
      </c>
      <c r="B1171" s="1" t="s">
        <v>28</v>
      </c>
      <c r="C1171" s="1" t="s">
        <v>1386</v>
      </c>
      <c r="D1171" s="1">
        <v>10</v>
      </c>
      <c r="E1171" s="1" t="s">
        <v>1387</v>
      </c>
      <c r="F1171" s="1">
        <v>2</v>
      </c>
      <c r="G1171" s="1" t="s">
        <v>31</v>
      </c>
      <c r="H1171" s="1">
        <v>76</v>
      </c>
      <c r="I1171" s="1">
        <v>76</v>
      </c>
      <c r="J1171" s="1">
        <v>76</v>
      </c>
      <c r="K1171" s="1">
        <v>76</v>
      </c>
      <c r="L1171" s="1">
        <v>80.06</v>
      </c>
      <c r="M1171" s="1">
        <v>80.06</v>
      </c>
      <c r="N1171" s="1">
        <v>79.965000000000003</v>
      </c>
      <c r="O1171" s="1">
        <v>79.965000000000003</v>
      </c>
      <c r="P1171" s="1">
        <v>0</v>
      </c>
      <c r="Q1171" s="1">
        <v>1</v>
      </c>
      <c r="R1171" s="1" t="s">
        <v>32</v>
      </c>
      <c r="S1171" s="1" t="s">
        <v>33</v>
      </c>
      <c r="T1171" s="1"/>
      <c r="U1171" s="1"/>
      <c r="V1171" s="1" t="s">
        <v>33</v>
      </c>
      <c r="W1171" s="1" t="s">
        <v>2472</v>
      </c>
      <c r="X1171" s="2">
        <v>44885.939583333333</v>
      </c>
      <c r="Y1171" s="1" t="s">
        <v>35</v>
      </c>
      <c r="Z1171" s="1" t="s">
        <v>36</v>
      </c>
      <c r="AA1171" s="1" t="s">
        <v>37</v>
      </c>
      <c r="AB1171" s="1" t="s">
        <v>2473</v>
      </c>
    </row>
    <row r="1172" spans="1:28" ht="13" x14ac:dyDescent="0.15">
      <c r="A1172" s="1">
        <v>397</v>
      </c>
      <c r="B1172" s="1" t="s">
        <v>28</v>
      </c>
      <c r="C1172" s="1" t="s">
        <v>1386</v>
      </c>
      <c r="D1172" s="1">
        <v>10</v>
      </c>
      <c r="E1172" s="1" t="s">
        <v>1387</v>
      </c>
      <c r="F1172" s="1">
        <v>3</v>
      </c>
      <c r="G1172" s="1" t="s">
        <v>31</v>
      </c>
      <c r="H1172" s="1">
        <v>58</v>
      </c>
      <c r="I1172" s="1">
        <v>60</v>
      </c>
      <c r="J1172" s="1">
        <v>58</v>
      </c>
      <c r="K1172" s="1">
        <v>60</v>
      </c>
      <c r="L1172" s="1">
        <v>81.38</v>
      </c>
      <c r="M1172" s="1">
        <v>81.400000000000006</v>
      </c>
      <c r="N1172" s="1">
        <v>81.227999999999994</v>
      </c>
      <c r="O1172" s="1">
        <v>81.248000000000005</v>
      </c>
      <c r="P1172" s="1">
        <v>2</v>
      </c>
      <c r="Q1172" s="1">
        <v>7</v>
      </c>
      <c r="R1172" s="1" t="s">
        <v>1473</v>
      </c>
      <c r="S1172" s="1" t="s">
        <v>1474</v>
      </c>
      <c r="T1172" s="1" t="s">
        <v>1475</v>
      </c>
      <c r="U1172" s="1" t="s">
        <v>1476</v>
      </c>
      <c r="V1172" s="1" t="s">
        <v>1474</v>
      </c>
      <c r="W1172" s="1" t="s">
        <v>2474</v>
      </c>
      <c r="X1172" s="2">
        <v>44885.943749999999</v>
      </c>
      <c r="Y1172" s="1" t="s">
        <v>35</v>
      </c>
      <c r="Z1172" s="1" t="s">
        <v>36</v>
      </c>
      <c r="AA1172" s="1"/>
      <c r="AB1172" s="1" t="s">
        <v>2475</v>
      </c>
    </row>
    <row r="1173" spans="1:28" ht="13" x14ac:dyDescent="0.15">
      <c r="A1173" s="1">
        <v>397</v>
      </c>
      <c r="B1173" s="1" t="s">
        <v>28</v>
      </c>
      <c r="C1173" s="1" t="s">
        <v>1386</v>
      </c>
      <c r="D1173" s="1">
        <v>10</v>
      </c>
      <c r="E1173" s="1" t="s">
        <v>1387</v>
      </c>
      <c r="F1173" s="1">
        <v>3</v>
      </c>
      <c r="G1173" s="1" t="s">
        <v>31</v>
      </c>
      <c r="H1173" s="1">
        <v>72</v>
      </c>
      <c r="I1173" s="1">
        <v>73</v>
      </c>
      <c r="J1173" s="1">
        <v>72</v>
      </c>
      <c r="K1173" s="1">
        <v>73</v>
      </c>
      <c r="L1173" s="1">
        <v>81.52</v>
      </c>
      <c r="M1173" s="1">
        <v>81.53</v>
      </c>
      <c r="N1173" s="1">
        <v>81.363</v>
      </c>
      <c r="O1173" s="1">
        <v>81.372</v>
      </c>
      <c r="P1173" s="1">
        <v>1</v>
      </c>
      <c r="Q1173" s="1">
        <v>5</v>
      </c>
      <c r="R1173" s="1" t="s">
        <v>51</v>
      </c>
      <c r="S1173" s="1" t="s">
        <v>1397</v>
      </c>
      <c r="T1173" s="1"/>
      <c r="U1173" s="1"/>
      <c r="V1173" s="1" t="s">
        <v>1397</v>
      </c>
      <c r="W1173" s="1" t="s">
        <v>2476</v>
      </c>
      <c r="X1173" s="2">
        <v>44885.972222222219</v>
      </c>
      <c r="Y1173" s="1" t="s">
        <v>58</v>
      </c>
      <c r="Z1173" s="1" t="s">
        <v>36</v>
      </c>
      <c r="AA1173" s="1"/>
      <c r="AB1173" s="1" t="s">
        <v>2477</v>
      </c>
    </row>
    <row r="1174" spans="1:28" ht="13" x14ac:dyDescent="0.15">
      <c r="A1174" s="1">
        <v>397</v>
      </c>
      <c r="B1174" s="1" t="s">
        <v>28</v>
      </c>
      <c r="C1174" s="1" t="s">
        <v>1386</v>
      </c>
      <c r="D1174" s="1">
        <v>10</v>
      </c>
      <c r="E1174" s="1" t="s">
        <v>1387</v>
      </c>
      <c r="F1174" s="1">
        <v>3</v>
      </c>
      <c r="G1174" s="1" t="s">
        <v>43</v>
      </c>
      <c r="H1174" s="1">
        <v>72</v>
      </c>
      <c r="I1174" s="1">
        <v>72</v>
      </c>
      <c r="J1174" s="1">
        <v>72</v>
      </c>
      <c r="K1174" s="1">
        <v>72</v>
      </c>
      <c r="L1174" s="1">
        <v>81.52</v>
      </c>
      <c r="M1174" s="1">
        <v>81.52</v>
      </c>
      <c r="N1174" s="1">
        <v>81.363</v>
      </c>
      <c r="O1174" s="1">
        <v>81.363</v>
      </c>
      <c r="P1174" s="1">
        <v>0</v>
      </c>
      <c r="Q1174" s="1"/>
      <c r="R1174" s="1" t="s">
        <v>44</v>
      </c>
      <c r="S1174" s="1" t="s">
        <v>45</v>
      </c>
      <c r="T1174" s="1"/>
      <c r="U1174" s="1"/>
      <c r="V1174" s="1" t="s">
        <v>45</v>
      </c>
      <c r="W1174" s="1" t="s">
        <v>2478</v>
      </c>
      <c r="X1174" s="2">
        <v>44885.97152777778</v>
      </c>
      <c r="Y1174" s="1" t="s">
        <v>415</v>
      </c>
      <c r="Z1174" s="1" t="s">
        <v>36</v>
      </c>
      <c r="AA1174" s="1"/>
      <c r="AB1174" s="1" t="s">
        <v>2479</v>
      </c>
    </row>
    <row r="1175" spans="1:28" ht="13" x14ac:dyDescent="0.15">
      <c r="A1175" s="1">
        <v>397</v>
      </c>
      <c r="B1175" s="1" t="s">
        <v>28</v>
      </c>
      <c r="C1175" s="1" t="s">
        <v>1386</v>
      </c>
      <c r="D1175" s="1">
        <v>10</v>
      </c>
      <c r="E1175" s="1" t="s">
        <v>1387</v>
      </c>
      <c r="F1175" s="1">
        <v>3</v>
      </c>
      <c r="G1175" s="1" t="s">
        <v>31</v>
      </c>
      <c r="H1175" s="1">
        <v>81</v>
      </c>
      <c r="I1175" s="1">
        <v>81</v>
      </c>
      <c r="J1175" s="1">
        <v>81</v>
      </c>
      <c r="K1175" s="1">
        <v>81</v>
      </c>
      <c r="L1175" s="1">
        <v>81.61</v>
      </c>
      <c r="M1175" s="1">
        <v>81.61</v>
      </c>
      <c r="N1175" s="1">
        <v>81.448999999999998</v>
      </c>
      <c r="O1175" s="1">
        <v>81.448999999999998</v>
      </c>
      <c r="P1175" s="1">
        <v>0</v>
      </c>
      <c r="Q1175" s="1">
        <v>1</v>
      </c>
      <c r="R1175" s="1" t="s">
        <v>32</v>
      </c>
      <c r="S1175" s="1" t="s">
        <v>33</v>
      </c>
      <c r="T1175" s="1"/>
      <c r="U1175" s="1"/>
      <c r="V1175" s="1" t="s">
        <v>33</v>
      </c>
      <c r="W1175" s="1" t="s">
        <v>2480</v>
      </c>
      <c r="X1175" s="2">
        <v>44885.939583333333</v>
      </c>
      <c r="Y1175" s="1" t="s">
        <v>35</v>
      </c>
      <c r="Z1175" s="1" t="s">
        <v>36</v>
      </c>
      <c r="AA1175" s="1" t="s">
        <v>37</v>
      </c>
      <c r="AB1175" s="1" t="s">
        <v>2481</v>
      </c>
    </row>
    <row r="1176" spans="1:28" ht="13" x14ac:dyDescent="0.15">
      <c r="A1176" s="1">
        <v>397</v>
      </c>
      <c r="B1176" s="1" t="s">
        <v>28</v>
      </c>
      <c r="C1176" s="1" t="s">
        <v>1386</v>
      </c>
      <c r="D1176" s="1">
        <v>10</v>
      </c>
      <c r="E1176" s="1" t="s">
        <v>1387</v>
      </c>
      <c r="F1176" s="1">
        <v>4</v>
      </c>
      <c r="G1176" s="1" t="s">
        <v>31</v>
      </c>
      <c r="H1176" s="1">
        <v>88</v>
      </c>
      <c r="I1176" s="1">
        <v>88</v>
      </c>
      <c r="J1176" s="1">
        <v>88</v>
      </c>
      <c r="K1176" s="1">
        <v>88</v>
      </c>
      <c r="L1176" s="1">
        <v>83.18</v>
      </c>
      <c r="M1176" s="1">
        <v>83.18</v>
      </c>
      <c r="N1176" s="1">
        <v>82.953000000000003</v>
      </c>
      <c r="O1176" s="1">
        <v>82.953000000000003</v>
      </c>
      <c r="P1176" s="1">
        <v>0</v>
      </c>
      <c r="Q1176" s="1">
        <v>1</v>
      </c>
      <c r="R1176" s="1" t="s">
        <v>32</v>
      </c>
      <c r="S1176" s="1" t="s">
        <v>33</v>
      </c>
      <c r="T1176" s="1"/>
      <c r="U1176" s="1"/>
      <c r="V1176" s="1" t="s">
        <v>33</v>
      </c>
      <c r="W1176" s="1" t="s">
        <v>2482</v>
      </c>
      <c r="X1176" s="2">
        <v>44885.939583333333</v>
      </c>
      <c r="Y1176" s="1" t="s">
        <v>35</v>
      </c>
      <c r="Z1176" s="1" t="s">
        <v>36</v>
      </c>
      <c r="AA1176" s="1" t="s">
        <v>37</v>
      </c>
      <c r="AB1176" s="1" t="s">
        <v>2483</v>
      </c>
    </row>
    <row r="1177" spans="1:28" ht="13" x14ac:dyDescent="0.15">
      <c r="A1177" s="1">
        <v>397</v>
      </c>
      <c r="B1177" s="1" t="s">
        <v>28</v>
      </c>
      <c r="C1177" s="1" t="s">
        <v>1386</v>
      </c>
      <c r="D1177" s="1">
        <v>10</v>
      </c>
      <c r="E1177" s="1" t="s">
        <v>1387</v>
      </c>
      <c r="F1177" s="1">
        <v>5</v>
      </c>
      <c r="G1177" s="1" t="s">
        <v>31</v>
      </c>
      <c r="H1177" s="1">
        <v>85</v>
      </c>
      <c r="I1177" s="1">
        <v>85</v>
      </c>
      <c r="J1177" s="1">
        <v>85</v>
      </c>
      <c r="K1177" s="1">
        <v>85</v>
      </c>
      <c r="L1177" s="1">
        <v>84.68</v>
      </c>
      <c r="M1177" s="1">
        <v>84.68</v>
      </c>
      <c r="N1177" s="1">
        <v>84.388999999999996</v>
      </c>
      <c r="O1177" s="1">
        <v>84.388999999999996</v>
      </c>
      <c r="P1177" s="1">
        <v>0</v>
      </c>
      <c r="Q1177" s="1">
        <v>1</v>
      </c>
      <c r="R1177" s="1" t="s">
        <v>32</v>
      </c>
      <c r="S1177" s="1" t="s">
        <v>33</v>
      </c>
      <c r="T1177" s="1"/>
      <c r="U1177" s="1"/>
      <c r="V1177" s="1" t="s">
        <v>33</v>
      </c>
      <c r="W1177" s="1" t="s">
        <v>2484</v>
      </c>
      <c r="X1177" s="2">
        <v>44885.939583333333</v>
      </c>
      <c r="Y1177" s="1" t="s">
        <v>35</v>
      </c>
      <c r="Z1177" s="1" t="s">
        <v>36</v>
      </c>
      <c r="AA1177" s="1" t="s">
        <v>37</v>
      </c>
      <c r="AB1177" s="1" t="s">
        <v>2485</v>
      </c>
    </row>
    <row r="1178" spans="1:28" ht="13" x14ac:dyDescent="0.15">
      <c r="A1178" s="1">
        <v>397</v>
      </c>
      <c r="B1178" s="1" t="s">
        <v>28</v>
      </c>
      <c r="C1178" s="1" t="s">
        <v>1386</v>
      </c>
      <c r="D1178" s="1">
        <v>10</v>
      </c>
      <c r="E1178" s="1" t="s">
        <v>1387</v>
      </c>
      <c r="F1178" s="1">
        <v>6</v>
      </c>
      <c r="G1178" s="1" t="s">
        <v>31</v>
      </c>
      <c r="H1178" s="1">
        <v>99</v>
      </c>
      <c r="I1178" s="1">
        <v>99</v>
      </c>
      <c r="J1178" s="1">
        <v>99</v>
      </c>
      <c r="K1178" s="1">
        <v>99</v>
      </c>
      <c r="L1178" s="1">
        <v>86.36</v>
      </c>
      <c r="M1178" s="1">
        <v>86.36</v>
      </c>
      <c r="N1178" s="1">
        <v>85.998000000000005</v>
      </c>
      <c r="O1178" s="1">
        <v>85.998000000000005</v>
      </c>
      <c r="P1178" s="1">
        <v>0</v>
      </c>
      <c r="Q1178" s="1">
        <v>1</v>
      </c>
      <c r="R1178" s="1" t="s">
        <v>32</v>
      </c>
      <c r="S1178" s="1" t="s">
        <v>33</v>
      </c>
      <c r="T1178" s="1"/>
      <c r="U1178" s="1"/>
      <c r="V1178" s="1" t="s">
        <v>33</v>
      </c>
      <c r="W1178" s="1" t="s">
        <v>2486</v>
      </c>
      <c r="X1178" s="2">
        <v>44885.939583333333</v>
      </c>
      <c r="Y1178" s="1" t="s">
        <v>35</v>
      </c>
      <c r="Z1178" s="1" t="s">
        <v>36</v>
      </c>
      <c r="AA1178" s="1" t="s">
        <v>37</v>
      </c>
      <c r="AB1178" s="1" t="s">
        <v>2487</v>
      </c>
    </row>
    <row r="1179" spans="1:28" ht="13" x14ac:dyDescent="0.15">
      <c r="A1179" s="1">
        <v>397</v>
      </c>
      <c r="B1179" s="1" t="s">
        <v>28</v>
      </c>
      <c r="C1179" s="1" t="s">
        <v>1386</v>
      </c>
      <c r="D1179" s="1">
        <v>10</v>
      </c>
      <c r="E1179" s="1" t="s">
        <v>1387</v>
      </c>
      <c r="F1179" s="1">
        <v>6</v>
      </c>
      <c r="G1179" s="1" t="s">
        <v>31</v>
      </c>
      <c r="H1179" s="1">
        <v>120</v>
      </c>
      <c r="I1179" s="1">
        <v>121</v>
      </c>
      <c r="J1179" s="1">
        <v>120</v>
      </c>
      <c r="K1179" s="1">
        <v>121</v>
      </c>
      <c r="L1179" s="1">
        <v>86.57</v>
      </c>
      <c r="M1179" s="1">
        <v>86.58</v>
      </c>
      <c r="N1179" s="1">
        <v>86.198999999999998</v>
      </c>
      <c r="O1179" s="1">
        <v>86.209000000000003</v>
      </c>
      <c r="P1179" s="1">
        <v>1</v>
      </c>
      <c r="Q1179" s="1">
        <v>5</v>
      </c>
      <c r="R1179" s="1" t="s">
        <v>51</v>
      </c>
      <c r="S1179" s="1" t="s">
        <v>1400</v>
      </c>
      <c r="T1179" s="1"/>
      <c r="U1179" s="1"/>
      <c r="V1179" s="1" t="s">
        <v>1400</v>
      </c>
      <c r="W1179" s="1" t="s">
        <v>2488</v>
      </c>
      <c r="X1179" s="2">
        <v>44885.972222222219</v>
      </c>
      <c r="Y1179" s="1" t="s">
        <v>58</v>
      </c>
      <c r="Z1179" s="1" t="s">
        <v>36</v>
      </c>
      <c r="AA1179" s="1"/>
      <c r="AB1179" s="1" t="s">
        <v>2489</v>
      </c>
    </row>
    <row r="1180" spans="1:28" ht="13" x14ac:dyDescent="0.15">
      <c r="A1180" s="1">
        <v>397</v>
      </c>
      <c r="B1180" s="1" t="s">
        <v>28</v>
      </c>
      <c r="C1180" s="1" t="s">
        <v>1386</v>
      </c>
      <c r="D1180" s="1">
        <v>10</v>
      </c>
      <c r="E1180" s="1" t="s">
        <v>1387</v>
      </c>
      <c r="F1180" s="1">
        <v>6</v>
      </c>
      <c r="G1180" s="1" t="s">
        <v>31</v>
      </c>
      <c r="H1180" s="1">
        <v>120</v>
      </c>
      <c r="I1180" s="1">
        <v>121</v>
      </c>
      <c r="J1180" s="1">
        <v>120</v>
      </c>
      <c r="K1180" s="1">
        <v>121</v>
      </c>
      <c r="L1180" s="1">
        <v>86.57</v>
      </c>
      <c r="M1180" s="1">
        <v>86.58</v>
      </c>
      <c r="N1180" s="1">
        <v>86.198999999999998</v>
      </c>
      <c r="O1180" s="1">
        <v>86.209000000000003</v>
      </c>
      <c r="P1180" s="1">
        <v>1</v>
      </c>
      <c r="Q1180" s="1">
        <v>5</v>
      </c>
      <c r="R1180" s="1" t="s">
        <v>51</v>
      </c>
      <c r="S1180" s="1" t="s">
        <v>1397</v>
      </c>
      <c r="T1180" s="1"/>
      <c r="U1180" s="1"/>
      <c r="V1180" s="1" t="s">
        <v>1397</v>
      </c>
      <c r="W1180" s="1" t="s">
        <v>2490</v>
      </c>
      <c r="X1180" s="2">
        <v>44885.972222222219</v>
      </c>
      <c r="Y1180" s="1" t="s">
        <v>58</v>
      </c>
      <c r="Z1180" s="1" t="s">
        <v>36</v>
      </c>
      <c r="AA1180" s="1"/>
      <c r="AB1180" s="1" t="s">
        <v>2491</v>
      </c>
    </row>
    <row r="1181" spans="1:28" ht="13" x14ac:dyDescent="0.15">
      <c r="A1181" s="1">
        <v>397</v>
      </c>
      <c r="B1181" s="1" t="s">
        <v>28</v>
      </c>
      <c r="C1181" s="1" t="s">
        <v>1386</v>
      </c>
      <c r="D1181" s="1">
        <v>10</v>
      </c>
      <c r="E1181" s="1" t="s">
        <v>1387</v>
      </c>
      <c r="F1181" s="1">
        <v>6</v>
      </c>
      <c r="G1181" s="1" t="s">
        <v>43</v>
      </c>
      <c r="H1181" s="1">
        <v>120</v>
      </c>
      <c r="I1181" s="1">
        <v>120</v>
      </c>
      <c r="J1181" s="1">
        <v>120</v>
      </c>
      <c r="K1181" s="1">
        <v>120</v>
      </c>
      <c r="L1181" s="1">
        <v>86.57</v>
      </c>
      <c r="M1181" s="1">
        <v>86.57</v>
      </c>
      <c r="N1181" s="1">
        <v>86.198999999999998</v>
      </c>
      <c r="O1181" s="1">
        <v>86.198999999999998</v>
      </c>
      <c r="P1181" s="1">
        <v>0</v>
      </c>
      <c r="Q1181" s="1"/>
      <c r="R1181" s="1" t="s">
        <v>44</v>
      </c>
      <c r="S1181" s="1" t="s">
        <v>45</v>
      </c>
      <c r="T1181" s="1"/>
      <c r="U1181" s="1"/>
      <c r="V1181" s="1" t="s">
        <v>45</v>
      </c>
      <c r="W1181" s="1" t="s">
        <v>2492</v>
      </c>
      <c r="X1181" s="2">
        <v>44885.97152777778</v>
      </c>
      <c r="Y1181" s="1" t="s">
        <v>415</v>
      </c>
      <c r="Z1181" s="1" t="s">
        <v>36</v>
      </c>
      <c r="AA1181" s="1"/>
      <c r="AB1181" s="1" t="s">
        <v>2493</v>
      </c>
    </row>
    <row r="1182" spans="1:28" ht="13" x14ac:dyDescent="0.15">
      <c r="A1182" s="1">
        <v>397</v>
      </c>
      <c r="B1182" s="1" t="s">
        <v>28</v>
      </c>
      <c r="C1182" s="1" t="s">
        <v>1386</v>
      </c>
      <c r="D1182" s="1">
        <v>10</v>
      </c>
      <c r="E1182" s="1" t="s">
        <v>1387</v>
      </c>
      <c r="F1182" s="1">
        <v>6</v>
      </c>
      <c r="G1182" s="1"/>
      <c r="H1182" s="1">
        <v>149</v>
      </c>
      <c r="I1182" s="1">
        <v>154</v>
      </c>
      <c r="J1182" s="1">
        <v>0</v>
      </c>
      <c r="K1182" s="1">
        <v>5</v>
      </c>
      <c r="L1182" s="1">
        <v>86.86</v>
      </c>
      <c r="M1182" s="1">
        <v>86.91</v>
      </c>
      <c r="N1182" s="1">
        <v>86.477000000000004</v>
      </c>
      <c r="O1182" s="1">
        <v>86.525000000000006</v>
      </c>
      <c r="P1182" s="1">
        <v>5</v>
      </c>
      <c r="Q1182" s="1">
        <v>6</v>
      </c>
      <c r="R1182" s="1" t="s">
        <v>1407</v>
      </c>
      <c r="S1182" s="1"/>
      <c r="T1182" s="1"/>
      <c r="U1182" s="1"/>
      <c r="V1182" s="1" t="s">
        <v>1408</v>
      </c>
      <c r="W1182" s="1" t="s">
        <v>2494</v>
      </c>
      <c r="X1182" s="2">
        <v>44885.737500000003</v>
      </c>
      <c r="Y1182" s="1" t="s">
        <v>1410</v>
      </c>
      <c r="Z1182" s="1" t="s">
        <v>36</v>
      </c>
      <c r="AA1182" s="1" t="s">
        <v>1411</v>
      </c>
      <c r="AB1182" s="1" t="s">
        <v>2495</v>
      </c>
    </row>
    <row r="1183" spans="1:28" ht="13" x14ac:dyDescent="0.15">
      <c r="A1183" s="1">
        <v>397</v>
      </c>
      <c r="B1183" s="1" t="s">
        <v>28</v>
      </c>
      <c r="C1183" s="1" t="s">
        <v>1386</v>
      </c>
      <c r="D1183" s="1">
        <v>10</v>
      </c>
      <c r="E1183" s="1" t="s">
        <v>1387</v>
      </c>
      <c r="F1183" s="1">
        <v>6</v>
      </c>
      <c r="G1183" s="1"/>
      <c r="H1183" s="1">
        <v>149</v>
      </c>
      <c r="I1183" s="1">
        <v>154</v>
      </c>
      <c r="J1183" s="1">
        <v>0</v>
      </c>
      <c r="K1183" s="1">
        <v>5</v>
      </c>
      <c r="L1183" s="1">
        <v>86.86</v>
      </c>
      <c r="M1183" s="1">
        <v>86.91</v>
      </c>
      <c r="N1183" s="1">
        <v>86.477000000000004</v>
      </c>
      <c r="O1183" s="1">
        <v>86.525000000000006</v>
      </c>
      <c r="P1183" s="1">
        <v>5</v>
      </c>
      <c r="Q1183" s="1">
        <v>3</v>
      </c>
      <c r="R1183" s="1" t="s">
        <v>1407</v>
      </c>
      <c r="S1183" s="1"/>
      <c r="T1183" s="1"/>
      <c r="U1183" s="1"/>
      <c r="V1183" s="1" t="s">
        <v>1424</v>
      </c>
      <c r="W1183" s="1" t="s">
        <v>2496</v>
      </c>
      <c r="X1183" s="2">
        <v>44885.737500000003</v>
      </c>
      <c r="Y1183" s="1" t="s">
        <v>1410</v>
      </c>
      <c r="Z1183" s="1" t="s">
        <v>36</v>
      </c>
      <c r="AA1183" s="1" t="s">
        <v>1426</v>
      </c>
      <c r="AB1183" s="1" t="s">
        <v>2497</v>
      </c>
    </row>
    <row r="1184" spans="1:28" ht="13" x14ac:dyDescent="0.15">
      <c r="A1184" s="1">
        <v>397</v>
      </c>
      <c r="B1184" s="1" t="s">
        <v>28</v>
      </c>
      <c r="C1184" s="1" t="s">
        <v>1386</v>
      </c>
      <c r="D1184" s="1">
        <v>10</v>
      </c>
      <c r="E1184" s="1" t="s">
        <v>1387</v>
      </c>
      <c r="F1184" s="1">
        <v>6</v>
      </c>
      <c r="G1184" s="1"/>
      <c r="H1184" s="1">
        <v>149</v>
      </c>
      <c r="I1184" s="1">
        <v>154</v>
      </c>
      <c r="J1184" s="1">
        <v>0</v>
      </c>
      <c r="K1184" s="1">
        <v>5</v>
      </c>
      <c r="L1184" s="1">
        <v>86.86</v>
      </c>
      <c r="M1184" s="1">
        <v>86.91</v>
      </c>
      <c r="N1184" s="1">
        <v>86.477000000000004</v>
      </c>
      <c r="O1184" s="1">
        <v>86.525000000000006</v>
      </c>
      <c r="P1184" s="1">
        <v>5</v>
      </c>
      <c r="Q1184" s="1">
        <v>25</v>
      </c>
      <c r="R1184" s="1" t="s">
        <v>1418</v>
      </c>
      <c r="S1184" s="1"/>
      <c r="T1184" s="1" t="s">
        <v>1419</v>
      </c>
      <c r="U1184" s="1" t="s">
        <v>1420</v>
      </c>
      <c r="V1184" s="1" t="s">
        <v>1421</v>
      </c>
      <c r="W1184" s="1" t="s">
        <v>2498</v>
      </c>
      <c r="X1184" s="2">
        <v>44885.737500000003</v>
      </c>
      <c r="Y1184" s="1" t="s">
        <v>1410</v>
      </c>
      <c r="Z1184" s="1" t="s">
        <v>36</v>
      </c>
      <c r="AA1184" s="1"/>
      <c r="AB1184" s="1" t="s">
        <v>2499</v>
      </c>
    </row>
    <row r="1185" spans="1:28" ht="13" x14ac:dyDescent="0.15">
      <c r="A1185" s="1">
        <v>397</v>
      </c>
      <c r="B1185" s="1" t="s">
        <v>28</v>
      </c>
      <c r="C1185" s="1" t="s">
        <v>1386</v>
      </c>
      <c r="D1185" s="1">
        <v>10</v>
      </c>
      <c r="E1185" s="1" t="s">
        <v>1387</v>
      </c>
      <c r="F1185" s="1">
        <v>6</v>
      </c>
      <c r="G1185" s="1"/>
      <c r="H1185" s="1">
        <v>149</v>
      </c>
      <c r="I1185" s="1">
        <v>154</v>
      </c>
      <c r="J1185" s="1">
        <v>0</v>
      </c>
      <c r="K1185" s="1">
        <v>5</v>
      </c>
      <c r="L1185" s="1">
        <v>86.86</v>
      </c>
      <c r="M1185" s="1">
        <v>86.91</v>
      </c>
      <c r="N1185" s="1">
        <v>86.477000000000004</v>
      </c>
      <c r="O1185" s="1">
        <v>86.525000000000006</v>
      </c>
      <c r="P1185" s="1">
        <v>5</v>
      </c>
      <c r="Q1185" s="1">
        <v>25</v>
      </c>
      <c r="R1185" s="1" t="s">
        <v>1418</v>
      </c>
      <c r="S1185" s="1"/>
      <c r="T1185" s="1" t="s">
        <v>1442</v>
      </c>
      <c r="U1185" s="1" t="s">
        <v>1443</v>
      </c>
      <c r="V1185" s="1" t="s">
        <v>1444</v>
      </c>
      <c r="W1185" s="1" t="s">
        <v>2500</v>
      </c>
      <c r="X1185" s="2">
        <v>44885.737500000003</v>
      </c>
      <c r="Y1185" s="1" t="s">
        <v>1410</v>
      </c>
      <c r="Z1185" s="1" t="s">
        <v>36</v>
      </c>
      <c r="AA1185" s="1" t="s">
        <v>1446</v>
      </c>
      <c r="AB1185" s="1" t="s">
        <v>2501</v>
      </c>
    </row>
    <row r="1186" spans="1:28" ht="13" x14ac:dyDescent="0.15">
      <c r="A1186" s="1">
        <v>397</v>
      </c>
      <c r="B1186" s="1" t="s">
        <v>28</v>
      </c>
      <c r="C1186" s="1" t="s">
        <v>1386</v>
      </c>
      <c r="D1186" s="1">
        <v>10</v>
      </c>
      <c r="E1186" s="1" t="s">
        <v>1387</v>
      </c>
      <c r="F1186" s="1">
        <v>6</v>
      </c>
      <c r="G1186" s="1"/>
      <c r="H1186" s="1">
        <v>149</v>
      </c>
      <c r="I1186" s="1">
        <v>154</v>
      </c>
      <c r="J1186" s="1">
        <v>0</v>
      </c>
      <c r="K1186" s="1">
        <v>5</v>
      </c>
      <c r="L1186" s="1">
        <v>86.86</v>
      </c>
      <c r="M1186" s="1">
        <v>86.91</v>
      </c>
      <c r="N1186" s="1">
        <v>86.477000000000004</v>
      </c>
      <c r="O1186" s="1">
        <v>86.525000000000006</v>
      </c>
      <c r="P1186" s="1">
        <v>5</v>
      </c>
      <c r="Q1186" s="1">
        <v>2</v>
      </c>
      <c r="R1186" s="1" t="s">
        <v>1407</v>
      </c>
      <c r="S1186" s="1"/>
      <c r="T1186" s="1" t="s">
        <v>1448</v>
      </c>
      <c r="U1186" s="1" t="s">
        <v>1449</v>
      </c>
      <c r="V1186" s="1" t="s">
        <v>1450</v>
      </c>
      <c r="W1186" s="1" t="s">
        <v>2502</v>
      </c>
      <c r="X1186" s="2">
        <v>44885.737500000003</v>
      </c>
      <c r="Y1186" s="1" t="s">
        <v>1410</v>
      </c>
      <c r="Z1186" s="1" t="s">
        <v>36</v>
      </c>
      <c r="AA1186" s="1" t="s">
        <v>1452</v>
      </c>
      <c r="AB1186" s="1" t="s">
        <v>2503</v>
      </c>
    </row>
    <row r="1187" spans="1:28" ht="13" x14ac:dyDescent="0.15">
      <c r="A1187" s="1">
        <v>397</v>
      </c>
      <c r="B1187" s="1" t="s">
        <v>28</v>
      </c>
      <c r="C1187" s="1" t="s">
        <v>1386</v>
      </c>
      <c r="D1187" s="1">
        <v>10</v>
      </c>
      <c r="E1187" s="1" t="s">
        <v>1387</v>
      </c>
      <c r="F1187" s="1">
        <v>6</v>
      </c>
      <c r="G1187" s="1"/>
      <c r="H1187" s="1">
        <v>149</v>
      </c>
      <c r="I1187" s="1">
        <v>154</v>
      </c>
      <c r="J1187" s="1">
        <v>149</v>
      </c>
      <c r="K1187" s="1">
        <v>154</v>
      </c>
      <c r="L1187" s="1">
        <v>86.86</v>
      </c>
      <c r="M1187" s="1">
        <v>86.91</v>
      </c>
      <c r="N1187" s="1">
        <v>86.477000000000004</v>
      </c>
      <c r="O1187" s="1">
        <v>86.525000000000006</v>
      </c>
      <c r="P1187" s="1">
        <v>5</v>
      </c>
      <c r="Q1187" s="1">
        <v>176</v>
      </c>
      <c r="R1187" s="1" t="s">
        <v>106</v>
      </c>
      <c r="S1187" s="1" t="s">
        <v>1434</v>
      </c>
      <c r="T1187" s="1"/>
      <c r="U1187" s="1"/>
      <c r="V1187" s="1" t="s">
        <v>2504</v>
      </c>
      <c r="W1187" s="1" t="s">
        <v>2505</v>
      </c>
      <c r="X1187" s="2">
        <v>44885.693055555559</v>
      </c>
      <c r="Y1187" s="1" t="s">
        <v>35</v>
      </c>
      <c r="Z1187" s="1" t="s">
        <v>36</v>
      </c>
      <c r="AA1187" s="1"/>
      <c r="AB1187" s="1" t="s">
        <v>2506</v>
      </c>
    </row>
    <row r="1188" spans="1:28" ht="13" x14ac:dyDescent="0.15">
      <c r="A1188" s="1">
        <v>397</v>
      </c>
      <c r="B1188" s="1" t="s">
        <v>28</v>
      </c>
      <c r="C1188" s="1" t="s">
        <v>1386</v>
      </c>
      <c r="D1188" s="1">
        <v>10</v>
      </c>
      <c r="E1188" s="1" t="s">
        <v>1387</v>
      </c>
      <c r="F1188" s="1">
        <v>6</v>
      </c>
      <c r="G1188" s="1"/>
      <c r="H1188" s="1">
        <v>149</v>
      </c>
      <c r="I1188" s="1">
        <v>154</v>
      </c>
      <c r="J1188" s="1">
        <v>0</v>
      </c>
      <c r="K1188" s="1">
        <v>5</v>
      </c>
      <c r="L1188" s="1">
        <v>86.86</v>
      </c>
      <c r="M1188" s="1">
        <v>86.91</v>
      </c>
      <c r="N1188" s="1">
        <v>86.477000000000004</v>
      </c>
      <c r="O1188" s="1">
        <v>86.525000000000006</v>
      </c>
      <c r="P1188" s="1">
        <v>5</v>
      </c>
      <c r="Q1188" s="1">
        <v>10</v>
      </c>
      <c r="R1188" s="1" t="s">
        <v>1407</v>
      </c>
      <c r="S1188" s="1"/>
      <c r="T1188" s="1" t="s">
        <v>1419</v>
      </c>
      <c r="U1188" s="1" t="s">
        <v>1420</v>
      </c>
      <c r="V1188" s="1" t="s">
        <v>1438</v>
      </c>
      <c r="W1188" s="1" t="s">
        <v>2507</v>
      </c>
      <c r="X1188" s="2">
        <v>44885.737500000003</v>
      </c>
      <c r="Y1188" s="1" t="s">
        <v>1410</v>
      </c>
      <c r="Z1188" s="1" t="s">
        <v>36</v>
      </c>
      <c r="AA1188" s="1" t="s">
        <v>1440</v>
      </c>
      <c r="AB1188" s="1" t="s">
        <v>2508</v>
      </c>
    </row>
    <row r="1189" spans="1:28" ht="13" x14ac:dyDescent="0.15">
      <c r="A1189" s="1">
        <v>397</v>
      </c>
      <c r="B1189" s="1" t="s">
        <v>28</v>
      </c>
      <c r="C1189" s="1" t="s">
        <v>1386</v>
      </c>
      <c r="D1189" s="1">
        <v>10</v>
      </c>
      <c r="E1189" s="1" t="s">
        <v>1387</v>
      </c>
      <c r="F1189" s="1">
        <v>6</v>
      </c>
      <c r="G1189" s="1"/>
      <c r="H1189" s="1">
        <v>149</v>
      </c>
      <c r="I1189" s="1">
        <v>154</v>
      </c>
      <c r="J1189" s="1">
        <v>0</v>
      </c>
      <c r="K1189" s="1">
        <v>5</v>
      </c>
      <c r="L1189" s="1">
        <v>86.86</v>
      </c>
      <c r="M1189" s="1">
        <v>86.91</v>
      </c>
      <c r="N1189" s="1">
        <v>86.477000000000004</v>
      </c>
      <c r="O1189" s="1">
        <v>86.525000000000006</v>
      </c>
      <c r="P1189" s="1">
        <v>5</v>
      </c>
      <c r="Q1189" s="1">
        <v>25</v>
      </c>
      <c r="R1189" s="1" t="s">
        <v>1418</v>
      </c>
      <c r="S1189" s="1"/>
      <c r="T1189" s="1"/>
      <c r="U1189" s="1"/>
      <c r="V1189" s="1" t="s">
        <v>1457</v>
      </c>
      <c r="W1189" s="1" t="s">
        <v>2509</v>
      </c>
      <c r="X1189" s="2">
        <v>44885.737500000003</v>
      </c>
      <c r="Y1189" s="1" t="s">
        <v>1410</v>
      </c>
      <c r="Z1189" s="1" t="s">
        <v>36</v>
      </c>
      <c r="AA1189" s="1" t="s">
        <v>1459</v>
      </c>
      <c r="AB1189" s="1" t="s">
        <v>2510</v>
      </c>
    </row>
    <row r="1190" spans="1:28" ht="13" x14ac:dyDescent="0.15">
      <c r="A1190" s="1">
        <v>397</v>
      </c>
      <c r="B1190" s="1" t="s">
        <v>28</v>
      </c>
      <c r="C1190" s="1" t="s">
        <v>1386</v>
      </c>
      <c r="D1190" s="1">
        <v>10</v>
      </c>
      <c r="E1190" s="1" t="s">
        <v>1387</v>
      </c>
      <c r="F1190" s="1">
        <v>6</v>
      </c>
      <c r="G1190" s="1"/>
      <c r="H1190" s="1">
        <v>149</v>
      </c>
      <c r="I1190" s="1">
        <v>154</v>
      </c>
      <c r="J1190" s="1">
        <v>0</v>
      </c>
      <c r="K1190" s="1">
        <v>5</v>
      </c>
      <c r="L1190" s="1">
        <v>86.86</v>
      </c>
      <c r="M1190" s="1">
        <v>86.91</v>
      </c>
      <c r="N1190" s="1">
        <v>86.477000000000004</v>
      </c>
      <c r="O1190" s="1">
        <v>86.525000000000006</v>
      </c>
      <c r="P1190" s="1">
        <v>5</v>
      </c>
      <c r="Q1190" s="1">
        <v>10</v>
      </c>
      <c r="R1190" s="1" t="s">
        <v>1407</v>
      </c>
      <c r="S1190" s="1"/>
      <c r="T1190" s="1" t="s">
        <v>1428</v>
      </c>
      <c r="U1190" s="1" t="s">
        <v>1429</v>
      </c>
      <c r="V1190" s="1" t="s">
        <v>1430</v>
      </c>
      <c r="W1190" s="1" t="s">
        <v>2511</v>
      </c>
      <c r="X1190" s="2">
        <v>44885.737500000003</v>
      </c>
      <c r="Y1190" s="1" t="s">
        <v>1410</v>
      </c>
      <c r="Z1190" s="1" t="s">
        <v>36</v>
      </c>
      <c r="AA1190" s="1" t="s">
        <v>1432</v>
      </c>
      <c r="AB1190" s="1" t="s">
        <v>2512</v>
      </c>
    </row>
    <row r="1191" spans="1:28" ht="13" x14ac:dyDescent="0.15">
      <c r="A1191" s="1">
        <v>397</v>
      </c>
      <c r="B1191" s="1" t="s">
        <v>28</v>
      </c>
      <c r="C1191" s="1" t="s">
        <v>1386</v>
      </c>
      <c r="D1191" s="1">
        <v>10</v>
      </c>
      <c r="E1191" s="1" t="s">
        <v>1387</v>
      </c>
      <c r="F1191" s="1">
        <v>6</v>
      </c>
      <c r="G1191" s="1"/>
      <c r="H1191" s="1">
        <v>149</v>
      </c>
      <c r="I1191" s="1">
        <v>154</v>
      </c>
      <c r="J1191" s="1">
        <v>0</v>
      </c>
      <c r="K1191" s="1">
        <v>5</v>
      </c>
      <c r="L1191" s="1">
        <v>86.86</v>
      </c>
      <c r="M1191" s="1">
        <v>86.91</v>
      </c>
      <c r="N1191" s="1">
        <v>86.477000000000004</v>
      </c>
      <c r="O1191" s="1">
        <v>86.525000000000006</v>
      </c>
      <c r="P1191" s="1">
        <v>5</v>
      </c>
      <c r="Q1191" s="1">
        <v>2</v>
      </c>
      <c r="R1191" s="1" t="s">
        <v>1407</v>
      </c>
      <c r="S1191" s="1" t="s">
        <v>1413</v>
      </c>
      <c r="T1191" s="1"/>
      <c r="U1191" s="1"/>
      <c r="V1191" s="1" t="s">
        <v>1414</v>
      </c>
      <c r="W1191" s="1" t="s">
        <v>2513</v>
      </c>
      <c r="X1191" s="2">
        <v>44885.737500000003</v>
      </c>
      <c r="Y1191" s="1" t="s">
        <v>1410</v>
      </c>
      <c r="Z1191" s="1" t="s">
        <v>36</v>
      </c>
      <c r="AA1191" s="1" t="s">
        <v>1416</v>
      </c>
      <c r="AB1191" s="1" t="s">
        <v>2514</v>
      </c>
    </row>
    <row r="1192" spans="1:28" ht="13" x14ac:dyDescent="0.15">
      <c r="A1192" s="1">
        <v>397</v>
      </c>
      <c r="B1192" s="1" t="s">
        <v>28</v>
      </c>
      <c r="C1192" s="1" t="s">
        <v>1386</v>
      </c>
      <c r="D1192" s="1">
        <v>10</v>
      </c>
      <c r="E1192" s="1" t="s">
        <v>1387</v>
      </c>
      <c r="F1192" s="1">
        <v>7</v>
      </c>
      <c r="G1192" s="1"/>
      <c r="H1192" s="1">
        <v>0</v>
      </c>
      <c r="I1192" s="1">
        <v>5</v>
      </c>
      <c r="J1192" s="1">
        <v>0</v>
      </c>
      <c r="K1192" s="1">
        <v>5</v>
      </c>
      <c r="L1192" s="1">
        <v>86.91</v>
      </c>
      <c r="M1192" s="1">
        <v>86.96</v>
      </c>
      <c r="N1192" s="1">
        <v>86.525000000000006</v>
      </c>
      <c r="O1192" s="1">
        <v>86.572999999999993</v>
      </c>
      <c r="P1192" s="1">
        <v>5</v>
      </c>
      <c r="Q1192" s="1">
        <v>5</v>
      </c>
      <c r="R1192" s="1" t="s">
        <v>51</v>
      </c>
      <c r="S1192" s="1" t="s">
        <v>52</v>
      </c>
      <c r="T1192" s="1"/>
      <c r="U1192" s="1"/>
      <c r="V1192" s="1" t="s">
        <v>52</v>
      </c>
      <c r="W1192" s="1" t="s">
        <v>2515</v>
      </c>
      <c r="X1192" s="2">
        <v>44885.693055555559</v>
      </c>
      <c r="Y1192" s="1" t="s">
        <v>35</v>
      </c>
      <c r="Z1192" s="1" t="s">
        <v>36</v>
      </c>
      <c r="AA1192" s="1"/>
      <c r="AB1192" s="1" t="s">
        <v>2516</v>
      </c>
    </row>
    <row r="1193" spans="1:28" ht="13" x14ac:dyDescent="0.15">
      <c r="A1193" s="1">
        <v>397</v>
      </c>
      <c r="B1193" s="1" t="s">
        <v>28</v>
      </c>
      <c r="C1193" s="1" t="s">
        <v>1386</v>
      </c>
      <c r="D1193" s="1">
        <v>10</v>
      </c>
      <c r="E1193" s="1" t="s">
        <v>1387</v>
      </c>
      <c r="F1193" s="1">
        <v>7</v>
      </c>
      <c r="G1193" s="1" t="s">
        <v>31</v>
      </c>
      <c r="H1193" s="1">
        <v>17</v>
      </c>
      <c r="I1193" s="1">
        <v>17</v>
      </c>
      <c r="J1193" s="1">
        <v>17</v>
      </c>
      <c r="K1193" s="1">
        <v>17</v>
      </c>
      <c r="L1193" s="1">
        <v>87.08</v>
      </c>
      <c r="M1193" s="1">
        <v>87.08</v>
      </c>
      <c r="N1193" s="1">
        <v>86.688000000000002</v>
      </c>
      <c r="O1193" s="1">
        <v>86.688000000000002</v>
      </c>
      <c r="P1193" s="1">
        <v>0</v>
      </c>
      <c r="Q1193" s="1">
        <v>1</v>
      </c>
      <c r="R1193" s="1" t="s">
        <v>32</v>
      </c>
      <c r="S1193" s="1" t="s">
        <v>33</v>
      </c>
      <c r="T1193" s="1"/>
      <c r="U1193" s="1"/>
      <c r="V1193" s="1" t="s">
        <v>33</v>
      </c>
      <c r="W1193" s="1" t="s">
        <v>2517</v>
      </c>
      <c r="X1193" s="2">
        <v>44885.939583333333</v>
      </c>
      <c r="Y1193" s="1" t="s">
        <v>35</v>
      </c>
      <c r="Z1193" s="1" t="s">
        <v>36</v>
      </c>
      <c r="AA1193" s="1" t="s">
        <v>37</v>
      </c>
      <c r="AB1193" s="1" t="s">
        <v>2518</v>
      </c>
    </row>
    <row r="1194" spans="1:28" ht="13" x14ac:dyDescent="0.15">
      <c r="A1194" s="1">
        <v>397</v>
      </c>
      <c r="B1194" s="1" t="s">
        <v>28</v>
      </c>
      <c r="C1194" s="1" t="s">
        <v>1386</v>
      </c>
      <c r="D1194" s="1">
        <v>10</v>
      </c>
      <c r="E1194" s="1" t="s">
        <v>1387</v>
      </c>
      <c r="F1194" s="1" t="s">
        <v>64</v>
      </c>
      <c r="G1194" s="1"/>
      <c r="H1194" s="1">
        <v>16</v>
      </c>
      <c r="I1194" s="1">
        <v>23</v>
      </c>
      <c r="J1194" s="1">
        <v>0</v>
      </c>
      <c r="K1194" s="1">
        <v>7</v>
      </c>
      <c r="L1194" s="1">
        <v>87.65</v>
      </c>
      <c r="M1194" s="1">
        <v>87.72</v>
      </c>
      <c r="N1194" s="1">
        <v>87.233000000000004</v>
      </c>
      <c r="O1194" s="1">
        <v>87.3</v>
      </c>
      <c r="P1194" s="1">
        <v>7</v>
      </c>
      <c r="Q1194" s="1">
        <v>20</v>
      </c>
      <c r="R1194" s="1" t="s">
        <v>65</v>
      </c>
      <c r="S1194" s="1"/>
      <c r="T1194" s="1" t="s">
        <v>66</v>
      </c>
      <c r="U1194" s="1" t="s">
        <v>67</v>
      </c>
      <c r="V1194" s="1" t="s">
        <v>68</v>
      </c>
      <c r="W1194" s="1" t="s">
        <v>2519</v>
      </c>
      <c r="X1194" s="2">
        <v>44885.693749999999</v>
      </c>
      <c r="Y1194" s="1" t="s">
        <v>35</v>
      </c>
      <c r="Z1194" s="1" t="s">
        <v>36</v>
      </c>
      <c r="AA1194" s="1"/>
      <c r="AB1194" s="1" t="s">
        <v>2520</v>
      </c>
    </row>
    <row r="1195" spans="1:28" ht="13" x14ac:dyDescent="0.15">
      <c r="A1195" s="1">
        <v>397</v>
      </c>
      <c r="B1195" s="1" t="s">
        <v>28</v>
      </c>
      <c r="C1195" s="1" t="s">
        <v>1386</v>
      </c>
      <c r="D1195" s="1">
        <v>10</v>
      </c>
      <c r="E1195" s="1" t="s">
        <v>1387</v>
      </c>
      <c r="F1195" s="1" t="s">
        <v>64</v>
      </c>
      <c r="G1195" s="1"/>
      <c r="H1195" s="1">
        <v>16</v>
      </c>
      <c r="I1195" s="1">
        <v>23</v>
      </c>
      <c r="J1195" s="1">
        <v>0</v>
      </c>
      <c r="K1195" s="1">
        <v>7</v>
      </c>
      <c r="L1195" s="1">
        <v>87.65</v>
      </c>
      <c r="M1195" s="1">
        <v>87.72</v>
      </c>
      <c r="N1195" s="1">
        <v>87.233000000000004</v>
      </c>
      <c r="O1195" s="1">
        <v>87.3</v>
      </c>
      <c r="P1195" s="1">
        <v>7</v>
      </c>
      <c r="Q1195" s="1">
        <v>20</v>
      </c>
      <c r="R1195" s="1" t="s">
        <v>65</v>
      </c>
      <c r="S1195" s="1" t="s">
        <v>90</v>
      </c>
      <c r="T1195" s="1"/>
      <c r="U1195" s="1"/>
      <c r="V1195" s="1" t="s">
        <v>90</v>
      </c>
      <c r="W1195" s="1" t="s">
        <v>2521</v>
      </c>
      <c r="X1195" s="2">
        <v>44885.693749999999</v>
      </c>
      <c r="Y1195" s="1" t="s">
        <v>35</v>
      </c>
      <c r="Z1195" s="1" t="s">
        <v>36</v>
      </c>
      <c r="AA1195" s="1" t="s">
        <v>92</v>
      </c>
      <c r="AB1195" s="1" t="s">
        <v>2522</v>
      </c>
    </row>
    <row r="1196" spans="1:28" ht="13" x14ac:dyDescent="0.15">
      <c r="A1196" s="1">
        <v>397</v>
      </c>
      <c r="B1196" s="1" t="s">
        <v>28</v>
      </c>
      <c r="C1196" s="1" t="s">
        <v>1386</v>
      </c>
      <c r="D1196" s="1">
        <v>10</v>
      </c>
      <c r="E1196" s="1" t="s">
        <v>1387</v>
      </c>
      <c r="F1196" s="1" t="s">
        <v>64</v>
      </c>
      <c r="G1196" s="1"/>
      <c r="H1196" s="1">
        <v>16</v>
      </c>
      <c r="I1196" s="1">
        <v>23</v>
      </c>
      <c r="J1196" s="1">
        <v>0</v>
      </c>
      <c r="K1196" s="1">
        <v>7</v>
      </c>
      <c r="L1196" s="1">
        <v>87.65</v>
      </c>
      <c r="M1196" s="1">
        <v>87.72</v>
      </c>
      <c r="N1196" s="1">
        <v>87.233000000000004</v>
      </c>
      <c r="O1196" s="1">
        <v>87.3</v>
      </c>
      <c r="P1196" s="1">
        <v>7</v>
      </c>
      <c r="Q1196" s="1">
        <v>30</v>
      </c>
      <c r="R1196" s="1" t="s">
        <v>65</v>
      </c>
      <c r="S1196" s="1"/>
      <c r="T1196" s="1" t="s">
        <v>85</v>
      </c>
      <c r="U1196" s="1" t="s">
        <v>86</v>
      </c>
      <c r="V1196" s="1" t="s">
        <v>87</v>
      </c>
      <c r="W1196" s="1" t="s">
        <v>2523</v>
      </c>
      <c r="X1196" s="2">
        <v>44885.693749999999</v>
      </c>
      <c r="Y1196" s="1" t="s">
        <v>35</v>
      </c>
      <c r="Z1196" s="1" t="s">
        <v>36</v>
      </c>
      <c r="AA1196" s="1"/>
      <c r="AB1196" s="1" t="s">
        <v>2524</v>
      </c>
    </row>
    <row r="1197" spans="1:28" ht="13" x14ac:dyDescent="0.15">
      <c r="A1197" s="1">
        <v>397</v>
      </c>
      <c r="B1197" s="1" t="s">
        <v>28</v>
      </c>
      <c r="C1197" s="1" t="s">
        <v>1386</v>
      </c>
      <c r="D1197" s="1">
        <v>10</v>
      </c>
      <c r="E1197" s="1" t="s">
        <v>1387</v>
      </c>
      <c r="F1197" s="1" t="s">
        <v>64</v>
      </c>
      <c r="G1197" s="1"/>
      <c r="H1197" s="1">
        <v>16</v>
      </c>
      <c r="I1197" s="1">
        <v>23</v>
      </c>
      <c r="J1197" s="1">
        <v>0</v>
      </c>
      <c r="K1197" s="1">
        <v>7</v>
      </c>
      <c r="L1197" s="1">
        <v>87.65</v>
      </c>
      <c r="M1197" s="1">
        <v>87.72</v>
      </c>
      <c r="N1197" s="1">
        <v>87.233000000000004</v>
      </c>
      <c r="O1197" s="1">
        <v>87.3</v>
      </c>
      <c r="P1197" s="1">
        <v>7</v>
      </c>
      <c r="Q1197" s="1">
        <v>20</v>
      </c>
      <c r="R1197" s="1" t="s">
        <v>65</v>
      </c>
      <c r="S1197" s="1"/>
      <c r="T1197" s="1" t="s">
        <v>71</v>
      </c>
      <c r="U1197" s="1" t="s">
        <v>72</v>
      </c>
      <c r="V1197" s="1" t="s">
        <v>73</v>
      </c>
      <c r="W1197" s="1" t="s">
        <v>2525</v>
      </c>
      <c r="X1197" s="2">
        <v>44885.693749999999</v>
      </c>
      <c r="Y1197" s="1" t="s">
        <v>35</v>
      </c>
      <c r="Z1197" s="1" t="s">
        <v>36</v>
      </c>
      <c r="AA1197" s="1"/>
      <c r="AB1197" s="1" t="s">
        <v>2526</v>
      </c>
    </row>
    <row r="1198" spans="1:28" ht="13" x14ac:dyDescent="0.15">
      <c r="A1198" s="1">
        <v>397</v>
      </c>
      <c r="B1198" s="1" t="s">
        <v>28</v>
      </c>
      <c r="C1198" s="1" t="s">
        <v>1386</v>
      </c>
      <c r="D1198" s="1">
        <v>10</v>
      </c>
      <c r="E1198" s="1" t="s">
        <v>1387</v>
      </c>
      <c r="F1198" s="1" t="s">
        <v>64</v>
      </c>
      <c r="G1198" s="1"/>
      <c r="H1198" s="1">
        <v>16</v>
      </c>
      <c r="I1198" s="1">
        <v>23</v>
      </c>
      <c r="J1198" s="1">
        <v>16</v>
      </c>
      <c r="K1198" s="1">
        <v>23</v>
      </c>
      <c r="L1198" s="1">
        <v>87.65</v>
      </c>
      <c r="M1198" s="1">
        <v>87.72</v>
      </c>
      <c r="N1198" s="1">
        <v>87.233000000000004</v>
      </c>
      <c r="O1198" s="1">
        <v>87.3</v>
      </c>
      <c r="P1198" s="1">
        <v>7</v>
      </c>
      <c r="Q1198" s="1">
        <v>247</v>
      </c>
      <c r="R1198" s="1" t="s">
        <v>106</v>
      </c>
      <c r="S1198" s="1" t="s">
        <v>81</v>
      </c>
      <c r="T1198" s="1"/>
      <c r="U1198" s="1"/>
      <c r="V1198" s="1" t="s">
        <v>81</v>
      </c>
      <c r="W1198" s="1" t="s">
        <v>2527</v>
      </c>
      <c r="X1198" s="2">
        <v>44885.693055555559</v>
      </c>
      <c r="Y1198" s="1" t="s">
        <v>35</v>
      </c>
      <c r="Z1198" s="1" t="s">
        <v>36</v>
      </c>
      <c r="AA1198" s="1"/>
      <c r="AB1198" s="1" t="s">
        <v>2528</v>
      </c>
    </row>
    <row r="1199" spans="1:28" ht="13" x14ac:dyDescent="0.15">
      <c r="A1199" s="1">
        <v>397</v>
      </c>
      <c r="B1199" s="1" t="s">
        <v>28</v>
      </c>
      <c r="C1199" s="1" t="s">
        <v>1386</v>
      </c>
      <c r="D1199" s="1">
        <v>10</v>
      </c>
      <c r="E1199" s="1" t="s">
        <v>1387</v>
      </c>
      <c r="F1199" s="1" t="s">
        <v>64</v>
      </c>
      <c r="G1199" s="1"/>
      <c r="H1199" s="1">
        <v>16</v>
      </c>
      <c r="I1199" s="1">
        <v>23</v>
      </c>
      <c r="J1199" s="1">
        <v>0</v>
      </c>
      <c r="K1199" s="1">
        <v>7</v>
      </c>
      <c r="L1199" s="1">
        <v>87.65</v>
      </c>
      <c r="M1199" s="1">
        <v>87.72</v>
      </c>
      <c r="N1199" s="1">
        <v>87.233000000000004</v>
      </c>
      <c r="O1199" s="1">
        <v>87.3</v>
      </c>
      <c r="P1199" s="1">
        <v>7</v>
      </c>
      <c r="Q1199" s="1">
        <v>30</v>
      </c>
      <c r="R1199" s="1" t="s">
        <v>65</v>
      </c>
      <c r="S1199" s="1"/>
      <c r="T1199" s="1" t="s">
        <v>1493</v>
      </c>
      <c r="U1199" s="1" t="s">
        <v>1494</v>
      </c>
      <c r="V1199" s="1" t="s">
        <v>1495</v>
      </c>
      <c r="W1199" s="1" t="s">
        <v>2529</v>
      </c>
      <c r="X1199" s="2">
        <v>44885.693749999999</v>
      </c>
      <c r="Y1199" s="1" t="s">
        <v>35</v>
      </c>
      <c r="Z1199" s="1" t="s">
        <v>36</v>
      </c>
      <c r="AA1199" s="1"/>
      <c r="AB1199" s="1" t="s">
        <v>2530</v>
      </c>
    </row>
    <row r="1200" spans="1:28" ht="13" x14ac:dyDescent="0.15">
      <c r="A1200" s="1">
        <v>397</v>
      </c>
      <c r="B1200" s="1" t="s">
        <v>28</v>
      </c>
      <c r="C1200" s="1" t="s">
        <v>1386</v>
      </c>
      <c r="D1200" s="1">
        <v>10</v>
      </c>
      <c r="E1200" s="1" t="s">
        <v>1387</v>
      </c>
      <c r="F1200" s="1" t="s">
        <v>64</v>
      </c>
      <c r="G1200" s="1"/>
      <c r="H1200" s="1">
        <v>16</v>
      </c>
      <c r="I1200" s="1">
        <v>23</v>
      </c>
      <c r="J1200" s="1">
        <v>0</v>
      </c>
      <c r="K1200" s="1">
        <v>7</v>
      </c>
      <c r="L1200" s="1">
        <v>87.65</v>
      </c>
      <c r="M1200" s="1">
        <v>87.72</v>
      </c>
      <c r="N1200" s="1">
        <v>87.233000000000004</v>
      </c>
      <c r="O1200" s="1">
        <v>87.3</v>
      </c>
      <c r="P1200" s="1">
        <v>7</v>
      </c>
      <c r="Q1200" s="1">
        <v>5</v>
      </c>
      <c r="R1200" s="1" t="s">
        <v>65</v>
      </c>
      <c r="S1200" s="1"/>
      <c r="T1200" s="1" t="s">
        <v>76</v>
      </c>
      <c r="U1200" s="1" t="s">
        <v>77</v>
      </c>
      <c r="V1200" s="1" t="s">
        <v>78</v>
      </c>
      <c r="W1200" s="1" t="s">
        <v>2531</v>
      </c>
      <c r="X1200" s="2">
        <v>44885.693749999999</v>
      </c>
      <c r="Y1200" s="1" t="s">
        <v>35</v>
      </c>
      <c r="Z1200" s="1" t="s">
        <v>36</v>
      </c>
      <c r="AA1200" s="1"/>
      <c r="AB1200" s="1" t="s">
        <v>2532</v>
      </c>
    </row>
    <row r="1201" spans="1:28" ht="13" x14ac:dyDescent="0.15">
      <c r="A1201" s="1">
        <v>397</v>
      </c>
      <c r="B1201" s="1" t="s">
        <v>28</v>
      </c>
      <c r="C1201" s="1" t="s">
        <v>1386</v>
      </c>
      <c r="D1201" s="1">
        <v>10</v>
      </c>
      <c r="E1201" s="1" t="s">
        <v>1387</v>
      </c>
      <c r="F1201" s="1" t="s">
        <v>64</v>
      </c>
      <c r="G1201" s="1"/>
      <c r="H1201" s="1">
        <v>16</v>
      </c>
      <c r="I1201" s="1">
        <v>23</v>
      </c>
      <c r="J1201" s="1">
        <v>0</v>
      </c>
      <c r="K1201" s="1">
        <v>7</v>
      </c>
      <c r="L1201" s="1">
        <v>87.65</v>
      </c>
      <c r="M1201" s="1">
        <v>87.72</v>
      </c>
      <c r="N1201" s="1">
        <v>87.233000000000004</v>
      </c>
      <c r="O1201" s="1">
        <v>87.3</v>
      </c>
      <c r="P1201" s="1">
        <v>7</v>
      </c>
      <c r="Q1201" s="1">
        <v>5</v>
      </c>
      <c r="R1201" s="1" t="s">
        <v>65</v>
      </c>
      <c r="S1201" s="1"/>
      <c r="T1201" s="1" t="s">
        <v>94</v>
      </c>
      <c r="U1201" s="1" t="s">
        <v>95</v>
      </c>
      <c r="V1201" s="1" t="s">
        <v>96</v>
      </c>
      <c r="W1201" s="1" t="s">
        <v>2533</v>
      </c>
      <c r="X1201" s="2">
        <v>44885.693749999999</v>
      </c>
      <c r="Y1201" s="1" t="s">
        <v>35</v>
      </c>
      <c r="Z1201" s="1" t="s">
        <v>36</v>
      </c>
      <c r="AA1201" s="1"/>
      <c r="AB1201" s="1" t="s">
        <v>2534</v>
      </c>
    </row>
    <row r="1202" spans="1:28" ht="13" x14ac:dyDescent="0.15">
      <c r="A1202" s="1">
        <v>397</v>
      </c>
      <c r="B1202" s="1" t="s">
        <v>28</v>
      </c>
      <c r="C1202" s="1" t="s">
        <v>1386</v>
      </c>
      <c r="D1202" s="1">
        <v>10</v>
      </c>
      <c r="E1202" s="1" t="s">
        <v>1387</v>
      </c>
      <c r="F1202" s="1" t="s">
        <v>64</v>
      </c>
      <c r="G1202" s="1"/>
      <c r="H1202" s="1">
        <v>16</v>
      </c>
      <c r="I1202" s="1">
        <v>23</v>
      </c>
      <c r="J1202" s="1">
        <v>0</v>
      </c>
      <c r="K1202" s="1">
        <v>7</v>
      </c>
      <c r="L1202" s="1">
        <v>87.65</v>
      </c>
      <c r="M1202" s="1">
        <v>87.72</v>
      </c>
      <c r="N1202" s="1">
        <v>87.233000000000004</v>
      </c>
      <c r="O1202" s="1">
        <v>87.3</v>
      </c>
      <c r="P1202" s="1">
        <v>7</v>
      </c>
      <c r="Q1202" s="1">
        <v>5</v>
      </c>
      <c r="R1202" s="1" t="s">
        <v>65</v>
      </c>
      <c r="S1202" s="1"/>
      <c r="T1202" s="1" t="s">
        <v>99</v>
      </c>
      <c r="U1202" s="1" t="s">
        <v>100</v>
      </c>
      <c r="V1202" s="1" t="s">
        <v>101</v>
      </c>
      <c r="W1202" s="1" t="s">
        <v>2535</v>
      </c>
      <c r="X1202" s="2">
        <v>44885.693749999999</v>
      </c>
      <c r="Y1202" s="1" t="s">
        <v>35</v>
      </c>
      <c r="Z1202" s="1" t="s">
        <v>36</v>
      </c>
      <c r="AA1202" s="1"/>
      <c r="AB1202" s="1" t="s">
        <v>2536</v>
      </c>
    </row>
    <row r="1203" spans="1:28" ht="13" x14ac:dyDescent="0.15">
      <c r="A1203" s="1">
        <v>397</v>
      </c>
      <c r="B1203" s="1" t="s">
        <v>28</v>
      </c>
      <c r="C1203" s="1" t="s">
        <v>1386</v>
      </c>
      <c r="D1203" s="1">
        <v>11</v>
      </c>
      <c r="E1203" s="1" t="s">
        <v>1387</v>
      </c>
      <c r="F1203" s="1">
        <v>1</v>
      </c>
      <c r="G1203" s="1" t="s">
        <v>31</v>
      </c>
      <c r="H1203" s="1">
        <v>76</v>
      </c>
      <c r="I1203" s="1">
        <v>76</v>
      </c>
      <c r="J1203" s="1">
        <v>76</v>
      </c>
      <c r="K1203" s="1">
        <v>76</v>
      </c>
      <c r="L1203" s="1">
        <v>88.06</v>
      </c>
      <c r="M1203" s="1">
        <v>88.06</v>
      </c>
      <c r="N1203" s="1">
        <v>88.028999999999996</v>
      </c>
      <c r="O1203" s="1">
        <v>88.028999999999996</v>
      </c>
      <c r="P1203" s="1">
        <v>0</v>
      </c>
      <c r="Q1203" s="1">
        <v>1</v>
      </c>
      <c r="R1203" s="1" t="s">
        <v>32</v>
      </c>
      <c r="S1203" s="1" t="s">
        <v>33</v>
      </c>
      <c r="T1203" s="1"/>
      <c r="U1203" s="1"/>
      <c r="V1203" s="1" t="s">
        <v>33</v>
      </c>
      <c r="W1203" s="1" t="s">
        <v>2537</v>
      </c>
      <c r="X1203" s="2">
        <v>44886.002083333333</v>
      </c>
      <c r="Y1203" s="1" t="s">
        <v>35</v>
      </c>
      <c r="Z1203" s="1" t="s">
        <v>36</v>
      </c>
      <c r="AA1203" s="1" t="s">
        <v>37</v>
      </c>
      <c r="AB1203" s="1" t="s">
        <v>2538</v>
      </c>
    </row>
    <row r="1204" spans="1:28" ht="13" x14ac:dyDescent="0.15">
      <c r="A1204" s="1">
        <v>397</v>
      </c>
      <c r="B1204" s="1" t="s">
        <v>28</v>
      </c>
      <c r="C1204" s="1" t="s">
        <v>1386</v>
      </c>
      <c r="D1204" s="1">
        <v>11</v>
      </c>
      <c r="E1204" s="1" t="s">
        <v>1387</v>
      </c>
      <c r="F1204" s="1">
        <v>1</v>
      </c>
      <c r="G1204" s="1" t="s">
        <v>43</v>
      </c>
      <c r="H1204" s="1">
        <v>95</v>
      </c>
      <c r="I1204" s="1">
        <v>95</v>
      </c>
      <c r="J1204" s="1">
        <v>95</v>
      </c>
      <c r="K1204" s="1">
        <v>95</v>
      </c>
      <c r="L1204" s="1">
        <v>88.25</v>
      </c>
      <c r="M1204" s="1">
        <v>88.25</v>
      </c>
      <c r="N1204" s="1">
        <v>88.210999999999999</v>
      </c>
      <c r="O1204" s="1">
        <v>88.210999999999999</v>
      </c>
      <c r="P1204" s="1">
        <v>0</v>
      </c>
      <c r="Q1204" s="1"/>
      <c r="R1204" s="1" t="s">
        <v>44</v>
      </c>
      <c r="S1204" s="1" t="s">
        <v>45</v>
      </c>
      <c r="T1204" s="1"/>
      <c r="U1204" s="1"/>
      <c r="V1204" s="1" t="s">
        <v>45</v>
      </c>
      <c r="W1204" s="1" t="s">
        <v>2539</v>
      </c>
      <c r="X1204" s="2">
        <v>44886.04791666667</v>
      </c>
      <c r="Y1204" s="1" t="s">
        <v>415</v>
      </c>
      <c r="Z1204" s="1" t="s">
        <v>36</v>
      </c>
      <c r="AA1204" s="1"/>
      <c r="AB1204" s="1" t="s">
        <v>2540</v>
      </c>
    </row>
    <row r="1205" spans="1:28" ht="13" x14ac:dyDescent="0.15">
      <c r="A1205" s="1">
        <v>397</v>
      </c>
      <c r="B1205" s="1" t="s">
        <v>28</v>
      </c>
      <c r="C1205" s="1" t="s">
        <v>1386</v>
      </c>
      <c r="D1205" s="1">
        <v>11</v>
      </c>
      <c r="E1205" s="1" t="s">
        <v>1387</v>
      </c>
      <c r="F1205" s="1">
        <v>2</v>
      </c>
      <c r="G1205" s="1" t="s">
        <v>31</v>
      </c>
      <c r="H1205" s="1">
        <v>75</v>
      </c>
      <c r="I1205" s="1">
        <v>75</v>
      </c>
      <c r="J1205" s="1">
        <v>75</v>
      </c>
      <c r="K1205" s="1">
        <v>75</v>
      </c>
      <c r="L1205" s="1">
        <v>89.55</v>
      </c>
      <c r="M1205" s="1">
        <v>89.55</v>
      </c>
      <c r="N1205" s="1">
        <v>89.456999999999994</v>
      </c>
      <c r="O1205" s="1">
        <v>89.456999999999994</v>
      </c>
      <c r="P1205" s="1">
        <v>0</v>
      </c>
      <c r="Q1205" s="1">
        <v>1</v>
      </c>
      <c r="R1205" s="1" t="s">
        <v>32</v>
      </c>
      <c r="S1205" s="1" t="s">
        <v>33</v>
      </c>
      <c r="T1205" s="1"/>
      <c r="U1205" s="1"/>
      <c r="V1205" s="1" t="s">
        <v>33</v>
      </c>
      <c r="W1205" s="1" t="s">
        <v>2541</v>
      </c>
      <c r="X1205" s="2">
        <v>44886.002083333333</v>
      </c>
      <c r="Y1205" s="1" t="s">
        <v>35</v>
      </c>
      <c r="Z1205" s="1" t="s">
        <v>36</v>
      </c>
      <c r="AA1205" s="1" t="s">
        <v>37</v>
      </c>
      <c r="AB1205" s="1" t="s">
        <v>2542</v>
      </c>
    </row>
    <row r="1206" spans="1:28" ht="13" x14ac:dyDescent="0.15">
      <c r="A1206" s="1">
        <v>397</v>
      </c>
      <c r="B1206" s="1" t="s">
        <v>28</v>
      </c>
      <c r="C1206" s="1" t="s">
        <v>1386</v>
      </c>
      <c r="D1206" s="1">
        <v>11</v>
      </c>
      <c r="E1206" s="1" t="s">
        <v>1387</v>
      </c>
      <c r="F1206" s="1">
        <v>2</v>
      </c>
      <c r="G1206" s="1" t="s">
        <v>31</v>
      </c>
      <c r="H1206" s="1">
        <v>95</v>
      </c>
      <c r="I1206" s="1">
        <v>96</v>
      </c>
      <c r="J1206" s="1">
        <v>95</v>
      </c>
      <c r="K1206" s="1">
        <v>96</v>
      </c>
      <c r="L1206" s="1">
        <v>89.75</v>
      </c>
      <c r="M1206" s="1">
        <v>89.76</v>
      </c>
      <c r="N1206" s="1">
        <v>89.649000000000001</v>
      </c>
      <c r="O1206" s="1">
        <v>89.658000000000001</v>
      </c>
      <c r="P1206" s="1">
        <v>1</v>
      </c>
      <c r="Q1206" s="1"/>
      <c r="R1206" s="1" t="s">
        <v>51</v>
      </c>
      <c r="S1206" s="1" t="s">
        <v>1400</v>
      </c>
      <c r="T1206" s="1"/>
      <c r="U1206" s="1"/>
      <c r="V1206" s="1" t="s">
        <v>1400</v>
      </c>
      <c r="W1206" s="1" t="s">
        <v>2543</v>
      </c>
      <c r="X1206" s="2">
        <v>44886.010416666664</v>
      </c>
      <c r="Y1206" s="1" t="s">
        <v>58</v>
      </c>
      <c r="Z1206" s="1" t="s">
        <v>36</v>
      </c>
      <c r="AA1206" s="1"/>
      <c r="AB1206" s="1" t="s">
        <v>2544</v>
      </c>
    </row>
    <row r="1207" spans="1:28" ht="13" x14ac:dyDescent="0.15">
      <c r="A1207" s="1">
        <v>397</v>
      </c>
      <c r="B1207" s="1" t="s">
        <v>28</v>
      </c>
      <c r="C1207" s="1" t="s">
        <v>1386</v>
      </c>
      <c r="D1207" s="1">
        <v>11</v>
      </c>
      <c r="E1207" s="1" t="s">
        <v>1387</v>
      </c>
      <c r="F1207" s="1">
        <v>2</v>
      </c>
      <c r="G1207" s="1" t="s">
        <v>31</v>
      </c>
      <c r="H1207" s="1">
        <v>95</v>
      </c>
      <c r="I1207" s="1">
        <v>96</v>
      </c>
      <c r="J1207" s="1">
        <v>95</v>
      </c>
      <c r="K1207" s="1">
        <v>96</v>
      </c>
      <c r="L1207" s="1">
        <v>89.75</v>
      </c>
      <c r="M1207" s="1">
        <v>89.76</v>
      </c>
      <c r="N1207" s="1">
        <v>89.649000000000001</v>
      </c>
      <c r="O1207" s="1">
        <v>89.658000000000001</v>
      </c>
      <c r="P1207" s="1">
        <v>1</v>
      </c>
      <c r="Q1207" s="1"/>
      <c r="R1207" s="1" t="s">
        <v>51</v>
      </c>
      <c r="S1207" s="1" t="s">
        <v>1397</v>
      </c>
      <c r="T1207" s="1"/>
      <c r="U1207" s="1"/>
      <c r="V1207" s="1" t="s">
        <v>1397</v>
      </c>
      <c r="W1207" s="1" t="s">
        <v>2545</v>
      </c>
      <c r="X1207" s="2">
        <v>44886.010416666664</v>
      </c>
      <c r="Y1207" s="1" t="s">
        <v>58</v>
      </c>
      <c r="Z1207" s="1" t="s">
        <v>36</v>
      </c>
      <c r="AA1207" s="1"/>
      <c r="AB1207" s="1" t="s">
        <v>2546</v>
      </c>
    </row>
    <row r="1208" spans="1:28" ht="13" x14ac:dyDescent="0.15">
      <c r="A1208" s="1">
        <v>397</v>
      </c>
      <c r="B1208" s="1" t="s">
        <v>28</v>
      </c>
      <c r="C1208" s="1" t="s">
        <v>1386</v>
      </c>
      <c r="D1208" s="1">
        <v>11</v>
      </c>
      <c r="E1208" s="1" t="s">
        <v>1387</v>
      </c>
      <c r="F1208" s="1">
        <v>3</v>
      </c>
      <c r="G1208" s="1" t="s">
        <v>31</v>
      </c>
      <c r="H1208" s="1">
        <v>77</v>
      </c>
      <c r="I1208" s="1">
        <v>77</v>
      </c>
      <c r="J1208" s="1">
        <v>77</v>
      </c>
      <c r="K1208" s="1">
        <v>77</v>
      </c>
      <c r="L1208" s="1">
        <v>91.06</v>
      </c>
      <c r="M1208" s="1">
        <v>91.06</v>
      </c>
      <c r="N1208" s="1">
        <v>90.903999999999996</v>
      </c>
      <c r="O1208" s="1">
        <v>90.903999999999996</v>
      </c>
      <c r="P1208" s="1">
        <v>0</v>
      </c>
      <c r="Q1208" s="1">
        <v>1</v>
      </c>
      <c r="R1208" s="1" t="s">
        <v>32</v>
      </c>
      <c r="S1208" s="1" t="s">
        <v>33</v>
      </c>
      <c r="T1208" s="1"/>
      <c r="U1208" s="1"/>
      <c r="V1208" s="1" t="s">
        <v>33</v>
      </c>
      <c r="W1208" s="1" t="s">
        <v>2547</v>
      </c>
      <c r="X1208" s="2">
        <v>44886.002083333333</v>
      </c>
      <c r="Y1208" s="1" t="s">
        <v>35</v>
      </c>
      <c r="Z1208" s="1" t="s">
        <v>36</v>
      </c>
      <c r="AA1208" s="1" t="s">
        <v>37</v>
      </c>
      <c r="AB1208" s="1" t="s">
        <v>2548</v>
      </c>
    </row>
    <row r="1209" spans="1:28" ht="13" x14ac:dyDescent="0.15">
      <c r="A1209" s="1">
        <v>397</v>
      </c>
      <c r="B1209" s="1" t="s">
        <v>28</v>
      </c>
      <c r="C1209" s="1" t="s">
        <v>1386</v>
      </c>
      <c r="D1209" s="1">
        <v>11</v>
      </c>
      <c r="E1209" s="1" t="s">
        <v>1387</v>
      </c>
      <c r="F1209" s="1">
        <v>3</v>
      </c>
      <c r="G1209" s="1" t="s">
        <v>31</v>
      </c>
      <c r="H1209" s="1">
        <v>90</v>
      </c>
      <c r="I1209" s="1">
        <v>92</v>
      </c>
      <c r="J1209" s="1">
        <v>90</v>
      </c>
      <c r="K1209" s="1">
        <v>92</v>
      </c>
      <c r="L1209" s="1">
        <v>91.19</v>
      </c>
      <c r="M1209" s="1">
        <v>91.21</v>
      </c>
      <c r="N1209" s="1">
        <v>91.028999999999996</v>
      </c>
      <c r="O1209" s="1">
        <v>91.048000000000002</v>
      </c>
      <c r="P1209" s="1">
        <v>2</v>
      </c>
      <c r="Q1209" s="1">
        <v>10</v>
      </c>
      <c r="R1209" s="1" t="s">
        <v>51</v>
      </c>
      <c r="S1209" s="1" t="s">
        <v>56</v>
      </c>
      <c r="T1209" s="1"/>
      <c r="U1209" s="1"/>
      <c r="V1209" s="1">
        <v>31170</v>
      </c>
      <c r="W1209" s="1" t="s">
        <v>2549</v>
      </c>
      <c r="X1209" s="2">
        <v>44886.006249999999</v>
      </c>
      <c r="Y1209" s="1" t="s">
        <v>58</v>
      </c>
      <c r="Z1209" s="1" t="s">
        <v>36</v>
      </c>
      <c r="AA1209" s="1"/>
      <c r="AB1209" s="1" t="s">
        <v>2550</v>
      </c>
    </row>
    <row r="1210" spans="1:28" ht="13" x14ac:dyDescent="0.15">
      <c r="A1210" s="1">
        <v>397</v>
      </c>
      <c r="B1210" s="1" t="s">
        <v>28</v>
      </c>
      <c r="C1210" s="1" t="s">
        <v>1386</v>
      </c>
      <c r="D1210" s="1">
        <v>11</v>
      </c>
      <c r="E1210" s="1" t="s">
        <v>1387</v>
      </c>
      <c r="F1210" s="1">
        <v>3</v>
      </c>
      <c r="G1210" s="1" t="s">
        <v>31</v>
      </c>
      <c r="H1210" s="1">
        <v>102</v>
      </c>
      <c r="I1210" s="1">
        <v>104</v>
      </c>
      <c r="J1210" s="1">
        <v>102</v>
      </c>
      <c r="K1210" s="1">
        <v>104</v>
      </c>
      <c r="L1210" s="1">
        <v>91.31</v>
      </c>
      <c r="M1210" s="1">
        <v>91.33</v>
      </c>
      <c r="N1210" s="1">
        <v>91.144000000000005</v>
      </c>
      <c r="O1210" s="1">
        <v>91.162999999999997</v>
      </c>
      <c r="P1210" s="1">
        <v>2</v>
      </c>
      <c r="Q1210" s="1">
        <v>7</v>
      </c>
      <c r="R1210" s="1" t="s">
        <v>1473</v>
      </c>
      <c r="S1210" s="1" t="s">
        <v>1474</v>
      </c>
      <c r="T1210" s="1" t="s">
        <v>1475</v>
      </c>
      <c r="U1210" s="1" t="s">
        <v>1476</v>
      </c>
      <c r="V1210" s="1" t="s">
        <v>1474</v>
      </c>
      <c r="W1210" s="1" t="s">
        <v>2551</v>
      </c>
      <c r="X1210" s="2">
        <v>44886.013888888891</v>
      </c>
      <c r="Y1210" s="1" t="s">
        <v>35</v>
      </c>
      <c r="Z1210" s="1" t="s">
        <v>36</v>
      </c>
      <c r="AA1210" s="1"/>
      <c r="AB1210" s="1" t="s">
        <v>2552</v>
      </c>
    </row>
    <row r="1211" spans="1:28" ht="13" x14ac:dyDescent="0.15">
      <c r="A1211" s="1">
        <v>397</v>
      </c>
      <c r="B1211" s="1" t="s">
        <v>28</v>
      </c>
      <c r="C1211" s="1" t="s">
        <v>1386</v>
      </c>
      <c r="D1211" s="1">
        <v>11</v>
      </c>
      <c r="E1211" s="1" t="s">
        <v>1387</v>
      </c>
      <c r="F1211" s="1">
        <v>4</v>
      </c>
      <c r="G1211" s="1" t="s">
        <v>31</v>
      </c>
      <c r="H1211" s="1">
        <v>80</v>
      </c>
      <c r="I1211" s="1">
        <v>80</v>
      </c>
      <c r="J1211" s="1">
        <v>80</v>
      </c>
      <c r="K1211" s="1">
        <v>80</v>
      </c>
      <c r="L1211" s="1">
        <v>92.62</v>
      </c>
      <c r="M1211" s="1">
        <v>92.62</v>
      </c>
      <c r="N1211" s="1">
        <v>92.4</v>
      </c>
      <c r="O1211" s="1">
        <v>92.4</v>
      </c>
      <c r="P1211" s="1">
        <v>0</v>
      </c>
      <c r="Q1211" s="1">
        <v>1</v>
      </c>
      <c r="R1211" s="1" t="s">
        <v>32</v>
      </c>
      <c r="S1211" s="1" t="s">
        <v>33</v>
      </c>
      <c r="T1211" s="1"/>
      <c r="U1211" s="1"/>
      <c r="V1211" s="1" t="s">
        <v>33</v>
      </c>
      <c r="W1211" s="1" t="s">
        <v>2553</v>
      </c>
      <c r="X1211" s="2">
        <v>44886.002083333333</v>
      </c>
      <c r="Y1211" s="1" t="s">
        <v>35</v>
      </c>
      <c r="Z1211" s="1" t="s">
        <v>36</v>
      </c>
      <c r="AA1211" s="1" t="s">
        <v>37</v>
      </c>
      <c r="AB1211" s="1" t="s">
        <v>2554</v>
      </c>
    </row>
    <row r="1212" spans="1:28" ht="13" x14ac:dyDescent="0.15">
      <c r="A1212" s="1">
        <v>397</v>
      </c>
      <c r="B1212" s="1" t="s">
        <v>28</v>
      </c>
      <c r="C1212" s="1" t="s">
        <v>1386</v>
      </c>
      <c r="D1212" s="1">
        <v>11</v>
      </c>
      <c r="E1212" s="1" t="s">
        <v>1387</v>
      </c>
      <c r="F1212" s="1">
        <v>5</v>
      </c>
      <c r="G1212" s="1" t="s">
        <v>43</v>
      </c>
      <c r="H1212" s="1">
        <v>74</v>
      </c>
      <c r="I1212" s="1">
        <v>74</v>
      </c>
      <c r="J1212" s="1">
        <v>74</v>
      </c>
      <c r="K1212" s="1">
        <v>74</v>
      </c>
      <c r="L1212" s="1">
        <v>94.07</v>
      </c>
      <c r="M1212" s="1">
        <v>94.07</v>
      </c>
      <c r="N1212" s="1">
        <v>93.789000000000001</v>
      </c>
      <c r="O1212" s="1">
        <v>93.789000000000001</v>
      </c>
      <c r="P1212" s="1">
        <v>0</v>
      </c>
      <c r="Q1212" s="1"/>
      <c r="R1212" s="1" t="s">
        <v>44</v>
      </c>
      <c r="S1212" s="1" t="s">
        <v>45</v>
      </c>
      <c r="T1212" s="1"/>
      <c r="U1212" s="1"/>
      <c r="V1212" s="1" t="s">
        <v>45</v>
      </c>
      <c r="W1212" s="1" t="s">
        <v>2555</v>
      </c>
      <c r="X1212" s="2">
        <v>44886.04791666667</v>
      </c>
      <c r="Y1212" s="1" t="s">
        <v>415</v>
      </c>
      <c r="Z1212" s="1" t="s">
        <v>36</v>
      </c>
      <c r="AA1212" s="1"/>
      <c r="AB1212" s="1" t="s">
        <v>2556</v>
      </c>
    </row>
    <row r="1213" spans="1:28" ht="13" x14ac:dyDescent="0.15">
      <c r="A1213" s="1">
        <v>397</v>
      </c>
      <c r="B1213" s="1" t="s">
        <v>28</v>
      </c>
      <c r="C1213" s="1" t="s">
        <v>1386</v>
      </c>
      <c r="D1213" s="1">
        <v>11</v>
      </c>
      <c r="E1213" s="1" t="s">
        <v>1387</v>
      </c>
      <c r="F1213" s="1">
        <v>5</v>
      </c>
      <c r="G1213" s="1" t="s">
        <v>31</v>
      </c>
      <c r="H1213" s="1">
        <v>74</v>
      </c>
      <c r="I1213" s="1">
        <v>75</v>
      </c>
      <c r="J1213" s="1">
        <v>74</v>
      </c>
      <c r="K1213" s="1">
        <v>75</v>
      </c>
      <c r="L1213" s="1">
        <v>94.07</v>
      </c>
      <c r="M1213" s="1">
        <v>94.08</v>
      </c>
      <c r="N1213" s="1">
        <v>93.789000000000001</v>
      </c>
      <c r="O1213" s="1">
        <v>93.799000000000007</v>
      </c>
      <c r="P1213" s="1">
        <v>1</v>
      </c>
      <c r="Q1213" s="1"/>
      <c r="R1213" s="1" t="s">
        <v>51</v>
      </c>
      <c r="S1213" s="1" t="s">
        <v>1397</v>
      </c>
      <c r="T1213" s="1"/>
      <c r="U1213" s="1"/>
      <c r="V1213" s="1" t="s">
        <v>1397</v>
      </c>
      <c r="W1213" s="1" t="s">
        <v>2557</v>
      </c>
      <c r="X1213" s="2">
        <v>44886.010416666664</v>
      </c>
      <c r="Y1213" s="1" t="s">
        <v>58</v>
      </c>
      <c r="Z1213" s="1" t="s">
        <v>36</v>
      </c>
      <c r="AA1213" s="1"/>
      <c r="AB1213" s="1" t="s">
        <v>2558</v>
      </c>
    </row>
    <row r="1214" spans="1:28" ht="13" x14ac:dyDescent="0.15">
      <c r="A1214" s="1">
        <v>397</v>
      </c>
      <c r="B1214" s="1" t="s">
        <v>28</v>
      </c>
      <c r="C1214" s="1" t="s">
        <v>1386</v>
      </c>
      <c r="D1214" s="1">
        <v>11</v>
      </c>
      <c r="E1214" s="1" t="s">
        <v>1387</v>
      </c>
      <c r="F1214" s="1">
        <v>5</v>
      </c>
      <c r="G1214" s="1" t="s">
        <v>31</v>
      </c>
      <c r="H1214" s="1">
        <v>79</v>
      </c>
      <c r="I1214" s="1">
        <v>79</v>
      </c>
      <c r="J1214" s="1">
        <v>79</v>
      </c>
      <c r="K1214" s="1">
        <v>79</v>
      </c>
      <c r="L1214" s="1">
        <v>94.12</v>
      </c>
      <c r="M1214" s="1">
        <v>94.12</v>
      </c>
      <c r="N1214" s="1">
        <v>93.837000000000003</v>
      </c>
      <c r="O1214" s="1">
        <v>93.837000000000003</v>
      </c>
      <c r="P1214" s="1">
        <v>0</v>
      </c>
      <c r="Q1214" s="1">
        <v>1</v>
      </c>
      <c r="R1214" s="1" t="s">
        <v>32</v>
      </c>
      <c r="S1214" s="1" t="s">
        <v>33</v>
      </c>
      <c r="T1214" s="1"/>
      <c r="U1214" s="1"/>
      <c r="V1214" s="1" t="s">
        <v>33</v>
      </c>
      <c r="W1214" s="1" t="s">
        <v>2559</v>
      </c>
      <c r="X1214" s="2">
        <v>44886.002083333333</v>
      </c>
      <c r="Y1214" s="1" t="s">
        <v>35</v>
      </c>
      <c r="Z1214" s="1" t="s">
        <v>36</v>
      </c>
      <c r="AA1214" s="1" t="s">
        <v>37</v>
      </c>
      <c r="AB1214" s="1" t="s">
        <v>2560</v>
      </c>
    </row>
    <row r="1215" spans="1:28" ht="13" x14ac:dyDescent="0.15">
      <c r="A1215" s="1">
        <v>397</v>
      </c>
      <c r="B1215" s="1" t="s">
        <v>28</v>
      </c>
      <c r="C1215" s="1" t="s">
        <v>1386</v>
      </c>
      <c r="D1215" s="1">
        <v>11</v>
      </c>
      <c r="E1215" s="1" t="s">
        <v>1387</v>
      </c>
      <c r="F1215" s="1">
        <v>6</v>
      </c>
      <c r="G1215" s="1" t="s">
        <v>31</v>
      </c>
      <c r="H1215" s="1">
        <v>77</v>
      </c>
      <c r="I1215" s="1">
        <v>77</v>
      </c>
      <c r="J1215" s="1">
        <v>77</v>
      </c>
      <c r="K1215" s="1">
        <v>77</v>
      </c>
      <c r="L1215" s="1">
        <v>95.63</v>
      </c>
      <c r="M1215" s="1">
        <v>95.63</v>
      </c>
      <c r="N1215" s="1">
        <v>95.284999999999997</v>
      </c>
      <c r="O1215" s="1">
        <v>95.284999999999997</v>
      </c>
      <c r="P1215" s="1">
        <v>0</v>
      </c>
      <c r="Q1215" s="1">
        <v>1</v>
      </c>
      <c r="R1215" s="1" t="s">
        <v>32</v>
      </c>
      <c r="S1215" s="1" t="s">
        <v>33</v>
      </c>
      <c r="T1215" s="1"/>
      <c r="U1215" s="1"/>
      <c r="V1215" s="1" t="s">
        <v>33</v>
      </c>
      <c r="W1215" s="1" t="s">
        <v>2561</v>
      </c>
      <c r="X1215" s="2">
        <v>44886.002083333333</v>
      </c>
      <c r="Y1215" s="1" t="s">
        <v>35</v>
      </c>
      <c r="Z1215" s="1" t="s">
        <v>36</v>
      </c>
      <c r="AA1215" s="1" t="s">
        <v>37</v>
      </c>
      <c r="AB1215" s="1" t="s">
        <v>2562</v>
      </c>
    </row>
    <row r="1216" spans="1:28" ht="13" x14ac:dyDescent="0.15">
      <c r="A1216" s="1">
        <v>397</v>
      </c>
      <c r="B1216" s="1" t="s">
        <v>28</v>
      </c>
      <c r="C1216" s="1" t="s">
        <v>1386</v>
      </c>
      <c r="D1216" s="1">
        <v>11</v>
      </c>
      <c r="E1216" s="1" t="s">
        <v>1387</v>
      </c>
      <c r="F1216" s="1">
        <v>6</v>
      </c>
      <c r="G1216" s="1"/>
      <c r="H1216" s="1">
        <v>138</v>
      </c>
      <c r="I1216" s="1">
        <v>143</v>
      </c>
      <c r="J1216" s="1">
        <v>0</v>
      </c>
      <c r="K1216" s="1">
        <v>5</v>
      </c>
      <c r="L1216" s="1">
        <v>96.24</v>
      </c>
      <c r="M1216" s="1">
        <v>96.29</v>
      </c>
      <c r="N1216" s="1">
        <v>95.87</v>
      </c>
      <c r="O1216" s="1">
        <v>95.918000000000006</v>
      </c>
      <c r="P1216" s="1">
        <v>5</v>
      </c>
      <c r="Q1216" s="1">
        <v>25</v>
      </c>
      <c r="R1216" s="1" t="s">
        <v>1418</v>
      </c>
      <c r="S1216" s="1"/>
      <c r="T1216" s="1"/>
      <c r="U1216" s="1"/>
      <c r="V1216" s="1" t="s">
        <v>1457</v>
      </c>
      <c r="W1216" s="1" t="s">
        <v>2563</v>
      </c>
      <c r="X1216" s="2">
        <v>44885.784722222219</v>
      </c>
      <c r="Y1216" s="1" t="s">
        <v>1410</v>
      </c>
      <c r="Z1216" s="1" t="s">
        <v>36</v>
      </c>
      <c r="AA1216" s="1" t="s">
        <v>1459</v>
      </c>
      <c r="AB1216" s="1" t="s">
        <v>2564</v>
      </c>
    </row>
    <row r="1217" spans="1:28" ht="13" x14ac:dyDescent="0.15">
      <c r="A1217" s="1">
        <v>397</v>
      </c>
      <c r="B1217" s="1" t="s">
        <v>28</v>
      </c>
      <c r="C1217" s="1" t="s">
        <v>1386</v>
      </c>
      <c r="D1217" s="1">
        <v>11</v>
      </c>
      <c r="E1217" s="1" t="s">
        <v>1387</v>
      </c>
      <c r="F1217" s="1">
        <v>6</v>
      </c>
      <c r="G1217" s="1"/>
      <c r="H1217" s="1">
        <v>138</v>
      </c>
      <c r="I1217" s="1">
        <v>143</v>
      </c>
      <c r="J1217" s="1">
        <v>0</v>
      </c>
      <c r="K1217" s="1">
        <v>5</v>
      </c>
      <c r="L1217" s="1">
        <v>96.24</v>
      </c>
      <c r="M1217" s="1">
        <v>96.29</v>
      </c>
      <c r="N1217" s="1">
        <v>95.87</v>
      </c>
      <c r="O1217" s="1">
        <v>95.918000000000006</v>
      </c>
      <c r="P1217" s="1">
        <v>5</v>
      </c>
      <c r="Q1217" s="1">
        <v>10</v>
      </c>
      <c r="R1217" s="1" t="s">
        <v>1407</v>
      </c>
      <c r="S1217" s="1"/>
      <c r="T1217" s="1" t="s">
        <v>1428</v>
      </c>
      <c r="U1217" s="1" t="s">
        <v>1429</v>
      </c>
      <c r="V1217" s="1" t="s">
        <v>1430</v>
      </c>
      <c r="W1217" s="1" t="s">
        <v>2565</v>
      </c>
      <c r="X1217" s="2">
        <v>44885.784722222219</v>
      </c>
      <c r="Y1217" s="1" t="s">
        <v>1410</v>
      </c>
      <c r="Z1217" s="1" t="s">
        <v>36</v>
      </c>
      <c r="AA1217" s="1" t="s">
        <v>1432</v>
      </c>
      <c r="AB1217" s="1" t="s">
        <v>2566</v>
      </c>
    </row>
    <row r="1218" spans="1:28" ht="13" x14ac:dyDescent="0.15">
      <c r="A1218" s="1">
        <v>397</v>
      </c>
      <c r="B1218" s="1" t="s">
        <v>28</v>
      </c>
      <c r="C1218" s="1" t="s">
        <v>1386</v>
      </c>
      <c r="D1218" s="1">
        <v>11</v>
      </c>
      <c r="E1218" s="1" t="s">
        <v>1387</v>
      </c>
      <c r="F1218" s="1">
        <v>6</v>
      </c>
      <c r="G1218" s="1"/>
      <c r="H1218" s="1">
        <v>138</v>
      </c>
      <c r="I1218" s="1">
        <v>143</v>
      </c>
      <c r="J1218" s="1">
        <v>0</v>
      </c>
      <c r="K1218" s="1">
        <v>5</v>
      </c>
      <c r="L1218" s="1">
        <v>96.24</v>
      </c>
      <c r="M1218" s="1">
        <v>96.29</v>
      </c>
      <c r="N1218" s="1">
        <v>95.87</v>
      </c>
      <c r="O1218" s="1">
        <v>95.918000000000006</v>
      </c>
      <c r="P1218" s="1">
        <v>5</v>
      </c>
      <c r="Q1218" s="1">
        <v>3</v>
      </c>
      <c r="R1218" s="1" t="s">
        <v>1407</v>
      </c>
      <c r="S1218" s="1"/>
      <c r="T1218" s="1"/>
      <c r="U1218" s="1"/>
      <c r="V1218" s="1" t="s">
        <v>1424</v>
      </c>
      <c r="W1218" s="1" t="s">
        <v>2567</v>
      </c>
      <c r="X1218" s="2">
        <v>44885.784722222219</v>
      </c>
      <c r="Y1218" s="1" t="s">
        <v>1410</v>
      </c>
      <c r="Z1218" s="1" t="s">
        <v>36</v>
      </c>
      <c r="AA1218" s="1" t="s">
        <v>1426</v>
      </c>
      <c r="AB1218" s="1" t="s">
        <v>2568</v>
      </c>
    </row>
    <row r="1219" spans="1:28" ht="13" x14ac:dyDescent="0.15">
      <c r="A1219" s="1">
        <v>397</v>
      </c>
      <c r="B1219" s="1" t="s">
        <v>28</v>
      </c>
      <c r="C1219" s="1" t="s">
        <v>1386</v>
      </c>
      <c r="D1219" s="1">
        <v>11</v>
      </c>
      <c r="E1219" s="1" t="s">
        <v>1387</v>
      </c>
      <c r="F1219" s="1">
        <v>6</v>
      </c>
      <c r="G1219" s="1"/>
      <c r="H1219" s="1">
        <v>138</v>
      </c>
      <c r="I1219" s="1">
        <v>143</v>
      </c>
      <c r="J1219" s="1">
        <v>0</v>
      </c>
      <c r="K1219" s="1">
        <v>5</v>
      </c>
      <c r="L1219" s="1">
        <v>96.24</v>
      </c>
      <c r="M1219" s="1">
        <v>96.29</v>
      </c>
      <c r="N1219" s="1">
        <v>95.87</v>
      </c>
      <c r="O1219" s="1">
        <v>95.918000000000006</v>
      </c>
      <c r="P1219" s="1">
        <v>5</v>
      </c>
      <c r="Q1219" s="1">
        <v>25</v>
      </c>
      <c r="R1219" s="1" t="s">
        <v>1418</v>
      </c>
      <c r="S1219" s="1"/>
      <c r="T1219" s="1" t="s">
        <v>1442</v>
      </c>
      <c r="U1219" s="1" t="s">
        <v>1443</v>
      </c>
      <c r="V1219" s="1" t="s">
        <v>1444</v>
      </c>
      <c r="W1219" s="1" t="s">
        <v>2569</v>
      </c>
      <c r="X1219" s="2">
        <v>44885.784722222219</v>
      </c>
      <c r="Y1219" s="1" t="s">
        <v>1410</v>
      </c>
      <c r="Z1219" s="1" t="s">
        <v>36</v>
      </c>
      <c r="AA1219" s="1" t="s">
        <v>1446</v>
      </c>
      <c r="AB1219" s="1" t="s">
        <v>2570</v>
      </c>
    </row>
    <row r="1220" spans="1:28" ht="13" x14ac:dyDescent="0.15">
      <c r="A1220" s="1">
        <v>397</v>
      </c>
      <c r="B1220" s="1" t="s">
        <v>28</v>
      </c>
      <c r="C1220" s="1" t="s">
        <v>1386</v>
      </c>
      <c r="D1220" s="1">
        <v>11</v>
      </c>
      <c r="E1220" s="1" t="s">
        <v>1387</v>
      </c>
      <c r="F1220" s="1">
        <v>6</v>
      </c>
      <c r="G1220" s="1"/>
      <c r="H1220" s="1">
        <v>138</v>
      </c>
      <c r="I1220" s="1">
        <v>143</v>
      </c>
      <c r="J1220" s="1">
        <v>0</v>
      </c>
      <c r="K1220" s="1">
        <v>5</v>
      </c>
      <c r="L1220" s="1">
        <v>96.24</v>
      </c>
      <c r="M1220" s="1">
        <v>96.29</v>
      </c>
      <c r="N1220" s="1">
        <v>95.87</v>
      </c>
      <c r="O1220" s="1">
        <v>95.918000000000006</v>
      </c>
      <c r="P1220" s="1">
        <v>5</v>
      </c>
      <c r="Q1220" s="1">
        <v>6</v>
      </c>
      <c r="R1220" s="1" t="s">
        <v>1407</v>
      </c>
      <c r="S1220" s="1"/>
      <c r="T1220" s="1"/>
      <c r="U1220" s="1"/>
      <c r="V1220" s="1" t="s">
        <v>1408</v>
      </c>
      <c r="W1220" s="1" t="s">
        <v>2571</v>
      </c>
      <c r="X1220" s="2">
        <v>44885.784722222219</v>
      </c>
      <c r="Y1220" s="1" t="s">
        <v>1410</v>
      </c>
      <c r="Z1220" s="1" t="s">
        <v>36</v>
      </c>
      <c r="AA1220" s="1" t="s">
        <v>1411</v>
      </c>
      <c r="AB1220" s="1" t="s">
        <v>2572</v>
      </c>
    </row>
    <row r="1221" spans="1:28" ht="13" x14ac:dyDescent="0.15">
      <c r="A1221" s="1">
        <v>397</v>
      </c>
      <c r="B1221" s="1" t="s">
        <v>28</v>
      </c>
      <c r="C1221" s="1" t="s">
        <v>1386</v>
      </c>
      <c r="D1221" s="1">
        <v>11</v>
      </c>
      <c r="E1221" s="1" t="s">
        <v>1387</v>
      </c>
      <c r="F1221" s="1">
        <v>6</v>
      </c>
      <c r="G1221" s="1"/>
      <c r="H1221" s="1">
        <v>138</v>
      </c>
      <c r="I1221" s="1">
        <v>143</v>
      </c>
      <c r="J1221" s="1">
        <v>138</v>
      </c>
      <c r="K1221" s="1">
        <v>143</v>
      </c>
      <c r="L1221" s="1">
        <v>96.24</v>
      </c>
      <c r="M1221" s="1">
        <v>96.29</v>
      </c>
      <c r="N1221" s="1">
        <v>95.87</v>
      </c>
      <c r="O1221" s="1">
        <v>95.918000000000006</v>
      </c>
      <c r="P1221" s="1">
        <v>5</v>
      </c>
      <c r="Q1221" s="1">
        <v>176</v>
      </c>
      <c r="R1221" s="1" t="s">
        <v>106</v>
      </c>
      <c r="S1221" s="1" t="s">
        <v>1434</v>
      </c>
      <c r="T1221" s="1"/>
      <c r="U1221" s="1"/>
      <c r="V1221" s="1" t="s">
        <v>2573</v>
      </c>
      <c r="W1221" s="1" t="s">
        <v>2574</v>
      </c>
      <c r="X1221" s="2">
        <v>44885.726388888892</v>
      </c>
      <c r="Y1221" s="1" t="s">
        <v>54</v>
      </c>
      <c r="Z1221" s="1" t="s">
        <v>36</v>
      </c>
      <c r="AA1221" s="1"/>
      <c r="AB1221" s="1" t="s">
        <v>2575</v>
      </c>
    </row>
    <row r="1222" spans="1:28" ht="13" x14ac:dyDescent="0.15">
      <c r="A1222" s="1">
        <v>397</v>
      </c>
      <c r="B1222" s="1" t="s">
        <v>28</v>
      </c>
      <c r="C1222" s="1" t="s">
        <v>1386</v>
      </c>
      <c r="D1222" s="1">
        <v>11</v>
      </c>
      <c r="E1222" s="1" t="s">
        <v>1387</v>
      </c>
      <c r="F1222" s="1">
        <v>6</v>
      </c>
      <c r="G1222" s="1"/>
      <c r="H1222" s="1">
        <v>138</v>
      </c>
      <c r="I1222" s="1">
        <v>143</v>
      </c>
      <c r="J1222" s="1">
        <v>0</v>
      </c>
      <c r="K1222" s="1">
        <v>5</v>
      </c>
      <c r="L1222" s="1">
        <v>96.24</v>
      </c>
      <c r="M1222" s="1">
        <v>96.29</v>
      </c>
      <c r="N1222" s="1">
        <v>95.87</v>
      </c>
      <c r="O1222" s="1">
        <v>95.918000000000006</v>
      </c>
      <c r="P1222" s="1">
        <v>5</v>
      </c>
      <c r="Q1222" s="1">
        <v>2</v>
      </c>
      <c r="R1222" s="1" t="s">
        <v>1407</v>
      </c>
      <c r="S1222" s="1" t="s">
        <v>1413</v>
      </c>
      <c r="T1222" s="1"/>
      <c r="U1222" s="1"/>
      <c r="V1222" s="1" t="s">
        <v>1414</v>
      </c>
      <c r="W1222" s="1" t="s">
        <v>2576</v>
      </c>
      <c r="X1222" s="2">
        <v>44885.784722222219</v>
      </c>
      <c r="Y1222" s="1" t="s">
        <v>1410</v>
      </c>
      <c r="Z1222" s="1" t="s">
        <v>36</v>
      </c>
      <c r="AA1222" s="1" t="s">
        <v>1416</v>
      </c>
      <c r="AB1222" s="1" t="s">
        <v>2577</v>
      </c>
    </row>
    <row r="1223" spans="1:28" ht="13" x14ac:dyDescent="0.15">
      <c r="A1223" s="1">
        <v>397</v>
      </c>
      <c r="B1223" s="1" t="s">
        <v>28</v>
      </c>
      <c r="C1223" s="1" t="s">
        <v>1386</v>
      </c>
      <c r="D1223" s="1">
        <v>11</v>
      </c>
      <c r="E1223" s="1" t="s">
        <v>1387</v>
      </c>
      <c r="F1223" s="1">
        <v>6</v>
      </c>
      <c r="G1223" s="1"/>
      <c r="H1223" s="1">
        <v>138</v>
      </c>
      <c r="I1223" s="1">
        <v>143</v>
      </c>
      <c r="J1223" s="1">
        <v>0</v>
      </c>
      <c r="K1223" s="1">
        <v>5</v>
      </c>
      <c r="L1223" s="1">
        <v>96.24</v>
      </c>
      <c r="M1223" s="1">
        <v>96.29</v>
      </c>
      <c r="N1223" s="1">
        <v>95.87</v>
      </c>
      <c r="O1223" s="1">
        <v>95.918000000000006</v>
      </c>
      <c r="P1223" s="1">
        <v>5</v>
      </c>
      <c r="Q1223" s="1">
        <v>2</v>
      </c>
      <c r="R1223" s="1" t="s">
        <v>1407</v>
      </c>
      <c r="S1223" s="1"/>
      <c r="T1223" s="1" t="s">
        <v>1448</v>
      </c>
      <c r="U1223" s="1" t="s">
        <v>1449</v>
      </c>
      <c r="V1223" s="1" t="s">
        <v>1450</v>
      </c>
      <c r="W1223" s="1" t="s">
        <v>2578</v>
      </c>
      <c r="X1223" s="2">
        <v>44885.784722222219</v>
      </c>
      <c r="Y1223" s="1" t="s">
        <v>1410</v>
      </c>
      <c r="Z1223" s="1" t="s">
        <v>36</v>
      </c>
      <c r="AA1223" s="1" t="s">
        <v>1452</v>
      </c>
      <c r="AB1223" s="1" t="s">
        <v>2579</v>
      </c>
    </row>
    <row r="1224" spans="1:28" ht="13" x14ac:dyDescent="0.15">
      <c r="A1224" s="1">
        <v>397</v>
      </c>
      <c r="B1224" s="1" t="s">
        <v>28</v>
      </c>
      <c r="C1224" s="1" t="s">
        <v>1386</v>
      </c>
      <c r="D1224" s="1">
        <v>11</v>
      </c>
      <c r="E1224" s="1" t="s">
        <v>1387</v>
      </c>
      <c r="F1224" s="1">
        <v>6</v>
      </c>
      <c r="G1224" s="1"/>
      <c r="H1224" s="1">
        <v>138</v>
      </c>
      <c r="I1224" s="1">
        <v>143</v>
      </c>
      <c r="J1224" s="1">
        <v>0</v>
      </c>
      <c r="K1224" s="1">
        <v>5</v>
      </c>
      <c r="L1224" s="1">
        <v>96.24</v>
      </c>
      <c r="M1224" s="1">
        <v>96.29</v>
      </c>
      <c r="N1224" s="1">
        <v>95.87</v>
      </c>
      <c r="O1224" s="1">
        <v>95.918000000000006</v>
      </c>
      <c r="P1224" s="1">
        <v>5</v>
      </c>
      <c r="Q1224" s="1">
        <v>10</v>
      </c>
      <c r="R1224" s="1" t="s">
        <v>1407</v>
      </c>
      <c r="S1224" s="1"/>
      <c r="T1224" s="1" t="s">
        <v>1419</v>
      </c>
      <c r="U1224" s="1" t="s">
        <v>1420</v>
      </c>
      <c r="V1224" s="1" t="s">
        <v>1438</v>
      </c>
      <c r="W1224" s="1" t="s">
        <v>2580</v>
      </c>
      <c r="X1224" s="2">
        <v>44885.784722222219</v>
      </c>
      <c r="Y1224" s="1" t="s">
        <v>1410</v>
      </c>
      <c r="Z1224" s="1" t="s">
        <v>36</v>
      </c>
      <c r="AA1224" s="1" t="s">
        <v>1440</v>
      </c>
      <c r="AB1224" s="1" t="s">
        <v>2581</v>
      </c>
    </row>
    <row r="1225" spans="1:28" ht="13" x14ac:dyDescent="0.15">
      <c r="A1225" s="1">
        <v>397</v>
      </c>
      <c r="B1225" s="1" t="s">
        <v>28</v>
      </c>
      <c r="C1225" s="1" t="s">
        <v>1386</v>
      </c>
      <c r="D1225" s="1">
        <v>11</v>
      </c>
      <c r="E1225" s="1" t="s">
        <v>1387</v>
      </c>
      <c r="F1225" s="1">
        <v>6</v>
      </c>
      <c r="G1225" s="1"/>
      <c r="H1225" s="1">
        <v>138</v>
      </c>
      <c r="I1225" s="1">
        <v>143</v>
      </c>
      <c r="J1225" s="1">
        <v>0</v>
      </c>
      <c r="K1225" s="1">
        <v>5</v>
      </c>
      <c r="L1225" s="1">
        <v>96.24</v>
      </c>
      <c r="M1225" s="1">
        <v>96.29</v>
      </c>
      <c r="N1225" s="1">
        <v>95.87</v>
      </c>
      <c r="O1225" s="1">
        <v>95.918000000000006</v>
      </c>
      <c r="P1225" s="1">
        <v>5</v>
      </c>
      <c r="Q1225" s="1">
        <v>25</v>
      </c>
      <c r="R1225" s="1" t="s">
        <v>1418</v>
      </c>
      <c r="S1225" s="1"/>
      <c r="T1225" s="1" t="s">
        <v>1419</v>
      </c>
      <c r="U1225" s="1" t="s">
        <v>1420</v>
      </c>
      <c r="V1225" s="1" t="s">
        <v>1421</v>
      </c>
      <c r="W1225" s="1" t="s">
        <v>2582</v>
      </c>
      <c r="X1225" s="2">
        <v>44885.784722222219</v>
      </c>
      <c r="Y1225" s="1" t="s">
        <v>1410</v>
      </c>
      <c r="Z1225" s="1" t="s">
        <v>36</v>
      </c>
      <c r="AA1225" s="1"/>
      <c r="AB1225" s="1" t="s">
        <v>2583</v>
      </c>
    </row>
    <row r="1226" spans="1:28" ht="13" x14ac:dyDescent="0.15">
      <c r="A1226" s="1">
        <v>397</v>
      </c>
      <c r="B1226" s="1" t="s">
        <v>28</v>
      </c>
      <c r="C1226" s="1" t="s">
        <v>1386</v>
      </c>
      <c r="D1226" s="1">
        <v>11</v>
      </c>
      <c r="E1226" s="1" t="s">
        <v>1387</v>
      </c>
      <c r="F1226" s="1">
        <v>7</v>
      </c>
      <c r="G1226" s="1"/>
      <c r="H1226" s="1">
        <v>0</v>
      </c>
      <c r="I1226" s="1">
        <v>5</v>
      </c>
      <c r="J1226" s="1">
        <v>0</v>
      </c>
      <c r="K1226" s="1">
        <v>5</v>
      </c>
      <c r="L1226" s="1">
        <v>96.29</v>
      </c>
      <c r="M1226" s="1">
        <v>96.34</v>
      </c>
      <c r="N1226" s="1">
        <v>95.918000000000006</v>
      </c>
      <c r="O1226" s="1">
        <v>95.965999999999994</v>
      </c>
      <c r="P1226" s="1">
        <v>5</v>
      </c>
      <c r="Q1226" s="1">
        <v>5</v>
      </c>
      <c r="R1226" s="1" t="s">
        <v>51</v>
      </c>
      <c r="S1226" s="1" t="s">
        <v>52</v>
      </c>
      <c r="T1226" s="1"/>
      <c r="U1226" s="1"/>
      <c r="V1226" s="1" t="s">
        <v>52</v>
      </c>
      <c r="W1226" s="1" t="s">
        <v>2584</v>
      </c>
      <c r="X1226" s="2">
        <v>44885.726388888892</v>
      </c>
      <c r="Y1226" s="1" t="s">
        <v>35</v>
      </c>
      <c r="Z1226" s="1" t="s">
        <v>36</v>
      </c>
      <c r="AA1226" s="1"/>
      <c r="AB1226" s="1" t="s">
        <v>2585</v>
      </c>
    </row>
    <row r="1227" spans="1:28" ht="13" x14ac:dyDescent="0.15">
      <c r="A1227" s="1">
        <v>397</v>
      </c>
      <c r="B1227" s="1" t="s">
        <v>28</v>
      </c>
      <c r="C1227" s="1" t="s">
        <v>1386</v>
      </c>
      <c r="D1227" s="1">
        <v>11</v>
      </c>
      <c r="E1227" s="1" t="s">
        <v>1387</v>
      </c>
      <c r="F1227" s="1">
        <v>7</v>
      </c>
      <c r="G1227" s="1" t="s">
        <v>31</v>
      </c>
      <c r="H1227" s="1">
        <v>34</v>
      </c>
      <c r="I1227" s="1">
        <v>34</v>
      </c>
      <c r="J1227" s="1">
        <v>34</v>
      </c>
      <c r="K1227" s="1">
        <v>34</v>
      </c>
      <c r="L1227" s="1">
        <v>96.63</v>
      </c>
      <c r="M1227" s="1">
        <v>96.63</v>
      </c>
      <c r="N1227" s="1">
        <v>96.244</v>
      </c>
      <c r="O1227" s="1">
        <v>96.244</v>
      </c>
      <c r="P1227" s="1">
        <v>0</v>
      </c>
      <c r="Q1227" s="1">
        <v>1</v>
      </c>
      <c r="R1227" s="1" t="s">
        <v>32</v>
      </c>
      <c r="S1227" s="1" t="s">
        <v>33</v>
      </c>
      <c r="T1227" s="1"/>
      <c r="U1227" s="1"/>
      <c r="V1227" s="1" t="s">
        <v>33</v>
      </c>
      <c r="W1227" s="1" t="s">
        <v>2586</v>
      </c>
      <c r="X1227" s="2">
        <v>44886.002083333333</v>
      </c>
      <c r="Y1227" s="1" t="s">
        <v>35</v>
      </c>
      <c r="Z1227" s="1" t="s">
        <v>36</v>
      </c>
      <c r="AA1227" s="1" t="s">
        <v>37</v>
      </c>
      <c r="AB1227" s="1" t="s">
        <v>2587</v>
      </c>
    </row>
    <row r="1228" spans="1:28" ht="13" x14ac:dyDescent="0.15">
      <c r="A1228" s="1">
        <v>397</v>
      </c>
      <c r="B1228" s="1" t="s">
        <v>28</v>
      </c>
      <c r="C1228" s="1" t="s">
        <v>1386</v>
      </c>
      <c r="D1228" s="1">
        <v>11</v>
      </c>
      <c r="E1228" s="1" t="s">
        <v>1387</v>
      </c>
      <c r="F1228" s="1" t="s">
        <v>64</v>
      </c>
      <c r="G1228" s="1"/>
      <c r="H1228" s="1">
        <v>31</v>
      </c>
      <c r="I1228" s="1">
        <v>38</v>
      </c>
      <c r="J1228" s="1">
        <v>0</v>
      </c>
      <c r="K1228" s="1">
        <v>7</v>
      </c>
      <c r="L1228" s="1">
        <v>97.14</v>
      </c>
      <c r="M1228" s="1">
        <v>97.21</v>
      </c>
      <c r="N1228" s="1">
        <v>96.731999999999999</v>
      </c>
      <c r="O1228" s="1">
        <v>96.799000000000007</v>
      </c>
      <c r="P1228" s="1">
        <v>7</v>
      </c>
      <c r="Q1228" s="1">
        <v>20</v>
      </c>
      <c r="R1228" s="1" t="s">
        <v>65</v>
      </c>
      <c r="S1228" s="1"/>
      <c r="T1228" s="1" t="s">
        <v>66</v>
      </c>
      <c r="U1228" s="1" t="s">
        <v>67</v>
      </c>
      <c r="V1228" s="1" t="s">
        <v>68</v>
      </c>
      <c r="W1228" s="1" t="s">
        <v>2588</v>
      </c>
      <c r="X1228" s="2">
        <v>44885.727083333331</v>
      </c>
      <c r="Y1228" s="1" t="s">
        <v>35</v>
      </c>
      <c r="Z1228" s="1" t="s">
        <v>36</v>
      </c>
      <c r="AA1228" s="1"/>
      <c r="AB1228" s="1" t="s">
        <v>2589</v>
      </c>
    </row>
    <row r="1229" spans="1:28" ht="13" x14ac:dyDescent="0.15">
      <c r="A1229" s="1">
        <v>397</v>
      </c>
      <c r="B1229" s="1" t="s">
        <v>28</v>
      </c>
      <c r="C1229" s="1" t="s">
        <v>1386</v>
      </c>
      <c r="D1229" s="1">
        <v>11</v>
      </c>
      <c r="E1229" s="1" t="s">
        <v>1387</v>
      </c>
      <c r="F1229" s="1" t="s">
        <v>64</v>
      </c>
      <c r="G1229" s="1"/>
      <c r="H1229" s="1">
        <v>31</v>
      </c>
      <c r="I1229" s="1">
        <v>38</v>
      </c>
      <c r="J1229" s="1">
        <v>31</v>
      </c>
      <c r="K1229" s="1">
        <v>38</v>
      </c>
      <c r="L1229" s="1">
        <v>97.14</v>
      </c>
      <c r="M1229" s="1">
        <v>97.21</v>
      </c>
      <c r="N1229" s="1">
        <v>96.731999999999999</v>
      </c>
      <c r="O1229" s="1">
        <v>96.799000000000007</v>
      </c>
      <c r="P1229" s="1">
        <v>7</v>
      </c>
      <c r="Q1229" s="1">
        <v>247</v>
      </c>
      <c r="R1229" s="1" t="s">
        <v>106</v>
      </c>
      <c r="S1229" s="1" t="s">
        <v>81</v>
      </c>
      <c r="T1229" s="1"/>
      <c r="U1229" s="1"/>
      <c r="V1229" s="1" t="s">
        <v>81</v>
      </c>
      <c r="W1229" s="1" t="s">
        <v>2590</v>
      </c>
      <c r="X1229" s="2">
        <v>44885.726388888892</v>
      </c>
      <c r="Y1229" s="1" t="s">
        <v>35</v>
      </c>
      <c r="Z1229" s="1" t="s">
        <v>36</v>
      </c>
      <c r="AA1229" s="1"/>
      <c r="AB1229" s="1" t="s">
        <v>2591</v>
      </c>
    </row>
    <row r="1230" spans="1:28" ht="13" x14ac:dyDescent="0.15">
      <c r="A1230" s="1">
        <v>397</v>
      </c>
      <c r="B1230" s="1" t="s">
        <v>28</v>
      </c>
      <c r="C1230" s="1" t="s">
        <v>1386</v>
      </c>
      <c r="D1230" s="1">
        <v>11</v>
      </c>
      <c r="E1230" s="1" t="s">
        <v>1387</v>
      </c>
      <c r="F1230" s="1" t="s">
        <v>64</v>
      </c>
      <c r="G1230" s="1"/>
      <c r="H1230" s="1">
        <v>31</v>
      </c>
      <c r="I1230" s="1">
        <v>38</v>
      </c>
      <c r="J1230" s="1">
        <v>0</v>
      </c>
      <c r="K1230" s="1">
        <v>7</v>
      </c>
      <c r="L1230" s="1">
        <v>97.14</v>
      </c>
      <c r="M1230" s="1">
        <v>97.21</v>
      </c>
      <c r="N1230" s="1">
        <v>96.731999999999999</v>
      </c>
      <c r="O1230" s="1">
        <v>96.799000000000007</v>
      </c>
      <c r="P1230" s="1">
        <v>7</v>
      </c>
      <c r="Q1230" s="1">
        <v>30</v>
      </c>
      <c r="R1230" s="1" t="s">
        <v>65</v>
      </c>
      <c r="S1230" s="1" t="s">
        <v>81</v>
      </c>
      <c r="T1230" s="1"/>
      <c r="U1230" s="1"/>
      <c r="V1230" s="1" t="s">
        <v>81</v>
      </c>
      <c r="W1230" s="1" t="s">
        <v>2592</v>
      </c>
      <c r="X1230" s="2">
        <v>44885.727083333331</v>
      </c>
      <c r="Y1230" s="1" t="s">
        <v>83</v>
      </c>
      <c r="Z1230" s="1" t="s">
        <v>36</v>
      </c>
      <c r="AA1230" s="1"/>
      <c r="AB1230" s="1" t="s">
        <v>2593</v>
      </c>
    </row>
    <row r="1231" spans="1:28" ht="13" x14ac:dyDescent="0.15">
      <c r="A1231" s="1">
        <v>397</v>
      </c>
      <c r="B1231" s="1" t="s">
        <v>28</v>
      </c>
      <c r="C1231" s="1" t="s">
        <v>1386</v>
      </c>
      <c r="D1231" s="1">
        <v>11</v>
      </c>
      <c r="E1231" s="1" t="s">
        <v>1387</v>
      </c>
      <c r="F1231" s="1" t="s">
        <v>64</v>
      </c>
      <c r="G1231" s="1"/>
      <c r="H1231" s="1">
        <v>31</v>
      </c>
      <c r="I1231" s="1">
        <v>38</v>
      </c>
      <c r="J1231" s="1">
        <v>0</v>
      </c>
      <c r="K1231" s="1">
        <v>7</v>
      </c>
      <c r="L1231" s="1">
        <v>97.14</v>
      </c>
      <c r="M1231" s="1">
        <v>97.21</v>
      </c>
      <c r="N1231" s="1">
        <v>96.731999999999999</v>
      </c>
      <c r="O1231" s="1">
        <v>96.799000000000007</v>
      </c>
      <c r="P1231" s="1">
        <v>7</v>
      </c>
      <c r="Q1231" s="1">
        <v>20</v>
      </c>
      <c r="R1231" s="1" t="s">
        <v>65</v>
      </c>
      <c r="S1231" s="1" t="s">
        <v>90</v>
      </c>
      <c r="T1231" s="1"/>
      <c r="U1231" s="1"/>
      <c r="V1231" s="1" t="s">
        <v>90</v>
      </c>
      <c r="W1231" s="1" t="s">
        <v>2594</v>
      </c>
      <c r="X1231" s="2">
        <v>44885.727083333331</v>
      </c>
      <c r="Y1231" s="1" t="s">
        <v>35</v>
      </c>
      <c r="Z1231" s="1" t="s">
        <v>36</v>
      </c>
      <c r="AA1231" s="1" t="s">
        <v>92</v>
      </c>
      <c r="AB1231" s="1" t="s">
        <v>2595</v>
      </c>
    </row>
    <row r="1232" spans="1:28" ht="13" x14ac:dyDescent="0.15">
      <c r="A1232" s="1">
        <v>397</v>
      </c>
      <c r="B1232" s="1" t="s">
        <v>28</v>
      </c>
      <c r="C1232" s="1" t="s">
        <v>1386</v>
      </c>
      <c r="D1232" s="1">
        <v>11</v>
      </c>
      <c r="E1232" s="1" t="s">
        <v>1387</v>
      </c>
      <c r="F1232" s="1" t="s">
        <v>64</v>
      </c>
      <c r="G1232" s="1"/>
      <c r="H1232" s="1">
        <v>31</v>
      </c>
      <c r="I1232" s="1">
        <v>38</v>
      </c>
      <c r="J1232" s="1">
        <v>0</v>
      </c>
      <c r="K1232" s="1">
        <v>7</v>
      </c>
      <c r="L1232" s="1">
        <v>97.14</v>
      </c>
      <c r="M1232" s="1">
        <v>97.21</v>
      </c>
      <c r="N1232" s="1">
        <v>96.731999999999999</v>
      </c>
      <c r="O1232" s="1">
        <v>96.799000000000007</v>
      </c>
      <c r="P1232" s="1">
        <v>7</v>
      </c>
      <c r="Q1232" s="1">
        <v>20</v>
      </c>
      <c r="R1232" s="1" t="s">
        <v>65</v>
      </c>
      <c r="S1232" s="1"/>
      <c r="T1232" s="1" t="s">
        <v>71</v>
      </c>
      <c r="U1232" s="1" t="s">
        <v>72</v>
      </c>
      <c r="V1232" s="1" t="s">
        <v>73</v>
      </c>
      <c r="W1232" s="1" t="s">
        <v>2596</v>
      </c>
      <c r="X1232" s="2">
        <v>44885.727083333331</v>
      </c>
      <c r="Y1232" s="1" t="s">
        <v>35</v>
      </c>
      <c r="Z1232" s="1" t="s">
        <v>36</v>
      </c>
      <c r="AA1232" s="1"/>
      <c r="AB1232" s="1" t="s">
        <v>2597</v>
      </c>
    </row>
    <row r="1233" spans="1:28" ht="13" x14ac:dyDescent="0.15">
      <c r="A1233" s="1">
        <v>397</v>
      </c>
      <c r="B1233" s="1" t="s">
        <v>28</v>
      </c>
      <c r="C1233" s="1" t="s">
        <v>1386</v>
      </c>
      <c r="D1233" s="1">
        <v>11</v>
      </c>
      <c r="E1233" s="1" t="s">
        <v>1387</v>
      </c>
      <c r="F1233" s="1" t="s">
        <v>64</v>
      </c>
      <c r="G1233" s="1"/>
      <c r="H1233" s="1">
        <v>31</v>
      </c>
      <c r="I1233" s="1">
        <v>38</v>
      </c>
      <c r="J1233" s="1">
        <v>0</v>
      </c>
      <c r="K1233" s="1">
        <v>7</v>
      </c>
      <c r="L1233" s="1">
        <v>97.14</v>
      </c>
      <c r="M1233" s="1">
        <v>97.21</v>
      </c>
      <c r="N1233" s="1">
        <v>96.731999999999999</v>
      </c>
      <c r="O1233" s="1">
        <v>96.799000000000007</v>
      </c>
      <c r="P1233" s="1">
        <v>7</v>
      </c>
      <c r="Q1233" s="1">
        <v>5</v>
      </c>
      <c r="R1233" s="1" t="s">
        <v>65</v>
      </c>
      <c r="S1233" s="1"/>
      <c r="T1233" s="1" t="s">
        <v>99</v>
      </c>
      <c r="U1233" s="1" t="s">
        <v>100</v>
      </c>
      <c r="V1233" s="1" t="s">
        <v>101</v>
      </c>
      <c r="W1233" s="1" t="s">
        <v>2598</v>
      </c>
      <c r="X1233" s="2">
        <v>44885.727083333331</v>
      </c>
      <c r="Y1233" s="1" t="s">
        <v>35</v>
      </c>
      <c r="Z1233" s="1" t="s">
        <v>36</v>
      </c>
      <c r="AA1233" s="1"/>
      <c r="AB1233" s="1" t="s">
        <v>2599</v>
      </c>
    </row>
    <row r="1234" spans="1:28" ht="13" x14ac:dyDescent="0.15">
      <c r="A1234" s="1">
        <v>397</v>
      </c>
      <c r="B1234" s="1" t="s">
        <v>28</v>
      </c>
      <c r="C1234" s="1" t="s">
        <v>1386</v>
      </c>
      <c r="D1234" s="1">
        <v>11</v>
      </c>
      <c r="E1234" s="1" t="s">
        <v>1387</v>
      </c>
      <c r="F1234" s="1" t="s">
        <v>64</v>
      </c>
      <c r="G1234" s="1"/>
      <c r="H1234" s="1">
        <v>31</v>
      </c>
      <c r="I1234" s="1">
        <v>38</v>
      </c>
      <c r="J1234" s="1">
        <v>0</v>
      </c>
      <c r="K1234" s="1">
        <v>7</v>
      </c>
      <c r="L1234" s="1">
        <v>97.14</v>
      </c>
      <c r="M1234" s="1">
        <v>97.21</v>
      </c>
      <c r="N1234" s="1">
        <v>96.731999999999999</v>
      </c>
      <c r="O1234" s="1">
        <v>96.799000000000007</v>
      </c>
      <c r="P1234" s="1">
        <v>7</v>
      </c>
      <c r="Q1234" s="1">
        <v>30</v>
      </c>
      <c r="R1234" s="1" t="s">
        <v>65</v>
      </c>
      <c r="S1234" s="1"/>
      <c r="T1234" s="1" t="s">
        <v>85</v>
      </c>
      <c r="U1234" s="1" t="s">
        <v>86</v>
      </c>
      <c r="V1234" s="1" t="s">
        <v>87</v>
      </c>
      <c r="W1234" s="1" t="s">
        <v>2600</v>
      </c>
      <c r="X1234" s="2">
        <v>44885.727083333331</v>
      </c>
      <c r="Y1234" s="1" t="s">
        <v>35</v>
      </c>
      <c r="Z1234" s="1" t="s">
        <v>36</v>
      </c>
      <c r="AA1234" s="1"/>
      <c r="AB1234" s="1" t="s">
        <v>2601</v>
      </c>
    </row>
    <row r="1235" spans="1:28" ht="13" x14ac:dyDescent="0.15">
      <c r="A1235" s="1">
        <v>397</v>
      </c>
      <c r="B1235" s="1" t="s">
        <v>28</v>
      </c>
      <c r="C1235" s="1" t="s">
        <v>1386</v>
      </c>
      <c r="D1235" s="1">
        <v>11</v>
      </c>
      <c r="E1235" s="1" t="s">
        <v>1387</v>
      </c>
      <c r="F1235" s="1" t="s">
        <v>64</v>
      </c>
      <c r="G1235" s="1"/>
      <c r="H1235" s="1">
        <v>31</v>
      </c>
      <c r="I1235" s="1">
        <v>38</v>
      </c>
      <c r="J1235" s="1">
        <v>0</v>
      </c>
      <c r="K1235" s="1">
        <v>7</v>
      </c>
      <c r="L1235" s="1">
        <v>97.14</v>
      </c>
      <c r="M1235" s="1">
        <v>97.21</v>
      </c>
      <c r="N1235" s="1">
        <v>96.731999999999999</v>
      </c>
      <c r="O1235" s="1">
        <v>96.799000000000007</v>
      </c>
      <c r="P1235" s="1">
        <v>7</v>
      </c>
      <c r="Q1235" s="1">
        <v>5</v>
      </c>
      <c r="R1235" s="1" t="s">
        <v>65</v>
      </c>
      <c r="S1235" s="1"/>
      <c r="T1235" s="1" t="s">
        <v>94</v>
      </c>
      <c r="U1235" s="1" t="s">
        <v>95</v>
      </c>
      <c r="V1235" s="1" t="s">
        <v>96</v>
      </c>
      <c r="W1235" s="1" t="s">
        <v>2602</v>
      </c>
      <c r="X1235" s="2">
        <v>44885.727083333331</v>
      </c>
      <c r="Y1235" s="1" t="s">
        <v>35</v>
      </c>
      <c r="Z1235" s="1" t="s">
        <v>36</v>
      </c>
      <c r="AA1235" s="1"/>
      <c r="AB1235" s="1" t="s">
        <v>2603</v>
      </c>
    </row>
    <row r="1236" spans="1:28" ht="13" x14ac:dyDescent="0.15">
      <c r="A1236" s="1">
        <v>397</v>
      </c>
      <c r="B1236" s="1" t="s">
        <v>28</v>
      </c>
      <c r="C1236" s="1" t="s">
        <v>1386</v>
      </c>
      <c r="D1236" s="1">
        <v>11</v>
      </c>
      <c r="E1236" s="1" t="s">
        <v>1387</v>
      </c>
      <c r="F1236" s="1" t="s">
        <v>64</v>
      </c>
      <c r="G1236" s="1"/>
      <c r="H1236" s="1">
        <v>31</v>
      </c>
      <c r="I1236" s="1">
        <v>38</v>
      </c>
      <c r="J1236" s="1">
        <v>0</v>
      </c>
      <c r="K1236" s="1">
        <v>7</v>
      </c>
      <c r="L1236" s="1">
        <v>97.14</v>
      </c>
      <c r="M1236" s="1">
        <v>97.21</v>
      </c>
      <c r="N1236" s="1">
        <v>96.731999999999999</v>
      </c>
      <c r="O1236" s="1">
        <v>96.799000000000007</v>
      </c>
      <c r="P1236" s="1">
        <v>7</v>
      </c>
      <c r="Q1236" s="1">
        <v>5</v>
      </c>
      <c r="R1236" s="1" t="s">
        <v>65</v>
      </c>
      <c r="S1236" s="1"/>
      <c r="T1236" s="1" t="s">
        <v>76</v>
      </c>
      <c r="U1236" s="1" t="s">
        <v>77</v>
      </c>
      <c r="V1236" s="1" t="s">
        <v>78</v>
      </c>
      <c r="W1236" s="1" t="s">
        <v>2604</v>
      </c>
      <c r="X1236" s="2">
        <v>44885.727083333331</v>
      </c>
      <c r="Y1236" s="1" t="s">
        <v>35</v>
      </c>
      <c r="Z1236" s="1" t="s">
        <v>36</v>
      </c>
      <c r="AA1236" s="1"/>
      <c r="AB1236" s="1" t="s">
        <v>2605</v>
      </c>
    </row>
    <row r="1237" spans="1:28" ht="13" x14ac:dyDescent="0.15">
      <c r="A1237" s="1">
        <v>397</v>
      </c>
      <c r="B1237" s="1" t="s">
        <v>28</v>
      </c>
      <c r="C1237" s="1" t="s">
        <v>1386</v>
      </c>
      <c r="D1237" s="1">
        <v>12</v>
      </c>
      <c r="E1237" s="1" t="s">
        <v>1387</v>
      </c>
      <c r="F1237" s="1">
        <v>1</v>
      </c>
      <c r="G1237" s="1" t="s">
        <v>31</v>
      </c>
      <c r="H1237" s="1">
        <v>70</v>
      </c>
      <c r="I1237" s="1">
        <v>70</v>
      </c>
      <c r="J1237" s="1">
        <v>70</v>
      </c>
      <c r="K1237" s="1">
        <v>70</v>
      </c>
      <c r="L1237" s="1">
        <v>97.5</v>
      </c>
      <c r="M1237" s="1">
        <v>97.5</v>
      </c>
      <c r="N1237" s="1">
        <v>97.450999999999993</v>
      </c>
      <c r="O1237" s="1">
        <v>97.450999999999993</v>
      </c>
      <c r="P1237" s="1">
        <v>0</v>
      </c>
      <c r="Q1237" s="1">
        <v>1</v>
      </c>
      <c r="R1237" s="1" t="s">
        <v>32</v>
      </c>
      <c r="S1237" s="1" t="s">
        <v>33</v>
      </c>
      <c r="T1237" s="1"/>
      <c r="U1237" s="1"/>
      <c r="V1237" s="1" t="s">
        <v>33</v>
      </c>
      <c r="W1237" s="1" t="s">
        <v>2606</v>
      </c>
      <c r="X1237" s="2">
        <v>44886.025694444441</v>
      </c>
      <c r="Y1237" s="1" t="s">
        <v>35</v>
      </c>
      <c r="Z1237" s="1" t="s">
        <v>36</v>
      </c>
      <c r="AA1237" s="1" t="s">
        <v>37</v>
      </c>
      <c r="AB1237" s="1" t="s">
        <v>2607</v>
      </c>
    </row>
    <row r="1238" spans="1:28" ht="13" x14ac:dyDescent="0.15">
      <c r="A1238" s="1">
        <v>397</v>
      </c>
      <c r="B1238" s="1" t="s">
        <v>28</v>
      </c>
      <c r="C1238" s="1" t="s">
        <v>1386</v>
      </c>
      <c r="D1238" s="1">
        <v>12</v>
      </c>
      <c r="E1238" s="1" t="s">
        <v>1387</v>
      </c>
      <c r="F1238" s="1">
        <v>2</v>
      </c>
      <c r="G1238" s="1" t="s">
        <v>31</v>
      </c>
      <c r="H1238" s="1">
        <v>76</v>
      </c>
      <c r="I1238" s="1">
        <v>76</v>
      </c>
      <c r="J1238" s="1">
        <v>76</v>
      </c>
      <c r="K1238" s="1">
        <v>76</v>
      </c>
      <c r="L1238" s="1">
        <v>99.07</v>
      </c>
      <c r="M1238" s="1">
        <v>99.07</v>
      </c>
      <c r="N1238" s="1">
        <v>98.91</v>
      </c>
      <c r="O1238" s="1">
        <v>98.91</v>
      </c>
      <c r="P1238" s="1">
        <v>0</v>
      </c>
      <c r="Q1238" s="1">
        <v>1</v>
      </c>
      <c r="R1238" s="1" t="s">
        <v>32</v>
      </c>
      <c r="S1238" s="1" t="s">
        <v>33</v>
      </c>
      <c r="T1238" s="1"/>
      <c r="U1238" s="1"/>
      <c r="V1238" s="1" t="s">
        <v>33</v>
      </c>
      <c r="W1238" s="1" t="s">
        <v>2608</v>
      </c>
      <c r="X1238" s="2">
        <v>44886.025694444441</v>
      </c>
      <c r="Y1238" s="1" t="s">
        <v>35</v>
      </c>
      <c r="Z1238" s="1" t="s">
        <v>36</v>
      </c>
      <c r="AA1238" s="1" t="s">
        <v>37</v>
      </c>
      <c r="AB1238" s="1" t="s">
        <v>2609</v>
      </c>
    </row>
    <row r="1239" spans="1:28" ht="13" x14ac:dyDescent="0.15">
      <c r="A1239" s="1">
        <v>397</v>
      </c>
      <c r="B1239" s="1" t="s">
        <v>28</v>
      </c>
      <c r="C1239" s="1" t="s">
        <v>1386</v>
      </c>
      <c r="D1239" s="1">
        <v>12</v>
      </c>
      <c r="E1239" s="1" t="s">
        <v>1387</v>
      </c>
      <c r="F1239" s="1">
        <v>3</v>
      </c>
      <c r="G1239" s="1" t="s">
        <v>31</v>
      </c>
      <c r="H1239" s="1">
        <v>50</v>
      </c>
      <c r="I1239" s="1">
        <v>51</v>
      </c>
      <c r="J1239" s="1">
        <v>50</v>
      </c>
      <c r="K1239" s="1">
        <v>51</v>
      </c>
      <c r="L1239" s="1">
        <v>100.32</v>
      </c>
      <c r="M1239" s="1">
        <v>100.33</v>
      </c>
      <c r="N1239" s="1">
        <v>100.072</v>
      </c>
      <c r="O1239" s="1">
        <v>100.081</v>
      </c>
      <c r="P1239" s="1">
        <v>1</v>
      </c>
      <c r="Q1239" s="1">
        <v>5</v>
      </c>
      <c r="R1239" s="1" t="s">
        <v>51</v>
      </c>
      <c r="S1239" s="1" t="s">
        <v>1397</v>
      </c>
      <c r="T1239" s="1"/>
      <c r="U1239" s="1"/>
      <c r="V1239" s="1" t="s">
        <v>1397</v>
      </c>
      <c r="W1239" s="1" t="s">
        <v>2610</v>
      </c>
      <c r="X1239" s="2">
        <v>44886.038888888892</v>
      </c>
      <c r="Y1239" s="1" t="s">
        <v>58</v>
      </c>
      <c r="Z1239" s="1" t="s">
        <v>36</v>
      </c>
      <c r="AA1239" s="1"/>
      <c r="AB1239" s="1" t="s">
        <v>2611</v>
      </c>
    </row>
    <row r="1240" spans="1:28" ht="13" x14ac:dyDescent="0.15">
      <c r="A1240" s="1">
        <v>397</v>
      </c>
      <c r="B1240" s="1" t="s">
        <v>28</v>
      </c>
      <c r="C1240" s="1" t="s">
        <v>1386</v>
      </c>
      <c r="D1240" s="1">
        <v>12</v>
      </c>
      <c r="E1240" s="1" t="s">
        <v>1387</v>
      </c>
      <c r="F1240" s="1">
        <v>3</v>
      </c>
      <c r="G1240" s="1" t="s">
        <v>43</v>
      </c>
      <c r="H1240" s="1">
        <v>50</v>
      </c>
      <c r="I1240" s="1">
        <v>50</v>
      </c>
      <c r="J1240" s="1">
        <v>50</v>
      </c>
      <c r="K1240" s="1">
        <v>50</v>
      </c>
      <c r="L1240" s="1">
        <v>100.32</v>
      </c>
      <c r="M1240" s="1">
        <v>100.32</v>
      </c>
      <c r="N1240" s="1">
        <v>100.072</v>
      </c>
      <c r="O1240" s="1">
        <v>100.072</v>
      </c>
      <c r="P1240" s="1">
        <v>0</v>
      </c>
      <c r="Q1240" s="1"/>
      <c r="R1240" s="1" t="s">
        <v>44</v>
      </c>
      <c r="S1240" s="1" t="s">
        <v>45</v>
      </c>
      <c r="T1240" s="1"/>
      <c r="U1240" s="1"/>
      <c r="V1240" s="1" t="s">
        <v>45</v>
      </c>
      <c r="W1240" s="1" t="s">
        <v>2612</v>
      </c>
      <c r="X1240" s="2">
        <v>44886.04791666667</v>
      </c>
      <c r="Y1240" s="1" t="s">
        <v>415</v>
      </c>
      <c r="Z1240" s="1" t="s">
        <v>36</v>
      </c>
      <c r="AA1240" s="1"/>
      <c r="AB1240" s="1" t="s">
        <v>2613</v>
      </c>
    </row>
    <row r="1241" spans="1:28" ht="13" x14ac:dyDescent="0.15">
      <c r="A1241" s="1">
        <v>397</v>
      </c>
      <c r="B1241" s="1" t="s">
        <v>28</v>
      </c>
      <c r="C1241" s="1" t="s">
        <v>1386</v>
      </c>
      <c r="D1241" s="1">
        <v>12</v>
      </c>
      <c r="E1241" s="1" t="s">
        <v>1387</v>
      </c>
      <c r="F1241" s="1">
        <v>3</v>
      </c>
      <c r="G1241" s="1" t="s">
        <v>31</v>
      </c>
      <c r="H1241" s="1">
        <v>74</v>
      </c>
      <c r="I1241" s="1">
        <v>74</v>
      </c>
      <c r="J1241" s="1">
        <v>74</v>
      </c>
      <c r="K1241" s="1">
        <v>74</v>
      </c>
      <c r="L1241" s="1">
        <v>100.56</v>
      </c>
      <c r="M1241" s="1">
        <v>100.56</v>
      </c>
      <c r="N1241" s="1">
        <v>100.295</v>
      </c>
      <c r="O1241" s="1">
        <v>100.295</v>
      </c>
      <c r="P1241" s="1">
        <v>0</v>
      </c>
      <c r="Q1241" s="1">
        <v>1</v>
      </c>
      <c r="R1241" s="1" t="s">
        <v>32</v>
      </c>
      <c r="S1241" s="1" t="s">
        <v>33</v>
      </c>
      <c r="T1241" s="1"/>
      <c r="U1241" s="1"/>
      <c r="V1241" s="1" t="s">
        <v>33</v>
      </c>
      <c r="W1241" s="1" t="s">
        <v>2614</v>
      </c>
      <c r="X1241" s="2">
        <v>44886.025694444441</v>
      </c>
      <c r="Y1241" s="1" t="s">
        <v>35</v>
      </c>
      <c r="Z1241" s="1" t="s">
        <v>36</v>
      </c>
      <c r="AA1241" s="1" t="s">
        <v>37</v>
      </c>
      <c r="AB1241" s="1" t="s">
        <v>2615</v>
      </c>
    </row>
    <row r="1242" spans="1:28" ht="13" x14ac:dyDescent="0.15">
      <c r="A1242" s="1">
        <v>397</v>
      </c>
      <c r="B1242" s="1" t="s">
        <v>28</v>
      </c>
      <c r="C1242" s="1" t="s">
        <v>1386</v>
      </c>
      <c r="D1242" s="1">
        <v>12</v>
      </c>
      <c r="E1242" s="1" t="s">
        <v>1387</v>
      </c>
      <c r="F1242" s="1">
        <v>3</v>
      </c>
      <c r="G1242" s="1" t="s">
        <v>31</v>
      </c>
      <c r="H1242" s="1">
        <v>86</v>
      </c>
      <c r="I1242" s="1">
        <v>88</v>
      </c>
      <c r="J1242" s="1">
        <v>86</v>
      </c>
      <c r="K1242" s="1">
        <v>88</v>
      </c>
      <c r="L1242" s="1">
        <v>100.68</v>
      </c>
      <c r="M1242" s="1">
        <v>100.7</v>
      </c>
      <c r="N1242" s="1">
        <v>100.40600000000001</v>
      </c>
      <c r="O1242" s="1">
        <v>100.425</v>
      </c>
      <c r="P1242" s="1">
        <v>2</v>
      </c>
      <c r="Q1242" s="1">
        <v>7</v>
      </c>
      <c r="R1242" s="1" t="s">
        <v>1473</v>
      </c>
      <c r="S1242" s="1" t="s">
        <v>1474</v>
      </c>
      <c r="T1242" s="1" t="s">
        <v>1475</v>
      </c>
      <c r="U1242" s="1" t="s">
        <v>1476</v>
      </c>
      <c r="V1242" s="1" t="s">
        <v>1474</v>
      </c>
      <c r="W1242" s="1" t="s">
        <v>2616</v>
      </c>
      <c r="X1242" s="2">
        <v>44886.033333333333</v>
      </c>
      <c r="Y1242" s="1" t="s">
        <v>35</v>
      </c>
      <c r="Z1242" s="1" t="s">
        <v>36</v>
      </c>
      <c r="AA1242" s="1"/>
      <c r="AB1242" s="1" t="s">
        <v>2617</v>
      </c>
    </row>
    <row r="1243" spans="1:28" ht="13" x14ac:dyDescent="0.15">
      <c r="A1243" s="1">
        <v>397</v>
      </c>
      <c r="B1243" s="1" t="s">
        <v>28</v>
      </c>
      <c r="C1243" s="1" t="s">
        <v>1386</v>
      </c>
      <c r="D1243" s="1">
        <v>12</v>
      </c>
      <c r="E1243" s="1" t="s">
        <v>1387</v>
      </c>
      <c r="F1243" s="1">
        <v>4</v>
      </c>
      <c r="G1243" s="1" t="s">
        <v>31</v>
      </c>
      <c r="H1243" s="1">
        <v>16</v>
      </c>
      <c r="I1243" s="1">
        <v>18</v>
      </c>
      <c r="J1243" s="1">
        <v>16</v>
      </c>
      <c r="K1243" s="1">
        <v>18</v>
      </c>
      <c r="L1243" s="1">
        <v>101.51</v>
      </c>
      <c r="M1243" s="1">
        <v>101.53</v>
      </c>
      <c r="N1243" s="1">
        <v>101.178</v>
      </c>
      <c r="O1243" s="1">
        <v>101.196</v>
      </c>
      <c r="P1243" s="1">
        <v>2</v>
      </c>
      <c r="Q1243" s="1">
        <v>10</v>
      </c>
      <c r="R1243" s="1" t="s">
        <v>51</v>
      </c>
      <c r="S1243" s="1" t="s">
        <v>56</v>
      </c>
      <c r="T1243" s="1"/>
      <c r="U1243" s="1"/>
      <c r="V1243" s="1">
        <v>31178</v>
      </c>
      <c r="W1243" s="1" t="s">
        <v>2618</v>
      </c>
      <c r="X1243" s="2">
        <v>44886.035416666666</v>
      </c>
      <c r="Y1243" s="1" t="s">
        <v>58</v>
      </c>
      <c r="Z1243" s="1" t="s">
        <v>36</v>
      </c>
      <c r="AA1243" s="1"/>
      <c r="AB1243" s="1" t="s">
        <v>2619</v>
      </c>
    </row>
    <row r="1244" spans="1:28" ht="13" x14ac:dyDescent="0.15">
      <c r="A1244" s="1">
        <v>397</v>
      </c>
      <c r="B1244" s="1" t="s">
        <v>28</v>
      </c>
      <c r="C1244" s="1" t="s">
        <v>1386</v>
      </c>
      <c r="D1244" s="1">
        <v>12</v>
      </c>
      <c r="E1244" s="1" t="s">
        <v>1387</v>
      </c>
      <c r="F1244" s="1">
        <v>4</v>
      </c>
      <c r="G1244" s="1" t="s">
        <v>31</v>
      </c>
      <c r="H1244" s="1">
        <v>78</v>
      </c>
      <c r="I1244" s="1">
        <v>78</v>
      </c>
      <c r="J1244" s="1">
        <v>78</v>
      </c>
      <c r="K1244" s="1">
        <v>78</v>
      </c>
      <c r="L1244" s="1">
        <v>102.13</v>
      </c>
      <c r="M1244" s="1">
        <v>102.13</v>
      </c>
      <c r="N1244" s="1">
        <v>101.754</v>
      </c>
      <c r="O1244" s="1">
        <v>101.754</v>
      </c>
      <c r="P1244" s="1">
        <v>0</v>
      </c>
      <c r="Q1244" s="1">
        <v>1</v>
      </c>
      <c r="R1244" s="1" t="s">
        <v>32</v>
      </c>
      <c r="S1244" s="1" t="s">
        <v>33</v>
      </c>
      <c r="T1244" s="1"/>
      <c r="U1244" s="1"/>
      <c r="V1244" s="1" t="s">
        <v>33</v>
      </c>
      <c r="W1244" s="1" t="s">
        <v>2620</v>
      </c>
      <c r="X1244" s="2">
        <v>44886.025694444441</v>
      </c>
      <c r="Y1244" s="1" t="s">
        <v>35</v>
      </c>
      <c r="Z1244" s="1" t="s">
        <v>36</v>
      </c>
      <c r="AA1244" s="1" t="s">
        <v>37</v>
      </c>
      <c r="AB1244" s="1" t="s">
        <v>2621</v>
      </c>
    </row>
    <row r="1245" spans="1:28" ht="13" x14ac:dyDescent="0.15">
      <c r="A1245" s="1">
        <v>397</v>
      </c>
      <c r="B1245" s="1" t="s">
        <v>28</v>
      </c>
      <c r="C1245" s="1" t="s">
        <v>1386</v>
      </c>
      <c r="D1245" s="1">
        <v>12</v>
      </c>
      <c r="E1245" s="1" t="s">
        <v>1387</v>
      </c>
      <c r="F1245" s="1">
        <v>5</v>
      </c>
      <c r="G1245" s="1" t="s">
        <v>31</v>
      </c>
      <c r="H1245" s="1">
        <v>73</v>
      </c>
      <c r="I1245" s="1">
        <v>73</v>
      </c>
      <c r="J1245" s="1">
        <v>73</v>
      </c>
      <c r="K1245" s="1">
        <v>73</v>
      </c>
      <c r="L1245" s="1">
        <v>103.61</v>
      </c>
      <c r="M1245" s="1">
        <v>103.61</v>
      </c>
      <c r="N1245" s="1">
        <v>103.13</v>
      </c>
      <c r="O1245" s="1">
        <v>103.13</v>
      </c>
      <c r="P1245" s="1">
        <v>0</v>
      </c>
      <c r="Q1245" s="1">
        <v>1</v>
      </c>
      <c r="R1245" s="1" t="s">
        <v>32</v>
      </c>
      <c r="S1245" s="1" t="s">
        <v>33</v>
      </c>
      <c r="T1245" s="1"/>
      <c r="U1245" s="1"/>
      <c r="V1245" s="1" t="s">
        <v>33</v>
      </c>
      <c r="W1245" s="1" t="s">
        <v>2622</v>
      </c>
      <c r="X1245" s="2">
        <v>44886.025694444441</v>
      </c>
      <c r="Y1245" s="1" t="s">
        <v>35</v>
      </c>
      <c r="Z1245" s="1" t="s">
        <v>36</v>
      </c>
      <c r="AA1245" s="1" t="s">
        <v>37</v>
      </c>
      <c r="AB1245" s="1" t="s">
        <v>2623</v>
      </c>
    </row>
    <row r="1246" spans="1:28" ht="13" x14ac:dyDescent="0.15">
      <c r="A1246" s="1">
        <v>397</v>
      </c>
      <c r="B1246" s="1" t="s">
        <v>28</v>
      </c>
      <c r="C1246" s="1" t="s">
        <v>1386</v>
      </c>
      <c r="D1246" s="1">
        <v>12</v>
      </c>
      <c r="E1246" s="1" t="s">
        <v>1387</v>
      </c>
      <c r="F1246" s="1">
        <v>6</v>
      </c>
      <c r="G1246" s="1" t="s">
        <v>43</v>
      </c>
      <c r="H1246" s="1">
        <v>10</v>
      </c>
      <c r="I1246" s="1">
        <v>10</v>
      </c>
      <c r="J1246" s="1">
        <v>10</v>
      </c>
      <c r="K1246" s="1">
        <v>10</v>
      </c>
      <c r="L1246" s="1">
        <v>104.53</v>
      </c>
      <c r="M1246" s="1">
        <v>104.53</v>
      </c>
      <c r="N1246" s="1">
        <v>103.985</v>
      </c>
      <c r="O1246" s="1">
        <v>103.985</v>
      </c>
      <c r="P1246" s="1">
        <v>0</v>
      </c>
      <c r="Q1246" s="1"/>
      <c r="R1246" s="1" t="s">
        <v>44</v>
      </c>
      <c r="S1246" s="1" t="s">
        <v>45</v>
      </c>
      <c r="T1246" s="1"/>
      <c r="U1246" s="1"/>
      <c r="V1246" s="1" t="s">
        <v>45</v>
      </c>
      <c r="W1246" s="1" t="s">
        <v>2624</v>
      </c>
      <c r="X1246" s="2">
        <v>44888.070833333331</v>
      </c>
      <c r="Y1246" s="1" t="s">
        <v>415</v>
      </c>
      <c r="Z1246" s="1" t="s">
        <v>36</v>
      </c>
      <c r="AA1246" s="1"/>
      <c r="AB1246" s="1" t="s">
        <v>2625</v>
      </c>
    </row>
    <row r="1247" spans="1:28" ht="13" x14ac:dyDescent="0.15">
      <c r="A1247" s="1">
        <v>397</v>
      </c>
      <c r="B1247" s="1" t="s">
        <v>28</v>
      </c>
      <c r="C1247" s="1" t="s">
        <v>1386</v>
      </c>
      <c r="D1247" s="1">
        <v>12</v>
      </c>
      <c r="E1247" s="1" t="s">
        <v>1387</v>
      </c>
      <c r="F1247" s="1">
        <v>6</v>
      </c>
      <c r="G1247" s="1" t="s">
        <v>31</v>
      </c>
      <c r="H1247" s="1">
        <v>22</v>
      </c>
      <c r="I1247" s="1">
        <v>23</v>
      </c>
      <c r="J1247" s="1">
        <v>22</v>
      </c>
      <c r="K1247" s="1">
        <v>23</v>
      </c>
      <c r="L1247" s="1">
        <v>104.65</v>
      </c>
      <c r="M1247" s="1">
        <v>104.66</v>
      </c>
      <c r="N1247" s="1">
        <v>104.096</v>
      </c>
      <c r="O1247" s="1">
        <v>104.10599999999999</v>
      </c>
      <c r="P1247" s="1">
        <v>1</v>
      </c>
      <c r="Q1247" s="1">
        <v>5</v>
      </c>
      <c r="R1247" s="1" t="s">
        <v>51</v>
      </c>
      <c r="S1247" s="1" t="s">
        <v>1400</v>
      </c>
      <c r="T1247" s="1"/>
      <c r="U1247" s="1"/>
      <c r="V1247" s="1" t="s">
        <v>1400</v>
      </c>
      <c r="W1247" s="1" t="s">
        <v>2626</v>
      </c>
      <c r="X1247" s="2">
        <v>44886.038888888892</v>
      </c>
      <c r="Y1247" s="1" t="s">
        <v>692</v>
      </c>
      <c r="Z1247" s="1" t="s">
        <v>36</v>
      </c>
      <c r="AA1247" s="1"/>
      <c r="AB1247" s="1" t="s">
        <v>2627</v>
      </c>
    </row>
    <row r="1248" spans="1:28" ht="13" x14ac:dyDescent="0.15">
      <c r="A1248" s="1">
        <v>397</v>
      </c>
      <c r="B1248" s="1" t="s">
        <v>28</v>
      </c>
      <c r="C1248" s="1" t="s">
        <v>1386</v>
      </c>
      <c r="D1248" s="1">
        <v>12</v>
      </c>
      <c r="E1248" s="1" t="s">
        <v>1387</v>
      </c>
      <c r="F1248" s="1">
        <v>6</v>
      </c>
      <c r="G1248" s="1" t="s">
        <v>43</v>
      </c>
      <c r="H1248" s="1">
        <v>22</v>
      </c>
      <c r="I1248" s="1">
        <v>22</v>
      </c>
      <c r="J1248" s="1">
        <v>22</v>
      </c>
      <c r="K1248" s="1">
        <v>22</v>
      </c>
      <c r="L1248" s="1">
        <v>104.65</v>
      </c>
      <c r="M1248" s="1">
        <v>104.65</v>
      </c>
      <c r="N1248" s="1">
        <v>104.096</v>
      </c>
      <c r="O1248" s="1">
        <v>104.096</v>
      </c>
      <c r="P1248" s="1">
        <v>0</v>
      </c>
      <c r="Q1248" s="1"/>
      <c r="R1248" s="1" t="s">
        <v>44</v>
      </c>
      <c r="S1248" s="1" t="s">
        <v>45</v>
      </c>
      <c r="T1248" s="1"/>
      <c r="U1248" s="1"/>
      <c r="V1248" s="1" t="s">
        <v>45</v>
      </c>
      <c r="W1248" s="1" t="s">
        <v>2628</v>
      </c>
      <c r="X1248" s="2">
        <v>44886.04791666667</v>
      </c>
      <c r="Y1248" s="1" t="s">
        <v>415</v>
      </c>
      <c r="Z1248" s="1" t="s">
        <v>36</v>
      </c>
      <c r="AA1248" s="1"/>
      <c r="AB1248" s="1" t="s">
        <v>2629</v>
      </c>
    </row>
    <row r="1249" spans="1:28" ht="13" x14ac:dyDescent="0.15">
      <c r="A1249" s="1">
        <v>397</v>
      </c>
      <c r="B1249" s="1" t="s">
        <v>28</v>
      </c>
      <c r="C1249" s="1" t="s">
        <v>1386</v>
      </c>
      <c r="D1249" s="1">
        <v>12</v>
      </c>
      <c r="E1249" s="1" t="s">
        <v>1387</v>
      </c>
      <c r="F1249" s="1">
        <v>6</v>
      </c>
      <c r="G1249" s="1" t="s">
        <v>31</v>
      </c>
      <c r="H1249" s="1">
        <v>22</v>
      </c>
      <c r="I1249" s="1">
        <v>23</v>
      </c>
      <c r="J1249" s="1">
        <v>22</v>
      </c>
      <c r="K1249" s="1">
        <v>23</v>
      </c>
      <c r="L1249" s="1">
        <v>104.65</v>
      </c>
      <c r="M1249" s="1">
        <v>104.66</v>
      </c>
      <c r="N1249" s="1">
        <v>104.096</v>
      </c>
      <c r="O1249" s="1">
        <v>104.10599999999999</v>
      </c>
      <c r="P1249" s="1">
        <v>1</v>
      </c>
      <c r="Q1249" s="1">
        <v>5</v>
      </c>
      <c r="R1249" s="1" t="s">
        <v>51</v>
      </c>
      <c r="S1249" s="1" t="s">
        <v>1397</v>
      </c>
      <c r="T1249" s="1"/>
      <c r="U1249" s="1"/>
      <c r="V1249" s="1" t="s">
        <v>1397</v>
      </c>
      <c r="W1249" s="1" t="s">
        <v>2630</v>
      </c>
      <c r="X1249" s="2">
        <v>44886.038888888892</v>
      </c>
      <c r="Y1249" s="1" t="s">
        <v>692</v>
      </c>
      <c r="Z1249" s="1" t="s">
        <v>36</v>
      </c>
      <c r="AA1249" s="1"/>
      <c r="AB1249" s="1" t="s">
        <v>2631</v>
      </c>
    </row>
    <row r="1250" spans="1:28" ht="13" x14ac:dyDescent="0.15">
      <c r="A1250" s="1">
        <v>397</v>
      </c>
      <c r="B1250" s="1" t="s">
        <v>28</v>
      </c>
      <c r="C1250" s="1" t="s">
        <v>1386</v>
      </c>
      <c r="D1250" s="1">
        <v>12</v>
      </c>
      <c r="E1250" s="1" t="s">
        <v>1387</v>
      </c>
      <c r="F1250" s="1">
        <v>6</v>
      </c>
      <c r="G1250" s="1" t="s">
        <v>43</v>
      </c>
      <c r="H1250" s="1">
        <v>50</v>
      </c>
      <c r="I1250" s="1">
        <v>50</v>
      </c>
      <c r="J1250" s="1">
        <v>50</v>
      </c>
      <c r="K1250" s="1">
        <v>50</v>
      </c>
      <c r="L1250" s="1">
        <v>104.93</v>
      </c>
      <c r="M1250" s="1">
        <v>104.93</v>
      </c>
      <c r="N1250" s="1">
        <v>104.357</v>
      </c>
      <c r="O1250" s="1">
        <v>104.357</v>
      </c>
      <c r="P1250" s="1">
        <v>0</v>
      </c>
      <c r="Q1250" s="1"/>
      <c r="R1250" s="1" t="s">
        <v>44</v>
      </c>
      <c r="S1250" s="1" t="s">
        <v>45</v>
      </c>
      <c r="T1250" s="1"/>
      <c r="U1250" s="1"/>
      <c r="V1250" s="1" t="s">
        <v>45</v>
      </c>
      <c r="W1250" s="1" t="s">
        <v>2632</v>
      </c>
      <c r="X1250" s="2">
        <v>44888.070833333331</v>
      </c>
      <c r="Y1250" s="1" t="s">
        <v>415</v>
      </c>
      <c r="Z1250" s="1" t="s">
        <v>36</v>
      </c>
      <c r="AA1250" s="1"/>
      <c r="AB1250" s="1" t="s">
        <v>2633</v>
      </c>
    </row>
    <row r="1251" spans="1:28" ht="13" x14ac:dyDescent="0.15">
      <c r="A1251" s="1">
        <v>397</v>
      </c>
      <c r="B1251" s="1" t="s">
        <v>28</v>
      </c>
      <c r="C1251" s="1" t="s">
        <v>1386</v>
      </c>
      <c r="D1251" s="1">
        <v>12</v>
      </c>
      <c r="E1251" s="1" t="s">
        <v>1387</v>
      </c>
      <c r="F1251" s="1">
        <v>6</v>
      </c>
      <c r="G1251" s="1" t="s">
        <v>31</v>
      </c>
      <c r="H1251" s="1">
        <v>71</v>
      </c>
      <c r="I1251" s="1">
        <v>71</v>
      </c>
      <c r="J1251" s="1">
        <v>71</v>
      </c>
      <c r="K1251" s="1">
        <v>71</v>
      </c>
      <c r="L1251" s="1">
        <v>105.14</v>
      </c>
      <c r="M1251" s="1">
        <v>105.14</v>
      </c>
      <c r="N1251" s="1">
        <v>104.55200000000001</v>
      </c>
      <c r="O1251" s="1">
        <v>104.55200000000001</v>
      </c>
      <c r="P1251" s="1">
        <v>0</v>
      </c>
      <c r="Q1251" s="1">
        <v>1</v>
      </c>
      <c r="R1251" s="1" t="s">
        <v>32</v>
      </c>
      <c r="S1251" s="1" t="s">
        <v>33</v>
      </c>
      <c r="T1251" s="1"/>
      <c r="U1251" s="1"/>
      <c r="V1251" s="1" t="s">
        <v>33</v>
      </c>
      <c r="W1251" s="1" t="s">
        <v>2634</v>
      </c>
      <c r="X1251" s="2">
        <v>44886.025694444441</v>
      </c>
      <c r="Y1251" s="1" t="s">
        <v>35</v>
      </c>
      <c r="Z1251" s="1" t="s">
        <v>36</v>
      </c>
      <c r="AA1251" s="1" t="s">
        <v>37</v>
      </c>
      <c r="AB1251" s="1" t="s">
        <v>2635</v>
      </c>
    </row>
    <row r="1252" spans="1:28" ht="13" x14ac:dyDescent="0.15">
      <c r="A1252" s="1">
        <v>397</v>
      </c>
      <c r="B1252" s="1" t="s">
        <v>28</v>
      </c>
      <c r="C1252" s="1" t="s">
        <v>1386</v>
      </c>
      <c r="D1252" s="1">
        <v>12</v>
      </c>
      <c r="E1252" s="1" t="s">
        <v>1387</v>
      </c>
      <c r="F1252" s="1">
        <v>6</v>
      </c>
      <c r="G1252" s="1"/>
      <c r="H1252" s="1">
        <v>148</v>
      </c>
      <c r="I1252" s="1">
        <v>153</v>
      </c>
      <c r="J1252" s="1">
        <v>0</v>
      </c>
      <c r="K1252" s="1">
        <v>5</v>
      </c>
      <c r="L1252" s="1">
        <v>105.91</v>
      </c>
      <c r="M1252" s="1">
        <v>105.96</v>
      </c>
      <c r="N1252" s="1">
        <v>105.268</v>
      </c>
      <c r="O1252" s="1">
        <v>105.31399999999999</v>
      </c>
      <c r="P1252" s="1">
        <v>5</v>
      </c>
      <c r="Q1252" s="1">
        <v>25</v>
      </c>
      <c r="R1252" s="1" t="s">
        <v>1418</v>
      </c>
      <c r="S1252" s="1"/>
      <c r="T1252" s="1" t="s">
        <v>1442</v>
      </c>
      <c r="U1252" s="1" t="s">
        <v>1443</v>
      </c>
      <c r="V1252" s="1" t="s">
        <v>1444</v>
      </c>
      <c r="W1252" s="1" t="s">
        <v>2636</v>
      </c>
      <c r="X1252" s="2">
        <v>44885.806944444441</v>
      </c>
      <c r="Y1252" s="1" t="s">
        <v>1410</v>
      </c>
      <c r="Z1252" s="1" t="s">
        <v>36</v>
      </c>
      <c r="AA1252" s="1" t="s">
        <v>1446</v>
      </c>
      <c r="AB1252" s="1" t="s">
        <v>2637</v>
      </c>
    </row>
    <row r="1253" spans="1:28" ht="13" x14ac:dyDescent="0.15">
      <c r="A1253" s="1">
        <v>397</v>
      </c>
      <c r="B1253" s="1" t="s">
        <v>28</v>
      </c>
      <c r="C1253" s="1" t="s">
        <v>1386</v>
      </c>
      <c r="D1253" s="1">
        <v>12</v>
      </c>
      <c r="E1253" s="1" t="s">
        <v>1387</v>
      </c>
      <c r="F1253" s="1">
        <v>6</v>
      </c>
      <c r="G1253" s="1"/>
      <c r="H1253" s="1">
        <v>148</v>
      </c>
      <c r="I1253" s="1">
        <v>153</v>
      </c>
      <c r="J1253" s="1">
        <v>0</v>
      </c>
      <c r="K1253" s="1">
        <v>5</v>
      </c>
      <c r="L1253" s="1">
        <v>105.91</v>
      </c>
      <c r="M1253" s="1">
        <v>105.96</v>
      </c>
      <c r="N1253" s="1">
        <v>105.268</v>
      </c>
      <c r="O1253" s="1">
        <v>105.31399999999999</v>
      </c>
      <c r="P1253" s="1">
        <v>5</v>
      </c>
      <c r="Q1253" s="1">
        <v>25</v>
      </c>
      <c r="R1253" s="1" t="s">
        <v>1418</v>
      </c>
      <c r="S1253" s="1"/>
      <c r="T1253" s="1"/>
      <c r="U1253" s="1"/>
      <c r="V1253" s="1" t="s">
        <v>1457</v>
      </c>
      <c r="W1253" s="1" t="s">
        <v>2638</v>
      </c>
      <c r="X1253" s="2">
        <v>44885.806944444441</v>
      </c>
      <c r="Y1253" s="1" t="s">
        <v>1410</v>
      </c>
      <c r="Z1253" s="1" t="s">
        <v>36</v>
      </c>
      <c r="AA1253" s="1" t="s">
        <v>1459</v>
      </c>
      <c r="AB1253" s="1" t="s">
        <v>2639</v>
      </c>
    </row>
    <row r="1254" spans="1:28" ht="13" x14ac:dyDescent="0.15">
      <c r="A1254" s="1">
        <v>397</v>
      </c>
      <c r="B1254" s="1" t="s">
        <v>28</v>
      </c>
      <c r="C1254" s="1" t="s">
        <v>1386</v>
      </c>
      <c r="D1254" s="1">
        <v>12</v>
      </c>
      <c r="E1254" s="1" t="s">
        <v>1387</v>
      </c>
      <c r="F1254" s="1">
        <v>6</v>
      </c>
      <c r="G1254" s="1"/>
      <c r="H1254" s="1">
        <v>148</v>
      </c>
      <c r="I1254" s="1">
        <v>153</v>
      </c>
      <c r="J1254" s="1">
        <v>0</v>
      </c>
      <c r="K1254" s="1">
        <v>5</v>
      </c>
      <c r="L1254" s="1">
        <v>105.91</v>
      </c>
      <c r="M1254" s="1">
        <v>105.96</v>
      </c>
      <c r="N1254" s="1">
        <v>105.268</v>
      </c>
      <c r="O1254" s="1">
        <v>105.31399999999999</v>
      </c>
      <c r="P1254" s="1">
        <v>5</v>
      </c>
      <c r="Q1254" s="1">
        <v>10</v>
      </c>
      <c r="R1254" s="1" t="s">
        <v>1407</v>
      </c>
      <c r="S1254" s="1"/>
      <c r="T1254" s="1" t="s">
        <v>1419</v>
      </c>
      <c r="U1254" s="1" t="s">
        <v>1420</v>
      </c>
      <c r="V1254" s="1" t="s">
        <v>1438</v>
      </c>
      <c r="W1254" s="1" t="s">
        <v>2640</v>
      </c>
      <c r="X1254" s="2">
        <v>44885.806944444441</v>
      </c>
      <c r="Y1254" s="1" t="s">
        <v>1410</v>
      </c>
      <c r="Z1254" s="1" t="s">
        <v>36</v>
      </c>
      <c r="AA1254" s="1" t="s">
        <v>1440</v>
      </c>
      <c r="AB1254" s="1" t="s">
        <v>2641</v>
      </c>
    </row>
    <row r="1255" spans="1:28" ht="13" x14ac:dyDescent="0.15">
      <c r="A1255" s="1">
        <v>397</v>
      </c>
      <c r="B1255" s="1" t="s">
        <v>28</v>
      </c>
      <c r="C1255" s="1" t="s">
        <v>1386</v>
      </c>
      <c r="D1255" s="1">
        <v>12</v>
      </c>
      <c r="E1255" s="1" t="s">
        <v>1387</v>
      </c>
      <c r="F1255" s="1">
        <v>6</v>
      </c>
      <c r="G1255" s="1"/>
      <c r="H1255" s="1">
        <v>148</v>
      </c>
      <c r="I1255" s="1">
        <v>153</v>
      </c>
      <c r="J1255" s="1">
        <v>0</v>
      </c>
      <c r="K1255" s="1">
        <v>5</v>
      </c>
      <c r="L1255" s="1">
        <v>105.91</v>
      </c>
      <c r="M1255" s="1">
        <v>105.96</v>
      </c>
      <c r="N1255" s="1">
        <v>105.268</v>
      </c>
      <c r="O1255" s="1">
        <v>105.31399999999999</v>
      </c>
      <c r="P1255" s="1">
        <v>5</v>
      </c>
      <c r="Q1255" s="1">
        <v>10</v>
      </c>
      <c r="R1255" s="1" t="s">
        <v>1407</v>
      </c>
      <c r="S1255" s="1"/>
      <c r="T1255" s="1" t="s">
        <v>1428</v>
      </c>
      <c r="U1255" s="1" t="s">
        <v>1429</v>
      </c>
      <c r="V1255" s="1" t="s">
        <v>1430</v>
      </c>
      <c r="W1255" s="1" t="s">
        <v>2642</v>
      </c>
      <c r="X1255" s="2">
        <v>44885.806944444441</v>
      </c>
      <c r="Y1255" s="1" t="s">
        <v>1410</v>
      </c>
      <c r="Z1255" s="1" t="s">
        <v>36</v>
      </c>
      <c r="AA1255" s="1" t="s">
        <v>1432</v>
      </c>
      <c r="AB1255" s="1" t="s">
        <v>2643</v>
      </c>
    </row>
    <row r="1256" spans="1:28" ht="13" x14ac:dyDescent="0.15">
      <c r="A1256" s="1">
        <v>397</v>
      </c>
      <c r="B1256" s="1" t="s">
        <v>28</v>
      </c>
      <c r="C1256" s="1" t="s">
        <v>1386</v>
      </c>
      <c r="D1256" s="1">
        <v>12</v>
      </c>
      <c r="E1256" s="1" t="s">
        <v>1387</v>
      </c>
      <c r="F1256" s="1">
        <v>6</v>
      </c>
      <c r="G1256" s="1"/>
      <c r="H1256" s="1">
        <v>148</v>
      </c>
      <c r="I1256" s="1">
        <v>153</v>
      </c>
      <c r="J1256" s="1">
        <v>0</v>
      </c>
      <c r="K1256" s="1">
        <v>5</v>
      </c>
      <c r="L1256" s="1">
        <v>105.91</v>
      </c>
      <c r="M1256" s="1">
        <v>105.96</v>
      </c>
      <c r="N1256" s="1">
        <v>105.268</v>
      </c>
      <c r="O1256" s="1">
        <v>105.31399999999999</v>
      </c>
      <c r="P1256" s="1">
        <v>5</v>
      </c>
      <c r="Q1256" s="1">
        <v>2</v>
      </c>
      <c r="R1256" s="1" t="s">
        <v>1407</v>
      </c>
      <c r="S1256" s="1" t="s">
        <v>1413</v>
      </c>
      <c r="T1256" s="1"/>
      <c r="U1256" s="1"/>
      <c r="V1256" s="1" t="s">
        <v>1414</v>
      </c>
      <c r="W1256" s="1" t="s">
        <v>2644</v>
      </c>
      <c r="X1256" s="2">
        <v>44885.806944444441</v>
      </c>
      <c r="Y1256" s="1" t="s">
        <v>1410</v>
      </c>
      <c r="Z1256" s="1" t="s">
        <v>36</v>
      </c>
      <c r="AA1256" s="1" t="s">
        <v>1416</v>
      </c>
      <c r="AB1256" s="1" t="s">
        <v>2645</v>
      </c>
    </row>
    <row r="1257" spans="1:28" ht="13" x14ac:dyDescent="0.15">
      <c r="A1257" s="1">
        <v>397</v>
      </c>
      <c r="B1257" s="1" t="s">
        <v>28</v>
      </c>
      <c r="C1257" s="1" t="s">
        <v>1386</v>
      </c>
      <c r="D1257" s="1">
        <v>12</v>
      </c>
      <c r="E1257" s="1" t="s">
        <v>1387</v>
      </c>
      <c r="F1257" s="1">
        <v>6</v>
      </c>
      <c r="G1257" s="1"/>
      <c r="H1257" s="1">
        <v>148</v>
      </c>
      <c r="I1257" s="1">
        <v>153</v>
      </c>
      <c r="J1257" s="1">
        <v>0</v>
      </c>
      <c r="K1257" s="1">
        <v>5</v>
      </c>
      <c r="L1257" s="1">
        <v>105.91</v>
      </c>
      <c r="M1257" s="1">
        <v>105.96</v>
      </c>
      <c r="N1257" s="1">
        <v>105.268</v>
      </c>
      <c r="O1257" s="1">
        <v>105.31399999999999</v>
      </c>
      <c r="P1257" s="1">
        <v>5</v>
      </c>
      <c r="Q1257" s="1">
        <v>2</v>
      </c>
      <c r="R1257" s="1" t="s">
        <v>1407</v>
      </c>
      <c r="S1257" s="1"/>
      <c r="T1257" s="1" t="s">
        <v>1448</v>
      </c>
      <c r="U1257" s="1" t="s">
        <v>1449</v>
      </c>
      <c r="V1257" s="1" t="s">
        <v>1450</v>
      </c>
      <c r="W1257" s="1" t="s">
        <v>2646</v>
      </c>
      <c r="X1257" s="2">
        <v>44885.806944444441</v>
      </c>
      <c r="Y1257" s="1" t="s">
        <v>1410</v>
      </c>
      <c r="Z1257" s="1" t="s">
        <v>36</v>
      </c>
      <c r="AA1257" s="1" t="s">
        <v>1452</v>
      </c>
      <c r="AB1257" s="1" t="s">
        <v>2647</v>
      </c>
    </row>
    <row r="1258" spans="1:28" ht="13" x14ac:dyDescent="0.15">
      <c r="A1258" s="1">
        <v>397</v>
      </c>
      <c r="B1258" s="1" t="s">
        <v>28</v>
      </c>
      <c r="C1258" s="1" t="s">
        <v>1386</v>
      </c>
      <c r="D1258" s="1">
        <v>12</v>
      </c>
      <c r="E1258" s="1" t="s">
        <v>1387</v>
      </c>
      <c r="F1258" s="1">
        <v>6</v>
      </c>
      <c r="G1258" s="1"/>
      <c r="H1258" s="1">
        <v>148</v>
      </c>
      <c r="I1258" s="1">
        <v>153</v>
      </c>
      <c r="J1258" s="1">
        <v>148</v>
      </c>
      <c r="K1258" s="1">
        <v>153</v>
      </c>
      <c r="L1258" s="1">
        <v>105.91</v>
      </c>
      <c r="M1258" s="1">
        <v>105.96</v>
      </c>
      <c r="N1258" s="1">
        <v>105.268</v>
      </c>
      <c r="O1258" s="1">
        <v>105.31399999999999</v>
      </c>
      <c r="P1258" s="1">
        <v>5</v>
      </c>
      <c r="Q1258" s="1">
        <v>176</v>
      </c>
      <c r="R1258" s="1" t="s">
        <v>106</v>
      </c>
      <c r="S1258" s="1" t="s">
        <v>1434</v>
      </c>
      <c r="T1258" s="1"/>
      <c r="U1258" s="1"/>
      <c r="V1258" s="1" t="s">
        <v>2648</v>
      </c>
      <c r="W1258" s="1" t="s">
        <v>2649</v>
      </c>
      <c r="X1258" s="2">
        <v>44885.76458333333</v>
      </c>
      <c r="Y1258" s="1" t="s">
        <v>54</v>
      </c>
      <c r="Z1258" s="1" t="s">
        <v>36</v>
      </c>
      <c r="AA1258" s="1"/>
      <c r="AB1258" s="1" t="s">
        <v>2650</v>
      </c>
    </row>
    <row r="1259" spans="1:28" ht="13" x14ac:dyDescent="0.15">
      <c r="A1259" s="1">
        <v>397</v>
      </c>
      <c r="B1259" s="1" t="s">
        <v>28</v>
      </c>
      <c r="C1259" s="1" t="s">
        <v>1386</v>
      </c>
      <c r="D1259" s="1">
        <v>12</v>
      </c>
      <c r="E1259" s="1" t="s">
        <v>1387</v>
      </c>
      <c r="F1259" s="1">
        <v>6</v>
      </c>
      <c r="G1259" s="1"/>
      <c r="H1259" s="1">
        <v>148</v>
      </c>
      <c r="I1259" s="1">
        <v>153</v>
      </c>
      <c r="J1259" s="1">
        <v>0</v>
      </c>
      <c r="K1259" s="1">
        <v>5</v>
      </c>
      <c r="L1259" s="1">
        <v>105.91</v>
      </c>
      <c r="M1259" s="1">
        <v>105.96</v>
      </c>
      <c r="N1259" s="1">
        <v>105.268</v>
      </c>
      <c r="O1259" s="1">
        <v>105.31399999999999</v>
      </c>
      <c r="P1259" s="1">
        <v>5</v>
      </c>
      <c r="Q1259" s="1">
        <v>3</v>
      </c>
      <c r="R1259" s="1" t="s">
        <v>1407</v>
      </c>
      <c r="S1259" s="1"/>
      <c r="T1259" s="1"/>
      <c r="U1259" s="1"/>
      <c r="V1259" s="1" t="s">
        <v>1424</v>
      </c>
      <c r="W1259" s="1" t="s">
        <v>2651</v>
      </c>
      <c r="X1259" s="2">
        <v>44885.806944444441</v>
      </c>
      <c r="Y1259" s="1" t="s">
        <v>1410</v>
      </c>
      <c r="Z1259" s="1" t="s">
        <v>36</v>
      </c>
      <c r="AA1259" s="1" t="s">
        <v>1426</v>
      </c>
      <c r="AB1259" s="1" t="s">
        <v>2652</v>
      </c>
    </row>
    <row r="1260" spans="1:28" ht="13" x14ac:dyDescent="0.15">
      <c r="A1260" s="1">
        <v>397</v>
      </c>
      <c r="B1260" s="1" t="s">
        <v>28</v>
      </c>
      <c r="C1260" s="1" t="s">
        <v>1386</v>
      </c>
      <c r="D1260" s="1">
        <v>12</v>
      </c>
      <c r="E1260" s="1" t="s">
        <v>1387</v>
      </c>
      <c r="F1260" s="1">
        <v>6</v>
      </c>
      <c r="G1260" s="1"/>
      <c r="H1260" s="1">
        <v>148</v>
      </c>
      <c r="I1260" s="1">
        <v>153</v>
      </c>
      <c r="J1260" s="1">
        <v>0</v>
      </c>
      <c r="K1260" s="1">
        <v>5</v>
      </c>
      <c r="L1260" s="1">
        <v>105.91</v>
      </c>
      <c r="M1260" s="1">
        <v>105.96</v>
      </c>
      <c r="N1260" s="1">
        <v>105.268</v>
      </c>
      <c r="O1260" s="1">
        <v>105.31399999999999</v>
      </c>
      <c r="P1260" s="1">
        <v>5</v>
      </c>
      <c r="Q1260" s="1">
        <v>25</v>
      </c>
      <c r="R1260" s="1" t="s">
        <v>1418</v>
      </c>
      <c r="S1260" s="1"/>
      <c r="T1260" s="1" t="s">
        <v>1419</v>
      </c>
      <c r="U1260" s="1" t="s">
        <v>1420</v>
      </c>
      <c r="V1260" s="1" t="s">
        <v>1421</v>
      </c>
      <c r="W1260" s="1" t="s">
        <v>2653</v>
      </c>
      <c r="X1260" s="2">
        <v>44885.806944444441</v>
      </c>
      <c r="Y1260" s="1" t="s">
        <v>1410</v>
      </c>
      <c r="Z1260" s="1" t="s">
        <v>36</v>
      </c>
      <c r="AA1260" s="1"/>
      <c r="AB1260" s="1" t="s">
        <v>2654</v>
      </c>
    </row>
    <row r="1261" spans="1:28" ht="13" x14ac:dyDescent="0.15">
      <c r="A1261" s="1">
        <v>397</v>
      </c>
      <c r="B1261" s="1" t="s">
        <v>28</v>
      </c>
      <c r="C1261" s="1" t="s">
        <v>1386</v>
      </c>
      <c r="D1261" s="1">
        <v>12</v>
      </c>
      <c r="E1261" s="1" t="s">
        <v>1387</v>
      </c>
      <c r="F1261" s="1">
        <v>6</v>
      </c>
      <c r="G1261" s="1"/>
      <c r="H1261" s="1">
        <v>148</v>
      </c>
      <c r="I1261" s="1">
        <v>153</v>
      </c>
      <c r="J1261" s="1">
        <v>0</v>
      </c>
      <c r="K1261" s="1">
        <v>5</v>
      </c>
      <c r="L1261" s="1">
        <v>105.91</v>
      </c>
      <c r="M1261" s="1">
        <v>105.96</v>
      </c>
      <c r="N1261" s="1">
        <v>105.268</v>
      </c>
      <c r="O1261" s="1">
        <v>105.31399999999999</v>
      </c>
      <c r="P1261" s="1">
        <v>5</v>
      </c>
      <c r="Q1261" s="1">
        <v>6</v>
      </c>
      <c r="R1261" s="1" t="s">
        <v>1407</v>
      </c>
      <c r="S1261" s="1"/>
      <c r="T1261" s="1"/>
      <c r="U1261" s="1"/>
      <c r="V1261" s="1" t="s">
        <v>1408</v>
      </c>
      <c r="W1261" s="1" t="s">
        <v>2655</v>
      </c>
      <c r="X1261" s="2">
        <v>44885.806944444441</v>
      </c>
      <c r="Y1261" s="1" t="s">
        <v>1410</v>
      </c>
      <c r="Z1261" s="1" t="s">
        <v>36</v>
      </c>
      <c r="AA1261" s="1" t="s">
        <v>1411</v>
      </c>
      <c r="AB1261" s="1" t="s">
        <v>2656</v>
      </c>
    </row>
    <row r="1262" spans="1:28" ht="13" x14ac:dyDescent="0.15">
      <c r="A1262" s="1">
        <v>397</v>
      </c>
      <c r="B1262" s="1" t="s">
        <v>28</v>
      </c>
      <c r="C1262" s="1" t="s">
        <v>1386</v>
      </c>
      <c r="D1262" s="1">
        <v>12</v>
      </c>
      <c r="E1262" s="1" t="s">
        <v>1387</v>
      </c>
      <c r="F1262" s="1">
        <v>7</v>
      </c>
      <c r="G1262" s="1"/>
      <c r="H1262" s="1">
        <v>0</v>
      </c>
      <c r="I1262" s="1">
        <v>5</v>
      </c>
      <c r="J1262" s="1">
        <v>0</v>
      </c>
      <c r="K1262" s="1">
        <v>5</v>
      </c>
      <c r="L1262" s="1">
        <v>105.96</v>
      </c>
      <c r="M1262" s="1">
        <v>106.01</v>
      </c>
      <c r="N1262" s="1">
        <v>105.31399999999999</v>
      </c>
      <c r="O1262" s="1">
        <v>105.36</v>
      </c>
      <c r="P1262" s="1">
        <v>5</v>
      </c>
      <c r="Q1262" s="1">
        <v>5</v>
      </c>
      <c r="R1262" s="1" t="s">
        <v>51</v>
      </c>
      <c r="S1262" s="1" t="s">
        <v>52</v>
      </c>
      <c r="T1262" s="1"/>
      <c r="U1262" s="1"/>
      <c r="V1262" s="1" t="s">
        <v>52</v>
      </c>
      <c r="W1262" s="1" t="s">
        <v>2657</v>
      </c>
      <c r="X1262" s="2">
        <v>44885.76458333333</v>
      </c>
      <c r="Y1262" s="1" t="s">
        <v>35</v>
      </c>
      <c r="Z1262" s="1" t="s">
        <v>36</v>
      </c>
      <c r="AA1262" s="1"/>
      <c r="AB1262" s="1" t="s">
        <v>2658</v>
      </c>
    </row>
    <row r="1263" spans="1:28" ht="13" x14ac:dyDescent="0.15">
      <c r="A1263" s="1">
        <v>397</v>
      </c>
      <c r="B1263" s="1" t="s">
        <v>28</v>
      </c>
      <c r="C1263" s="1" t="s">
        <v>1386</v>
      </c>
      <c r="D1263" s="1">
        <v>12</v>
      </c>
      <c r="E1263" s="1" t="s">
        <v>1387</v>
      </c>
      <c r="F1263" s="1">
        <v>7</v>
      </c>
      <c r="G1263" s="1" t="s">
        <v>31</v>
      </c>
      <c r="H1263" s="1">
        <v>40</v>
      </c>
      <c r="I1263" s="1">
        <v>40</v>
      </c>
      <c r="J1263" s="1">
        <v>40</v>
      </c>
      <c r="K1263" s="1">
        <v>40</v>
      </c>
      <c r="L1263" s="1">
        <v>106.36</v>
      </c>
      <c r="M1263" s="1">
        <v>106.36</v>
      </c>
      <c r="N1263" s="1">
        <v>105.68600000000001</v>
      </c>
      <c r="O1263" s="1">
        <v>105.68600000000001</v>
      </c>
      <c r="P1263" s="1">
        <v>0</v>
      </c>
      <c r="Q1263" s="1">
        <v>1</v>
      </c>
      <c r="R1263" s="1" t="s">
        <v>32</v>
      </c>
      <c r="S1263" s="1" t="s">
        <v>33</v>
      </c>
      <c r="T1263" s="1"/>
      <c r="U1263" s="1"/>
      <c r="V1263" s="1" t="s">
        <v>33</v>
      </c>
      <c r="W1263" s="1" t="s">
        <v>2659</v>
      </c>
      <c r="X1263" s="2">
        <v>44886.025694444441</v>
      </c>
      <c r="Y1263" s="1" t="s">
        <v>35</v>
      </c>
      <c r="Z1263" s="1" t="s">
        <v>36</v>
      </c>
      <c r="AA1263" s="1" t="s">
        <v>37</v>
      </c>
      <c r="AB1263" s="1" t="s">
        <v>2660</v>
      </c>
    </row>
    <row r="1264" spans="1:28" ht="13" x14ac:dyDescent="0.15">
      <c r="A1264" s="1">
        <v>397</v>
      </c>
      <c r="B1264" s="1" t="s">
        <v>28</v>
      </c>
      <c r="C1264" s="1" t="s">
        <v>1386</v>
      </c>
      <c r="D1264" s="1">
        <v>12</v>
      </c>
      <c r="E1264" s="1" t="s">
        <v>1387</v>
      </c>
      <c r="F1264" s="1" t="s">
        <v>64</v>
      </c>
      <c r="G1264" s="1"/>
      <c r="H1264" s="1">
        <v>18</v>
      </c>
      <c r="I1264" s="1">
        <v>25</v>
      </c>
      <c r="J1264" s="1">
        <v>0</v>
      </c>
      <c r="K1264" s="1">
        <v>7</v>
      </c>
      <c r="L1264" s="1">
        <v>106.95</v>
      </c>
      <c r="M1264" s="1">
        <v>107.02</v>
      </c>
      <c r="N1264" s="1">
        <v>106.23399999999999</v>
      </c>
      <c r="O1264" s="1">
        <v>106.29900000000001</v>
      </c>
      <c r="P1264" s="1">
        <v>7</v>
      </c>
      <c r="Q1264" s="1">
        <v>30</v>
      </c>
      <c r="R1264" s="1" t="s">
        <v>65</v>
      </c>
      <c r="S1264" s="1"/>
      <c r="T1264" s="1" t="s">
        <v>85</v>
      </c>
      <c r="U1264" s="1" t="s">
        <v>86</v>
      </c>
      <c r="V1264" s="1" t="s">
        <v>87</v>
      </c>
      <c r="W1264" s="1" t="s">
        <v>2661</v>
      </c>
      <c r="X1264" s="2">
        <v>44885.765277777777</v>
      </c>
      <c r="Y1264" s="1" t="s">
        <v>35</v>
      </c>
      <c r="Z1264" s="1" t="s">
        <v>36</v>
      </c>
      <c r="AA1264" s="1"/>
      <c r="AB1264" s="1" t="s">
        <v>2662</v>
      </c>
    </row>
    <row r="1265" spans="1:28" ht="13" x14ac:dyDescent="0.15">
      <c r="A1265" s="1">
        <v>397</v>
      </c>
      <c r="B1265" s="1" t="s">
        <v>28</v>
      </c>
      <c r="C1265" s="1" t="s">
        <v>1386</v>
      </c>
      <c r="D1265" s="1">
        <v>12</v>
      </c>
      <c r="E1265" s="1" t="s">
        <v>1387</v>
      </c>
      <c r="F1265" s="1" t="s">
        <v>64</v>
      </c>
      <c r="G1265" s="1"/>
      <c r="H1265" s="1">
        <v>18</v>
      </c>
      <c r="I1265" s="1">
        <v>25</v>
      </c>
      <c r="J1265" s="1">
        <v>0</v>
      </c>
      <c r="K1265" s="1">
        <v>7</v>
      </c>
      <c r="L1265" s="1">
        <v>106.95</v>
      </c>
      <c r="M1265" s="1">
        <v>107.02</v>
      </c>
      <c r="N1265" s="1">
        <v>106.23399999999999</v>
      </c>
      <c r="O1265" s="1">
        <v>106.29900000000001</v>
      </c>
      <c r="P1265" s="1">
        <v>7</v>
      </c>
      <c r="Q1265" s="1">
        <v>5</v>
      </c>
      <c r="R1265" s="1" t="s">
        <v>65</v>
      </c>
      <c r="S1265" s="1"/>
      <c r="T1265" s="1" t="s">
        <v>99</v>
      </c>
      <c r="U1265" s="1" t="s">
        <v>100</v>
      </c>
      <c r="V1265" s="1" t="s">
        <v>101</v>
      </c>
      <c r="W1265" s="1" t="s">
        <v>2663</v>
      </c>
      <c r="X1265" s="2">
        <v>44885.765277777777</v>
      </c>
      <c r="Y1265" s="1" t="s">
        <v>35</v>
      </c>
      <c r="Z1265" s="1" t="s">
        <v>36</v>
      </c>
      <c r="AA1265" s="1"/>
      <c r="AB1265" s="1" t="s">
        <v>2664</v>
      </c>
    </row>
    <row r="1266" spans="1:28" ht="13" x14ac:dyDescent="0.15">
      <c r="A1266" s="1">
        <v>397</v>
      </c>
      <c r="B1266" s="1" t="s">
        <v>28</v>
      </c>
      <c r="C1266" s="1" t="s">
        <v>1386</v>
      </c>
      <c r="D1266" s="1">
        <v>12</v>
      </c>
      <c r="E1266" s="1" t="s">
        <v>1387</v>
      </c>
      <c r="F1266" s="1" t="s">
        <v>64</v>
      </c>
      <c r="G1266" s="1"/>
      <c r="H1266" s="1">
        <v>18</v>
      </c>
      <c r="I1266" s="1">
        <v>25</v>
      </c>
      <c r="J1266" s="1">
        <v>0</v>
      </c>
      <c r="K1266" s="1">
        <v>7</v>
      </c>
      <c r="L1266" s="1">
        <v>106.95</v>
      </c>
      <c r="M1266" s="1">
        <v>107.02</v>
      </c>
      <c r="N1266" s="1">
        <v>106.23399999999999</v>
      </c>
      <c r="O1266" s="1">
        <v>106.29900000000001</v>
      </c>
      <c r="P1266" s="1">
        <v>7</v>
      </c>
      <c r="Q1266" s="1">
        <v>20</v>
      </c>
      <c r="R1266" s="1" t="s">
        <v>65</v>
      </c>
      <c r="S1266" s="1"/>
      <c r="T1266" s="1" t="s">
        <v>71</v>
      </c>
      <c r="U1266" s="1" t="s">
        <v>72</v>
      </c>
      <c r="V1266" s="1" t="s">
        <v>73</v>
      </c>
      <c r="W1266" s="1" t="s">
        <v>2665</v>
      </c>
      <c r="X1266" s="2">
        <v>44885.765277777777</v>
      </c>
      <c r="Y1266" s="1" t="s">
        <v>35</v>
      </c>
      <c r="Z1266" s="1" t="s">
        <v>36</v>
      </c>
      <c r="AA1266" s="1"/>
      <c r="AB1266" s="1" t="s">
        <v>2666</v>
      </c>
    </row>
    <row r="1267" spans="1:28" ht="13" x14ac:dyDescent="0.15">
      <c r="A1267" s="1">
        <v>397</v>
      </c>
      <c r="B1267" s="1" t="s">
        <v>28</v>
      </c>
      <c r="C1267" s="1" t="s">
        <v>1386</v>
      </c>
      <c r="D1267" s="1">
        <v>12</v>
      </c>
      <c r="E1267" s="1" t="s">
        <v>1387</v>
      </c>
      <c r="F1267" s="1" t="s">
        <v>64</v>
      </c>
      <c r="G1267" s="1"/>
      <c r="H1267" s="1">
        <v>18</v>
      </c>
      <c r="I1267" s="1">
        <v>25</v>
      </c>
      <c r="J1267" s="1">
        <v>0</v>
      </c>
      <c r="K1267" s="1">
        <v>7</v>
      </c>
      <c r="L1267" s="1">
        <v>106.95</v>
      </c>
      <c r="M1267" s="1">
        <v>107.02</v>
      </c>
      <c r="N1267" s="1">
        <v>106.23399999999999</v>
      </c>
      <c r="O1267" s="1">
        <v>106.29900000000001</v>
      </c>
      <c r="P1267" s="1">
        <v>7</v>
      </c>
      <c r="Q1267" s="1">
        <v>20</v>
      </c>
      <c r="R1267" s="1" t="s">
        <v>65</v>
      </c>
      <c r="S1267" s="1" t="s">
        <v>90</v>
      </c>
      <c r="T1267" s="1"/>
      <c r="U1267" s="1"/>
      <c r="V1267" s="1" t="s">
        <v>90</v>
      </c>
      <c r="W1267" s="1" t="s">
        <v>2667</v>
      </c>
      <c r="X1267" s="2">
        <v>44885.765277777777</v>
      </c>
      <c r="Y1267" s="1" t="s">
        <v>35</v>
      </c>
      <c r="Z1267" s="1" t="s">
        <v>36</v>
      </c>
      <c r="AA1267" s="1" t="s">
        <v>92</v>
      </c>
      <c r="AB1267" s="1" t="s">
        <v>2668</v>
      </c>
    </row>
    <row r="1268" spans="1:28" ht="13" x14ac:dyDescent="0.15">
      <c r="A1268" s="1">
        <v>397</v>
      </c>
      <c r="B1268" s="1" t="s">
        <v>28</v>
      </c>
      <c r="C1268" s="1" t="s">
        <v>1386</v>
      </c>
      <c r="D1268" s="1">
        <v>12</v>
      </c>
      <c r="E1268" s="1" t="s">
        <v>1387</v>
      </c>
      <c r="F1268" s="1" t="s">
        <v>64</v>
      </c>
      <c r="G1268" s="1"/>
      <c r="H1268" s="1">
        <v>18</v>
      </c>
      <c r="I1268" s="1">
        <v>25</v>
      </c>
      <c r="J1268" s="1">
        <v>0</v>
      </c>
      <c r="K1268" s="1">
        <v>7</v>
      </c>
      <c r="L1268" s="1">
        <v>106.95</v>
      </c>
      <c r="M1268" s="1">
        <v>107.02</v>
      </c>
      <c r="N1268" s="1">
        <v>106.23399999999999</v>
      </c>
      <c r="O1268" s="1">
        <v>106.29900000000001</v>
      </c>
      <c r="P1268" s="1">
        <v>7</v>
      </c>
      <c r="Q1268" s="1">
        <v>5</v>
      </c>
      <c r="R1268" s="1" t="s">
        <v>65</v>
      </c>
      <c r="S1268" s="1"/>
      <c r="T1268" s="1" t="s">
        <v>76</v>
      </c>
      <c r="U1268" s="1" t="s">
        <v>77</v>
      </c>
      <c r="V1268" s="1" t="s">
        <v>78</v>
      </c>
      <c r="W1268" s="1" t="s">
        <v>2669</v>
      </c>
      <c r="X1268" s="2">
        <v>44885.765277777777</v>
      </c>
      <c r="Y1268" s="1" t="s">
        <v>35</v>
      </c>
      <c r="Z1268" s="1" t="s">
        <v>36</v>
      </c>
      <c r="AA1268" s="1"/>
      <c r="AB1268" s="1" t="s">
        <v>2670</v>
      </c>
    </row>
    <row r="1269" spans="1:28" ht="13" x14ac:dyDescent="0.15">
      <c r="A1269" s="1">
        <v>397</v>
      </c>
      <c r="B1269" s="1" t="s">
        <v>28</v>
      </c>
      <c r="C1269" s="1" t="s">
        <v>1386</v>
      </c>
      <c r="D1269" s="1">
        <v>12</v>
      </c>
      <c r="E1269" s="1" t="s">
        <v>1387</v>
      </c>
      <c r="F1269" s="1" t="s">
        <v>64</v>
      </c>
      <c r="G1269" s="1"/>
      <c r="H1269" s="1">
        <v>18</v>
      </c>
      <c r="I1269" s="1">
        <v>25</v>
      </c>
      <c r="J1269" s="1">
        <v>0</v>
      </c>
      <c r="K1269" s="1">
        <v>7</v>
      </c>
      <c r="L1269" s="1">
        <v>106.95</v>
      </c>
      <c r="M1269" s="1">
        <v>107.02</v>
      </c>
      <c r="N1269" s="1">
        <v>106.23399999999999</v>
      </c>
      <c r="O1269" s="1">
        <v>106.29900000000001</v>
      </c>
      <c r="P1269" s="1">
        <v>7</v>
      </c>
      <c r="Q1269" s="1">
        <v>5</v>
      </c>
      <c r="R1269" s="1" t="s">
        <v>65</v>
      </c>
      <c r="S1269" s="1"/>
      <c r="T1269" s="1" t="s">
        <v>94</v>
      </c>
      <c r="U1269" s="1" t="s">
        <v>95</v>
      </c>
      <c r="V1269" s="1" t="s">
        <v>96</v>
      </c>
      <c r="W1269" s="1" t="s">
        <v>2671</v>
      </c>
      <c r="X1269" s="2">
        <v>44885.765277777777</v>
      </c>
      <c r="Y1269" s="1" t="s">
        <v>35</v>
      </c>
      <c r="Z1269" s="1" t="s">
        <v>36</v>
      </c>
      <c r="AA1269" s="1"/>
      <c r="AB1269" s="1" t="s">
        <v>2672</v>
      </c>
    </row>
    <row r="1270" spans="1:28" ht="13" x14ac:dyDescent="0.15">
      <c r="A1270" s="1">
        <v>397</v>
      </c>
      <c r="B1270" s="1" t="s">
        <v>28</v>
      </c>
      <c r="C1270" s="1" t="s">
        <v>1386</v>
      </c>
      <c r="D1270" s="1">
        <v>12</v>
      </c>
      <c r="E1270" s="1" t="s">
        <v>1387</v>
      </c>
      <c r="F1270" s="1" t="s">
        <v>64</v>
      </c>
      <c r="G1270" s="1"/>
      <c r="H1270" s="1">
        <v>18</v>
      </c>
      <c r="I1270" s="1">
        <v>25</v>
      </c>
      <c r="J1270" s="1">
        <v>18</v>
      </c>
      <c r="K1270" s="1">
        <v>25</v>
      </c>
      <c r="L1270" s="1">
        <v>106.95</v>
      </c>
      <c r="M1270" s="1">
        <v>107.02</v>
      </c>
      <c r="N1270" s="1">
        <v>106.23399999999999</v>
      </c>
      <c r="O1270" s="1">
        <v>106.29900000000001</v>
      </c>
      <c r="P1270" s="1">
        <v>7</v>
      </c>
      <c r="Q1270" s="1">
        <v>247</v>
      </c>
      <c r="R1270" s="1" t="s">
        <v>106</v>
      </c>
      <c r="S1270" s="1" t="s">
        <v>81</v>
      </c>
      <c r="T1270" s="1"/>
      <c r="U1270" s="1"/>
      <c r="V1270" s="1" t="s">
        <v>81</v>
      </c>
      <c r="W1270" s="1" t="s">
        <v>2673</v>
      </c>
      <c r="X1270" s="2">
        <v>44885.76458333333</v>
      </c>
      <c r="Y1270" s="1" t="s">
        <v>35</v>
      </c>
      <c r="Z1270" s="1" t="s">
        <v>36</v>
      </c>
      <c r="AA1270" s="1"/>
      <c r="AB1270" s="1" t="s">
        <v>2674</v>
      </c>
    </row>
    <row r="1271" spans="1:28" ht="13" x14ac:dyDescent="0.15">
      <c r="A1271" s="1">
        <v>397</v>
      </c>
      <c r="B1271" s="1" t="s">
        <v>28</v>
      </c>
      <c r="C1271" s="1" t="s">
        <v>1386</v>
      </c>
      <c r="D1271" s="1">
        <v>12</v>
      </c>
      <c r="E1271" s="1" t="s">
        <v>1387</v>
      </c>
      <c r="F1271" s="1" t="s">
        <v>64</v>
      </c>
      <c r="G1271" s="1"/>
      <c r="H1271" s="1">
        <v>18</v>
      </c>
      <c r="I1271" s="1">
        <v>25</v>
      </c>
      <c r="J1271" s="1">
        <v>0</v>
      </c>
      <c r="K1271" s="1">
        <v>7</v>
      </c>
      <c r="L1271" s="1">
        <v>106.95</v>
      </c>
      <c r="M1271" s="1">
        <v>107.02</v>
      </c>
      <c r="N1271" s="1">
        <v>106.23399999999999</v>
      </c>
      <c r="O1271" s="1">
        <v>106.29900000000001</v>
      </c>
      <c r="P1271" s="1">
        <v>7</v>
      </c>
      <c r="Q1271" s="1">
        <v>30</v>
      </c>
      <c r="R1271" s="1" t="s">
        <v>65</v>
      </c>
      <c r="S1271" s="1" t="s">
        <v>81</v>
      </c>
      <c r="T1271" s="1"/>
      <c r="U1271" s="1"/>
      <c r="V1271" s="1" t="s">
        <v>81</v>
      </c>
      <c r="W1271" s="1" t="s">
        <v>2675</v>
      </c>
      <c r="X1271" s="2">
        <v>44885.765277777777</v>
      </c>
      <c r="Y1271" s="1" t="s">
        <v>83</v>
      </c>
      <c r="Z1271" s="1" t="s">
        <v>36</v>
      </c>
      <c r="AA1271" s="1"/>
      <c r="AB1271" s="1" t="s">
        <v>2676</v>
      </c>
    </row>
    <row r="1272" spans="1:28" ht="13" x14ac:dyDescent="0.15">
      <c r="A1272" s="1">
        <v>397</v>
      </c>
      <c r="B1272" s="1" t="s">
        <v>28</v>
      </c>
      <c r="C1272" s="1" t="s">
        <v>1386</v>
      </c>
      <c r="D1272" s="1">
        <v>12</v>
      </c>
      <c r="E1272" s="1" t="s">
        <v>1387</v>
      </c>
      <c r="F1272" s="1" t="s">
        <v>64</v>
      </c>
      <c r="G1272" s="1"/>
      <c r="H1272" s="1">
        <v>18</v>
      </c>
      <c r="I1272" s="1">
        <v>25</v>
      </c>
      <c r="J1272" s="1">
        <v>0</v>
      </c>
      <c r="K1272" s="1">
        <v>7</v>
      </c>
      <c r="L1272" s="1">
        <v>106.95</v>
      </c>
      <c r="M1272" s="1">
        <v>107.02</v>
      </c>
      <c r="N1272" s="1">
        <v>106.23399999999999</v>
      </c>
      <c r="O1272" s="1">
        <v>106.29900000000001</v>
      </c>
      <c r="P1272" s="1">
        <v>7</v>
      </c>
      <c r="Q1272" s="1">
        <v>20</v>
      </c>
      <c r="R1272" s="1" t="s">
        <v>65</v>
      </c>
      <c r="S1272" s="1"/>
      <c r="T1272" s="1" t="s">
        <v>66</v>
      </c>
      <c r="U1272" s="1" t="s">
        <v>67</v>
      </c>
      <c r="V1272" s="1" t="s">
        <v>68</v>
      </c>
      <c r="W1272" s="1" t="s">
        <v>2677</v>
      </c>
      <c r="X1272" s="2">
        <v>44885.765277777777</v>
      </c>
      <c r="Y1272" s="1" t="s">
        <v>35</v>
      </c>
      <c r="Z1272" s="1" t="s">
        <v>36</v>
      </c>
      <c r="AA1272" s="1"/>
      <c r="AB1272" s="1" t="s">
        <v>2678</v>
      </c>
    </row>
    <row r="1273" spans="1:28" ht="13" x14ac:dyDescent="0.15">
      <c r="A1273" s="1">
        <v>397</v>
      </c>
      <c r="B1273" s="1" t="s">
        <v>28</v>
      </c>
      <c r="C1273" s="1" t="s">
        <v>1386</v>
      </c>
      <c r="D1273" s="1">
        <v>13</v>
      </c>
      <c r="E1273" s="1" t="s">
        <v>30</v>
      </c>
      <c r="F1273" s="1">
        <v>2</v>
      </c>
      <c r="G1273" s="1" t="s">
        <v>43</v>
      </c>
      <c r="H1273" s="1">
        <v>110</v>
      </c>
      <c r="I1273" s="1">
        <v>110</v>
      </c>
      <c r="J1273" s="1">
        <v>110</v>
      </c>
      <c r="K1273" s="1">
        <v>110</v>
      </c>
      <c r="L1273" s="1">
        <v>108.89</v>
      </c>
      <c r="M1273" s="1">
        <v>108.89</v>
      </c>
      <c r="N1273" s="1">
        <v>108.855</v>
      </c>
      <c r="O1273" s="1">
        <v>108.855</v>
      </c>
      <c r="P1273" s="1">
        <v>0</v>
      </c>
      <c r="Q1273" s="1"/>
      <c r="R1273" s="1" t="s">
        <v>44</v>
      </c>
      <c r="S1273" s="1" t="s">
        <v>45</v>
      </c>
      <c r="T1273" s="1"/>
      <c r="U1273" s="1"/>
      <c r="V1273" s="1" t="s">
        <v>45</v>
      </c>
      <c r="W1273" s="1" t="s">
        <v>2679</v>
      </c>
      <c r="X1273" s="2">
        <v>44886.095138888886</v>
      </c>
      <c r="Y1273" s="1" t="s">
        <v>415</v>
      </c>
      <c r="Z1273" s="1" t="s">
        <v>36</v>
      </c>
      <c r="AA1273" s="1"/>
      <c r="AB1273" s="1" t="s">
        <v>2680</v>
      </c>
    </row>
    <row r="1274" spans="1:28" ht="13" x14ac:dyDescent="0.15">
      <c r="A1274" s="1">
        <v>397</v>
      </c>
      <c r="B1274" s="1" t="s">
        <v>28</v>
      </c>
      <c r="C1274" s="1" t="s">
        <v>1386</v>
      </c>
      <c r="D1274" s="1">
        <v>13</v>
      </c>
      <c r="E1274" s="1" t="s">
        <v>30</v>
      </c>
      <c r="F1274" s="1">
        <v>3</v>
      </c>
      <c r="G1274" s="1" t="s">
        <v>31</v>
      </c>
      <c r="H1274" s="1">
        <v>57</v>
      </c>
      <c r="I1274" s="1">
        <v>58</v>
      </c>
      <c r="J1274" s="1">
        <v>57</v>
      </c>
      <c r="K1274" s="1">
        <v>58</v>
      </c>
      <c r="L1274" s="1">
        <v>109.84</v>
      </c>
      <c r="M1274" s="1">
        <v>109.85</v>
      </c>
      <c r="N1274" s="1">
        <v>109.79300000000001</v>
      </c>
      <c r="O1274" s="1">
        <v>109.803</v>
      </c>
      <c r="P1274" s="1">
        <v>1</v>
      </c>
      <c r="Q1274" s="1">
        <v>5</v>
      </c>
      <c r="R1274" s="1" t="s">
        <v>51</v>
      </c>
      <c r="S1274" s="1" t="s">
        <v>1397</v>
      </c>
      <c r="T1274" s="1"/>
      <c r="U1274" s="1"/>
      <c r="V1274" s="1" t="s">
        <v>1397</v>
      </c>
      <c r="W1274" s="1" t="s">
        <v>2681</v>
      </c>
      <c r="X1274" s="2">
        <v>44886.097222222219</v>
      </c>
      <c r="Y1274" s="1" t="s">
        <v>58</v>
      </c>
      <c r="Z1274" s="1" t="s">
        <v>36</v>
      </c>
      <c r="AA1274" s="1"/>
      <c r="AB1274" s="1" t="s">
        <v>2682</v>
      </c>
    </row>
    <row r="1275" spans="1:28" ht="13" x14ac:dyDescent="0.15">
      <c r="A1275" s="1">
        <v>397</v>
      </c>
      <c r="B1275" s="1" t="s">
        <v>28</v>
      </c>
      <c r="C1275" s="1" t="s">
        <v>1386</v>
      </c>
      <c r="D1275" s="1">
        <v>13</v>
      </c>
      <c r="E1275" s="1" t="s">
        <v>30</v>
      </c>
      <c r="F1275" s="1">
        <v>3</v>
      </c>
      <c r="G1275" s="1" t="s">
        <v>31</v>
      </c>
      <c r="H1275" s="1">
        <v>69</v>
      </c>
      <c r="I1275" s="1">
        <v>71</v>
      </c>
      <c r="J1275" s="1">
        <v>69</v>
      </c>
      <c r="K1275" s="1">
        <v>71</v>
      </c>
      <c r="L1275" s="1">
        <v>109.96</v>
      </c>
      <c r="M1275" s="1">
        <v>109.98</v>
      </c>
      <c r="N1275" s="1">
        <v>109.91200000000001</v>
      </c>
      <c r="O1275" s="1">
        <v>109.932</v>
      </c>
      <c r="P1275" s="1">
        <v>2</v>
      </c>
      <c r="Q1275" s="1">
        <v>7</v>
      </c>
      <c r="R1275" s="1" t="s">
        <v>1473</v>
      </c>
      <c r="S1275" s="1" t="s">
        <v>1474</v>
      </c>
      <c r="T1275" s="1" t="s">
        <v>1475</v>
      </c>
      <c r="U1275" s="1" t="s">
        <v>1476</v>
      </c>
      <c r="V1275" s="1" t="s">
        <v>1474</v>
      </c>
      <c r="W1275" s="1" t="s">
        <v>2683</v>
      </c>
      <c r="X1275" s="2">
        <v>44886.119444444441</v>
      </c>
      <c r="Y1275" s="1" t="s">
        <v>35</v>
      </c>
      <c r="Z1275" s="1" t="s">
        <v>36</v>
      </c>
      <c r="AA1275" s="1"/>
      <c r="AB1275" s="1" t="s">
        <v>2684</v>
      </c>
    </row>
    <row r="1276" spans="1:28" ht="13" x14ac:dyDescent="0.15">
      <c r="A1276" s="1">
        <v>397</v>
      </c>
      <c r="B1276" s="1" t="s">
        <v>28</v>
      </c>
      <c r="C1276" s="1" t="s">
        <v>1386</v>
      </c>
      <c r="D1276" s="1">
        <v>13</v>
      </c>
      <c r="E1276" s="1" t="s">
        <v>30</v>
      </c>
      <c r="F1276" s="1">
        <v>5</v>
      </c>
      <c r="G1276" s="1" t="s">
        <v>31</v>
      </c>
      <c r="H1276" s="1">
        <v>50</v>
      </c>
      <c r="I1276" s="1">
        <v>51</v>
      </c>
      <c r="J1276" s="1">
        <v>50</v>
      </c>
      <c r="K1276" s="1">
        <v>51</v>
      </c>
      <c r="L1276" s="1">
        <v>112.74</v>
      </c>
      <c r="M1276" s="1">
        <v>112.75</v>
      </c>
      <c r="N1276" s="1">
        <v>112.655</v>
      </c>
      <c r="O1276" s="1">
        <v>112.66500000000001</v>
      </c>
      <c r="P1276" s="1">
        <v>1</v>
      </c>
      <c r="Q1276" s="1">
        <v>5</v>
      </c>
      <c r="R1276" s="1" t="s">
        <v>51</v>
      </c>
      <c r="S1276" s="1" t="s">
        <v>1397</v>
      </c>
      <c r="T1276" s="1"/>
      <c r="U1276" s="1"/>
      <c r="V1276" s="1" t="s">
        <v>1397</v>
      </c>
      <c r="W1276" s="1" t="s">
        <v>2685</v>
      </c>
      <c r="X1276" s="2">
        <v>44886.094444444447</v>
      </c>
      <c r="Y1276" s="1" t="s">
        <v>58</v>
      </c>
      <c r="Z1276" s="1" t="s">
        <v>36</v>
      </c>
      <c r="AA1276" s="1"/>
      <c r="AB1276" s="1" t="s">
        <v>2686</v>
      </c>
    </row>
    <row r="1277" spans="1:28" ht="13" x14ac:dyDescent="0.15">
      <c r="A1277" s="1">
        <v>397</v>
      </c>
      <c r="B1277" s="1" t="s">
        <v>28</v>
      </c>
      <c r="C1277" s="1" t="s">
        <v>1386</v>
      </c>
      <c r="D1277" s="1">
        <v>13</v>
      </c>
      <c r="E1277" s="1" t="s">
        <v>30</v>
      </c>
      <c r="F1277" s="1">
        <v>5</v>
      </c>
      <c r="G1277" s="1" t="s">
        <v>43</v>
      </c>
      <c r="H1277" s="1">
        <v>50</v>
      </c>
      <c r="I1277" s="1">
        <v>50</v>
      </c>
      <c r="J1277" s="1">
        <v>50</v>
      </c>
      <c r="K1277" s="1">
        <v>50</v>
      </c>
      <c r="L1277" s="1">
        <v>112.74</v>
      </c>
      <c r="M1277" s="1">
        <v>112.74</v>
      </c>
      <c r="N1277" s="1">
        <v>112.655</v>
      </c>
      <c r="O1277" s="1">
        <v>112.655</v>
      </c>
      <c r="P1277" s="1">
        <v>0</v>
      </c>
      <c r="Q1277" s="1"/>
      <c r="R1277" s="1" t="s">
        <v>44</v>
      </c>
      <c r="S1277" s="1" t="s">
        <v>45</v>
      </c>
      <c r="T1277" s="1"/>
      <c r="U1277" s="1"/>
      <c r="V1277" s="1" t="s">
        <v>45</v>
      </c>
      <c r="W1277" s="1" t="s">
        <v>2687</v>
      </c>
      <c r="X1277" s="2">
        <v>44886.095138888886</v>
      </c>
      <c r="Y1277" s="1" t="s">
        <v>415</v>
      </c>
      <c r="Z1277" s="1" t="s">
        <v>36</v>
      </c>
      <c r="AA1277" s="1"/>
      <c r="AB1277" s="1" t="s">
        <v>2688</v>
      </c>
    </row>
    <row r="1278" spans="1:28" ht="13" x14ac:dyDescent="0.15">
      <c r="A1278" s="1">
        <v>397</v>
      </c>
      <c r="B1278" s="1" t="s">
        <v>28</v>
      </c>
      <c r="C1278" s="1" t="s">
        <v>1386</v>
      </c>
      <c r="D1278" s="1">
        <v>13</v>
      </c>
      <c r="E1278" s="1" t="s">
        <v>30</v>
      </c>
      <c r="F1278" s="1">
        <v>5</v>
      </c>
      <c r="G1278" s="1" t="s">
        <v>31</v>
      </c>
      <c r="H1278" s="1">
        <v>50</v>
      </c>
      <c r="I1278" s="1">
        <v>51</v>
      </c>
      <c r="J1278" s="1">
        <v>50</v>
      </c>
      <c r="K1278" s="1">
        <v>51</v>
      </c>
      <c r="L1278" s="1">
        <v>112.74</v>
      </c>
      <c r="M1278" s="1">
        <v>112.75</v>
      </c>
      <c r="N1278" s="1">
        <v>112.655</v>
      </c>
      <c r="O1278" s="1">
        <v>112.66500000000001</v>
      </c>
      <c r="P1278" s="1">
        <v>1</v>
      </c>
      <c r="Q1278" s="1">
        <v>5</v>
      </c>
      <c r="R1278" s="1" t="s">
        <v>51</v>
      </c>
      <c r="S1278" s="1" t="s">
        <v>1400</v>
      </c>
      <c r="T1278" s="1"/>
      <c r="U1278" s="1"/>
      <c r="V1278" s="1" t="s">
        <v>1400</v>
      </c>
      <c r="W1278" s="1" t="s">
        <v>2689</v>
      </c>
      <c r="X1278" s="2">
        <v>44886.094444444447</v>
      </c>
      <c r="Y1278" s="1" t="s">
        <v>58</v>
      </c>
      <c r="Z1278" s="1" t="s">
        <v>36</v>
      </c>
      <c r="AA1278" s="1"/>
      <c r="AB1278" s="1" t="s">
        <v>2690</v>
      </c>
    </row>
    <row r="1279" spans="1:28" ht="13" x14ac:dyDescent="0.15">
      <c r="A1279" s="1">
        <v>397</v>
      </c>
      <c r="B1279" s="1" t="s">
        <v>28</v>
      </c>
      <c r="C1279" s="1" t="s">
        <v>1386</v>
      </c>
      <c r="D1279" s="1">
        <v>13</v>
      </c>
      <c r="E1279" s="1" t="s">
        <v>30</v>
      </c>
      <c r="F1279" s="1">
        <v>6</v>
      </c>
      <c r="G1279" s="1"/>
      <c r="H1279" s="1">
        <v>143</v>
      </c>
      <c r="I1279" s="1">
        <v>148</v>
      </c>
      <c r="J1279" s="1">
        <v>0</v>
      </c>
      <c r="K1279" s="1">
        <v>5</v>
      </c>
      <c r="L1279" s="1">
        <v>115.15</v>
      </c>
      <c r="M1279" s="1">
        <v>115.2</v>
      </c>
      <c r="N1279" s="1">
        <v>115.033</v>
      </c>
      <c r="O1279" s="1">
        <v>115.08199999999999</v>
      </c>
      <c r="P1279" s="1">
        <v>5</v>
      </c>
      <c r="Q1279" s="1">
        <v>10</v>
      </c>
      <c r="R1279" s="1" t="s">
        <v>1407</v>
      </c>
      <c r="S1279" s="1"/>
      <c r="T1279" s="1" t="s">
        <v>1419</v>
      </c>
      <c r="U1279" s="1" t="s">
        <v>1420</v>
      </c>
      <c r="V1279" s="1" t="s">
        <v>1438</v>
      </c>
      <c r="W1279" s="1" t="s">
        <v>2691</v>
      </c>
      <c r="X1279" s="2">
        <v>44885.864583333336</v>
      </c>
      <c r="Y1279" s="1" t="s">
        <v>1410</v>
      </c>
      <c r="Z1279" s="1" t="s">
        <v>36</v>
      </c>
      <c r="AA1279" s="1" t="s">
        <v>1440</v>
      </c>
      <c r="AB1279" s="1" t="s">
        <v>2692</v>
      </c>
    </row>
    <row r="1280" spans="1:28" ht="13" x14ac:dyDescent="0.15">
      <c r="A1280" s="1">
        <v>397</v>
      </c>
      <c r="B1280" s="1" t="s">
        <v>28</v>
      </c>
      <c r="C1280" s="1" t="s">
        <v>1386</v>
      </c>
      <c r="D1280" s="1">
        <v>13</v>
      </c>
      <c r="E1280" s="1" t="s">
        <v>30</v>
      </c>
      <c r="F1280" s="1">
        <v>6</v>
      </c>
      <c r="G1280" s="1"/>
      <c r="H1280" s="1">
        <v>143</v>
      </c>
      <c r="I1280" s="1">
        <v>148</v>
      </c>
      <c r="J1280" s="1">
        <v>143</v>
      </c>
      <c r="K1280" s="1">
        <v>148</v>
      </c>
      <c r="L1280" s="1">
        <v>115.15</v>
      </c>
      <c r="M1280" s="1">
        <v>115.2</v>
      </c>
      <c r="N1280" s="1">
        <v>115.033</v>
      </c>
      <c r="O1280" s="1">
        <v>115.08199999999999</v>
      </c>
      <c r="P1280" s="1">
        <v>5</v>
      </c>
      <c r="Q1280" s="1">
        <v>176</v>
      </c>
      <c r="R1280" s="1" t="s">
        <v>106</v>
      </c>
      <c r="S1280" s="1" t="s">
        <v>1434</v>
      </c>
      <c r="T1280" s="1"/>
      <c r="U1280" s="1"/>
      <c r="V1280" s="1" t="s">
        <v>2693</v>
      </c>
      <c r="W1280" s="1" t="s">
        <v>2694</v>
      </c>
      <c r="X1280" s="2">
        <v>44885.824999999997</v>
      </c>
      <c r="Y1280" s="1" t="s">
        <v>35</v>
      </c>
      <c r="Z1280" s="1" t="s">
        <v>36</v>
      </c>
      <c r="AA1280" s="1"/>
      <c r="AB1280" s="1" t="s">
        <v>2695</v>
      </c>
    </row>
    <row r="1281" spans="1:28" ht="13" x14ac:dyDescent="0.15">
      <c r="A1281" s="1">
        <v>397</v>
      </c>
      <c r="B1281" s="1" t="s">
        <v>28</v>
      </c>
      <c r="C1281" s="1" t="s">
        <v>1386</v>
      </c>
      <c r="D1281" s="1">
        <v>13</v>
      </c>
      <c r="E1281" s="1" t="s">
        <v>30</v>
      </c>
      <c r="F1281" s="1">
        <v>6</v>
      </c>
      <c r="G1281" s="1"/>
      <c r="H1281" s="1">
        <v>143</v>
      </c>
      <c r="I1281" s="1">
        <v>148</v>
      </c>
      <c r="J1281" s="1">
        <v>0</v>
      </c>
      <c r="K1281" s="1">
        <v>5</v>
      </c>
      <c r="L1281" s="1">
        <v>115.15</v>
      </c>
      <c r="M1281" s="1">
        <v>115.2</v>
      </c>
      <c r="N1281" s="1">
        <v>115.033</v>
      </c>
      <c r="O1281" s="1">
        <v>115.08199999999999</v>
      </c>
      <c r="P1281" s="1">
        <v>5</v>
      </c>
      <c r="Q1281" s="1">
        <v>3</v>
      </c>
      <c r="R1281" s="1" t="s">
        <v>1407</v>
      </c>
      <c r="S1281" s="1"/>
      <c r="T1281" s="1"/>
      <c r="U1281" s="1"/>
      <c r="V1281" s="1" t="s">
        <v>1424</v>
      </c>
      <c r="W1281" s="1" t="s">
        <v>2696</v>
      </c>
      <c r="X1281" s="2">
        <v>44885.864583333336</v>
      </c>
      <c r="Y1281" s="1" t="s">
        <v>1410</v>
      </c>
      <c r="Z1281" s="1" t="s">
        <v>36</v>
      </c>
      <c r="AA1281" s="1" t="s">
        <v>1426</v>
      </c>
      <c r="AB1281" s="1" t="s">
        <v>2697</v>
      </c>
    </row>
    <row r="1282" spans="1:28" ht="13" x14ac:dyDescent="0.15">
      <c r="A1282" s="1">
        <v>397</v>
      </c>
      <c r="B1282" s="1" t="s">
        <v>28</v>
      </c>
      <c r="C1282" s="1" t="s">
        <v>1386</v>
      </c>
      <c r="D1282" s="1">
        <v>13</v>
      </c>
      <c r="E1282" s="1" t="s">
        <v>30</v>
      </c>
      <c r="F1282" s="1">
        <v>6</v>
      </c>
      <c r="G1282" s="1"/>
      <c r="H1282" s="1">
        <v>143</v>
      </c>
      <c r="I1282" s="1">
        <v>148</v>
      </c>
      <c r="J1282" s="1">
        <v>0</v>
      </c>
      <c r="K1282" s="1">
        <v>5</v>
      </c>
      <c r="L1282" s="1">
        <v>115.15</v>
      </c>
      <c r="M1282" s="1">
        <v>115.2</v>
      </c>
      <c r="N1282" s="1">
        <v>115.033</v>
      </c>
      <c r="O1282" s="1">
        <v>115.08199999999999</v>
      </c>
      <c r="P1282" s="1">
        <v>5</v>
      </c>
      <c r="Q1282" s="1">
        <v>2</v>
      </c>
      <c r="R1282" s="1" t="s">
        <v>1407</v>
      </c>
      <c r="S1282" s="1" t="s">
        <v>1413</v>
      </c>
      <c r="T1282" s="1"/>
      <c r="U1282" s="1"/>
      <c r="V1282" s="1" t="s">
        <v>1414</v>
      </c>
      <c r="W1282" s="1" t="s">
        <v>2698</v>
      </c>
      <c r="X1282" s="2">
        <v>44885.864583333336</v>
      </c>
      <c r="Y1282" s="1" t="s">
        <v>1410</v>
      </c>
      <c r="Z1282" s="1" t="s">
        <v>36</v>
      </c>
      <c r="AA1282" s="1" t="s">
        <v>1416</v>
      </c>
      <c r="AB1282" s="1" t="s">
        <v>2699</v>
      </c>
    </row>
    <row r="1283" spans="1:28" ht="13" x14ac:dyDescent="0.15">
      <c r="A1283" s="1">
        <v>397</v>
      </c>
      <c r="B1283" s="1" t="s">
        <v>28</v>
      </c>
      <c r="C1283" s="1" t="s">
        <v>1386</v>
      </c>
      <c r="D1283" s="1">
        <v>13</v>
      </c>
      <c r="E1283" s="1" t="s">
        <v>30</v>
      </c>
      <c r="F1283" s="1">
        <v>6</v>
      </c>
      <c r="G1283" s="1"/>
      <c r="H1283" s="1">
        <v>143</v>
      </c>
      <c r="I1283" s="1">
        <v>148</v>
      </c>
      <c r="J1283" s="1">
        <v>0</v>
      </c>
      <c r="K1283" s="1">
        <v>5</v>
      </c>
      <c r="L1283" s="1">
        <v>115.15</v>
      </c>
      <c r="M1283" s="1">
        <v>115.2</v>
      </c>
      <c r="N1283" s="1">
        <v>115.033</v>
      </c>
      <c r="O1283" s="1">
        <v>115.08199999999999</v>
      </c>
      <c r="P1283" s="1">
        <v>5</v>
      </c>
      <c r="Q1283" s="1">
        <v>25</v>
      </c>
      <c r="R1283" s="1" t="s">
        <v>1418</v>
      </c>
      <c r="S1283" s="1"/>
      <c r="T1283" s="1" t="s">
        <v>1442</v>
      </c>
      <c r="U1283" s="1" t="s">
        <v>1443</v>
      </c>
      <c r="V1283" s="1" t="s">
        <v>1444</v>
      </c>
      <c r="W1283" s="1" t="s">
        <v>2700</v>
      </c>
      <c r="X1283" s="2">
        <v>44885.864583333336</v>
      </c>
      <c r="Y1283" s="1" t="s">
        <v>1410</v>
      </c>
      <c r="Z1283" s="1" t="s">
        <v>36</v>
      </c>
      <c r="AA1283" s="1" t="s">
        <v>1446</v>
      </c>
      <c r="AB1283" s="1" t="s">
        <v>2701</v>
      </c>
    </row>
    <row r="1284" spans="1:28" ht="13" x14ac:dyDescent="0.15">
      <c r="A1284" s="1">
        <v>397</v>
      </c>
      <c r="B1284" s="1" t="s">
        <v>28</v>
      </c>
      <c r="C1284" s="1" t="s">
        <v>1386</v>
      </c>
      <c r="D1284" s="1">
        <v>13</v>
      </c>
      <c r="E1284" s="1" t="s">
        <v>30</v>
      </c>
      <c r="F1284" s="1">
        <v>6</v>
      </c>
      <c r="G1284" s="1"/>
      <c r="H1284" s="1">
        <v>143</v>
      </c>
      <c r="I1284" s="1">
        <v>148</v>
      </c>
      <c r="J1284" s="1">
        <v>0</v>
      </c>
      <c r="K1284" s="1">
        <v>5</v>
      </c>
      <c r="L1284" s="1">
        <v>115.15</v>
      </c>
      <c r="M1284" s="1">
        <v>115.2</v>
      </c>
      <c r="N1284" s="1">
        <v>115.033</v>
      </c>
      <c r="O1284" s="1">
        <v>115.08199999999999</v>
      </c>
      <c r="P1284" s="1">
        <v>5</v>
      </c>
      <c r="Q1284" s="1">
        <v>25</v>
      </c>
      <c r="R1284" s="1" t="s">
        <v>1418</v>
      </c>
      <c r="S1284" s="1"/>
      <c r="T1284" s="1" t="s">
        <v>1419</v>
      </c>
      <c r="U1284" s="1" t="s">
        <v>1420</v>
      </c>
      <c r="V1284" s="1" t="s">
        <v>1421</v>
      </c>
      <c r="W1284" s="1" t="s">
        <v>2702</v>
      </c>
      <c r="X1284" s="2">
        <v>44885.864583333336</v>
      </c>
      <c r="Y1284" s="1" t="s">
        <v>1410</v>
      </c>
      <c r="Z1284" s="1" t="s">
        <v>36</v>
      </c>
      <c r="AA1284" s="1"/>
      <c r="AB1284" s="1" t="s">
        <v>2703</v>
      </c>
    </row>
    <row r="1285" spans="1:28" ht="13" x14ac:dyDescent="0.15">
      <c r="A1285" s="1">
        <v>397</v>
      </c>
      <c r="B1285" s="1" t="s">
        <v>28</v>
      </c>
      <c r="C1285" s="1" t="s">
        <v>1386</v>
      </c>
      <c r="D1285" s="1">
        <v>13</v>
      </c>
      <c r="E1285" s="1" t="s">
        <v>30</v>
      </c>
      <c r="F1285" s="1">
        <v>6</v>
      </c>
      <c r="G1285" s="1"/>
      <c r="H1285" s="1">
        <v>143</v>
      </c>
      <c r="I1285" s="1">
        <v>148</v>
      </c>
      <c r="J1285" s="1">
        <v>0</v>
      </c>
      <c r="K1285" s="1">
        <v>5</v>
      </c>
      <c r="L1285" s="1">
        <v>115.15</v>
      </c>
      <c r="M1285" s="1">
        <v>115.2</v>
      </c>
      <c r="N1285" s="1">
        <v>115.033</v>
      </c>
      <c r="O1285" s="1">
        <v>115.08199999999999</v>
      </c>
      <c r="P1285" s="1">
        <v>5</v>
      </c>
      <c r="Q1285" s="1">
        <v>2</v>
      </c>
      <c r="R1285" s="1" t="s">
        <v>1407</v>
      </c>
      <c r="S1285" s="1"/>
      <c r="T1285" s="1" t="s">
        <v>1448</v>
      </c>
      <c r="U1285" s="1" t="s">
        <v>1449</v>
      </c>
      <c r="V1285" s="1" t="s">
        <v>1450</v>
      </c>
      <c r="W1285" s="1" t="s">
        <v>2704</v>
      </c>
      <c r="X1285" s="2">
        <v>44885.864583333336</v>
      </c>
      <c r="Y1285" s="1" t="s">
        <v>1410</v>
      </c>
      <c r="Z1285" s="1" t="s">
        <v>36</v>
      </c>
      <c r="AA1285" s="1" t="s">
        <v>1452</v>
      </c>
      <c r="AB1285" s="1" t="s">
        <v>2705</v>
      </c>
    </row>
    <row r="1286" spans="1:28" ht="13" x14ac:dyDescent="0.15">
      <c r="A1286" s="1">
        <v>397</v>
      </c>
      <c r="B1286" s="1" t="s">
        <v>28</v>
      </c>
      <c r="C1286" s="1" t="s">
        <v>1386</v>
      </c>
      <c r="D1286" s="1">
        <v>13</v>
      </c>
      <c r="E1286" s="1" t="s">
        <v>30</v>
      </c>
      <c r="F1286" s="1">
        <v>6</v>
      </c>
      <c r="G1286" s="1"/>
      <c r="H1286" s="1">
        <v>143</v>
      </c>
      <c r="I1286" s="1">
        <v>148</v>
      </c>
      <c r="J1286" s="1">
        <v>0</v>
      </c>
      <c r="K1286" s="1">
        <v>5</v>
      </c>
      <c r="L1286" s="1">
        <v>115.15</v>
      </c>
      <c r="M1286" s="1">
        <v>115.2</v>
      </c>
      <c r="N1286" s="1">
        <v>115.033</v>
      </c>
      <c r="O1286" s="1">
        <v>115.08199999999999</v>
      </c>
      <c r="P1286" s="1">
        <v>5</v>
      </c>
      <c r="Q1286" s="1">
        <v>10</v>
      </c>
      <c r="R1286" s="1" t="s">
        <v>1407</v>
      </c>
      <c r="S1286" s="1"/>
      <c r="T1286" s="1" t="s">
        <v>1428</v>
      </c>
      <c r="U1286" s="1" t="s">
        <v>1429</v>
      </c>
      <c r="V1286" s="1" t="s">
        <v>1430</v>
      </c>
      <c r="W1286" s="1" t="s">
        <v>2706</v>
      </c>
      <c r="X1286" s="2">
        <v>44885.864583333336</v>
      </c>
      <c r="Y1286" s="1" t="s">
        <v>1410</v>
      </c>
      <c r="Z1286" s="1" t="s">
        <v>36</v>
      </c>
      <c r="AA1286" s="1" t="s">
        <v>1432</v>
      </c>
      <c r="AB1286" s="1" t="s">
        <v>2707</v>
      </c>
    </row>
    <row r="1287" spans="1:28" ht="13" x14ac:dyDescent="0.15">
      <c r="A1287" s="1">
        <v>397</v>
      </c>
      <c r="B1287" s="1" t="s">
        <v>28</v>
      </c>
      <c r="C1287" s="1" t="s">
        <v>1386</v>
      </c>
      <c r="D1287" s="1">
        <v>13</v>
      </c>
      <c r="E1287" s="1" t="s">
        <v>30</v>
      </c>
      <c r="F1287" s="1">
        <v>6</v>
      </c>
      <c r="G1287" s="1"/>
      <c r="H1287" s="1">
        <v>143</v>
      </c>
      <c r="I1287" s="1">
        <v>148</v>
      </c>
      <c r="J1287" s="1">
        <v>0</v>
      </c>
      <c r="K1287" s="1">
        <v>5</v>
      </c>
      <c r="L1287" s="1">
        <v>115.15</v>
      </c>
      <c r="M1287" s="1">
        <v>115.2</v>
      </c>
      <c r="N1287" s="1">
        <v>115.033</v>
      </c>
      <c r="O1287" s="1">
        <v>115.08199999999999</v>
      </c>
      <c r="P1287" s="1">
        <v>5</v>
      </c>
      <c r="Q1287" s="1">
        <v>6</v>
      </c>
      <c r="R1287" s="1" t="s">
        <v>1407</v>
      </c>
      <c r="S1287" s="1"/>
      <c r="T1287" s="1"/>
      <c r="U1287" s="1"/>
      <c r="V1287" s="1" t="s">
        <v>1408</v>
      </c>
      <c r="W1287" s="1" t="s">
        <v>2708</v>
      </c>
      <c r="X1287" s="2">
        <v>44885.864583333336</v>
      </c>
      <c r="Y1287" s="1" t="s">
        <v>1410</v>
      </c>
      <c r="Z1287" s="1" t="s">
        <v>36</v>
      </c>
      <c r="AA1287" s="1" t="s">
        <v>1411</v>
      </c>
      <c r="AB1287" s="1" t="s">
        <v>2709</v>
      </c>
    </row>
    <row r="1288" spans="1:28" ht="13" x14ac:dyDescent="0.15">
      <c r="A1288" s="1">
        <v>397</v>
      </c>
      <c r="B1288" s="1" t="s">
        <v>28</v>
      </c>
      <c r="C1288" s="1" t="s">
        <v>1386</v>
      </c>
      <c r="D1288" s="1">
        <v>13</v>
      </c>
      <c r="E1288" s="1" t="s">
        <v>30</v>
      </c>
      <c r="F1288" s="1">
        <v>6</v>
      </c>
      <c r="G1288" s="1"/>
      <c r="H1288" s="1">
        <v>143</v>
      </c>
      <c r="I1288" s="1">
        <v>148</v>
      </c>
      <c r="J1288" s="1">
        <v>0</v>
      </c>
      <c r="K1288" s="1">
        <v>5</v>
      </c>
      <c r="L1288" s="1">
        <v>115.15</v>
      </c>
      <c r="M1288" s="1">
        <v>115.2</v>
      </c>
      <c r="N1288" s="1">
        <v>115.033</v>
      </c>
      <c r="O1288" s="1">
        <v>115.08199999999999</v>
      </c>
      <c r="P1288" s="1">
        <v>5</v>
      </c>
      <c r="Q1288" s="1">
        <v>25</v>
      </c>
      <c r="R1288" s="1" t="s">
        <v>1418</v>
      </c>
      <c r="S1288" s="1"/>
      <c r="T1288" s="1"/>
      <c r="U1288" s="1"/>
      <c r="V1288" s="1" t="s">
        <v>1457</v>
      </c>
      <c r="W1288" s="1" t="s">
        <v>2710</v>
      </c>
      <c r="X1288" s="2">
        <v>44885.864583333336</v>
      </c>
      <c r="Y1288" s="1" t="s">
        <v>1410</v>
      </c>
      <c r="Z1288" s="1" t="s">
        <v>36</v>
      </c>
      <c r="AA1288" s="1" t="s">
        <v>1459</v>
      </c>
      <c r="AB1288" s="1" t="s">
        <v>2711</v>
      </c>
    </row>
    <row r="1289" spans="1:28" ht="13" x14ac:dyDescent="0.15">
      <c r="A1289" s="1">
        <v>397</v>
      </c>
      <c r="B1289" s="1" t="s">
        <v>28</v>
      </c>
      <c r="C1289" s="1" t="s">
        <v>1386</v>
      </c>
      <c r="D1289" s="1">
        <v>13</v>
      </c>
      <c r="E1289" s="1" t="s">
        <v>30</v>
      </c>
      <c r="F1289" s="1">
        <v>7</v>
      </c>
      <c r="G1289" s="1"/>
      <c r="H1289" s="1">
        <v>0</v>
      </c>
      <c r="I1289" s="1">
        <v>5</v>
      </c>
      <c r="J1289" s="1">
        <v>0</v>
      </c>
      <c r="K1289" s="1">
        <v>5</v>
      </c>
      <c r="L1289" s="1">
        <v>115.2</v>
      </c>
      <c r="M1289" s="1">
        <v>115.25</v>
      </c>
      <c r="N1289" s="1">
        <v>115.083</v>
      </c>
      <c r="O1289" s="1">
        <v>115.13200000000001</v>
      </c>
      <c r="P1289" s="1">
        <v>5</v>
      </c>
      <c r="Q1289" s="1">
        <v>5</v>
      </c>
      <c r="R1289" s="1" t="s">
        <v>51</v>
      </c>
      <c r="S1289" s="1" t="s">
        <v>52</v>
      </c>
      <c r="T1289" s="1"/>
      <c r="U1289" s="1"/>
      <c r="V1289" s="1" t="s">
        <v>52</v>
      </c>
      <c r="W1289" s="1" t="s">
        <v>2712</v>
      </c>
      <c r="X1289" s="2">
        <v>44885.824999999997</v>
      </c>
      <c r="Y1289" s="1" t="s">
        <v>35</v>
      </c>
      <c r="Z1289" s="1" t="s">
        <v>36</v>
      </c>
      <c r="AA1289" s="1"/>
      <c r="AB1289" s="1" t="s">
        <v>2713</v>
      </c>
    </row>
    <row r="1290" spans="1:28" ht="13" x14ac:dyDescent="0.15">
      <c r="A1290" s="1">
        <v>397</v>
      </c>
      <c r="B1290" s="1" t="s">
        <v>28</v>
      </c>
      <c r="C1290" s="1" t="s">
        <v>1386</v>
      </c>
      <c r="D1290" s="1">
        <v>14</v>
      </c>
      <c r="E1290" s="1" t="s">
        <v>30</v>
      </c>
      <c r="F1290" s="1">
        <v>3</v>
      </c>
      <c r="G1290" s="1" t="s">
        <v>43</v>
      </c>
      <c r="H1290" s="1">
        <v>61</v>
      </c>
      <c r="I1290" s="1">
        <v>61</v>
      </c>
      <c r="J1290" s="1">
        <v>61</v>
      </c>
      <c r="K1290" s="1">
        <v>61</v>
      </c>
      <c r="L1290" s="1">
        <v>119.57</v>
      </c>
      <c r="M1290" s="1">
        <v>119.57</v>
      </c>
      <c r="N1290" s="1">
        <v>119.57</v>
      </c>
      <c r="O1290" s="1">
        <v>119.57</v>
      </c>
      <c r="P1290" s="1">
        <v>0</v>
      </c>
      <c r="Q1290" s="1"/>
      <c r="R1290" s="1" t="s">
        <v>44</v>
      </c>
      <c r="S1290" s="1" t="s">
        <v>45</v>
      </c>
      <c r="T1290" s="1"/>
      <c r="U1290" s="1"/>
      <c r="V1290" s="1" t="s">
        <v>45</v>
      </c>
      <c r="W1290" s="1" t="s">
        <v>2714</v>
      </c>
      <c r="X1290" s="2">
        <v>44886.163888888892</v>
      </c>
      <c r="Y1290" s="1" t="s">
        <v>415</v>
      </c>
      <c r="Z1290" s="1" t="s">
        <v>36</v>
      </c>
      <c r="AA1290" s="1"/>
      <c r="AB1290" s="1" t="s">
        <v>2715</v>
      </c>
    </row>
    <row r="1291" spans="1:28" ht="13" x14ac:dyDescent="0.15">
      <c r="A1291" s="1">
        <v>397</v>
      </c>
      <c r="B1291" s="1" t="s">
        <v>28</v>
      </c>
      <c r="C1291" s="1" t="s">
        <v>1386</v>
      </c>
      <c r="D1291" s="1">
        <v>14</v>
      </c>
      <c r="E1291" s="1" t="s">
        <v>30</v>
      </c>
      <c r="F1291" s="1">
        <v>3</v>
      </c>
      <c r="G1291" s="1" t="s">
        <v>31</v>
      </c>
      <c r="H1291" s="1">
        <v>61</v>
      </c>
      <c r="I1291" s="1">
        <v>62</v>
      </c>
      <c r="J1291" s="1">
        <v>61</v>
      </c>
      <c r="K1291" s="1">
        <v>62</v>
      </c>
      <c r="L1291" s="1">
        <v>119.57</v>
      </c>
      <c r="M1291" s="1">
        <v>119.58</v>
      </c>
      <c r="N1291" s="1">
        <v>119.57</v>
      </c>
      <c r="O1291" s="1">
        <v>119.58</v>
      </c>
      <c r="P1291" s="1">
        <v>1</v>
      </c>
      <c r="Q1291" s="1">
        <v>5</v>
      </c>
      <c r="R1291" s="1" t="s">
        <v>51</v>
      </c>
      <c r="S1291" s="1" t="s">
        <v>1400</v>
      </c>
      <c r="T1291" s="1"/>
      <c r="U1291" s="1"/>
      <c r="V1291" s="1" t="s">
        <v>1400</v>
      </c>
      <c r="W1291" s="1" t="s">
        <v>2716</v>
      </c>
      <c r="X1291" s="2">
        <v>44886.164583333331</v>
      </c>
      <c r="Y1291" s="1" t="s">
        <v>58</v>
      </c>
      <c r="Z1291" s="1" t="s">
        <v>36</v>
      </c>
      <c r="AA1291" s="1"/>
      <c r="AB1291" s="1" t="s">
        <v>2717</v>
      </c>
    </row>
    <row r="1292" spans="1:28" ht="13" x14ac:dyDescent="0.15">
      <c r="A1292" s="1">
        <v>397</v>
      </c>
      <c r="B1292" s="1" t="s">
        <v>28</v>
      </c>
      <c r="C1292" s="1" t="s">
        <v>1386</v>
      </c>
      <c r="D1292" s="1">
        <v>14</v>
      </c>
      <c r="E1292" s="1" t="s">
        <v>30</v>
      </c>
      <c r="F1292" s="1">
        <v>3</v>
      </c>
      <c r="G1292" s="1" t="s">
        <v>31</v>
      </c>
      <c r="H1292" s="1">
        <v>61</v>
      </c>
      <c r="I1292" s="1">
        <v>62</v>
      </c>
      <c r="J1292" s="1">
        <v>61</v>
      </c>
      <c r="K1292" s="1">
        <v>62</v>
      </c>
      <c r="L1292" s="1">
        <v>119.57</v>
      </c>
      <c r="M1292" s="1">
        <v>119.58</v>
      </c>
      <c r="N1292" s="1">
        <v>119.57</v>
      </c>
      <c r="O1292" s="1">
        <v>119.58</v>
      </c>
      <c r="P1292" s="1">
        <v>1</v>
      </c>
      <c r="Q1292" s="1">
        <v>5</v>
      </c>
      <c r="R1292" s="1" t="s">
        <v>51</v>
      </c>
      <c r="S1292" s="1" t="s">
        <v>1397</v>
      </c>
      <c r="T1292" s="1"/>
      <c r="U1292" s="1"/>
      <c r="V1292" s="1" t="s">
        <v>1397</v>
      </c>
      <c r="W1292" s="1" t="s">
        <v>2718</v>
      </c>
      <c r="X1292" s="2">
        <v>44886.164583333331</v>
      </c>
      <c r="Y1292" s="1" t="s">
        <v>58</v>
      </c>
      <c r="Z1292" s="1" t="s">
        <v>36</v>
      </c>
      <c r="AA1292" s="1"/>
      <c r="AB1292" s="1" t="s">
        <v>2719</v>
      </c>
    </row>
    <row r="1293" spans="1:28" ht="13" x14ac:dyDescent="0.15">
      <c r="A1293" s="1">
        <v>397</v>
      </c>
      <c r="B1293" s="1" t="s">
        <v>28</v>
      </c>
      <c r="C1293" s="1" t="s">
        <v>1386</v>
      </c>
      <c r="D1293" s="1">
        <v>14</v>
      </c>
      <c r="E1293" s="1" t="s">
        <v>30</v>
      </c>
      <c r="F1293" s="1">
        <v>3</v>
      </c>
      <c r="G1293" s="1" t="s">
        <v>31</v>
      </c>
      <c r="H1293" s="1">
        <v>102</v>
      </c>
      <c r="I1293" s="1">
        <v>104</v>
      </c>
      <c r="J1293" s="1">
        <v>102</v>
      </c>
      <c r="K1293" s="1">
        <v>104</v>
      </c>
      <c r="L1293" s="1">
        <v>119.98</v>
      </c>
      <c r="M1293" s="1">
        <v>120</v>
      </c>
      <c r="N1293" s="1">
        <v>119.98</v>
      </c>
      <c r="O1293" s="1">
        <v>120</v>
      </c>
      <c r="P1293" s="1">
        <v>2</v>
      </c>
      <c r="Q1293" s="1">
        <v>7</v>
      </c>
      <c r="R1293" s="1" t="s">
        <v>1473</v>
      </c>
      <c r="S1293" s="1" t="s">
        <v>1474</v>
      </c>
      <c r="T1293" s="1" t="s">
        <v>1475</v>
      </c>
      <c r="U1293" s="1" t="s">
        <v>1476</v>
      </c>
      <c r="V1293" s="1" t="s">
        <v>1474</v>
      </c>
      <c r="W1293" s="1" t="s">
        <v>2720</v>
      </c>
      <c r="X1293" s="2">
        <v>44886.154166666667</v>
      </c>
      <c r="Y1293" s="1" t="s">
        <v>35</v>
      </c>
      <c r="Z1293" s="1" t="s">
        <v>36</v>
      </c>
      <c r="AA1293" s="1"/>
      <c r="AB1293" s="1" t="s">
        <v>2721</v>
      </c>
    </row>
    <row r="1294" spans="1:28" ht="13" x14ac:dyDescent="0.15">
      <c r="A1294" s="1">
        <v>397</v>
      </c>
      <c r="B1294" s="1" t="s">
        <v>28</v>
      </c>
      <c r="C1294" s="1" t="s">
        <v>1386</v>
      </c>
      <c r="D1294" s="1">
        <v>14</v>
      </c>
      <c r="E1294" s="1" t="s">
        <v>30</v>
      </c>
      <c r="F1294" s="1">
        <v>3</v>
      </c>
      <c r="G1294" s="1"/>
      <c r="H1294" s="1">
        <v>144</v>
      </c>
      <c r="I1294" s="1">
        <v>149</v>
      </c>
      <c r="J1294" s="1">
        <v>0</v>
      </c>
      <c r="K1294" s="1">
        <v>5</v>
      </c>
      <c r="L1294" s="1">
        <v>120.4</v>
      </c>
      <c r="M1294" s="1">
        <v>120.45</v>
      </c>
      <c r="N1294" s="1">
        <v>120.4</v>
      </c>
      <c r="O1294" s="1">
        <v>120.45</v>
      </c>
      <c r="P1294" s="1">
        <v>5</v>
      </c>
      <c r="Q1294" s="1">
        <v>2</v>
      </c>
      <c r="R1294" s="1" t="s">
        <v>1407</v>
      </c>
      <c r="S1294" s="1" t="s">
        <v>1413</v>
      </c>
      <c r="T1294" s="1"/>
      <c r="U1294" s="1"/>
      <c r="V1294" s="1" t="s">
        <v>1414</v>
      </c>
      <c r="W1294" s="1" t="s">
        <v>2722</v>
      </c>
      <c r="X1294" s="2">
        <v>44885.902083333334</v>
      </c>
      <c r="Y1294" s="1" t="s">
        <v>1410</v>
      </c>
      <c r="Z1294" s="1" t="s">
        <v>36</v>
      </c>
      <c r="AA1294" s="1" t="s">
        <v>1416</v>
      </c>
      <c r="AB1294" s="1" t="s">
        <v>2723</v>
      </c>
    </row>
    <row r="1295" spans="1:28" ht="13" x14ac:dyDescent="0.15">
      <c r="A1295" s="1">
        <v>397</v>
      </c>
      <c r="B1295" s="1" t="s">
        <v>28</v>
      </c>
      <c r="C1295" s="1" t="s">
        <v>1386</v>
      </c>
      <c r="D1295" s="1">
        <v>14</v>
      </c>
      <c r="E1295" s="1" t="s">
        <v>30</v>
      </c>
      <c r="F1295" s="1">
        <v>3</v>
      </c>
      <c r="G1295" s="1"/>
      <c r="H1295" s="1">
        <v>144</v>
      </c>
      <c r="I1295" s="1">
        <v>149</v>
      </c>
      <c r="J1295" s="1">
        <v>0</v>
      </c>
      <c r="K1295" s="1">
        <v>5</v>
      </c>
      <c r="L1295" s="1">
        <v>120.4</v>
      </c>
      <c r="M1295" s="1">
        <v>120.45</v>
      </c>
      <c r="N1295" s="1">
        <v>120.4</v>
      </c>
      <c r="O1295" s="1">
        <v>120.45</v>
      </c>
      <c r="P1295" s="1">
        <v>5</v>
      </c>
      <c r="Q1295" s="1">
        <v>2</v>
      </c>
      <c r="R1295" s="1" t="s">
        <v>1407</v>
      </c>
      <c r="S1295" s="1"/>
      <c r="T1295" s="1" t="s">
        <v>1448</v>
      </c>
      <c r="U1295" s="1" t="s">
        <v>1449</v>
      </c>
      <c r="V1295" s="1" t="s">
        <v>1450</v>
      </c>
      <c r="W1295" s="1" t="s">
        <v>2724</v>
      </c>
      <c r="X1295" s="2">
        <v>44885.902083333334</v>
      </c>
      <c r="Y1295" s="1" t="s">
        <v>1410</v>
      </c>
      <c r="Z1295" s="1" t="s">
        <v>36</v>
      </c>
      <c r="AA1295" s="1" t="s">
        <v>1452</v>
      </c>
      <c r="AB1295" s="1" t="s">
        <v>2725</v>
      </c>
    </row>
    <row r="1296" spans="1:28" ht="13" x14ac:dyDescent="0.15">
      <c r="A1296" s="1">
        <v>397</v>
      </c>
      <c r="B1296" s="1" t="s">
        <v>28</v>
      </c>
      <c r="C1296" s="1" t="s">
        <v>1386</v>
      </c>
      <c r="D1296" s="1">
        <v>14</v>
      </c>
      <c r="E1296" s="1" t="s">
        <v>30</v>
      </c>
      <c r="F1296" s="1">
        <v>3</v>
      </c>
      <c r="G1296" s="1"/>
      <c r="H1296" s="1">
        <v>144</v>
      </c>
      <c r="I1296" s="1">
        <v>149</v>
      </c>
      <c r="J1296" s="1">
        <v>144</v>
      </c>
      <c r="K1296" s="1">
        <v>149</v>
      </c>
      <c r="L1296" s="1">
        <v>120.4</v>
      </c>
      <c r="M1296" s="1">
        <v>120.45</v>
      </c>
      <c r="N1296" s="1">
        <v>120.4</v>
      </c>
      <c r="O1296" s="1">
        <v>120.45</v>
      </c>
      <c r="P1296" s="1">
        <v>5</v>
      </c>
      <c r="Q1296" s="1">
        <v>176</v>
      </c>
      <c r="R1296" s="1" t="s">
        <v>106</v>
      </c>
      <c r="S1296" s="1" t="s">
        <v>1434</v>
      </c>
      <c r="T1296" s="1"/>
      <c r="U1296" s="1"/>
      <c r="V1296" s="1" t="s">
        <v>1579</v>
      </c>
      <c r="W1296" s="1" t="s">
        <v>2726</v>
      </c>
      <c r="X1296" s="2">
        <v>44885.872916666667</v>
      </c>
      <c r="Y1296" s="1" t="s">
        <v>35</v>
      </c>
      <c r="Z1296" s="1" t="s">
        <v>36</v>
      </c>
      <c r="AA1296" s="1"/>
      <c r="AB1296" s="1" t="s">
        <v>2727</v>
      </c>
    </row>
    <row r="1297" spans="1:28" ht="13" x14ac:dyDescent="0.15">
      <c r="A1297" s="1">
        <v>397</v>
      </c>
      <c r="B1297" s="1" t="s">
        <v>28</v>
      </c>
      <c r="C1297" s="1" t="s">
        <v>1386</v>
      </c>
      <c r="D1297" s="1">
        <v>14</v>
      </c>
      <c r="E1297" s="1" t="s">
        <v>30</v>
      </c>
      <c r="F1297" s="1">
        <v>3</v>
      </c>
      <c r="G1297" s="1"/>
      <c r="H1297" s="1">
        <v>144</v>
      </c>
      <c r="I1297" s="1">
        <v>149</v>
      </c>
      <c r="J1297" s="1">
        <v>0</v>
      </c>
      <c r="K1297" s="1">
        <v>5</v>
      </c>
      <c r="L1297" s="1">
        <v>120.4</v>
      </c>
      <c r="M1297" s="1">
        <v>120.45</v>
      </c>
      <c r="N1297" s="1">
        <v>120.4</v>
      </c>
      <c r="O1297" s="1">
        <v>120.45</v>
      </c>
      <c r="P1297" s="1">
        <v>5</v>
      </c>
      <c r="Q1297" s="1">
        <v>6</v>
      </c>
      <c r="R1297" s="1" t="s">
        <v>1407</v>
      </c>
      <c r="S1297" s="1"/>
      <c r="T1297" s="1"/>
      <c r="U1297" s="1"/>
      <c r="V1297" s="1" t="s">
        <v>1408</v>
      </c>
      <c r="W1297" s="1" t="s">
        <v>2728</v>
      </c>
      <c r="X1297" s="2">
        <v>44885.902083333334</v>
      </c>
      <c r="Y1297" s="1" t="s">
        <v>1410</v>
      </c>
      <c r="Z1297" s="1" t="s">
        <v>36</v>
      </c>
      <c r="AA1297" s="1" t="s">
        <v>1411</v>
      </c>
      <c r="AB1297" s="1" t="s">
        <v>2729</v>
      </c>
    </row>
    <row r="1298" spans="1:28" ht="13" x14ac:dyDescent="0.15">
      <c r="A1298" s="1">
        <v>397</v>
      </c>
      <c r="B1298" s="1" t="s">
        <v>28</v>
      </c>
      <c r="C1298" s="1" t="s">
        <v>1386</v>
      </c>
      <c r="D1298" s="1">
        <v>14</v>
      </c>
      <c r="E1298" s="1" t="s">
        <v>30</v>
      </c>
      <c r="F1298" s="1">
        <v>3</v>
      </c>
      <c r="G1298" s="1"/>
      <c r="H1298" s="1">
        <v>144</v>
      </c>
      <c r="I1298" s="1">
        <v>149</v>
      </c>
      <c r="J1298" s="1">
        <v>0</v>
      </c>
      <c r="K1298" s="1">
        <v>5</v>
      </c>
      <c r="L1298" s="1">
        <v>120.4</v>
      </c>
      <c r="M1298" s="1">
        <v>120.45</v>
      </c>
      <c r="N1298" s="1">
        <v>120.4</v>
      </c>
      <c r="O1298" s="1">
        <v>120.45</v>
      </c>
      <c r="P1298" s="1">
        <v>5</v>
      </c>
      <c r="Q1298" s="1">
        <v>25</v>
      </c>
      <c r="R1298" s="1" t="s">
        <v>1418</v>
      </c>
      <c r="S1298" s="1"/>
      <c r="T1298" s="1"/>
      <c r="U1298" s="1"/>
      <c r="V1298" s="1" t="s">
        <v>1457</v>
      </c>
      <c r="W1298" s="1" t="s">
        <v>2730</v>
      </c>
      <c r="X1298" s="2">
        <v>44885.902083333334</v>
      </c>
      <c r="Y1298" s="1" t="s">
        <v>1410</v>
      </c>
      <c r="Z1298" s="1" t="s">
        <v>36</v>
      </c>
      <c r="AA1298" s="1" t="s">
        <v>1459</v>
      </c>
      <c r="AB1298" s="1" t="s">
        <v>2731</v>
      </c>
    </row>
    <row r="1299" spans="1:28" ht="13" x14ac:dyDescent="0.15">
      <c r="A1299" s="1">
        <v>397</v>
      </c>
      <c r="B1299" s="1" t="s">
        <v>28</v>
      </c>
      <c r="C1299" s="1" t="s">
        <v>1386</v>
      </c>
      <c r="D1299" s="1">
        <v>14</v>
      </c>
      <c r="E1299" s="1" t="s">
        <v>30</v>
      </c>
      <c r="F1299" s="1">
        <v>3</v>
      </c>
      <c r="G1299" s="1"/>
      <c r="H1299" s="1">
        <v>144</v>
      </c>
      <c r="I1299" s="1">
        <v>149</v>
      </c>
      <c r="J1299" s="1">
        <v>0</v>
      </c>
      <c r="K1299" s="1">
        <v>5</v>
      </c>
      <c r="L1299" s="1">
        <v>120.4</v>
      </c>
      <c r="M1299" s="1">
        <v>120.45</v>
      </c>
      <c r="N1299" s="1">
        <v>120.4</v>
      </c>
      <c r="O1299" s="1">
        <v>120.45</v>
      </c>
      <c r="P1299" s="1">
        <v>5</v>
      </c>
      <c r="Q1299" s="1">
        <v>3</v>
      </c>
      <c r="R1299" s="1" t="s">
        <v>1407</v>
      </c>
      <c r="S1299" s="1"/>
      <c r="T1299" s="1"/>
      <c r="U1299" s="1"/>
      <c r="V1299" s="1" t="s">
        <v>1424</v>
      </c>
      <c r="W1299" s="1" t="s">
        <v>2732</v>
      </c>
      <c r="X1299" s="2">
        <v>44885.902083333334</v>
      </c>
      <c r="Y1299" s="1" t="s">
        <v>1410</v>
      </c>
      <c r="Z1299" s="1" t="s">
        <v>36</v>
      </c>
      <c r="AA1299" s="1" t="s">
        <v>1426</v>
      </c>
      <c r="AB1299" s="1" t="s">
        <v>2733</v>
      </c>
    </row>
    <row r="1300" spans="1:28" ht="13" x14ac:dyDescent="0.15">
      <c r="A1300" s="1">
        <v>397</v>
      </c>
      <c r="B1300" s="1" t="s">
        <v>28</v>
      </c>
      <c r="C1300" s="1" t="s">
        <v>1386</v>
      </c>
      <c r="D1300" s="1">
        <v>14</v>
      </c>
      <c r="E1300" s="1" t="s">
        <v>30</v>
      </c>
      <c r="F1300" s="1">
        <v>3</v>
      </c>
      <c r="G1300" s="1"/>
      <c r="H1300" s="1">
        <v>144</v>
      </c>
      <c r="I1300" s="1">
        <v>149</v>
      </c>
      <c r="J1300" s="1">
        <v>0</v>
      </c>
      <c r="K1300" s="1">
        <v>5</v>
      </c>
      <c r="L1300" s="1">
        <v>120.4</v>
      </c>
      <c r="M1300" s="1">
        <v>120.45</v>
      </c>
      <c r="N1300" s="1">
        <v>120.4</v>
      </c>
      <c r="O1300" s="1">
        <v>120.45</v>
      </c>
      <c r="P1300" s="1">
        <v>5</v>
      </c>
      <c r="Q1300" s="1">
        <v>10</v>
      </c>
      <c r="R1300" s="1" t="s">
        <v>1407</v>
      </c>
      <c r="S1300" s="1"/>
      <c r="T1300" s="1" t="s">
        <v>1428</v>
      </c>
      <c r="U1300" s="1" t="s">
        <v>1429</v>
      </c>
      <c r="V1300" s="1" t="s">
        <v>1430</v>
      </c>
      <c r="W1300" s="1" t="s">
        <v>2734</v>
      </c>
      <c r="X1300" s="2">
        <v>44885.902083333334</v>
      </c>
      <c r="Y1300" s="1" t="s">
        <v>1410</v>
      </c>
      <c r="Z1300" s="1" t="s">
        <v>36</v>
      </c>
      <c r="AA1300" s="1" t="s">
        <v>1432</v>
      </c>
      <c r="AB1300" s="1" t="s">
        <v>2735</v>
      </c>
    </row>
    <row r="1301" spans="1:28" ht="13" x14ac:dyDescent="0.15">
      <c r="A1301" s="1">
        <v>397</v>
      </c>
      <c r="B1301" s="1" t="s">
        <v>28</v>
      </c>
      <c r="C1301" s="1" t="s">
        <v>1386</v>
      </c>
      <c r="D1301" s="1">
        <v>14</v>
      </c>
      <c r="E1301" s="1" t="s">
        <v>30</v>
      </c>
      <c r="F1301" s="1">
        <v>3</v>
      </c>
      <c r="G1301" s="1"/>
      <c r="H1301" s="1">
        <v>144</v>
      </c>
      <c r="I1301" s="1">
        <v>149</v>
      </c>
      <c r="J1301" s="1">
        <v>0</v>
      </c>
      <c r="K1301" s="1">
        <v>5</v>
      </c>
      <c r="L1301" s="1">
        <v>120.4</v>
      </c>
      <c r="M1301" s="1">
        <v>120.45</v>
      </c>
      <c r="N1301" s="1">
        <v>120.4</v>
      </c>
      <c r="O1301" s="1">
        <v>120.45</v>
      </c>
      <c r="P1301" s="1">
        <v>5</v>
      </c>
      <c r="Q1301" s="1">
        <v>25</v>
      </c>
      <c r="R1301" s="1" t="s">
        <v>1418</v>
      </c>
      <c r="S1301" s="1"/>
      <c r="T1301" s="1" t="s">
        <v>1419</v>
      </c>
      <c r="U1301" s="1" t="s">
        <v>1420</v>
      </c>
      <c r="V1301" s="1" t="s">
        <v>1421</v>
      </c>
      <c r="W1301" s="1" t="s">
        <v>2736</v>
      </c>
      <c r="X1301" s="2">
        <v>44885.902083333334</v>
      </c>
      <c r="Y1301" s="1" t="s">
        <v>1410</v>
      </c>
      <c r="Z1301" s="1" t="s">
        <v>36</v>
      </c>
      <c r="AA1301" s="1"/>
      <c r="AB1301" s="1" t="s">
        <v>2737</v>
      </c>
    </row>
    <row r="1302" spans="1:28" ht="13" x14ac:dyDescent="0.15">
      <c r="A1302" s="1">
        <v>397</v>
      </c>
      <c r="B1302" s="1" t="s">
        <v>28</v>
      </c>
      <c r="C1302" s="1" t="s">
        <v>1386</v>
      </c>
      <c r="D1302" s="1">
        <v>14</v>
      </c>
      <c r="E1302" s="1" t="s">
        <v>30</v>
      </c>
      <c r="F1302" s="1">
        <v>3</v>
      </c>
      <c r="G1302" s="1"/>
      <c r="H1302" s="1">
        <v>144</v>
      </c>
      <c r="I1302" s="1">
        <v>149</v>
      </c>
      <c r="J1302" s="1">
        <v>0</v>
      </c>
      <c r="K1302" s="1">
        <v>5</v>
      </c>
      <c r="L1302" s="1">
        <v>120.4</v>
      </c>
      <c r="M1302" s="1">
        <v>120.45</v>
      </c>
      <c r="N1302" s="1">
        <v>120.4</v>
      </c>
      <c r="O1302" s="1">
        <v>120.45</v>
      </c>
      <c r="P1302" s="1">
        <v>5</v>
      </c>
      <c r="Q1302" s="1">
        <v>25</v>
      </c>
      <c r="R1302" s="1" t="s">
        <v>1418</v>
      </c>
      <c r="S1302" s="1"/>
      <c r="T1302" s="1" t="s">
        <v>1442</v>
      </c>
      <c r="U1302" s="1" t="s">
        <v>1443</v>
      </c>
      <c r="V1302" s="1" t="s">
        <v>1444</v>
      </c>
      <c r="W1302" s="1" t="s">
        <v>2738</v>
      </c>
      <c r="X1302" s="2">
        <v>44885.902083333334</v>
      </c>
      <c r="Y1302" s="1" t="s">
        <v>1410</v>
      </c>
      <c r="Z1302" s="1" t="s">
        <v>36</v>
      </c>
      <c r="AA1302" s="1" t="s">
        <v>1446</v>
      </c>
      <c r="AB1302" s="1" t="s">
        <v>2739</v>
      </c>
    </row>
    <row r="1303" spans="1:28" ht="13" x14ac:dyDescent="0.15">
      <c r="A1303" s="1">
        <v>397</v>
      </c>
      <c r="B1303" s="1" t="s">
        <v>28</v>
      </c>
      <c r="C1303" s="1" t="s">
        <v>1386</v>
      </c>
      <c r="D1303" s="1">
        <v>14</v>
      </c>
      <c r="E1303" s="1" t="s">
        <v>30</v>
      </c>
      <c r="F1303" s="1">
        <v>3</v>
      </c>
      <c r="G1303" s="1"/>
      <c r="H1303" s="1">
        <v>144</v>
      </c>
      <c r="I1303" s="1">
        <v>149</v>
      </c>
      <c r="J1303" s="1">
        <v>0</v>
      </c>
      <c r="K1303" s="1">
        <v>5</v>
      </c>
      <c r="L1303" s="1">
        <v>120.4</v>
      </c>
      <c r="M1303" s="1">
        <v>120.45</v>
      </c>
      <c r="N1303" s="1">
        <v>120.4</v>
      </c>
      <c r="O1303" s="1">
        <v>120.45</v>
      </c>
      <c r="P1303" s="1">
        <v>5</v>
      </c>
      <c r="Q1303" s="1">
        <v>10</v>
      </c>
      <c r="R1303" s="1" t="s">
        <v>1407</v>
      </c>
      <c r="S1303" s="1"/>
      <c r="T1303" s="1" t="s">
        <v>1419</v>
      </c>
      <c r="U1303" s="1" t="s">
        <v>1420</v>
      </c>
      <c r="V1303" s="1" t="s">
        <v>1438</v>
      </c>
      <c r="W1303" s="1" t="s">
        <v>2740</v>
      </c>
      <c r="X1303" s="2">
        <v>44885.902083333334</v>
      </c>
      <c r="Y1303" s="1" t="s">
        <v>1410</v>
      </c>
      <c r="Z1303" s="1" t="s">
        <v>36</v>
      </c>
      <c r="AA1303" s="1" t="s">
        <v>1440</v>
      </c>
      <c r="AB1303" s="1" t="s">
        <v>2741</v>
      </c>
    </row>
    <row r="1304" spans="1:28" ht="13" x14ac:dyDescent="0.15">
      <c r="A1304" s="1">
        <v>397</v>
      </c>
      <c r="B1304" s="1" t="s">
        <v>28</v>
      </c>
      <c r="C1304" s="1" t="s">
        <v>1386</v>
      </c>
      <c r="D1304" s="1">
        <v>14</v>
      </c>
      <c r="E1304" s="1" t="s">
        <v>30</v>
      </c>
      <c r="F1304" s="1">
        <v>4</v>
      </c>
      <c r="G1304" s="1"/>
      <c r="H1304" s="1">
        <v>0</v>
      </c>
      <c r="I1304" s="1">
        <v>5</v>
      </c>
      <c r="J1304" s="1">
        <v>0</v>
      </c>
      <c r="K1304" s="1">
        <v>5</v>
      </c>
      <c r="L1304" s="1">
        <v>120.45</v>
      </c>
      <c r="M1304" s="1">
        <v>120.5</v>
      </c>
      <c r="N1304" s="1">
        <v>120.45</v>
      </c>
      <c r="O1304" s="1">
        <v>120.5</v>
      </c>
      <c r="P1304" s="1">
        <v>5</v>
      </c>
      <c r="Q1304" s="1">
        <v>5</v>
      </c>
      <c r="R1304" s="1" t="s">
        <v>51</v>
      </c>
      <c r="S1304" s="1" t="s">
        <v>52</v>
      </c>
      <c r="T1304" s="1"/>
      <c r="U1304" s="1"/>
      <c r="V1304" s="1" t="s">
        <v>52</v>
      </c>
      <c r="W1304" s="1" t="s">
        <v>2742</v>
      </c>
      <c r="X1304" s="2">
        <v>44885.872916666667</v>
      </c>
      <c r="Y1304" s="1" t="s">
        <v>35</v>
      </c>
      <c r="Z1304" s="1" t="s">
        <v>36</v>
      </c>
      <c r="AA1304" s="1"/>
      <c r="AB1304" s="1" t="s">
        <v>2743</v>
      </c>
    </row>
    <row r="1305" spans="1:28" ht="13" x14ac:dyDescent="0.15">
      <c r="A1305" s="1">
        <v>397</v>
      </c>
      <c r="B1305" s="1" t="s">
        <v>28</v>
      </c>
      <c r="C1305" s="1" t="s">
        <v>1386</v>
      </c>
      <c r="D1305" s="1">
        <v>14</v>
      </c>
      <c r="E1305" s="1" t="s">
        <v>30</v>
      </c>
      <c r="F1305" s="1">
        <v>4</v>
      </c>
      <c r="G1305" s="1" t="s">
        <v>31</v>
      </c>
      <c r="H1305" s="1">
        <v>100</v>
      </c>
      <c r="I1305" s="1">
        <v>101</v>
      </c>
      <c r="J1305" s="1">
        <v>100</v>
      </c>
      <c r="K1305" s="1">
        <v>101</v>
      </c>
      <c r="L1305" s="1">
        <v>121.45</v>
      </c>
      <c r="M1305" s="1">
        <v>121.46</v>
      </c>
      <c r="N1305" s="1">
        <v>121.45</v>
      </c>
      <c r="O1305" s="1">
        <v>121.46</v>
      </c>
      <c r="P1305" s="1">
        <v>1</v>
      </c>
      <c r="Q1305" s="1">
        <v>5</v>
      </c>
      <c r="R1305" s="1" t="s">
        <v>51</v>
      </c>
      <c r="S1305" s="1" t="s">
        <v>1397</v>
      </c>
      <c r="T1305" s="1"/>
      <c r="U1305" s="1"/>
      <c r="V1305" s="1" t="s">
        <v>1397</v>
      </c>
      <c r="W1305" s="1" t="s">
        <v>2744</v>
      </c>
      <c r="X1305" s="2">
        <v>44886.164583333331</v>
      </c>
      <c r="Y1305" s="1" t="s">
        <v>58</v>
      </c>
      <c r="Z1305" s="1" t="s">
        <v>36</v>
      </c>
      <c r="AA1305" s="1"/>
      <c r="AB1305" s="1" t="s">
        <v>2745</v>
      </c>
    </row>
    <row r="1306" spans="1:28" ht="13" x14ac:dyDescent="0.15">
      <c r="A1306" s="1">
        <v>397</v>
      </c>
      <c r="B1306" s="1" t="s">
        <v>28</v>
      </c>
      <c r="C1306" s="1" t="s">
        <v>1386</v>
      </c>
      <c r="D1306" s="1">
        <v>15</v>
      </c>
      <c r="E1306" s="1" t="s">
        <v>30</v>
      </c>
      <c r="F1306" s="1">
        <v>2</v>
      </c>
      <c r="G1306" s="1" t="s">
        <v>43</v>
      </c>
      <c r="H1306" s="1">
        <v>30</v>
      </c>
      <c r="I1306" s="1">
        <v>30</v>
      </c>
      <c r="J1306" s="1">
        <v>30</v>
      </c>
      <c r="K1306" s="1">
        <v>30</v>
      </c>
      <c r="L1306" s="1">
        <v>127.48</v>
      </c>
      <c r="M1306" s="1">
        <v>127.48</v>
      </c>
      <c r="N1306" s="1">
        <v>127.48</v>
      </c>
      <c r="O1306" s="1">
        <v>127.48</v>
      </c>
      <c r="P1306" s="1">
        <v>0</v>
      </c>
      <c r="Q1306" s="1"/>
      <c r="R1306" s="1" t="s">
        <v>44</v>
      </c>
      <c r="S1306" s="1" t="s">
        <v>45</v>
      </c>
      <c r="T1306" s="1"/>
      <c r="U1306" s="1"/>
      <c r="V1306" s="1" t="s">
        <v>45</v>
      </c>
      <c r="W1306" s="1" t="s">
        <v>2746</v>
      </c>
      <c r="X1306" s="2">
        <v>44886.249305555553</v>
      </c>
      <c r="Y1306" s="1" t="s">
        <v>415</v>
      </c>
      <c r="Z1306" s="1" t="s">
        <v>36</v>
      </c>
      <c r="AA1306" s="1"/>
      <c r="AB1306" s="1" t="s">
        <v>2747</v>
      </c>
    </row>
    <row r="1307" spans="1:28" ht="13" x14ac:dyDescent="0.15">
      <c r="A1307" s="1">
        <v>397</v>
      </c>
      <c r="B1307" s="1" t="s">
        <v>28</v>
      </c>
      <c r="C1307" s="1" t="s">
        <v>1386</v>
      </c>
      <c r="D1307" s="1">
        <v>15</v>
      </c>
      <c r="E1307" s="1" t="s">
        <v>30</v>
      </c>
      <c r="F1307" s="1">
        <v>2</v>
      </c>
      <c r="G1307" s="1" t="s">
        <v>31</v>
      </c>
      <c r="H1307" s="1">
        <v>30</v>
      </c>
      <c r="I1307" s="1">
        <v>31</v>
      </c>
      <c r="J1307" s="1">
        <v>30</v>
      </c>
      <c r="K1307" s="1">
        <v>31</v>
      </c>
      <c r="L1307" s="1">
        <v>127.48</v>
      </c>
      <c r="M1307" s="1">
        <v>127.49</v>
      </c>
      <c r="N1307" s="1">
        <v>127.48</v>
      </c>
      <c r="O1307" s="1">
        <v>127.49</v>
      </c>
      <c r="P1307" s="1">
        <v>1</v>
      </c>
      <c r="Q1307" s="1">
        <v>5</v>
      </c>
      <c r="R1307" s="1" t="s">
        <v>51</v>
      </c>
      <c r="S1307" s="1" t="s">
        <v>1397</v>
      </c>
      <c r="T1307" s="1"/>
      <c r="U1307" s="1"/>
      <c r="V1307" s="1" t="s">
        <v>1397</v>
      </c>
      <c r="W1307" s="1" t="s">
        <v>2748</v>
      </c>
      <c r="X1307" s="2">
        <v>44886.245833333334</v>
      </c>
      <c r="Y1307" s="1" t="s">
        <v>58</v>
      </c>
      <c r="Z1307" s="1" t="s">
        <v>36</v>
      </c>
      <c r="AA1307" s="1"/>
      <c r="AB1307" s="1" t="s">
        <v>2749</v>
      </c>
    </row>
    <row r="1308" spans="1:28" ht="13" x14ac:dyDescent="0.15">
      <c r="A1308" s="1">
        <v>397</v>
      </c>
      <c r="B1308" s="1" t="s">
        <v>28</v>
      </c>
      <c r="C1308" s="1" t="s">
        <v>1386</v>
      </c>
      <c r="D1308" s="1">
        <v>15</v>
      </c>
      <c r="E1308" s="1" t="s">
        <v>30</v>
      </c>
      <c r="F1308" s="1">
        <v>2</v>
      </c>
      <c r="G1308" s="1" t="s">
        <v>31</v>
      </c>
      <c r="H1308" s="1">
        <v>30</v>
      </c>
      <c r="I1308" s="1">
        <v>31</v>
      </c>
      <c r="J1308" s="1">
        <v>30</v>
      </c>
      <c r="K1308" s="1">
        <v>31</v>
      </c>
      <c r="L1308" s="1">
        <v>127.48</v>
      </c>
      <c r="M1308" s="1">
        <v>127.49</v>
      </c>
      <c r="N1308" s="1">
        <v>127.48</v>
      </c>
      <c r="O1308" s="1">
        <v>127.49</v>
      </c>
      <c r="P1308" s="1">
        <v>1</v>
      </c>
      <c r="Q1308" s="1">
        <v>5</v>
      </c>
      <c r="R1308" s="1" t="s">
        <v>51</v>
      </c>
      <c r="S1308" s="1" t="s">
        <v>1400</v>
      </c>
      <c r="T1308" s="1"/>
      <c r="U1308" s="1"/>
      <c r="V1308" s="1" t="s">
        <v>1400</v>
      </c>
      <c r="W1308" s="1" t="s">
        <v>2750</v>
      </c>
      <c r="X1308" s="2">
        <v>44886.245833333334</v>
      </c>
      <c r="Y1308" s="1" t="s">
        <v>58</v>
      </c>
      <c r="Z1308" s="1" t="s">
        <v>36</v>
      </c>
      <c r="AA1308" s="1"/>
      <c r="AB1308" s="1" t="s">
        <v>2751</v>
      </c>
    </row>
    <row r="1309" spans="1:28" ht="13" x14ac:dyDescent="0.15">
      <c r="A1309" s="1">
        <v>397</v>
      </c>
      <c r="B1309" s="1" t="s">
        <v>28</v>
      </c>
      <c r="C1309" s="1" t="s">
        <v>1386</v>
      </c>
      <c r="D1309" s="1">
        <v>15</v>
      </c>
      <c r="E1309" s="1" t="s">
        <v>30</v>
      </c>
      <c r="F1309" s="1">
        <v>4</v>
      </c>
      <c r="G1309" s="1" t="s">
        <v>31</v>
      </c>
      <c r="H1309" s="1">
        <v>74</v>
      </c>
      <c r="I1309" s="1">
        <v>76</v>
      </c>
      <c r="J1309" s="1">
        <v>74</v>
      </c>
      <c r="K1309" s="1">
        <v>76</v>
      </c>
      <c r="L1309" s="1">
        <v>130.88</v>
      </c>
      <c r="M1309" s="1">
        <v>130.9</v>
      </c>
      <c r="N1309" s="1">
        <v>130.88</v>
      </c>
      <c r="O1309" s="1">
        <v>130.9</v>
      </c>
      <c r="P1309" s="1">
        <v>2</v>
      </c>
      <c r="Q1309" s="1">
        <v>7</v>
      </c>
      <c r="R1309" s="1" t="s">
        <v>1473</v>
      </c>
      <c r="S1309" s="1" t="s">
        <v>1474</v>
      </c>
      <c r="T1309" s="1" t="s">
        <v>1475</v>
      </c>
      <c r="U1309" s="1" t="s">
        <v>1476</v>
      </c>
      <c r="V1309" s="1" t="s">
        <v>1474</v>
      </c>
      <c r="W1309" s="1" t="s">
        <v>2752</v>
      </c>
      <c r="X1309" s="2">
        <v>44886.214583333334</v>
      </c>
      <c r="Y1309" s="1" t="s">
        <v>35</v>
      </c>
      <c r="Z1309" s="1" t="s">
        <v>36</v>
      </c>
      <c r="AA1309" s="1"/>
      <c r="AB1309" s="1" t="s">
        <v>2753</v>
      </c>
    </row>
    <row r="1310" spans="1:28" ht="13" x14ac:dyDescent="0.15">
      <c r="A1310" s="1">
        <v>397</v>
      </c>
      <c r="B1310" s="1" t="s">
        <v>28</v>
      </c>
      <c r="C1310" s="1" t="s">
        <v>1386</v>
      </c>
      <c r="D1310" s="1">
        <v>15</v>
      </c>
      <c r="E1310" s="1" t="s">
        <v>30</v>
      </c>
      <c r="F1310" s="1">
        <v>5</v>
      </c>
      <c r="G1310" s="1" t="s">
        <v>31</v>
      </c>
      <c r="H1310" s="1">
        <v>105</v>
      </c>
      <c r="I1310" s="1">
        <v>106</v>
      </c>
      <c r="J1310" s="1">
        <v>105</v>
      </c>
      <c r="K1310" s="1">
        <v>106</v>
      </c>
      <c r="L1310" s="1">
        <v>132.66999999999999</v>
      </c>
      <c r="M1310" s="1">
        <v>132.68</v>
      </c>
      <c r="N1310" s="1">
        <v>132.66999999999999</v>
      </c>
      <c r="O1310" s="1">
        <v>132.68</v>
      </c>
      <c r="P1310" s="1">
        <v>1</v>
      </c>
      <c r="Q1310" s="1">
        <v>5</v>
      </c>
      <c r="R1310" s="1" t="s">
        <v>51</v>
      </c>
      <c r="S1310" s="1" t="s">
        <v>1397</v>
      </c>
      <c r="T1310" s="1"/>
      <c r="U1310" s="1"/>
      <c r="V1310" s="1" t="s">
        <v>1397</v>
      </c>
      <c r="W1310" s="1" t="s">
        <v>2754</v>
      </c>
      <c r="X1310" s="2">
        <v>44886.245833333334</v>
      </c>
      <c r="Y1310" s="1" t="s">
        <v>58</v>
      </c>
      <c r="Z1310" s="1" t="s">
        <v>36</v>
      </c>
      <c r="AA1310" s="1"/>
      <c r="AB1310" s="1" t="s">
        <v>2755</v>
      </c>
    </row>
    <row r="1311" spans="1:28" ht="13" x14ac:dyDescent="0.15">
      <c r="A1311" s="1">
        <v>397</v>
      </c>
      <c r="B1311" s="1" t="s">
        <v>28</v>
      </c>
      <c r="C1311" s="1" t="s">
        <v>1386</v>
      </c>
      <c r="D1311" s="1">
        <v>15</v>
      </c>
      <c r="E1311" s="1" t="s">
        <v>30</v>
      </c>
      <c r="F1311" s="1">
        <v>6</v>
      </c>
      <c r="G1311" s="1"/>
      <c r="H1311" s="1">
        <v>143</v>
      </c>
      <c r="I1311" s="1">
        <v>148</v>
      </c>
      <c r="J1311" s="1">
        <v>0</v>
      </c>
      <c r="K1311" s="1">
        <v>5</v>
      </c>
      <c r="L1311" s="1">
        <v>134.54</v>
      </c>
      <c r="M1311" s="1">
        <v>134.59</v>
      </c>
      <c r="N1311" s="1">
        <v>134.54</v>
      </c>
      <c r="O1311" s="1">
        <v>134.59</v>
      </c>
      <c r="P1311" s="1">
        <v>5</v>
      </c>
      <c r="Q1311" s="1">
        <v>10</v>
      </c>
      <c r="R1311" s="1" t="s">
        <v>1407</v>
      </c>
      <c r="S1311" s="1"/>
      <c r="T1311" s="1" t="s">
        <v>1428</v>
      </c>
      <c r="U1311" s="1" t="s">
        <v>1429</v>
      </c>
      <c r="V1311" s="1" t="s">
        <v>1430</v>
      </c>
      <c r="W1311" s="1" t="s">
        <v>2756</v>
      </c>
      <c r="X1311" s="2">
        <v>44885.974305555559</v>
      </c>
      <c r="Y1311" s="1" t="s">
        <v>1410</v>
      </c>
      <c r="Z1311" s="1" t="s">
        <v>36</v>
      </c>
      <c r="AA1311" s="1" t="s">
        <v>1432</v>
      </c>
      <c r="AB1311" s="1" t="s">
        <v>2757</v>
      </c>
    </row>
    <row r="1312" spans="1:28" ht="13" x14ac:dyDescent="0.15">
      <c r="A1312" s="1">
        <v>397</v>
      </c>
      <c r="B1312" s="1" t="s">
        <v>28</v>
      </c>
      <c r="C1312" s="1" t="s">
        <v>1386</v>
      </c>
      <c r="D1312" s="1">
        <v>15</v>
      </c>
      <c r="E1312" s="1" t="s">
        <v>30</v>
      </c>
      <c r="F1312" s="1">
        <v>6</v>
      </c>
      <c r="G1312" s="1"/>
      <c r="H1312" s="1">
        <v>143</v>
      </c>
      <c r="I1312" s="1">
        <v>148</v>
      </c>
      <c r="J1312" s="1">
        <v>143</v>
      </c>
      <c r="K1312" s="1">
        <v>148</v>
      </c>
      <c r="L1312" s="1">
        <v>134.54</v>
      </c>
      <c r="M1312" s="1">
        <v>134.59</v>
      </c>
      <c r="N1312" s="1">
        <v>134.54</v>
      </c>
      <c r="O1312" s="1">
        <v>134.59</v>
      </c>
      <c r="P1312" s="1">
        <v>5</v>
      </c>
      <c r="Q1312" s="1">
        <v>176</v>
      </c>
      <c r="R1312" s="1" t="s">
        <v>106</v>
      </c>
      <c r="S1312" s="1" t="s">
        <v>1434</v>
      </c>
      <c r="T1312" s="1"/>
      <c r="U1312" s="1"/>
      <c r="V1312" s="1" t="s">
        <v>2693</v>
      </c>
      <c r="W1312" s="1" t="s">
        <v>2758</v>
      </c>
      <c r="X1312" s="2">
        <v>44885.924305555556</v>
      </c>
      <c r="Y1312" s="1" t="s">
        <v>35</v>
      </c>
      <c r="Z1312" s="1" t="s">
        <v>36</v>
      </c>
      <c r="AA1312" s="1"/>
      <c r="AB1312" s="1" t="s">
        <v>2759</v>
      </c>
    </row>
    <row r="1313" spans="1:28" ht="13" x14ac:dyDescent="0.15">
      <c r="A1313" s="1">
        <v>397</v>
      </c>
      <c r="B1313" s="1" t="s">
        <v>28</v>
      </c>
      <c r="C1313" s="1" t="s">
        <v>1386</v>
      </c>
      <c r="D1313" s="1">
        <v>15</v>
      </c>
      <c r="E1313" s="1" t="s">
        <v>30</v>
      </c>
      <c r="F1313" s="1">
        <v>6</v>
      </c>
      <c r="G1313" s="1"/>
      <c r="H1313" s="1">
        <v>143</v>
      </c>
      <c r="I1313" s="1">
        <v>148</v>
      </c>
      <c r="J1313" s="1">
        <v>0</v>
      </c>
      <c r="K1313" s="1">
        <v>5</v>
      </c>
      <c r="L1313" s="1">
        <v>134.54</v>
      </c>
      <c r="M1313" s="1">
        <v>134.59</v>
      </c>
      <c r="N1313" s="1">
        <v>134.54</v>
      </c>
      <c r="O1313" s="1">
        <v>134.59</v>
      </c>
      <c r="P1313" s="1">
        <v>5</v>
      </c>
      <c r="Q1313" s="1">
        <v>2</v>
      </c>
      <c r="R1313" s="1" t="s">
        <v>1407</v>
      </c>
      <c r="S1313" s="1"/>
      <c r="T1313" s="1" t="s">
        <v>1448</v>
      </c>
      <c r="U1313" s="1" t="s">
        <v>1449</v>
      </c>
      <c r="V1313" s="1" t="s">
        <v>1450</v>
      </c>
      <c r="W1313" s="1" t="s">
        <v>2760</v>
      </c>
      <c r="X1313" s="2">
        <v>44885.974305555559</v>
      </c>
      <c r="Y1313" s="1" t="s">
        <v>1410</v>
      </c>
      <c r="Z1313" s="1" t="s">
        <v>36</v>
      </c>
      <c r="AA1313" s="1" t="s">
        <v>1452</v>
      </c>
      <c r="AB1313" s="1" t="s">
        <v>2761</v>
      </c>
    </row>
    <row r="1314" spans="1:28" ht="13" x14ac:dyDescent="0.15">
      <c r="A1314" s="1">
        <v>397</v>
      </c>
      <c r="B1314" s="1" t="s">
        <v>28</v>
      </c>
      <c r="C1314" s="1" t="s">
        <v>1386</v>
      </c>
      <c r="D1314" s="1">
        <v>15</v>
      </c>
      <c r="E1314" s="1" t="s">
        <v>30</v>
      </c>
      <c r="F1314" s="1">
        <v>6</v>
      </c>
      <c r="G1314" s="1"/>
      <c r="H1314" s="1">
        <v>143</v>
      </c>
      <c r="I1314" s="1">
        <v>148</v>
      </c>
      <c r="J1314" s="1">
        <v>0</v>
      </c>
      <c r="K1314" s="1">
        <v>5</v>
      </c>
      <c r="L1314" s="1">
        <v>134.54</v>
      </c>
      <c r="M1314" s="1">
        <v>134.59</v>
      </c>
      <c r="N1314" s="1">
        <v>134.54</v>
      </c>
      <c r="O1314" s="1">
        <v>134.59</v>
      </c>
      <c r="P1314" s="1">
        <v>5</v>
      </c>
      <c r="Q1314" s="1">
        <v>25</v>
      </c>
      <c r="R1314" s="1" t="s">
        <v>1418</v>
      </c>
      <c r="S1314" s="1"/>
      <c r="T1314" s="1"/>
      <c r="U1314" s="1"/>
      <c r="V1314" s="1" t="s">
        <v>1457</v>
      </c>
      <c r="W1314" s="1" t="s">
        <v>2762</v>
      </c>
      <c r="X1314" s="2">
        <v>44885.974305555559</v>
      </c>
      <c r="Y1314" s="1" t="s">
        <v>1410</v>
      </c>
      <c r="Z1314" s="1" t="s">
        <v>36</v>
      </c>
      <c r="AA1314" s="1" t="s">
        <v>1459</v>
      </c>
      <c r="AB1314" s="1" t="s">
        <v>2763</v>
      </c>
    </row>
    <row r="1315" spans="1:28" ht="13" x14ac:dyDescent="0.15">
      <c r="A1315" s="1">
        <v>397</v>
      </c>
      <c r="B1315" s="1" t="s">
        <v>28</v>
      </c>
      <c r="C1315" s="1" t="s">
        <v>1386</v>
      </c>
      <c r="D1315" s="1">
        <v>15</v>
      </c>
      <c r="E1315" s="1" t="s">
        <v>30</v>
      </c>
      <c r="F1315" s="1">
        <v>6</v>
      </c>
      <c r="G1315" s="1"/>
      <c r="H1315" s="1">
        <v>143</v>
      </c>
      <c r="I1315" s="1">
        <v>148</v>
      </c>
      <c r="J1315" s="1">
        <v>0</v>
      </c>
      <c r="K1315" s="1">
        <v>5</v>
      </c>
      <c r="L1315" s="1">
        <v>134.54</v>
      </c>
      <c r="M1315" s="1">
        <v>134.59</v>
      </c>
      <c r="N1315" s="1">
        <v>134.54</v>
      </c>
      <c r="O1315" s="1">
        <v>134.59</v>
      </c>
      <c r="P1315" s="1">
        <v>5</v>
      </c>
      <c r="Q1315" s="1">
        <v>2</v>
      </c>
      <c r="R1315" s="1" t="s">
        <v>1407</v>
      </c>
      <c r="S1315" s="1" t="s">
        <v>1413</v>
      </c>
      <c r="T1315" s="1"/>
      <c r="U1315" s="1"/>
      <c r="V1315" s="1" t="s">
        <v>1414</v>
      </c>
      <c r="W1315" s="1" t="s">
        <v>2764</v>
      </c>
      <c r="X1315" s="2">
        <v>44885.974305555559</v>
      </c>
      <c r="Y1315" s="1" t="s">
        <v>1410</v>
      </c>
      <c r="Z1315" s="1" t="s">
        <v>36</v>
      </c>
      <c r="AA1315" s="1" t="s">
        <v>1416</v>
      </c>
      <c r="AB1315" s="1" t="s">
        <v>2765</v>
      </c>
    </row>
    <row r="1316" spans="1:28" ht="13" x14ac:dyDescent="0.15">
      <c r="A1316" s="1">
        <v>397</v>
      </c>
      <c r="B1316" s="1" t="s">
        <v>28</v>
      </c>
      <c r="C1316" s="1" t="s">
        <v>1386</v>
      </c>
      <c r="D1316" s="1">
        <v>15</v>
      </c>
      <c r="E1316" s="1" t="s">
        <v>30</v>
      </c>
      <c r="F1316" s="1">
        <v>6</v>
      </c>
      <c r="G1316" s="1"/>
      <c r="H1316" s="1">
        <v>143</v>
      </c>
      <c r="I1316" s="1">
        <v>148</v>
      </c>
      <c r="J1316" s="1">
        <v>0</v>
      </c>
      <c r="K1316" s="1">
        <v>5</v>
      </c>
      <c r="L1316" s="1">
        <v>134.54</v>
      </c>
      <c r="M1316" s="1">
        <v>134.59</v>
      </c>
      <c r="N1316" s="1">
        <v>134.54</v>
      </c>
      <c r="O1316" s="1">
        <v>134.59</v>
      </c>
      <c r="P1316" s="1">
        <v>5</v>
      </c>
      <c r="Q1316" s="1">
        <v>6</v>
      </c>
      <c r="R1316" s="1" t="s">
        <v>1407</v>
      </c>
      <c r="S1316" s="1"/>
      <c r="T1316" s="1"/>
      <c r="U1316" s="1"/>
      <c r="V1316" s="1" t="s">
        <v>1408</v>
      </c>
      <c r="W1316" s="1" t="s">
        <v>2766</v>
      </c>
      <c r="X1316" s="2">
        <v>44885.974305555559</v>
      </c>
      <c r="Y1316" s="1" t="s">
        <v>1410</v>
      </c>
      <c r="Z1316" s="1" t="s">
        <v>36</v>
      </c>
      <c r="AA1316" s="1" t="s">
        <v>1411</v>
      </c>
      <c r="AB1316" s="1" t="s">
        <v>2767</v>
      </c>
    </row>
    <row r="1317" spans="1:28" ht="13" x14ac:dyDescent="0.15">
      <c r="A1317" s="1">
        <v>397</v>
      </c>
      <c r="B1317" s="1" t="s">
        <v>28</v>
      </c>
      <c r="C1317" s="1" t="s">
        <v>1386</v>
      </c>
      <c r="D1317" s="1">
        <v>15</v>
      </c>
      <c r="E1317" s="1" t="s">
        <v>30</v>
      </c>
      <c r="F1317" s="1">
        <v>6</v>
      </c>
      <c r="G1317" s="1"/>
      <c r="H1317" s="1">
        <v>143</v>
      </c>
      <c r="I1317" s="1">
        <v>148</v>
      </c>
      <c r="J1317" s="1">
        <v>0</v>
      </c>
      <c r="K1317" s="1">
        <v>5</v>
      </c>
      <c r="L1317" s="1">
        <v>134.54</v>
      </c>
      <c r="M1317" s="1">
        <v>134.59</v>
      </c>
      <c r="N1317" s="1">
        <v>134.54</v>
      </c>
      <c r="O1317" s="1">
        <v>134.59</v>
      </c>
      <c r="P1317" s="1">
        <v>5</v>
      </c>
      <c r="Q1317" s="1">
        <v>10</v>
      </c>
      <c r="R1317" s="1" t="s">
        <v>1407</v>
      </c>
      <c r="S1317" s="1"/>
      <c r="T1317" s="1" t="s">
        <v>1419</v>
      </c>
      <c r="U1317" s="1" t="s">
        <v>1420</v>
      </c>
      <c r="V1317" s="1" t="s">
        <v>1438</v>
      </c>
      <c r="W1317" s="1" t="s">
        <v>2768</v>
      </c>
      <c r="X1317" s="2">
        <v>44885.974305555559</v>
      </c>
      <c r="Y1317" s="1" t="s">
        <v>1410</v>
      </c>
      <c r="Z1317" s="1" t="s">
        <v>36</v>
      </c>
      <c r="AA1317" s="1" t="s">
        <v>1440</v>
      </c>
      <c r="AB1317" s="1" t="s">
        <v>2769</v>
      </c>
    </row>
    <row r="1318" spans="1:28" ht="13" x14ac:dyDescent="0.15">
      <c r="A1318" s="1">
        <v>397</v>
      </c>
      <c r="B1318" s="1" t="s">
        <v>28</v>
      </c>
      <c r="C1318" s="1" t="s">
        <v>1386</v>
      </c>
      <c r="D1318" s="1">
        <v>15</v>
      </c>
      <c r="E1318" s="1" t="s">
        <v>30</v>
      </c>
      <c r="F1318" s="1">
        <v>6</v>
      </c>
      <c r="G1318" s="1"/>
      <c r="H1318" s="1">
        <v>143</v>
      </c>
      <c r="I1318" s="1">
        <v>148</v>
      </c>
      <c r="J1318" s="1">
        <v>0</v>
      </c>
      <c r="K1318" s="1">
        <v>5</v>
      </c>
      <c r="L1318" s="1">
        <v>134.54</v>
      </c>
      <c r="M1318" s="1">
        <v>134.59</v>
      </c>
      <c r="N1318" s="1">
        <v>134.54</v>
      </c>
      <c r="O1318" s="1">
        <v>134.59</v>
      </c>
      <c r="P1318" s="1">
        <v>5</v>
      </c>
      <c r="Q1318" s="1">
        <v>25</v>
      </c>
      <c r="R1318" s="1" t="s">
        <v>1418</v>
      </c>
      <c r="S1318" s="1"/>
      <c r="T1318" s="1" t="s">
        <v>1442</v>
      </c>
      <c r="U1318" s="1" t="s">
        <v>1443</v>
      </c>
      <c r="V1318" s="1" t="s">
        <v>1444</v>
      </c>
      <c r="W1318" s="1" t="s">
        <v>2770</v>
      </c>
      <c r="X1318" s="2">
        <v>44885.974305555559</v>
      </c>
      <c r="Y1318" s="1" t="s">
        <v>1410</v>
      </c>
      <c r="Z1318" s="1" t="s">
        <v>36</v>
      </c>
      <c r="AA1318" s="1" t="s">
        <v>1446</v>
      </c>
      <c r="AB1318" s="1" t="s">
        <v>2771</v>
      </c>
    </row>
    <row r="1319" spans="1:28" ht="13" x14ac:dyDescent="0.15">
      <c r="A1319" s="1">
        <v>397</v>
      </c>
      <c r="B1319" s="1" t="s">
        <v>28</v>
      </c>
      <c r="C1319" s="1" t="s">
        <v>1386</v>
      </c>
      <c r="D1319" s="1">
        <v>15</v>
      </c>
      <c r="E1319" s="1" t="s">
        <v>30</v>
      </c>
      <c r="F1319" s="1">
        <v>6</v>
      </c>
      <c r="G1319" s="1"/>
      <c r="H1319" s="1">
        <v>143</v>
      </c>
      <c r="I1319" s="1">
        <v>148</v>
      </c>
      <c r="J1319" s="1">
        <v>0</v>
      </c>
      <c r="K1319" s="1">
        <v>5</v>
      </c>
      <c r="L1319" s="1">
        <v>134.54</v>
      </c>
      <c r="M1319" s="1">
        <v>134.59</v>
      </c>
      <c r="N1319" s="1">
        <v>134.54</v>
      </c>
      <c r="O1319" s="1">
        <v>134.59</v>
      </c>
      <c r="P1319" s="1">
        <v>5</v>
      </c>
      <c r="Q1319" s="1">
        <v>25</v>
      </c>
      <c r="R1319" s="1" t="s">
        <v>1418</v>
      </c>
      <c r="S1319" s="1"/>
      <c r="T1319" s="1" t="s">
        <v>1419</v>
      </c>
      <c r="U1319" s="1" t="s">
        <v>1420</v>
      </c>
      <c r="V1319" s="1" t="s">
        <v>1421</v>
      </c>
      <c r="W1319" s="1" t="s">
        <v>2772</v>
      </c>
      <c r="X1319" s="2">
        <v>44885.974305555559</v>
      </c>
      <c r="Y1319" s="1" t="s">
        <v>1410</v>
      </c>
      <c r="Z1319" s="1" t="s">
        <v>36</v>
      </c>
      <c r="AA1319" s="1"/>
      <c r="AB1319" s="1" t="s">
        <v>2773</v>
      </c>
    </row>
    <row r="1320" spans="1:28" ht="13" x14ac:dyDescent="0.15">
      <c r="A1320" s="1">
        <v>397</v>
      </c>
      <c r="B1320" s="1" t="s">
        <v>28</v>
      </c>
      <c r="C1320" s="1" t="s">
        <v>1386</v>
      </c>
      <c r="D1320" s="1">
        <v>15</v>
      </c>
      <c r="E1320" s="1" t="s">
        <v>30</v>
      </c>
      <c r="F1320" s="1">
        <v>6</v>
      </c>
      <c r="G1320" s="1"/>
      <c r="H1320" s="1">
        <v>143</v>
      </c>
      <c r="I1320" s="1">
        <v>148</v>
      </c>
      <c r="J1320" s="1">
        <v>0</v>
      </c>
      <c r="K1320" s="1">
        <v>5</v>
      </c>
      <c r="L1320" s="1">
        <v>134.54</v>
      </c>
      <c r="M1320" s="1">
        <v>134.59</v>
      </c>
      <c r="N1320" s="1">
        <v>134.54</v>
      </c>
      <c r="O1320" s="1">
        <v>134.59</v>
      </c>
      <c r="P1320" s="1">
        <v>5</v>
      </c>
      <c r="Q1320" s="1">
        <v>3</v>
      </c>
      <c r="R1320" s="1" t="s">
        <v>1407</v>
      </c>
      <c r="S1320" s="1"/>
      <c r="T1320" s="1"/>
      <c r="U1320" s="1"/>
      <c r="V1320" s="1" t="s">
        <v>1424</v>
      </c>
      <c r="W1320" s="1" t="s">
        <v>2774</v>
      </c>
      <c r="X1320" s="2">
        <v>44885.974305555559</v>
      </c>
      <c r="Y1320" s="1" t="s">
        <v>1410</v>
      </c>
      <c r="Z1320" s="1" t="s">
        <v>36</v>
      </c>
      <c r="AA1320" s="1" t="s">
        <v>1426</v>
      </c>
      <c r="AB1320" s="1" t="s">
        <v>2775</v>
      </c>
    </row>
    <row r="1321" spans="1:28" ht="13" x14ac:dyDescent="0.15">
      <c r="A1321" s="1">
        <v>397</v>
      </c>
      <c r="B1321" s="1" t="s">
        <v>28</v>
      </c>
      <c r="C1321" s="1" t="s">
        <v>1386</v>
      </c>
      <c r="D1321" s="1">
        <v>15</v>
      </c>
      <c r="E1321" s="1" t="s">
        <v>30</v>
      </c>
      <c r="F1321" s="1">
        <v>7</v>
      </c>
      <c r="G1321" s="1"/>
      <c r="H1321" s="1">
        <v>0</v>
      </c>
      <c r="I1321" s="1">
        <v>5</v>
      </c>
      <c r="J1321" s="1">
        <v>0</v>
      </c>
      <c r="K1321" s="1">
        <v>5</v>
      </c>
      <c r="L1321" s="1">
        <v>134.59</v>
      </c>
      <c r="M1321" s="1">
        <v>134.63999999999999</v>
      </c>
      <c r="N1321" s="1">
        <v>134.59</v>
      </c>
      <c r="O1321" s="1">
        <v>134.63999999999999</v>
      </c>
      <c r="P1321" s="1">
        <v>5</v>
      </c>
      <c r="Q1321" s="1">
        <v>5</v>
      </c>
      <c r="R1321" s="1" t="s">
        <v>51</v>
      </c>
      <c r="S1321" s="1" t="s">
        <v>52</v>
      </c>
      <c r="T1321" s="1"/>
      <c r="U1321" s="1"/>
      <c r="V1321" s="1" t="s">
        <v>52</v>
      </c>
      <c r="W1321" s="1" t="s">
        <v>2776</v>
      </c>
      <c r="X1321" s="2">
        <v>44885.924305555556</v>
      </c>
      <c r="Y1321" s="1" t="s">
        <v>35</v>
      </c>
      <c r="Z1321" s="1" t="s">
        <v>36</v>
      </c>
      <c r="AA1321" s="1"/>
      <c r="AB1321" s="1" t="s">
        <v>2777</v>
      </c>
    </row>
    <row r="1322" spans="1:28" ht="13" x14ac:dyDescent="0.15">
      <c r="A1322" s="1">
        <v>397</v>
      </c>
      <c r="B1322" s="1" t="s">
        <v>28</v>
      </c>
      <c r="C1322" s="1" t="s">
        <v>1386</v>
      </c>
      <c r="D1322" s="1">
        <v>16</v>
      </c>
      <c r="E1322" s="1" t="s">
        <v>30</v>
      </c>
      <c r="F1322" s="1">
        <v>1</v>
      </c>
      <c r="G1322" s="1" t="s">
        <v>31</v>
      </c>
      <c r="H1322" s="1">
        <v>70</v>
      </c>
      <c r="I1322" s="1">
        <v>71</v>
      </c>
      <c r="J1322" s="1">
        <v>70</v>
      </c>
      <c r="K1322" s="1">
        <v>71</v>
      </c>
      <c r="L1322" s="1">
        <v>136.1</v>
      </c>
      <c r="M1322" s="1">
        <v>136.11000000000001</v>
      </c>
      <c r="N1322" s="1">
        <v>136.09100000000001</v>
      </c>
      <c r="O1322" s="1">
        <v>136.101</v>
      </c>
      <c r="P1322" s="1">
        <v>1</v>
      </c>
      <c r="Q1322" s="1">
        <v>5</v>
      </c>
      <c r="R1322" s="1" t="s">
        <v>51</v>
      </c>
      <c r="S1322" s="1" t="s">
        <v>1400</v>
      </c>
      <c r="T1322" s="1"/>
      <c r="U1322" s="1"/>
      <c r="V1322" s="1" t="s">
        <v>1400</v>
      </c>
      <c r="W1322" s="1" t="s">
        <v>2778</v>
      </c>
      <c r="X1322" s="2">
        <v>44886.263194444444</v>
      </c>
      <c r="Y1322" s="1" t="s">
        <v>58</v>
      </c>
      <c r="Z1322" s="1" t="s">
        <v>36</v>
      </c>
      <c r="AA1322" s="1"/>
      <c r="AB1322" s="1" t="s">
        <v>2779</v>
      </c>
    </row>
    <row r="1323" spans="1:28" ht="13" x14ac:dyDescent="0.15">
      <c r="A1323" s="1">
        <v>397</v>
      </c>
      <c r="B1323" s="1" t="s">
        <v>28</v>
      </c>
      <c r="C1323" s="1" t="s">
        <v>1386</v>
      </c>
      <c r="D1323" s="1">
        <v>16</v>
      </c>
      <c r="E1323" s="1" t="s">
        <v>30</v>
      </c>
      <c r="F1323" s="1">
        <v>1</v>
      </c>
      <c r="G1323" s="1" t="s">
        <v>43</v>
      </c>
      <c r="H1323" s="1">
        <v>70</v>
      </c>
      <c r="I1323" s="1">
        <v>70</v>
      </c>
      <c r="J1323" s="1">
        <v>70</v>
      </c>
      <c r="K1323" s="1">
        <v>70</v>
      </c>
      <c r="L1323" s="1">
        <v>136.1</v>
      </c>
      <c r="M1323" s="1">
        <v>136.1</v>
      </c>
      <c r="N1323" s="1">
        <v>136.09100000000001</v>
      </c>
      <c r="O1323" s="1">
        <v>136.09100000000001</v>
      </c>
      <c r="P1323" s="1">
        <v>0</v>
      </c>
      <c r="Q1323" s="1"/>
      <c r="R1323" s="1" t="s">
        <v>44</v>
      </c>
      <c r="S1323" s="1" t="s">
        <v>45</v>
      </c>
      <c r="T1323" s="1"/>
      <c r="U1323" s="1"/>
      <c r="V1323" s="1" t="s">
        <v>45</v>
      </c>
      <c r="W1323" s="1" t="s">
        <v>2780</v>
      </c>
      <c r="X1323" s="2">
        <v>44886.265277777777</v>
      </c>
      <c r="Y1323" s="1" t="s">
        <v>415</v>
      </c>
      <c r="Z1323" s="1" t="s">
        <v>36</v>
      </c>
      <c r="AA1323" s="1"/>
      <c r="AB1323" s="1" t="s">
        <v>2781</v>
      </c>
    </row>
    <row r="1324" spans="1:28" ht="13" x14ac:dyDescent="0.15">
      <c r="A1324" s="1">
        <v>397</v>
      </c>
      <c r="B1324" s="1" t="s">
        <v>28</v>
      </c>
      <c r="C1324" s="1" t="s">
        <v>1386</v>
      </c>
      <c r="D1324" s="1">
        <v>16</v>
      </c>
      <c r="E1324" s="1" t="s">
        <v>30</v>
      </c>
      <c r="F1324" s="1">
        <v>1</v>
      </c>
      <c r="G1324" s="1" t="s">
        <v>31</v>
      </c>
      <c r="H1324" s="1">
        <v>70</v>
      </c>
      <c r="I1324" s="1">
        <v>71</v>
      </c>
      <c r="J1324" s="1">
        <v>70</v>
      </c>
      <c r="K1324" s="1">
        <v>71</v>
      </c>
      <c r="L1324" s="1">
        <v>136.1</v>
      </c>
      <c r="M1324" s="1">
        <v>136.11000000000001</v>
      </c>
      <c r="N1324" s="1">
        <v>136.09100000000001</v>
      </c>
      <c r="O1324" s="1">
        <v>136.101</v>
      </c>
      <c r="P1324" s="1">
        <v>1</v>
      </c>
      <c r="Q1324" s="1">
        <v>5</v>
      </c>
      <c r="R1324" s="1" t="s">
        <v>51</v>
      </c>
      <c r="S1324" s="1" t="s">
        <v>1397</v>
      </c>
      <c r="T1324" s="1"/>
      <c r="U1324" s="1"/>
      <c r="V1324" s="1" t="s">
        <v>1397</v>
      </c>
      <c r="W1324" s="1" t="s">
        <v>2782</v>
      </c>
      <c r="X1324" s="2">
        <v>44886.263194444444</v>
      </c>
      <c r="Y1324" s="1" t="s">
        <v>58</v>
      </c>
      <c r="Z1324" s="1" t="s">
        <v>36</v>
      </c>
      <c r="AA1324" s="1"/>
      <c r="AB1324" s="1" t="s">
        <v>2783</v>
      </c>
    </row>
    <row r="1325" spans="1:28" ht="13" x14ac:dyDescent="0.15">
      <c r="A1325" s="1">
        <v>397</v>
      </c>
      <c r="B1325" s="1" t="s">
        <v>28</v>
      </c>
      <c r="C1325" s="1" t="s">
        <v>1386</v>
      </c>
      <c r="D1325" s="1">
        <v>16</v>
      </c>
      <c r="E1325" s="1" t="s">
        <v>30</v>
      </c>
      <c r="F1325" s="1">
        <v>4</v>
      </c>
      <c r="G1325" s="1" t="s">
        <v>31</v>
      </c>
      <c r="H1325" s="1">
        <v>61</v>
      </c>
      <c r="I1325" s="1">
        <v>63</v>
      </c>
      <c r="J1325" s="1">
        <v>61</v>
      </c>
      <c r="K1325" s="1">
        <v>63</v>
      </c>
      <c r="L1325" s="1">
        <v>140.44999999999999</v>
      </c>
      <c r="M1325" s="1">
        <v>140.47</v>
      </c>
      <c r="N1325" s="1">
        <v>140.38900000000001</v>
      </c>
      <c r="O1325" s="1">
        <v>140.40799999999999</v>
      </c>
      <c r="P1325" s="1">
        <v>2</v>
      </c>
      <c r="Q1325" s="1">
        <v>7</v>
      </c>
      <c r="R1325" s="1" t="s">
        <v>1473</v>
      </c>
      <c r="S1325" s="1" t="s">
        <v>1474</v>
      </c>
      <c r="T1325" s="1" t="s">
        <v>1475</v>
      </c>
      <c r="U1325" s="1" t="s">
        <v>1476</v>
      </c>
      <c r="V1325" s="1" t="s">
        <v>1474</v>
      </c>
      <c r="W1325" s="1" t="s">
        <v>2784</v>
      </c>
      <c r="X1325" s="2">
        <v>44886.259722222225</v>
      </c>
      <c r="Y1325" s="1" t="s">
        <v>35</v>
      </c>
      <c r="Z1325" s="1" t="s">
        <v>36</v>
      </c>
      <c r="AA1325" s="1"/>
      <c r="AB1325" s="1" t="s">
        <v>2785</v>
      </c>
    </row>
    <row r="1326" spans="1:28" ht="13" x14ac:dyDescent="0.15">
      <c r="A1326" s="1">
        <v>397</v>
      </c>
      <c r="B1326" s="1" t="s">
        <v>28</v>
      </c>
      <c r="C1326" s="1" t="s">
        <v>1386</v>
      </c>
      <c r="D1326" s="1">
        <v>16</v>
      </c>
      <c r="E1326" s="1" t="s">
        <v>30</v>
      </c>
      <c r="F1326" s="1">
        <v>6</v>
      </c>
      <c r="G1326" s="1" t="s">
        <v>31</v>
      </c>
      <c r="H1326" s="1">
        <v>104</v>
      </c>
      <c r="I1326" s="1">
        <v>105</v>
      </c>
      <c r="J1326" s="1">
        <v>104</v>
      </c>
      <c r="K1326" s="1">
        <v>105</v>
      </c>
      <c r="L1326" s="1">
        <v>143.83000000000001</v>
      </c>
      <c r="M1326" s="1">
        <v>143.84</v>
      </c>
      <c r="N1326" s="1">
        <v>143.727</v>
      </c>
      <c r="O1326" s="1">
        <v>143.73699999999999</v>
      </c>
      <c r="P1326" s="1">
        <v>1</v>
      </c>
      <c r="Q1326" s="1">
        <v>5</v>
      </c>
      <c r="R1326" s="1" t="s">
        <v>51</v>
      </c>
      <c r="S1326" s="1" t="s">
        <v>1397</v>
      </c>
      <c r="T1326" s="1"/>
      <c r="U1326" s="1"/>
      <c r="V1326" s="1" t="s">
        <v>1397</v>
      </c>
      <c r="W1326" s="1" t="s">
        <v>2786</v>
      </c>
      <c r="X1326" s="2">
        <v>44886.263194444444</v>
      </c>
      <c r="Y1326" s="1" t="s">
        <v>58</v>
      </c>
      <c r="Z1326" s="1" t="s">
        <v>36</v>
      </c>
      <c r="AA1326" s="1"/>
      <c r="AB1326" s="1" t="s">
        <v>2787</v>
      </c>
    </row>
    <row r="1327" spans="1:28" ht="13" x14ac:dyDescent="0.15">
      <c r="A1327" s="1">
        <v>397</v>
      </c>
      <c r="B1327" s="1" t="s">
        <v>28</v>
      </c>
      <c r="C1327" s="1" t="s">
        <v>1386</v>
      </c>
      <c r="D1327" s="1">
        <v>16</v>
      </c>
      <c r="E1327" s="1" t="s">
        <v>30</v>
      </c>
      <c r="F1327" s="1">
        <v>6</v>
      </c>
      <c r="G1327" s="1"/>
      <c r="H1327" s="1">
        <v>144</v>
      </c>
      <c r="I1327" s="1">
        <v>149</v>
      </c>
      <c r="J1327" s="1">
        <v>0</v>
      </c>
      <c r="K1327" s="1">
        <v>5</v>
      </c>
      <c r="L1327" s="1">
        <v>144.22999999999999</v>
      </c>
      <c r="M1327" s="1">
        <v>144.28</v>
      </c>
      <c r="N1327" s="1">
        <v>144.12200000000001</v>
      </c>
      <c r="O1327" s="1">
        <v>144.17099999999999</v>
      </c>
      <c r="P1327" s="1">
        <v>5</v>
      </c>
      <c r="Q1327" s="1">
        <v>25</v>
      </c>
      <c r="R1327" s="1" t="s">
        <v>1418</v>
      </c>
      <c r="S1327" s="1"/>
      <c r="T1327" s="1" t="s">
        <v>1442</v>
      </c>
      <c r="U1327" s="1" t="s">
        <v>1443</v>
      </c>
      <c r="V1327" s="1" t="s">
        <v>1444</v>
      </c>
      <c r="W1327" s="1" t="s">
        <v>2788</v>
      </c>
      <c r="X1327" s="2">
        <v>44886.040277777778</v>
      </c>
      <c r="Y1327" s="1" t="s">
        <v>1410</v>
      </c>
      <c r="Z1327" s="1" t="s">
        <v>36</v>
      </c>
      <c r="AA1327" s="1" t="s">
        <v>1446</v>
      </c>
      <c r="AB1327" s="1" t="s">
        <v>2789</v>
      </c>
    </row>
    <row r="1328" spans="1:28" ht="13" x14ac:dyDescent="0.15">
      <c r="A1328" s="1">
        <v>397</v>
      </c>
      <c r="B1328" s="1" t="s">
        <v>28</v>
      </c>
      <c r="C1328" s="1" t="s">
        <v>1386</v>
      </c>
      <c r="D1328" s="1">
        <v>16</v>
      </c>
      <c r="E1328" s="1" t="s">
        <v>30</v>
      </c>
      <c r="F1328" s="1">
        <v>6</v>
      </c>
      <c r="G1328" s="1"/>
      <c r="H1328" s="1">
        <v>144</v>
      </c>
      <c r="I1328" s="1">
        <v>149</v>
      </c>
      <c r="J1328" s="1">
        <v>0</v>
      </c>
      <c r="K1328" s="1">
        <v>5</v>
      </c>
      <c r="L1328" s="1">
        <v>144.22999999999999</v>
      </c>
      <c r="M1328" s="1">
        <v>144.28</v>
      </c>
      <c r="N1328" s="1">
        <v>144.12200000000001</v>
      </c>
      <c r="O1328" s="1">
        <v>144.17099999999999</v>
      </c>
      <c r="P1328" s="1">
        <v>5</v>
      </c>
      <c r="Q1328" s="1">
        <v>25</v>
      </c>
      <c r="R1328" s="1" t="s">
        <v>1418</v>
      </c>
      <c r="S1328" s="1"/>
      <c r="T1328" s="1" t="s">
        <v>1419</v>
      </c>
      <c r="U1328" s="1" t="s">
        <v>1420</v>
      </c>
      <c r="V1328" s="1" t="s">
        <v>1421</v>
      </c>
      <c r="W1328" s="1" t="s">
        <v>2790</v>
      </c>
      <c r="X1328" s="2">
        <v>44886.040277777778</v>
      </c>
      <c r="Y1328" s="1" t="s">
        <v>1410</v>
      </c>
      <c r="Z1328" s="1" t="s">
        <v>36</v>
      </c>
      <c r="AA1328" s="1"/>
      <c r="AB1328" s="1" t="s">
        <v>2791</v>
      </c>
    </row>
    <row r="1329" spans="1:28" ht="13" x14ac:dyDescent="0.15">
      <c r="A1329" s="1">
        <v>397</v>
      </c>
      <c r="B1329" s="1" t="s">
        <v>28</v>
      </c>
      <c r="C1329" s="1" t="s">
        <v>1386</v>
      </c>
      <c r="D1329" s="1">
        <v>16</v>
      </c>
      <c r="E1329" s="1" t="s">
        <v>30</v>
      </c>
      <c r="F1329" s="1">
        <v>6</v>
      </c>
      <c r="G1329" s="1"/>
      <c r="H1329" s="1">
        <v>144</v>
      </c>
      <c r="I1329" s="1">
        <v>149</v>
      </c>
      <c r="J1329" s="1">
        <v>0</v>
      </c>
      <c r="K1329" s="1">
        <v>5</v>
      </c>
      <c r="L1329" s="1">
        <v>144.22999999999999</v>
      </c>
      <c r="M1329" s="1">
        <v>144.28</v>
      </c>
      <c r="N1329" s="1">
        <v>144.12200000000001</v>
      </c>
      <c r="O1329" s="1">
        <v>144.17099999999999</v>
      </c>
      <c r="P1329" s="1">
        <v>5</v>
      </c>
      <c r="Q1329" s="1">
        <v>10</v>
      </c>
      <c r="R1329" s="1" t="s">
        <v>1407</v>
      </c>
      <c r="S1329" s="1"/>
      <c r="T1329" s="1" t="s">
        <v>1428</v>
      </c>
      <c r="U1329" s="1" t="s">
        <v>1429</v>
      </c>
      <c r="V1329" s="1" t="s">
        <v>1430</v>
      </c>
      <c r="W1329" s="1" t="s">
        <v>2792</v>
      </c>
      <c r="X1329" s="2">
        <v>44886.040277777778</v>
      </c>
      <c r="Y1329" s="1" t="s">
        <v>1410</v>
      </c>
      <c r="Z1329" s="1" t="s">
        <v>36</v>
      </c>
      <c r="AA1329" s="1" t="s">
        <v>1432</v>
      </c>
      <c r="AB1329" s="1" t="s">
        <v>2793</v>
      </c>
    </row>
    <row r="1330" spans="1:28" ht="13" x14ac:dyDescent="0.15">
      <c r="A1330" s="1">
        <v>397</v>
      </c>
      <c r="B1330" s="1" t="s">
        <v>28</v>
      </c>
      <c r="C1330" s="1" t="s">
        <v>1386</v>
      </c>
      <c r="D1330" s="1">
        <v>16</v>
      </c>
      <c r="E1330" s="1" t="s">
        <v>30</v>
      </c>
      <c r="F1330" s="1">
        <v>6</v>
      </c>
      <c r="G1330" s="1"/>
      <c r="H1330" s="1">
        <v>144</v>
      </c>
      <c r="I1330" s="1">
        <v>149</v>
      </c>
      <c r="J1330" s="1">
        <v>0</v>
      </c>
      <c r="K1330" s="1">
        <v>5</v>
      </c>
      <c r="L1330" s="1">
        <v>144.22999999999999</v>
      </c>
      <c r="M1330" s="1">
        <v>144.28</v>
      </c>
      <c r="N1330" s="1">
        <v>144.12200000000001</v>
      </c>
      <c r="O1330" s="1">
        <v>144.17099999999999</v>
      </c>
      <c r="P1330" s="1">
        <v>5</v>
      </c>
      <c r="Q1330" s="1">
        <v>25</v>
      </c>
      <c r="R1330" s="1" t="s">
        <v>1418</v>
      </c>
      <c r="S1330" s="1"/>
      <c r="T1330" s="1"/>
      <c r="U1330" s="1"/>
      <c r="V1330" s="1" t="s">
        <v>1457</v>
      </c>
      <c r="W1330" s="1" t="s">
        <v>2794</v>
      </c>
      <c r="X1330" s="2">
        <v>44886.040277777778</v>
      </c>
      <c r="Y1330" s="1" t="s">
        <v>1410</v>
      </c>
      <c r="Z1330" s="1" t="s">
        <v>36</v>
      </c>
      <c r="AA1330" s="1" t="s">
        <v>1459</v>
      </c>
      <c r="AB1330" s="1" t="s">
        <v>2795</v>
      </c>
    </row>
    <row r="1331" spans="1:28" ht="13" x14ac:dyDescent="0.15">
      <c r="A1331" s="1">
        <v>397</v>
      </c>
      <c r="B1331" s="1" t="s">
        <v>28</v>
      </c>
      <c r="C1331" s="1" t="s">
        <v>1386</v>
      </c>
      <c r="D1331" s="1">
        <v>16</v>
      </c>
      <c r="E1331" s="1" t="s">
        <v>30</v>
      </c>
      <c r="F1331" s="1">
        <v>6</v>
      </c>
      <c r="G1331" s="1"/>
      <c r="H1331" s="1">
        <v>144</v>
      </c>
      <c r="I1331" s="1">
        <v>149</v>
      </c>
      <c r="J1331" s="1">
        <v>0</v>
      </c>
      <c r="K1331" s="1">
        <v>5</v>
      </c>
      <c r="L1331" s="1">
        <v>144.22999999999999</v>
      </c>
      <c r="M1331" s="1">
        <v>144.28</v>
      </c>
      <c r="N1331" s="1">
        <v>144.12200000000001</v>
      </c>
      <c r="O1331" s="1">
        <v>144.17099999999999</v>
      </c>
      <c r="P1331" s="1">
        <v>5</v>
      </c>
      <c r="Q1331" s="1">
        <v>2</v>
      </c>
      <c r="R1331" s="1" t="s">
        <v>1407</v>
      </c>
      <c r="S1331" s="1" t="s">
        <v>1413</v>
      </c>
      <c r="T1331" s="1"/>
      <c r="U1331" s="1"/>
      <c r="V1331" s="1" t="s">
        <v>1414</v>
      </c>
      <c r="W1331" s="1" t="s">
        <v>2796</v>
      </c>
      <c r="X1331" s="2">
        <v>44886.040277777778</v>
      </c>
      <c r="Y1331" s="1" t="s">
        <v>1410</v>
      </c>
      <c r="Z1331" s="1" t="s">
        <v>36</v>
      </c>
      <c r="AA1331" s="1" t="s">
        <v>1416</v>
      </c>
      <c r="AB1331" s="1" t="s">
        <v>2797</v>
      </c>
    </row>
    <row r="1332" spans="1:28" ht="13" x14ac:dyDescent="0.15">
      <c r="A1332" s="1">
        <v>397</v>
      </c>
      <c r="B1332" s="1" t="s">
        <v>28</v>
      </c>
      <c r="C1332" s="1" t="s">
        <v>1386</v>
      </c>
      <c r="D1332" s="1">
        <v>16</v>
      </c>
      <c r="E1332" s="1" t="s">
        <v>30</v>
      </c>
      <c r="F1332" s="1">
        <v>6</v>
      </c>
      <c r="G1332" s="1"/>
      <c r="H1332" s="1">
        <v>144</v>
      </c>
      <c r="I1332" s="1">
        <v>149</v>
      </c>
      <c r="J1332" s="1">
        <v>0</v>
      </c>
      <c r="K1332" s="1">
        <v>5</v>
      </c>
      <c r="L1332" s="1">
        <v>144.22999999999999</v>
      </c>
      <c r="M1332" s="1">
        <v>144.28</v>
      </c>
      <c r="N1332" s="1">
        <v>144.12200000000001</v>
      </c>
      <c r="O1332" s="1">
        <v>144.17099999999999</v>
      </c>
      <c r="P1332" s="1">
        <v>5</v>
      </c>
      <c r="Q1332" s="1">
        <v>6</v>
      </c>
      <c r="R1332" s="1" t="s">
        <v>1407</v>
      </c>
      <c r="S1332" s="1"/>
      <c r="T1332" s="1"/>
      <c r="U1332" s="1"/>
      <c r="V1332" s="1" t="s">
        <v>1408</v>
      </c>
      <c r="W1332" s="1" t="s">
        <v>2798</v>
      </c>
      <c r="X1332" s="2">
        <v>44886.040277777778</v>
      </c>
      <c r="Y1332" s="1" t="s">
        <v>1410</v>
      </c>
      <c r="Z1332" s="1" t="s">
        <v>36</v>
      </c>
      <c r="AA1332" s="1" t="s">
        <v>1411</v>
      </c>
      <c r="AB1332" s="1" t="s">
        <v>2799</v>
      </c>
    </row>
    <row r="1333" spans="1:28" ht="13" x14ac:dyDescent="0.15">
      <c r="A1333" s="1">
        <v>397</v>
      </c>
      <c r="B1333" s="1" t="s">
        <v>28</v>
      </c>
      <c r="C1333" s="1" t="s">
        <v>1386</v>
      </c>
      <c r="D1333" s="1">
        <v>16</v>
      </c>
      <c r="E1333" s="1" t="s">
        <v>30</v>
      </c>
      <c r="F1333" s="1">
        <v>6</v>
      </c>
      <c r="G1333" s="1"/>
      <c r="H1333" s="1">
        <v>144</v>
      </c>
      <c r="I1333" s="1">
        <v>149</v>
      </c>
      <c r="J1333" s="1">
        <v>0</v>
      </c>
      <c r="K1333" s="1">
        <v>5</v>
      </c>
      <c r="L1333" s="1">
        <v>144.22999999999999</v>
      </c>
      <c r="M1333" s="1">
        <v>144.28</v>
      </c>
      <c r="N1333" s="1">
        <v>144.12200000000001</v>
      </c>
      <c r="O1333" s="1">
        <v>144.17099999999999</v>
      </c>
      <c r="P1333" s="1">
        <v>5</v>
      </c>
      <c r="Q1333" s="1">
        <v>2</v>
      </c>
      <c r="R1333" s="1" t="s">
        <v>1407</v>
      </c>
      <c r="S1333" s="1"/>
      <c r="T1333" s="1" t="s">
        <v>1448</v>
      </c>
      <c r="U1333" s="1" t="s">
        <v>1449</v>
      </c>
      <c r="V1333" s="1" t="s">
        <v>1450</v>
      </c>
      <c r="W1333" s="1" t="s">
        <v>2800</v>
      </c>
      <c r="X1333" s="2">
        <v>44886.040277777778</v>
      </c>
      <c r="Y1333" s="1" t="s">
        <v>1410</v>
      </c>
      <c r="Z1333" s="1" t="s">
        <v>36</v>
      </c>
      <c r="AA1333" s="1" t="s">
        <v>1452</v>
      </c>
      <c r="AB1333" s="1" t="s">
        <v>2801</v>
      </c>
    </row>
    <row r="1334" spans="1:28" ht="13" x14ac:dyDescent="0.15">
      <c r="A1334" s="1">
        <v>397</v>
      </c>
      <c r="B1334" s="1" t="s">
        <v>28</v>
      </c>
      <c r="C1334" s="1" t="s">
        <v>1386</v>
      </c>
      <c r="D1334" s="1">
        <v>16</v>
      </c>
      <c r="E1334" s="1" t="s">
        <v>30</v>
      </c>
      <c r="F1334" s="1">
        <v>6</v>
      </c>
      <c r="G1334" s="1"/>
      <c r="H1334" s="1">
        <v>144</v>
      </c>
      <c r="I1334" s="1">
        <v>149</v>
      </c>
      <c r="J1334" s="1">
        <v>0</v>
      </c>
      <c r="K1334" s="1">
        <v>5</v>
      </c>
      <c r="L1334" s="1">
        <v>144.22999999999999</v>
      </c>
      <c r="M1334" s="1">
        <v>144.28</v>
      </c>
      <c r="N1334" s="1">
        <v>144.12200000000001</v>
      </c>
      <c r="O1334" s="1">
        <v>144.17099999999999</v>
      </c>
      <c r="P1334" s="1">
        <v>5</v>
      </c>
      <c r="Q1334" s="1">
        <v>3</v>
      </c>
      <c r="R1334" s="1" t="s">
        <v>1407</v>
      </c>
      <c r="S1334" s="1"/>
      <c r="T1334" s="1"/>
      <c r="U1334" s="1"/>
      <c r="V1334" s="1" t="s">
        <v>1424</v>
      </c>
      <c r="W1334" s="1" t="s">
        <v>2802</v>
      </c>
      <c r="X1334" s="2">
        <v>44886.040277777778</v>
      </c>
      <c r="Y1334" s="1" t="s">
        <v>1410</v>
      </c>
      <c r="Z1334" s="1" t="s">
        <v>36</v>
      </c>
      <c r="AA1334" s="1" t="s">
        <v>1426</v>
      </c>
      <c r="AB1334" s="1" t="s">
        <v>2803</v>
      </c>
    </row>
    <row r="1335" spans="1:28" ht="13" x14ac:dyDescent="0.15">
      <c r="A1335" s="1">
        <v>397</v>
      </c>
      <c r="B1335" s="1" t="s">
        <v>28</v>
      </c>
      <c r="C1335" s="1" t="s">
        <v>1386</v>
      </c>
      <c r="D1335" s="1">
        <v>16</v>
      </c>
      <c r="E1335" s="1" t="s">
        <v>30</v>
      </c>
      <c r="F1335" s="1">
        <v>6</v>
      </c>
      <c r="G1335" s="1"/>
      <c r="H1335" s="1">
        <v>144</v>
      </c>
      <c r="I1335" s="1">
        <v>149</v>
      </c>
      <c r="J1335" s="1">
        <v>144</v>
      </c>
      <c r="K1335" s="1">
        <v>149</v>
      </c>
      <c r="L1335" s="1">
        <v>144.22999999999999</v>
      </c>
      <c r="M1335" s="1">
        <v>144.28</v>
      </c>
      <c r="N1335" s="1">
        <v>144.12200000000001</v>
      </c>
      <c r="O1335" s="1">
        <v>144.172</v>
      </c>
      <c r="P1335" s="1">
        <v>5</v>
      </c>
      <c r="Q1335" s="1">
        <v>176</v>
      </c>
      <c r="R1335" s="1" t="s">
        <v>106</v>
      </c>
      <c r="S1335" s="1" t="s">
        <v>1434</v>
      </c>
      <c r="T1335" s="1"/>
      <c r="U1335" s="1"/>
      <c r="V1335" s="1" t="s">
        <v>1579</v>
      </c>
      <c r="W1335" s="1" t="s">
        <v>2804</v>
      </c>
      <c r="X1335" s="2">
        <v>44885.964583333334</v>
      </c>
      <c r="Y1335" s="1" t="s">
        <v>35</v>
      </c>
      <c r="Z1335" s="1" t="s">
        <v>36</v>
      </c>
      <c r="AA1335" s="1"/>
      <c r="AB1335" s="1" t="s">
        <v>2805</v>
      </c>
    </row>
    <row r="1336" spans="1:28" ht="13" x14ac:dyDescent="0.15">
      <c r="A1336" s="1">
        <v>397</v>
      </c>
      <c r="B1336" s="1" t="s">
        <v>28</v>
      </c>
      <c r="C1336" s="1" t="s">
        <v>1386</v>
      </c>
      <c r="D1336" s="1">
        <v>16</v>
      </c>
      <c r="E1336" s="1" t="s">
        <v>30</v>
      </c>
      <c r="F1336" s="1">
        <v>6</v>
      </c>
      <c r="G1336" s="1"/>
      <c r="H1336" s="1">
        <v>144</v>
      </c>
      <c r="I1336" s="1">
        <v>149</v>
      </c>
      <c r="J1336" s="1">
        <v>0</v>
      </c>
      <c r="K1336" s="1">
        <v>5</v>
      </c>
      <c r="L1336" s="1">
        <v>144.22999999999999</v>
      </c>
      <c r="M1336" s="1">
        <v>144.28</v>
      </c>
      <c r="N1336" s="1">
        <v>144.12200000000001</v>
      </c>
      <c r="O1336" s="1">
        <v>144.17099999999999</v>
      </c>
      <c r="P1336" s="1">
        <v>5</v>
      </c>
      <c r="Q1336" s="1">
        <v>10</v>
      </c>
      <c r="R1336" s="1" t="s">
        <v>1407</v>
      </c>
      <c r="S1336" s="1"/>
      <c r="T1336" s="1" t="s">
        <v>1419</v>
      </c>
      <c r="U1336" s="1" t="s">
        <v>1420</v>
      </c>
      <c r="V1336" s="1" t="s">
        <v>1438</v>
      </c>
      <c r="W1336" s="1" t="s">
        <v>2806</v>
      </c>
      <c r="X1336" s="2">
        <v>44886.040277777778</v>
      </c>
      <c r="Y1336" s="1" t="s">
        <v>1410</v>
      </c>
      <c r="Z1336" s="1" t="s">
        <v>36</v>
      </c>
      <c r="AA1336" s="1" t="s">
        <v>1440</v>
      </c>
      <c r="AB1336" s="1" t="s">
        <v>2807</v>
      </c>
    </row>
    <row r="1337" spans="1:28" ht="13" x14ac:dyDescent="0.15">
      <c r="A1337" s="1">
        <v>397</v>
      </c>
      <c r="B1337" s="1" t="s">
        <v>28</v>
      </c>
      <c r="C1337" s="1" t="s">
        <v>1386</v>
      </c>
      <c r="D1337" s="1">
        <v>16</v>
      </c>
      <c r="E1337" s="1" t="s">
        <v>30</v>
      </c>
      <c r="F1337" s="1">
        <v>7</v>
      </c>
      <c r="G1337" s="1"/>
      <c r="H1337" s="1">
        <v>0</v>
      </c>
      <c r="I1337" s="1">
        <v>5</v>
      </c>
      <c r="J1337" s="1">
        <v>0</v>
      </c>
      <c r="K1337" s="1">
        <v>5</v>
      </c>
      <c r="L1337" s="1">
        <v>144.28</v>
      </c>
      <c r="M1337" s="1">
        <v>144.33000000000001</v>
      </c>
      <c r="N1337" s="1">
        <v>144.172</v>
      </c>
      <c r="O1337" s="1">
        <v>144.221</v>
      </c>
      <c r="P1337" s="1">
        <v>5</v>
      </c>
      <c r="Q1337" s="1">
        <v>5</v>
      </c>
      <c r="R1337" s="1" t="s">
        <v>51</v>
      </c>
      <c r="S1337" s="1" t="s">
        <v>52</v>
      </c>
      <c r="T1337" s="1"/>
      <c r="U1337" s="1"/>
      <c r="V1337" s="1" t="s">
        <v>52</v>
      </c>
      <c r="W1337" s="1" t="s">
        <v>2808</v>
      </c>
      <c r="X1337" s="2">
        <v>44885.964583333334</v>
      </c>
      <c r="Y1337" s="1" t="s">
        <v>35</v>
      </c>
      <c r="Z1337" s="1" t="s">
        <v>36</v>
      </c>
      <c r="AA1337" s="1"/>
      <c r="AB1337" s="1" t="s">
        <v>2809</v>
      </c>
    </row>
    <row r="1338" spans="1:28" ht="13" x14ac:dyDescent="0.15">
      <c r="A1338" s="1">
        <v>397</v>
      </c>
      <c r="B1338" s="1" t="s">
        <v>28</v>
      </c>
      <c r="C1338" s="1" t="s">
        <v>1386</v>
      </c>
      <c r="D1338" s="1">
        <v>17</v>
      </c>
      <c r="E1338" s="1" t="s">
        <v>30</v>
      </c>
      <c r="F1338" s="1">
        <v>2</v>
      </c>
      <c r="G1338" s="1" t="s">
        <v>31</v>
      </c>
      <c r="H1338" s="1">
        <v>80</v>
      </c>
      <c r="I1338" s="1">
        <v>81</v>
      </c>
      <c r="J1338" s="1">
        <v>80</v>
      </c>
      <c r="K1338" s="1">
        <v>81</v>
      </c>
      <c r="L1338" s="1">
        <v>147.38999999999999</v>
      </c>
      <c r="M1338" s="1">
        <v>147.4</v>
      </c>
      <c r="N1338" s="1">
        <v>147.38300000000001</v>
      </c>
      <c r="O1338" s="1">
        <v>147.392</v>
      </c>
      <c r="P1338" s="1">
        <v>1</v>
      </c>
      <c r="Q1338" s="1">
        <v>5</v>
      </c>
      <c r="R1338" s="1" t="s">
        <v>51</v>
      </c>
      <c r="S1338" s="1" t="s">
        <v>1397</v>
      </c>
      <c r="T1338" s="1"/>
      <c r="U1338" s="1"/>
      <c r="V1338" s="1" t="s">
        <v>1397</v>
      </c>
      <c r="W1338" s="1" t="s">
        <v>2810</v>
      </c>
      <c r="X1338" s="2">
        <v>44886.306944444441</v>
      </c>
      <c r="Y1338" s="1" t="s">
        <v>58</v>
      </c>
      <c r="Z1338" s="1" t="s">
        <v>36</v>
      </c>
      <c r="AA1338" s="1"/>
      <c r="AB1338" s="1" t="s">
        <v>2811</v>
      </c>
    </row>
    <row r="1339" spans="1:28" ht="13" x14ac:dyDescent="0.15">
      <c r="A1339" s="1">
        <v>397</v>
      </c>
      <c r="B1339" s="1" t="s">
        <v>28</v>
      </c>
      <c r="C1339" s="1" t="s">
        <v>1386</v>
      </c>
      <c r="D1339" s="1">
        <v>17</v>
      </c>
      <c r="E1339" s="1" t="s">
        <v>30</v>
      </c>
      <c r="F1339" s="1">
        <v>4</v>
      </c>
      <c r="G1339" s="1" t="s">
        <v>31</v>
      </c>
      <c r="H1339" s="1">
        <v>74</v>
      </c>
      <c r="I1339" s="1">
        <v>76</v>
      </c>
      <c r="J1339" s="1">
        <v>74</v>
      </c>
      <c r="K1339" s="1">
        <v>76</v>
      </c>
      <c r="L1339" s="1">
        <v>150.33000000000001</v>
      </c>
      <c r="M1339" s="1">
        <v>150.35</v>
      </c>
      <c r="N1339" s="1">
        <v>150.31399999999999</v>
      </c>
      <c r="O1339" s="1">
        <v>150.334</v>
      </c>
      <c r="P1339" s="1">
        <v>2</v>
      </c>
      <c r="Q1339" s="1">
        <v>7</v>
      </c>
      <c r="R1339" s="1" t="s">
        <v>1473</v>
      </c>
      <c r="S1339" s="1" t="s">
        <v>1474</v>
      </c>
      <c r="T1339" s="1" t="s">
        <v>1475</v>
      </c>
      <c r="U1339" s="1" t="s">
        <v>1476</v>
      </c>
      <c r="V1339" s="1" t="s">
        <v>1474</v>
      </c>
      <c r="W1339" s="1" t="s">
        <v>2812</v>
      </c>
      <c r="X1339" s="2">
        <v>44886.292361111111</v>
      </c>
      <c r="Y1339" s="1" t="s">
        <v>35</v>
      </c>
      <c r="Z1339" s="1" t="s">
        <v>36</v>
      </c>
      <c r="AA1339" s="1"/>
      <c r="AB1339" s="1" t="s">
        <v>2813</v>
      </c>
    </row>
    <row r="1340" spans="1:28" ht="13" x14ac:dyDescent="0.15">
      <c r="A1340" s="1">
        <v>397</v>
      </c>
      <c r="B1340" s="1" t="s">
        <v>28</v>
      </c>
      <c r="C1340" s="1" t="s">
        <v>1386</v>
      </c>
      <c r="D1340" s="1">
        <v>17</v>
      </c>
      <c r="E1340" s="1" t="s">
        <v>30</v>
      </c>
      <c r="F1340" s="1">
        <v>5</v>
      </c>
      <c r="G1340" s="1" t="s">
        <v>31</v>
      </c>
      <c r="H1340" s="1">
        <v>145</v>
      </c>
      <c r="I1340" s="1">
        <v>146</v>
      </c>
      <c r="J1340" s="1">
        <v>145</v>
      </c>
      <c r="K1340" s="1">
        <v>146</v>
      </c>
      <c r="L1340" s="1">
        <v>152.53</v>
      </c>
      <c r="M1340" s="1">
        <v>152.54</v>
      </c>
      <c r="N1340" s="1">
        <v>152.50700000000001</v>
      </c>
      <c r="O1340" s="1">
        <v>152.51599999999999</v>
      </c>
      <c r="P1340" s="1">
        <v>1</v>
      </c>
      <c r="Q1340" s="1">
        <v>5</v>
      </c>
      <c r="R1340" s="1" t="s">
        <v>51</v>
      </c>
      <c r="S1340" s="1" t="s">
        <v>1397</v>
      </c>
      <c r="T1340" s="1"/>
      <c r="U1340" s="1"/>
      <c r="V1340" s="1" t="s">
        <v>1397</v>
      </c>
      <c r="W1340" s="1" t="s">
        <v>2814</v>
      </c>
      <c r="X1340" s="2">
        <v>44886.306944444441</v>
      </c>
      <c r="Y1340" s="1" t="s">
        <v>58</v>
      </c>
      <c r="Z1340" s="1" t="s">
        <v>36</v>
      </c>
      <c r="AA1340" s="1"/>
      <c r="AB1340" s="1" t="s">
        <v>2815</v>
      </c>
    </row>
    <row r="1341" spans="1:28" ht="13" x14ac:dyDescent="0.15">
      <c r="A1341" s="1">
        <v>397</v>
      </c>
      <c r="B1341" s="1" t="s">
        <v>28</v>
      </c>
      <c r="C1341" s="1" t="s">
        <v>1386</v>
      </c>
      <c r="D1341" s="1">
        <v>17</v>
      </c>
      <c r="E1341" s="1" t="s">
        <v>30</v>
      </c>
      <c r="F1341" s="1">
        <v>5</v>
      </c>
      <c r="G1341" s="1" t="s">
        <v>43</v>
      </c>
      <c r="H1341" s="1">
        <v>145</v>
      </c>
      <c r="I1341" s="1">
        <v>145</v>
      </c>
      <c r="J1341" s="1">
        <v>145</v>
      </c>
      <c r="K1341" s="1">
        <v>145</v>
      </c>
      <c r="L1341" s="1">
        <v>152.53</v>
      </c>
      <c r="M1341" s="1">
        <v>152.53</v>
      </c>
      <c r="N1341" s="1">
        <v>152.50700000000001</v>
      </c>
      <c r="O1341" s="1">
        <v>152.50700000000001</v>
      </c>
      <c r="P1341" s="1">
        <v>0</v>
      </c>
      <c r="Q1341" s="1">
        <v>1</v>
      </c>
      <c r="R1341" s="1" t="s">
        <v>44</v>
      </c>
      <c r="S1341" s="1" t="s">
        <v>45</v>
      </c>
      <c r="T1341" s="1"/>
      <c r="U1341" s="1"/>
      <c r="V1341" s="1" t="s">
        <v>45</v>
      </c>
      <c r="W1341" s="1" t="s">
        <v>2816</v>
      </c>
      <c r="X1341" s="2">
        <v>44886.292361111111</v>
      </c>
      <c r="Y1341" s="1" t="s">
        <v>415</v>
      </c>
      <c r="Z1341" s="1" t="s">
        <v>36</v>
      </c>
      <c r="AA1341" s="1"/>
      <c r="AB1341" s="1" t="s">
        <v>2817</v>
      </c>
    </row>
    <row r="1342" spans="1:28" ht="13" x14ac:dyDescent="0.15">
      <c r="A1342" s="1">
        <v>397</v>
      </c>
      <c r="B1342" s="1" t="s">
        <v>28</v>
      </c>
      <c r="C1342" s="1" t="s">
        <v>1386</v>
      </c>
      <c r="D1342" s="1">
        <v>17</v>
      </c>
      <c r="E1342" s="1" t="s">
        <v>30</v>
      </c>
      <c r="F1342" s="1">
        <v>5</v>
      </c>
      <c r="G1342" s="1" t="s">
        <v>31</v>
      </c>
      <c r="H1342" s="1">
        <v>145</v>
      </c>
      <c r="I1342" s="1">
        <v>146</v>
      </c>
      <c r="J1342" s="1">
        <v>145</v>
      </c>
      <c r="K1342" s="1">
        <v>146</v>
      </c>
      <c r="L1342" s="1">
        <v>152.53</v>
      </c>
      <c r="M1342" s="1">
        <v>152.54</v>
      </c>
      <c r="N1342" s="1">
        <v>152.50700000000001</v>
      </c>
      <c r="O1342" s="1">
        <v>152.51599999999999</v>
      </c>
      <c r="P1342" s="1">
        <v>1</v>
      </c>
      <c r="Q1342" s="1">
        <v>5</v>
      </c>
      <c r="R1342" s="1" t="s">
        <v>51</v>
      </c>
      <c r="S1342" s="1" t="s">
        <v>1400</v>
      </c>
      <c r="T1342" s="1"/>
      <c r="U1342" s="1"/>
      <c r="V1342" s="1" t="s">
        <v>1400</v>
      </c>
      <c r="W1342" s="1" t="s">
        <v>2818</v>
      </c>
      <c r="X1342" s="2">
        <v>44886.306944444441</v>
      </c>
      <c r="Y1342" s="1" t="s">
        <v>58</v>
      </c>
      <c r="Z1342" s="1" t="s">
        <v>36</v>
      </c>
      <c r="AA1342" s="1"/>
      <c r="AB1342" s="1" t="s">
        <v>2819</v>
      </c>
    </row>
    <row r="1343" spans="1:28" ht="13" x14ac:dyDescent="0.15">
      <c r="A1343" s="1">
        <v>397</v>
      </c>
      <c r="B1343" s="1" t="s">
        <v>28</v>
      </c>
      <c r="C1343" s="1" t="s">
        <v>1386</v>
      </c>
      <c r="D1343" s="1">
        <v>17</v>
      </c>
      <c r="E1343" s="1" t="s">
        <v>30</v>
      </c>
      <c r="F1343" s="1">
        <v>6</v>
      </c>
      <c r="G1343" s="1"/>
      <c r="H1343" s="1">
        <v>139</v>
      </c>
      <c r="I1343" s="1">
        <v>144</v>
      </c>
      <c r="J1343" s="1">
        <v>0</v>
      </c>
      <c r="K1343" s="1">
        <v>5</v>
      </c>
      <c r="L1343" s="1">
        <v>153.96</v>
      </c>
      <c r="M1343" s="1">
        <v>154.01</v>
      </c>
      <c r="N1343" s="1">
        <v>153.93299999999999</v>
      </c>
      <c r="O1343" s="1">
        <v>153.983</v>
      </c>
      <c r="P1343" s="1">
        <v>5</v>
      </c>
      <c r="Q1343" s="1">
        <v>25</v>
      </c>
      <c r="R1343" s="1" t="s">
        <v>1418</v>
      </c>
      <c r="S1343" s="1"/>
      <c r="T1343" s="1" t="s">
        <v>1442</v>
      </c>
      <c r="U1343" s="1" t="s">
        <v>1443</v>
      </c>
      <c r="V1343" s="1" t="s">
        <v>1444</v>
      </c>
      <c r="W1343" s="1" t="s">
        <v>2820</v>
      </c>
      <c r="X1343" s="2">
        <v>44886.081944444442</v>
      </c>
      <c r="Y1343" s="1" t="s">
        <v>1410</v>
      </c>
      <c r="Z1343" s="1" t="s">
        <v>36</v>
      </c>
      <c r="AA1343" s="1" t="s">
        <v>1446</v>
      </c>
      <c r="AB1343" s="1" t="s">
        <v>2821</v>
      </c>
    </row>
    <row r="1344" spans="1:28" ht="13" x14ac:dyDescent="0.15">
      <c r="A1344" s="1">
        <v>397</v>
      </c>
      <c r="B1344" s="1" t="s">
        <v>28</v>
      </c>
      <c r="C1344" s="1" t="s">
        <v>1386</v>
      </c>
      <c r="D1344" s="1">
        <v>17</v>
      </c>
      <c r="E1344" s="1" t="s">
        <v>30</v>
      </c>
      <c r="F1344" s="1">
        <v>6</v>
      </c>
      <c r="G1344" s="1"/>
      <c r="H1344" s="1">
        <v>139</v>
      </c>
      <c r="I1344" s="1">
        <v>144</v>
      </c>
      <c r="J1344" s="1">
        <v>0</v>
      </c>
      <c r="K1344" s="1">
        <v>5</v>
      </c>
      <c r="L1344" s="1">
        <v>153.96</v>
      </c>
      <c r="M1344" s="1">
        <v>154.01</v>
      </c>
      <c r="N1344" s="1">
        <v>153.93299999999999</v>
      </c>
      <c r="O1344" s="1">
        <v>153.983</v>
      </c>
      <c r="P1344" s="1">
        <v>5</v>
      </c>
      <c r="Q1344" s="1">
        <v>3</v>
      </c>
      <c r="R1344" s="1" t="s">
        <v>1407</v>
      </c>
      <c r="S1344" s="1"/>
      <c r="T1344" s="1"/>
      <c r="U1344" s="1"/>
      <c r="V1344" s="1" t="s">
        <v>1424</v>
      </c>
      <c r="W1344" s="1" t="s">
        <v>2822</v>
      </c>
      <c r="X1344" s="2">
        <v>44886.081944444442</v>
      </c>
      <c r="Y1344" s="1" t="s">
        <v>1410</v>
      </c>
      <c r="Z1344" s="1" t="s">
        <v>36</v>
      </c>
      <c r="AA1344" s="1" t="s">
        <v>1426</v>
      </c>
      <c r="AB1344" s="1" t="s">
        <v>2823</v>
      </c>
    </row>
    <row r="1345" spans="1:28" ht="13" x14ac:dyDescent="0.15">
      <c r="A1345" s="1">
        <v>397</v>
      </c>
      <c r="B1345" s="1" t="s">
        <v>28</v>
      </c>
      <c r="C1345" s="1" t="s">
        <v>1386</v>
      </c>
      <c r="D1345" s="1">
        <v>17</v>
      </c>
      <c r="E1345" s="1" t="s">
        <v>30</v>
      </c>
      <c r="F1345" s="1">
        <v>6</v>
      </c>
      <c r="G1345" s="1"/>
      <c r="H1345" s="1">
        <v>139</v>
      </c>
      <c r="I1345" s="1">
        <v>144</v>
      </c>
      <c r="J1345" s="1">
        <v>0</v>
      </c>
      <c r="K1345" s="1">
        <v>5</v>
      </c>
      <c r="L1345" s="1">
        <v>153.96</v>
      </c>
      <c r="M1345" s="1">
        <v>154.01</v>
      </c>
      <c r="N1345" s="1">
        <v>153.93299999999999</v>
      </c>
      <c r="O1345" s="1">
        <v>153.983</v>
      </c>
      <c r="P1345" s="1">
        <v>5</v>
      </c>
      <c r="Q1345" s="1">
        <v>10</v>
      </c>
      <c r="R1345" s="1" t="s">
        <v>1407</v>
      </c>
      <c r="S1345" s="1"/>
      <c r="T1345" s="1" t="s">
        <v>1428</v>
      </c>
      <c r="U1345" s="1" t="s">
        <v>1429</v>
      </c>
      <c r="V1345" s="1" t="s">
        <v>1430</v>
      </c>
      <c r="W1345" s="1" t="s">
        <v>2824</v>
      </c>
      <c r="X1345" s="2">
        <v>44886.081944444442</v>
      </c>
      <c r="Y1345" s="1" t="s">
        <v>1410</v>
      </c>
      <c r="Z1345" s="1" t="s">
        <v>36</v>
      </c>
      <c r="AA1345" s="1" t="s">
        <v>1432</v>
      </c>
      <c r="AB1345" s="1" t="s">
        <v>2825</v>
      </c>
    </row>
    <row r="1346" spans="1:28" ht="13" x14ac:dyDescent="0.15">
      <c r="A1346" s="1">
        <v>397</v>
      </c>
      <c r="B1346" s="1" t="s">
        <v>28</v>
      </c>
      <c r="C1346" s="1" t="s">
        <v>1386</v>
      </c>
      <c r="D1346" s="1">
        <v>17</v>
      </c>
      <c r="E1346" s="1" t="s">
        <v>30</v>
      </c>
      <c r="F1346" s="1">
        <v>6</v>
      </c>
      <c r="G1346" s="1"/>
      <c r="H1346" s="1">
        <v>139</v>
      </c>
      <c r="I1346" s="1">
        <v>144</v>
      </c>
      <c r="J1346" s="1">
        <v>0</v>
      </c>
      <c r="K1346" s="1">
        <v>5</v>
      </c>
      <c r="L1346" s="1">
        <v>153.96</v>
      </c>
      <c r="M1346" s="1">
        <v>154.01</v>
      </c>
      <c r="N1346" s="1">
        <v>153.93299999999999</v>
      </c>
      <c r="O1346" s="1">
        <v>153.983</v>
      </c>
      <c r="P1346" s="1">
        <v>5</v>
      </c>
      <c r="Q1346" s="1">
        <v>25</v>
      </c>
      <c r="R1346" s="1" t="s">
        <v>1418</v>
      </c>
      <c r="S1346" s="1"/>
      <c r="T1346" s="1"/>
      <c r="U1346" s="1"/>
      <c r="V1346" s="1" t="s">
        <v>1457</v>
      </c>
      <c r="W1346" s="1" t="s">
        <v>2826</v>
      </c>
      <c r="X1346" s="2">
        <v>44886.081944444442</v>
      </c>
      <c r="Y1346" s="1" t="s">
        <v>1410</v>
      </c>
      <c r="Z1346" s="1" t="s">
        <v>36</v>
      </c>
      <c r="AA1346" s="1" t="s">
        <v>1459</v>
      </c>
      <c r="AB1346" s="1" t="s">
        <v>2827</v>
      </c>
    </row>
    <row r="1347" spans="1:28" ht="13" x14ac:dyDescent="0.15">
      <c r="A1347" s="1">
        <v>397</v>
      </c>
      <c r="B1347" s="1" t="s">
        <v>28</v>
      </c>
      <c r="C1347" s="1" t="s">
        <v>1386</v>
      </c>
      <c r="D1347" s="1">
        <v>17</v>
      </c>
      <c r="E1347" s="1" t="s">
        <v>30</v>
      </c>
      <c r="F1347" s="1">
        <v>6</v>
      </c>
      <c r="G1347" s="1"/>
      <c r="H1347" s="1">
        <v>139</v>
      </c>
      <c r="I1347" s="1">
        <v>144</v>
      </c>
      <c r="J1347" s="1">
        <v>0</v>
      </c>
      <c r="K1347" s="1">
        <v>5</v>
      </c>
      <c r="L1347" s="1">
        <v>153.96</v>
      </c>
      <c r="M1347" s="1">
        <v>154.01</v>
      </c>
      <c r="N1347" s="1">
        <v>153.93299999999999</v>
      </c>
      <c r="O1347" s="1">
        <v>153.983</v>
      </c>
      <c r="P1347" s="1">
        <v>5</v>
      </c>
      <c r="Q1347" s="1">
        <v>6</v>
      </c>
      <c r="R1347" s="1" t="s">
        <v>1407</v>
      </c>
      <c r="S1347" s="1"/>
      <c r="T1347" s="1"/>
      <c r="U1347" s="1"/>
      <c r="V1347" s="1" t="s">
        <v>1408</v>
      </c>
      <c r="W1347" s="1" t="s">
        <v>2828</v>
      </c>
      <c r="X1347" s="2">
        <v>44886.081944444442</v>
      </c>
      <c r="Y1347" s="1" t="s">
        <v>1410</v>
      </c>
      <c r="Z1347" s="1" t="s">
        <v>36</v>
      </c>
      <c r="AA1347" s="1" t="s">
        <v>1411</v>
      </c>
      <c r="AB1347" s="1" t="s">
        <v>2829</v>
      </c>
    </row>
    <row r="1348" spans="1:28" ht="13" x14ac:dyDescent="0.15">
      <c r="A1348" s="1">
        <v>397</v>
      </c>
      <c r="B1348" s="1" t="s">
        <v>28</v>
      </c>
      <c r="C1348" s="1" t="s">
        <v>1386</v>
      </c>
      <c r="D1348" s="1">
        <v>17</v>
      </c>
      <c r="E1348" s="1" t="s">
        <v>30</v>
      </c>
      <c r="F1348" s="1">
        <v>6</v>
      </c>
      <c r="G1348" s="1"/>
      <c r="H1348" s="1">
        <v>139</v>
      </c>
      <c r="I1348" s="1">
        <v>144</v>
      </c>
      <c r="J1348" s="1">
        <v>0</v>
      </c>
      <c r="K1348" s="1">
        <v>5</v>
      </c>
      <c r="L1348" s="1">
        <v>153.96</v>
      </c>
      <c r="M1348" s="1">
        <v>154.01</v>
      </c>
      <c r="N1348" s="1">
        <v>153.93299999999999</v>
      </c>
      <c r="O1348" s="1">
        <v>153.983</v>
      </c>
      <c r="P1348" s="1">
        <v>5</v>
      </c>
      <c r="Q1348" s="1">
        <v>10</v>
      </c>
      <c r="R1348" s="1" t="s">
        <v>1407</v>
      </c>
      <c r="S1348" s="1"/>
      <c r="T1348" s="1" t="s">
        <v>1419</v>
      </c>
      <c r="U1348" s="1" t="s">
        <v>1420</v>
      </c>
      <c r="V1348" s="1" t="s">
        <v>1438</v>
      </c>
      <c r="W1348" s="1" t="s">
        <v>2830</v>
      </c>
      <c r="X1348" s="2">
        <v>44886.081944444442</v>
      </c>
      <c r="Y1348" s="1" t="s">
        <v>1410</v>
      </c>
      <c r="Z1348" s="1" t="s">
        <v>36</v>
      </c>
      <c r="AA1348" s="1" t="s">
        <v>1440</v>
      </c>
      <c r="AB1348" s="1" t="s">
        <v>2831</v>
      </c>
    </row>
    <row r="1349" spans="1:28" ht="13" x14ac:dyDescent="0.15">
      <c r="A1349" s="1">
        <v>397</v>
      </c>
      <c r="B1349" s="1" t="s">
        <v>28</v>
      </c>
      <c r="C1349" s="1" t="s">
        <v>1386</v>
      </c>
      <c r="D1349" s="1">
        <v>17</v>
      </c>
      <c r="E1349" s="1" t="s">
        <v>30</v>
      </c>
      <c r="F1349" s="1">
        <v>6</v>
      </c>
      <c r="G1349" s="1"/>
      <c r="H1349" s="1">
        <v>139</v>
      </c>
      <c r="I1349" s="1">
        <v>144</v>
      </c>
      <c r="J1349" s="1">
        <v>0</v>
      </c>
      <c r="K1349" s="1">
        <v>5</v>
      </c>
      <c r="L1349" s="1">
        <v>153.96</v>
      </c>
      <c r="M1349" s="1">
        <v>154.01</v>
      </c>
      <c r="N1349" s="1">
        <v>153.93299999999999</v>
      </c>
      <c r="O1349" s="1">
        <v>153.983</v>
      </c>
      <c r="P1349" s="1">
        <v>5</v>
      </c>
      <c r="Q1349" s="1">
        <v>25</v>
      </c>
      <c r="R1349" s="1" t="s">
        <v>1418</v>
      </c>
      <c r="S1349" s="1"/>
      <c r="T1349" s="1" t="s">
        <v>1419</v>
      </c>
      <c r="U1349" s="1" t="s">
        <v>1420</v>
      </c>
      <c r="V1349" s="1" t="s">
        <v>1421</v>
      </c>
      <c r="W1349" s="1" t="s">
        <v>2832</v>
      </c>
      <c r="X1349" s="2">
        <v>44886.081944444442</v>
      </c>
      <c r="Y1349" s="1" t="s">
        <v>1410</v>
      </c>
      <c r="Z1349" s="1" t="s">
        <v>36</v>
      </c>
      <c r="AA1349" s="1"/>
      <c r="AB1349" s="1" t="s">
        <v>2833</v>
      </c>
    </row>
    <row r="1350" spans="1:28" ht="13" x14ac:dyDescent="0.15">
      <c r="A1350" s="1">
        <v>397</v>
      </c>
      <c r="B1350" s="1" t="s">
        <v>28</v>
      </c>
      <c r="C1350" s="1" t="s">
        <v>1386</v>
      </c>
      <c r="D1350" s="1">
        <v>17</v>
      </c>
      <c r="E1350" s="1" t="s">
        <v>30</v>
      </c>
      <c r="F1350" s="1">
        <v>6</v>
      </c>
      <c r="G1350" s="1"/>
      <c r="H1350" s="1">
        <v>139</v>
      </c>
      <c r="I1350" s="1">
        <v>144</v>
      </c>
      <c r="J1350" s="1">
        <v>0</v>
      </c>
      <c r="K1350" s="1">
        <v>5</v>
      </c>
      <c r="L1350" s="1">
        <v>153.96</v>
      </c>
      <c r="M1350" s="1">
        <v>154.01</v>
      </c>
      <c r="N1350" s="1">
        <v>153.93299999999999</v>
      </c>
      <c r="O1350" s="1">
        <v>153.983</v>
      </c>
      <c r="P1350" s="1">
        <v>5</v>
      </c>
      <c r="Q1350" s="1">
        <v>2</v>
      </c>
      <c r="R1350" s="1" t="s">
        <v>1407</v>
      </c>
      <c r="S1350" s="1" t="s">
        <v>1413</v>
      </c>
      <c r="T1350" s="1"/>
      <c r="U1350" s="1"/>
      <c r="V1350" s="1" t="s">
        <v>1414</v>
      </c>
      <c r="W1350" s="1" t="s">
        <v>2834</v>
      </c>
      <c r="X1350" s="2">
        <v>44886.081944444442</v>
      </c>
      <c r="Y1350" s="1" t="s">
        <v>1410</v>
      </c>
      <c r="Z1350" s="1" t="s">
        <v>36</v>
      </c>
      <c r="AA1350" s="1" t="s">
        <v>1416</v>
      </c>
      <c r="AB1350" s="1" t="s">
        <v>2835</v>
      </c>
    </row>
    <row r="1351" spans="1:28" ht="13" x14ac:dyDescent="0.15">
      <c r="A1351" s="1">
        <v>397</v>
      </c>
      <c r="B1351" s="1" t="s">
        <v>28</v>
      </c>
      <c r="C1351" s="1" t="s">
        <v>1386</v>
      </c>
      <c r="D1351" s="1">
        <v>17</v>
      </c>
      <c r="E1351" s="1" t="s">
        <v>30</v>
      </c>
      <c r="F1351" s="1">
        <v>6</v>
      </c>
      <c r="G1351" s="1"/>
      <c r="H1351" s="1">
        <v>139</v>
      </c>
      <c r="I1351" s="1">
        <v>144</v>
      </c>
      <c r="J1351" s="1">
        <v>139</v>
      </c>
      <c r="K1351" s="1">
        <v>144</v>
      </c>
      <c r="L1351" s="1">
        <v>153.96</v>
      </c>
      <c r="M1351" s="1">
        <v>154.01</v>
      </c>
      <c r="N1351" s="1">
        <v>153.93299999999999</v>
      </c>
      <c r="O1351" s="1">
        <v>153.983</v>
      </c>
      <c r="P1351" s="1">
        <v>5</v>
      </c>
      <c r="Q1351" s="1">
        <v>176</v>
      </c>
      <c r="R1351" s="1" t="s">
        <v>106</v>
      </c>
      <c r="S1351" s="1" t="s">
        <v>1434</v>
      </c>
      <c r="T1351" s="1"/>
      <c r="U1351" s="1"/>
      <c r="V1351" s="1" t="s">
        <v>2836</v>
      </c>
      <c r="W1351" s="1" t="s">
        <v>2837</v>
      </c>
      <c r="X1351" s="2">
        <v>44886</v>
      </c>
      <c r="Y1351" s="1" t="s">
        <v>54</v>
      </c>
      <c r="Z1351" s="1" t="s">
        <v>36</v>
      </c>
      <c r="AA1351" s="1"/>
      <c r="AB1351" s="1" t="s">
        <v>2838</v>
      </c>
    </row>
    <row r="1352" spans="1:28" ht="13" x14ac:dyDescent="0.15">
      <c r="A1352" s="1">
        <v>397</v>
      </c>
      <c r="B1352" s="1" t="s">
        <v>28</v>
      </c>
      <c r="C1352" s="1" t="s">
        <v>1386</v>
      </c>
      <c r="D1352" s="1">
        <v>17</v>
      </c>
      <c r="E1352" s="1" t="s">
        <v>30</v>
      </c>
      <c r="F1352" s="1">
        <v>6</v>
      </c>
      <c r="G1352" s="1"/>
      <c r="H1352" s="1">
        <v>139</v>
      </c>
      <c r="I1352" s="1">
        <v>144</v>
      </c>
      <c r="J1352" s="1">
        <v>0</v>
      </c>
      <c r="K1352" s="1">
        <v>5</v>
      </c>
      <c r="L1352" s="1">
        <v>153.96</v>
      </c>
      <c r="M1352" s="1">
        <v>154.01</v>
      </c>
      <c r="N1352" s="1">
        <v>153.93299999999999</v>
      </c>
      <c r="O1352" s="1">
        <v>153.983</v>
      </c>
      <c r="P1352" s="1">
        <v>5</v>
      </c>
      <c r="Q1352" s="1">
        <v>2</v>
      </c>
      <c r="R1352" s="1" t="s">
        <v>1407</v>
      </c>
      <c r="S1352" s="1"/>
      <c r="T1352" s="1" t="s">
        <v>1448</v>
      </c>
      <c r="U1352" s="1" t="s">
        <v>1449</v>
      </c>
      <c r="V1352" s="1" t="s">
        <v>1450</v>
      </c>
      <c r="W1352" s="1" t="s">
        <v>2839</v>
      </c>
      <c r="X1352" s="2">
        <v>44886.081944444442</v>
      </c>
      <c r="Y1352" s="1" t="s">
        <v>1410</v>
      </c>
      <c r="Z1352" s="1" t="s">
        <v>36</v>
      </c>
      <c r="AA1352" s="1" t="s">
        <v>1452</v>
      </c>
      <c r="AB1352" s="1" t="s">
        <v>2840</v>
      </c>
    </row>
    <row r="1353" spans="1:28" ht="13" x14ac:dyDescent="0.15">
      <c r="A1353" s="1">
        <v>397</v>
      </c>
      <c r="B1353" s="1" t="s">
        <v>28</v>
      </c>
      <c r="C1353" s="1" t="s">
        <v>1386</v>
      </c>
      <c r="D1353" s="1">
        <v>17</v>
      </c>
      <c r="E1353" s="1" t="s">
        <v>30</v>
      </c>
      <c r="F1353" s="1">
        <v>7</v>
      </c>
      <c r="G1353" s="1"/>
      <c r="H1353" s="1">
        <v>0</v>
      </c>
      <c r="I1353" s="1">
        <v>5</v>
      </c>
      <c r="J1353" s="1">
        <v>0</v>
      </c>
      <c r="K1353" s="1">
        <v>5</v>
      </c>
      <c r="L1353" s="1">
        <v>154.01</v>
      </c>
      <c r="M1353" s="1">
        <v>154.06</v>
      </c>
      <c r="N1353" s="1">
        <v>153.982</v>
      </c>
      <c r="O1353" s="1">
        <v>154.03200000000001</v>
      </c>
      <c r="P1353" s="1">
        <v>5</v>
      </c>
      <c r="Q1353" s="1">
        <v>5</v>
      </c>
      <c r="R1353" s="1" t="s">
        <v>51</v>
      </c>
      <c r="S1353" s="1" t="s">
        <v>52</v>
      </c>
      <c r="T1353" s="1"/>
      <c r="U1353" s="1"/>
      <c r="V1353" s="1" t="s">
        <v>52</v>
      </c>
      <c r="W1353" s="1" t="s">
        <v>2841</v>
      </c>
      <c r="X1353" s="2">
        <v>44886</v>
      </c>
      <c r="Y1353" s="1" t="s">
        <v>54</v>
      </c>
      <c r="Z1353" s="1" t="s">
        <v>36</v>
      </c>
      <c r="AA1353" s="1"/>
      <c r="AB1353" s="1" t="s">
        <v>2842</v>
      </c>
    </row>
    <row r="1354" spans="1:28" ht="13" x14ac:dyDescent="0.15">
      <c r="A1354" s="1">
        <v>397</v>
      </c>
      <c r="B1354" s="1" t="s">
        <v>28</v>
      </c>
      <c r="C1354" s="1" t="s">
        <v>1386</v>
      </c>
      <c r="D1354" s="1">
        <v>18</v>
      </c>
      <c r="E1354" s="1" t="s">
        <v>30</v>
      </c>
      <c r="F1354" s="1">
        <v>1</v>
      </c>
      <c r="G1354" s="1" t="s">
        <v>31</v>
      </c>
      <c r="H1354" s="1">
        <v>100</v>
      </c>
      <c r="I1354" s="1">
        <v>101</v>
      </c>
      <c r="J1354" s="1">
        <v>100</v>
      </c>
      <c r="K1354" s="1">
        <v>101</v>
      </c>
      <c r="L1354" s="1">
        <v>155.80000000000001</v>
      </c>
      <c r="M1354" s="1">
        <v>155.81</v>
      </c>
      <c r="N1354" s="1">
        <v>155.785</v>
      </c>
      <c r="O1354" s="1">
        <v>155.79499999999999</v>
      </c>
      <c r="P1354" s="1">
        <v>1</v>
      </c>
      <c r="Q1354" s="1">
        <v>5</v>
      </c>
      <c r="R1354" s="1" t="s">
        <v>51</v>
      </c>
      <c r="S1354" s="1" t="s">
        <v>1397</v>
      </c>
      <c r="T1354" s="1"/>
      <c r="U1354" s="1"/>
      <c r="V1354" s="1" t="s">
        <v>1397</v>
      </c>
      <c r="W1354" s="1" t="s">
        <v>2843</v>
      </c>
      <c r="X1354" s="2">
        <v>44886.352083333331</v>
      </c>
      <c r="Y1354" s="1" t="s">
        <v>58</v>
      </c>
      <c r="Z1354" s="1" t="s">
        <v>36</v>
      </c>
      <c r="AA1354" s="1"/>
      <c r="AB1354" s="1" t="s">
        <v>2844</v>
      </c>
    </row>
    <row r="1355" spans="1:28" ht="13" x14ac:dyDescent="0.15">
      <c r="A1355" s="1">
        <v>397</v>
      </c>
      <c r="B1355" s="1" t="s">
        <v>28</v>
      </c>
      <c r="C1355" s="1" t="s">
        <v>1386</v>
      </c>
      <c r="D1355" s="1">
        <v>18</v>
      </c>
      <c r="E1355" s="1" t="s">
        <v>30</v>
      </c>
      <c r="F1355" s="1">
        <v>1</v>
      </c>
      <c r="G1355" s="1" t="s">
        <v>31</v>
      </c>
      <c r="H1355" s="1">
        <v>100</v>
      </c>
      <c r="I1355" s="1">
        <v>101</v>
      </c>
      <c r="J1355" s="1">
        <v>100</v>
      </c>
      <c r="K1355" s="1">
        <v>101</v>
      </c>
      <c r="L1355" s="1">
        <v>155.80000000000001</v>
      </c>
      <c r="M1355" s="1">
        <v>155.81</v>
      </c>
      <c r="N1355" s="1">
        <v>155.785</v>
      </c>
      <c r="O1355" s="1">
        <v>155.79499999999999</v>
      </c>
      <c r="P1355" s="1">
        <v>1</v>
      </c>
      <c r="Q1355" s="1">
        <v>5</v>
      </c>
      <c r="R1355" s="1" t="s">
        <v>51</v>
      </c>
      <c r="S1355" s="1" t="s">
        <v>1400</v>
      </c>
      <c r="T1355" s="1"/>
      <c r="U1355" s="1"/>
      <c r="V1355" s="1" t="s">
        <v>1400</v>
      </c>
      <c r="W1355" s="1" t="s">
        <v>2845</v>
      </c>
      <c r="X1355" s="2">
        <v>44886.352083333331</v>
      </c>
      <c r="Y1355" s="1" t="s">
        <v>58</v>
      </c>
      <c r="Z1355" s="1" t="s">
        <v>36</v>
      </c>
      <c r="AA1355" s="1"/>
      <c r="AB1355" s="1" t="s">
        <v>2846</v>
      </c>
    </row>
    <row r="1356" spans="1:28" ht="13" x14ac:dyDescent="0.15">
      <c r="A1356" s="1">
        <v>397</v>
      </c>
      <c r="B1356" s="1" t="s">
        <v>28</v>
      </c>
      <c r="C1356" s="1" t="s">
        <v>1386</v>
      </c>
      <c r="D1356" s="1">
        <v>18</v>
      </c>
      <c r="E1356" s="1" t="s">
        <v>30</v>
      </c>
      <c r="F1356" s="1">
        <v>1</v>
      </c>
      <c r="G1356" s="1" t="s">
        <v>43</v>
      </c>
      <c r="H1356" s="1">
        <v>100</v>
      </c>
      <c r="I1356" s="1">
        <v>100</v>
      </c>
      <c r="J1356" s="1">
        <v>100</v>
      </c>
      <c r="K1356" s="1">
        <v>100</v>
      </c>
      <c r="L1356" s="1">
        <v>155.80000000000001</v>
      </c>
      <c r="M1356" s="1">
        <v>155.80000000000001</v>
      </c>
      <c r="N1356" s="1">
        <v>155.785</v>
      </c>
      <c r="O1356" s="1">
        <v>155.785</v>
      </c>
      <c r="P1356" s="1">
        <v>0</v>
      </c>
      <c r="Q1356" s="1">
        <v>1</v>
      </c>
      <c r="R1356" s="1" t="s">
        <v>44</v>
      </c>
      <c r="S1356" s="1" t="s">
        <v>45</v>
      </c>
      <c r="T1356" s="1"/>
      <c r="U1356" s="1"/>
      <c r="V1356" s="1" t="s">
        <v>45</v>
      </c>
      <c r="W1356" s="1" t="s">
        <v>2847</v>
      </c>
      <c r="X1356" s="2">
        <v>44886.336111111108</v>
      </c>
      <c r="Y1356" s="1" t="s">
        <v>415</v>
      </c>
      <c r="Z1356" s="1" t="s">
        <v>36</v>
      </c>
      <c r="AA1356" s="1"/>
      <c r="AB1356" s="1" t="s">
        <v>2848</v>
      </c>
    </row>
    <row r="1357" spans="1:28" ht="13" x14ac:dyDescent="0.15">
      <c r="A1357" s="1">
        <v>397</v>
      </c>
      <c r="B1357" s="1" t="s">
        <v>28</v>
      </c>
      <c r="C1357" s="1" t="s">
        <v>1386</v>
      </c>
      <c r="D1357" s="1">
        <v>18</v>
      </c>
      <c r="E1357" s="1" t="s">
        <v>30</v>
      </c>
      <c r="F1357" s="1">
        <v>4</v>
      </c>
      <c r="G1357" s="1" t="s">
        <v>31</v>
      </c>
      <c r="H1357" s="1">
        <v>74</v>
      </c>
      <c r="I1357" s="1">
        <v>76</v>
      </c>
      <c r="J1357" s="1">
        <v>74</v>
      </c>
      <c r="K1357" s="1">
        <v>76</v>
      </c>
      <c r="L1357" s="1">
        <v>160.01</v>
      </c>
      <c r="M1357" s="1">
        <v>160.03</v>
      </c>
      <c r="N1357" s="1">
        <v>159.93100000000001</v>
      </c>
      <c r="O1357" s="1">
        <v>159.94999999999999</v>
      </c>
      <c r="P1357" s="1">
        <v>2</v>
      </c>
      <c r="Q1357" s="1">
        <v>7</v>
      </c>
      <c r="R1357" s="1" t="s">
        <v>1473</v>
      </c>
      <c r="S1357" s="1" t="s">
        <v>1474</v>
      </c>
      <c r="T1357" s="1" t="s">
        <v>1475</v>
      </c>
      <c r="U1357" s="1" t="s">
        <v>1476</v>
      </c>
      <c r="V1357" s="1" t="s">
        <v>1474</v>
      </c>
      <c r="W1357" s="1" t="s">
        <v>2849</v>
      </c>
      <c r="X1357" s="2">
        <v>44886.335416666669</v>
      </c>
      <c r="Y1357" s="1" t="s">
        <v>35</v>
      </c>
      <c r="Z1357" s="1" t="s">
        <v>36</v>
      </c>
      <c r="AA1357" s="1"/>
      <c r="AB1357" s="1" t="s">
        <v>2850</v>
      </c>
    </row>
    <row r="1358" spans="1:28" ht="13" x14ac:dyDescent="0.15">
      <c r="A1358" s="1">
        <v>397</v>
      </c>
      <c r="B1358" s="1" t="s">
        <v>28</v>
      </c>
      <c r="C1358" s="1" t="s">
        <v>1386</v>
      </c>
      <c r="D1358" s="1">
        <v>18</v>
      </c>
      <c r="E1358" s="1" t="s">
        <v>30</v>
      </c>
      <c r="F1358" s="1">
        <v>6</v>
      </c>
      <c r="G1358" s="1" t="s">
        <v>31</v>
      </c>
      <c r="H1358" s="1">
        <v>120</v>
      </c>
      <c r="I1358" s="1">
        <v>121</v>
      </c>
      <c r="J1358" s="1">
        <v>120</v>
      </c>
      <c r="K1358" s="1">
        <v>121</v>
      </c>
      <c r="L1358" s="1">
        <v>163.46</v>
      </c>
      <c r="M1358" s="1">
        <v>163.47</v>
      </c>
      <c r="N1358" s="1">
        <v>163.32900000000001</v>
      </c>
      <c r="O1358" s="1">
        <v>163.339</v>
      </c>
      <c r="P1358" s="1">
        <v>1</v>
      </c>
      <c r="Q1358" s="1">
        <v>5</v>
      </c>
      <c r="R1358" s="1" t="s">
        <v>51</v>
      </c>
      <c r="S1358" s="1" t="s">
        <v>1397</v>
      </c>
      <c r="T1358" s="1"/>
      <c r="U1358" s="1"/>
      <c r="V1358" s="1" t="s">
        <v>1397</v>
      </c>
      <c r="W1358" s="1" t="s">
        <v>2851</v>
      </c>
      <c r="X1358" s="2">
        <v>44886.352083333331</v>
      </c>
      <c r="Y1358" s="1" t="s">
        <v>58</v>
      </c>
      <c r="Z1358" s="1" t="s">
        <v>36</v>
      </c>
      <c r="AA1358" s="1"/>
      <c r="AB1358" s="1" t="s">
        <v>2852</v>
      </c>
    </row>
    <row r="1359" spans="1:28" ht="13" x14ac:dyDescent="0.15">
      <c r="A1359" s="1">
        <v>397</v>
      </c>
      <c r="B1359" s="1" t="s">
        <v>28</v>
      </c>
      <c r="C1359" s="1" t="s">
        <v>1386</v>
      </c>
      <c r="D1359" s="1">
        <v>18</v>
      </c>
      <c r="E1359" s="1" t="s">
        <v>30</v>
      </c>
      <c r="F1359" s="1">
        <v>6</v>
      </c>
      <c r="G1359" s="1"/>
      <c r="H1359" s="1">
        <v>143</v>
      </c>
      <c r="I1359" s="1">
        <v>148</v>
      </c>
      <c r="J1359" s="1">
        <v>0</v>
      </c>
      <c r="K1359" s="1">
        <v>5</v>
      </c>
      <c r="L1359" s="1">
        <v>163.69</v>
      </c>
      <c r="M1359" s="1">
        <v>163.74</v>
      </c>
      <c r="N1359" s="1">
        <v>163.55500000000001</v>
      </c>
      <c r="O1359" s="1">
        <v>163.60400000000001</v>
      </c>
      <c r="P1359" s="1">
        <v>5</v>
      </c>
      <c r="Q1359" s="1">
        <v>3</v>
      </c>
      <c r="R1359" s="1" t="s">
        <v>1407</v>
      </c>
      <c r="S1359" s="1"/>
      <c r="T1359" s="1"/>
      <c r="U1359" s="1"/>
      <c r="V1359" s="1" t="s">
        <v>1424</v>
      </c>
      <c r="W1359" s="1" t="s">
        <v>2853</v>
      </c>
      <c r="X1359" s="2">
        <v>44886.102083333331</v>
      </c>
      <c r="Y1359" s="1" t="s">
        <v>1410</v>
      </c>
      <c r="Z1359" s="1" t="s">
        <v>36</v>
      </c>
      <c r="AA1359" s="1" t="s">
        <v>1426</v>
      </c>
      <c r="AB1359" s="1" t="s">
        <v>2854</v>
      </c>
    </row>
    <row r="1360" spans="1:28" ht="13" x14ac:dyDescent="0.15">
      <c r="A1360" s="1">
        <v>397</v>
      </c>
      <c r="B1360" s="1" t="s">
        <v>28</v>
      </c>
      <c r="C1360" s="1" t="s">
        <v>1386</v>
      </c>
      <c r="D1360" s="1">
        <v>18</v>
      </c>
      <c r="E1360" s="1" t="s">
        <v>30</v>
      </c>
      <c r="F1360" s="1">
        <v>6</v>
      </c>
      <c r="G1360" s="1"/>
      <c r="H1360" s="1">
        <v>143</v>
      </c>
      <c r="I1360" s="1">
        <v>148</v>
      </c>
      <c r="J1360" s="1">
        <v>0</v>
      </c>
      <c r="K1360" s="1">
        <v>5</v>
      </c>
      <c r="L1360" s="1">
        <v>163.69</v>
      </c>
      <c r="M1360" s="1">
        <v>163.74</v>
      </c>
      <c r="N1360" s="1">
        <v>163.55500000000001</v>
      </c>
      <c r="O1360" s="1">
        <v>163.60400000000001</v>
      </c>
      <c r="P1360" s="1">
        <v>5</v>
      </c>
      <c r="Q1360" s="1">
        <v>10</v>
      </c>
      <c r="R1360" s="1" t="s">
        <v>1407</v>
      </c>
      <c r="S1360" s="1"/>
      <c r="T1360" s="1" t="s">
        <v>1428</v>
      </c>
      <c r="U1360" s="1" t="s">
        <v>1429</v>
      </c>
      <c r="V1360" s="1" t="s">
        <v>1430</v>
      </c>
      <c r="W1360" s="1" t="s">
        <v>2855</v>
      </c>
      <c r="X1360" s="2">
        <v>44886.102083333331</v>
      </c>
      <c r="Y1360" s="1" t="s">
        <v>1410</v>
      </c>
      <c r="Z1360" s="1" t="s">
        <v>36</v>
      </c>
      <c r="AA1360" s="1" t="s">
        <v>1432</v>
      </c>
      <c r="AB1360" s="1" t="s">
        <v>2856</v>
      </c>
    </row>
    <row r="1361" spans="1:28" ht="13" x14ac:dyDescent="0.15">
      <c r="A1361" s="1">
        <v>397</v>
      </c>
      <c r="B1361" s="1" t="s">
        <v>28</v>
      </c>
      <c r="C1361" s="1" t="s">
        <v>1386</v>
      </c>
      <c r="D1361" s="1">
        <v>18</v>
      </c>
      <c r="E1361" s="1" t="s">
        <v>30</v>
      </c>
      <c r="F1361" s="1">
        <v>6</v>
      </c>
      <c r="G1361" s="1"/>
      <c r="H1361" s="1">
        <v>143</v>
      </c>
      <c r="I1361" s="1">
        <v>148</v>
      </c>
      <c r="J1361" s="1">
        <v>0</v>
      </c>
      <c r="K1361" s="1">
        <v>5</v>
      </c>
      <c r="L1361" s="1">
        <v>163.69</v>
      </c>
      <c r="M1361" s="1">
        <v>163.74</v>
      </c>
      <c r="N1361" s="1">
        <v>163.55500000000001</v>
      </c>
      <c r="O1361" s="1">
        <v>163.60400000000001</v>
      </c>
      <c r="P1361" s="1">
        <v>5</v>
      </c>
      <c r="Q1361" s="1">
        <v>2</v>
      </c>
      <c r="R1361" s="1" t="s">
        <v>1407</v>
      </c>
      <c r="S1361" s="1"/>
      <c r="T1361" s="1" t="s">
        <v>1448</v>
      </c>
      <c r="U1361" s="1" t="s">
        <v>1449</v>
      </c>
      <c r="V1361" s="1" t="s">
        <v>1450</v>
      </c>
      <c r="W1361" s="1" t="s">
        <v>2857</v>
      </c>
      <c r="X1361" s="2">
        <v>44886.102083333331</v>
      </c>
      <c r="Y1361" s="1" t="s">
        <v>1410</v>
      </c>
      <c r="Z1361" s="1" t="s">
        <v>36</v>
      </c>
      <c r="AA1361" s="1" t="s">
        <v>1452</v>
      </c>
      <c r="AB1361" s="1" t="s">
        <v>2858</v>
      </c>
    </row>
    <row r="1362" spans="1:28" ht="13" x14ac:dyDescent="0.15">
      <c r="A1362" s="1">
        <v>397</v>
      </c>
      <c r="B1362" s="1" t="s">
        <v>28</v>
      </c>
      <c r="C1362" s="1" t="s">
        <v>1386</v>
      </c>
      <c r="D1362" s="1">
        <v>18</v>
      </c>
      <c r="E1362" s="1" t="s">
        <v>30</v>
      </c>
      <c r="F1362" s="1">
        <v>6</v>
      </c>
      <c r="G1362" s="1"/>
      <c r="H1362" s="1">
        <v>143</v>
      </c>
      <c r="I1362" s="1">
        <v>148</v>
      </c>
      <c r="J1362" s="1">
        <v>0</v>
      </c>
      <c r="K1362" s="1">
        <v>5</v>
      </c>
      <c r="L1362" s="1">
        <v>163.69</v>
      </c>
      <c r="M1362" s="1">
        <v>163.74</v>
      </c>
      <c r="N1362" s="1">
        <v>163.55500000000001</v>
      </c>
      <c r="O1362" s="1">
        <v>163.60400000000001</v>
      </c>
      <c r="P1362" s="1">
        <v>5</v>
      </c>
      <c r="Q1362" s="1">
        <v>6</v>
      </c>
      <c r="R1362" s="1" t="s">
        <v>1407</v>
      </c>
      <c r="S1362" s="1"/>
      <c r="T1362" s="1"/>
      <c r="U1362" s="1"/>
      <c r="V1362" s="1" t="s">
        <v>1408</v>
      </c>
      <c r="W1362" s="1" t="s">
        <v>2859</v>
      </c>
      <c r="X1362" s="2">
        <v>44886.102083333331</v>
      </c>
      <c r="Y1362" s="1" t="s">
        <v>1410</v>
      </c>
      <c r="Z1362" s="1" t="s">
        <v>36</v>
      </c>
      <c r="AA1362" s="1" t="s">
        <v>1411</v>
      </c>
      <c r="AB1362" s="1" t="s">
        <v>2860</v>
      </c>
    </row>
    <row r="1363" spans="1:28" ht="13" x14ac:dyDescent="0.15">
      <c r="A1363" s="1">
        <v>397</v>
      </c>
      <c r="B1363" s="1" t="s">
        <v>28</v>
      </c>
      <c r="C1363" s="1" t="s">
        <v>1386</v>
      </c>
      <c r="D1363" s="1">
        <v>18</v>
      </c>
      <c r="E1363" s="1" t="s">
        <v>30</v>
      </c>
      <c r="F1363" s="1">
        <v>6</v>
      </c>
      <c r="G1363" s="1"/>
      <c r="H1363" s="1">
        <v>143</v>
      </c>
      <c r="I1363" s="1">
        <v>148</v>
      </c>
      <c r="J1363" s="1">
        <v>0</v>
      </c>
      <c r="K1363" s="1">
        <v>5</v>
      </c>
      <c r="L1363" s="1">
        <v>163.69</v>
      </c>
      <c r="M1363" s="1">
        <v>163.74</v>
      </c>
      <c r="N1363" s="1">
        <v>163.55500000000001</v>
      </c>
      <c r="O1363" s="1">
        <v>163.60400000000001</v>
      </c>
      <c r="P1363" s="1">
        <v>5</v>
      </c>
      <c r="Q1363" s="1">
        <v>10</v>
      </c>
      <c r="R1363" s="1" t="s">
        <v>1407</v>
      </c>
      <c r="S1363" s="1"/>
      <c r="T1363" s="1" t="s">
        <v>1419</v>
      </c>
      <c r="U1363" s="1" t="s">
        <v>1420</v>
      </c>
      <c r="V1363" s="1" t="s">
        <v>1438</v>
      </c>
      <c r="W1363" s="1" t="s">
        <v>2861</v>
      </c>
      <c r="X1363" s="2">
        <v>44886.102083333331</v>
      </c>
      <c r="Y1363" s="1" t="s">
        <v>1410</v>
      </c>
      <c r="Z1363" s="1" t="s">
        <v>36</v>
      </c>
      <c r="AA1363" s="1" t="s">
        <v>1440</v>
      </c>
      <c r="AB1363" s="1" t="s">
        <v>2862</v>
      </c>
    </row>
    <row r="1364" spans="1:28" ht="13" x14ac:dyDescent="0.15">
      <c r="A1364" s="1">
        <v>397</v>
      </c>
      <c r="B1364" s="1" t="s">
        <v>28</v>
      </c>
      <c r="C1364" s="1" t="s">
        <v>1386</v>
      </c>
      <c r="D1364" s="1">
        <v>18</v>
      </c>
      <c r="E1364" s="1" t="s">
        <v>30</v>
      </c>
      <c r="F1364" s="1">
        <v>6</v>
      </c>
      <c r="G1364" s="1"/>
      <c r="H1364" s="1">
        <v>143</v>
      </c>
      <c r="I1364" s="1">
        <v>148</v>
      </c>
      <c r="J1364" s="1">
        <v>0</v>
      </c>
      <c r="K1364" s="1">
        <v>5</v>
      </c>
      <c r="L1364" s="1">
        <v>163.69</v>
      </c>
      <c r="M1364" s="1">
        <v>163.74</v>
      </c>
      <c r="N1364" s="1">
        <v>163.55500000000001</v>
      </c>
      <c r="O1364" s="1">
        <v>163.60400000000001</v>
      </c>
      <c r="P1364" s="1">
        <v>5</v>
      </c>
      <c r="Q1364" s="1">
        <v>2</v>
      </c>
      <c r="R1364" s="1" t="s">
        <v>1407</v>
      </c>
      <c r="S1364" s="1" t="s">
        <v>1413</v>
      </c>
      <c r="T1364" s="1"/>
      <c r="U1364" s="1"/>
      <c r="V1364" s="1" t="s">
        <v>1414</v>
      </c>
      <c r="W1364" s="1" t="s">
        <v>2863</v>
      </c>
      <c r="X1364" s="2">
        <v>44886.102083333331</v>
      </c>
      <c r="Y1364" s="1" t="s">
        <v>1410</v>
      </c>
      <c r="Z1364" s="1" t="s">
        <v>36</v>
      </c>
      <c r="AA1364" s="1" t="s">
        <v>1416</v>
      </c>
      <c r="AB1364" s="1" t="s">
        <v>2864</v>
      </c>
    </row>
    <row r="1365" spans="1:28" ht="13" x14ac:dyDescent="0.15">
      <c r="A1365" s="1">
        <v>397</v>
      </c>
      <c r="B1365" s="1" t="s">
        <v>28</v>
      </c>
      <c r="C1365" s="1" t="s">
        <v>1386</v>
      </c>
      <c r="D1365" s="1">
        <v>18</v>
      </c>
      <c r="E1365" s="1" t="s">
        <v>30</v>
      </c>
      <c r="F1365" s="1">
        <v>6</v>
      </c>
      <c r="G1365" s="1"/>
      <c r="H1365" s="1">
        <v>143</v>
      </c>
      <c r="I1365" s="1">
        <v>148</v>
      </c>
      <c r="J1365" s="1">
        <v>143</v>
      </c>
      <c r="K1365" s="1">
        <v>148</v>
      </c>
      <c r="L1365" s="1">
        <v>163.69</v>
      </c>
      <c r="M1365" s="1">
        <v>163.74</v>
      </c>
      <c r="N1365" s="1">
        <v>163.55500000000001</v>
      </c>
      <c r="O1365" s="1">
        <v>163.60499999999999</v>
      </c>
      <c r="P1365" s="1">
        <v>5</v>
      </c>
      <c r="Q1365" s="1">
        <v>176</v>
      </c>
      <c r="R1365" s="1" t="s">
        <v>106</v>
      </c>
      <c r="S1365" s="1" t="s">
        <v>1434</v>
      </c>
      <c r="T1365" s="1"/>
      <c r="U1365" s="1"/>
      <c r="V1365" s="1" t="s">
        <v>2693</v>
      </c>
      <c r="W1365" s="1" t="s">
        <v>2865</v>
      </c>
      <c r="X1365" s="2">
        <v>44886.038194444445</v>
      </c>
      <c r="Y1365" s="1" t="s">
        <v>54</v>
      </c>
      <c r="Z1365" s="1" t="s">
        <v>36</v>
      </c>
      <c r="AA1365" s="1"/>
      <c r="AB1365" s="1" t="s">
        <v>2866</v>
      </c>
    </row>
    <row r="1366" spans="1:28" ht="13" x14ac:dyDescent="0.15">
      <c r="A1366" s="1">
        <v>397</v>
      </c>
      <c r="B1366" s="1" t="s">
        <v>28</v>
      </c>
      <c r="C1366" s="1" t="s">
        <v>1386</v>
      </c>
      <c r="D1366" s="1">
        <v>18</v>
      </c>
      <c r="E1366" s="1" t="s">
        <v>30</v>
      </c>
      <c r="F1366" s="1">
        <v>6</v>
      </c>
      <c r="G1366" s="1"/>
      <c r="H1366" s="1">
        <v>143</v>
      </c>
      <c r="I1366" s="1">
        <v>148</v>
      </c>
      <c r="J1366" s="1">
        <v>0</v>
      </c>
      <c r="K1366" s="1">
        <v>5</v>
      </c>
      <c r="L1366" s="1">
        <v>163.69</v>
      </c>
      <c r="M1366" s="1">
        <v>163.74</v>
      </c>
      <c r="N1366" s="1">
        <v>163.55500000000001</v>
      </c>
      <c r="O1366" s="1">
        <v>163.60400000000001</v>
      </c>
      <c r="P1366" s="1">
        <v>5</v>
      </c>
      <c r="Q1366" s="1">
        <v>25</v>
      </c>
      <c r="R1366" s="1" t="s">
        <v>1418</v>
      </c>
      <c r="S1366" s="1"/>
      <c r="T1366" s="1"/>
      <c r="U1366" s="1"/>
      <c r="V1366" s="1" t="s">
        <v>1457</v>
      </c>
      <c r="W1366" s="1" t="s">
        <v>2867</v>
      </c>
      <c r="X1366" s="2">
        <v>44886.102083333331</v>
      </c>
      <c r="Y1366" s="1" t="s">
        <v>1410</v>
      </c>
      <c r="Z1366" s="1" t="s">
        <v>36</v>
      </c>
      <c r="AA1366" s="1" t="s">
        <v>1459</v>
      </c>
      <c r="AB1366" s="1" t="s">
        <v>2868</v>
      </c>
    </row>
    <row r="1367" spans="1:28" ht="13" x14ac:dyDescent="0.15">
      <c r="A1367" s="1">
        <v>397</v>
      </c>
      <c r="B1367" s="1" t="s">
        <v>28</v>
      </c>
      <c r="C1367" s="1" t="s">
        <v>1386</v>
      </c>
      <c r="D1367" s="1">
        <v>18</v>
      </c>
      <c r="E1367" s="1" t="s">
        <v>30</v>
      </c>
      <c r="F1367" s="1">
        <v>6</v>
      </c>
      <c r="G1367" s="1"/>
      <c r="H1367" s="1">
        <v>143</v>
      </c>
      <c r="I1367" s="1">
        <v>148</v>
      </c>
      <c r="J1367" s="1">
        <v>0</v>
      </c>
      <c r="K1367" s="1">
        <v>5</v>
      </c>
      <c r="L1367" s="1">
        <v>163.69</v>
      </c>
      <c r="M1367" s="1">
        <v>163.74</v>
      </c>
      <c r="N1367" s="1">
        <v>163.55500000000001</v>
      </c>
      <c r="O1367" s="1">
        <v>163.60400000000001</v>
      </c>
      <c r="P1367" s="1">
        <v>5</v>
      </c>
      <c r="Q1367" s="1">
        <v>25</v>
      </c>
      <c r="R1367" s="1" t="s">
        <v>1418</v>
      </c>
      <c r="S1367" s="1"/>
      <c r="T1367" s="1" t="s">
        <v>1442</v>
      </c>
      <c r="U1367" s="1" t="s">
        <v>1443</v>
      </c>
      <c r="V1367" s="1" t="s">
        <v>1444</v>
      </c>
      <c r="W1367" s="1" t="s">
        <v>2869</v>
      </c>
      <c r="X1367" s="2">
        <v>44886.102083333331</v>
      </c>
      <c r="Y1367" s="1" t="s">
        <v>1410</v>
      </c>
      <c r="Z1367" s="1" t="s">
        <v>36</v>
      </c>
      <c r="AA1367" s="1" t="s">
        <v>1446</v>
      </c>
      <c r="AB1367" s="1" t="s">
        <v>2870</v>
      </c>
    </row>
    <row r="1368" spans="1:28" ht="13" x14ac:dyDescent="0.15">
      <c r="A1368" s="1">
        <v>397</v>
      </c>
      <c r="B1368" s="1" t="s">
        <v>28</v>
      </c>
      <c r="C1368" s="1" t="s">
        <v>1386</v>
      </c>
      <c r="D1368" s="1">
        <v>18</v>
      </c>
      <c r="E1368" s="1" t="s">
        <v>30</v>
      </c>
      <c r="F1368" s="1">
        <v>6</v>
      </c>
      <c r="G1368" s="1"/>
      <c r="H1368" s="1">
        <v>143</v>
      </c>
      <c r="I1368" s="1">
        <v>148</v>
      </c>
      <c r="J1368" s="1">
        <v>0</v>
      </c>
      <c r="K1368" s="1">
        <v>5</v>
      </c>
      <c r="L1368" s="1">
        <v>163.69</v>
      </c>
      <c r="M1368" s="1">
        <v>163.74</v>
      </c>
      <c r="N1368" s="1">
        <v>163.55500000000001</v>
      </c>
      <c r="O1368" s="1">
        <v>163.60400000000001</v>
      </c>
      <c r="P1368" s="1">
        <v>5</v>
      </c>
      <c r="Q1368" s="1">
        <v>25</v>
      </c>
      <c r="R1368" s="1" t="s">
        <v>1418</v>
      </c>
      <c r="S1368" s="1"/>
      <c r="T1368" s="1" t="s">
        <v>1419</v>
      </c>
      <c r="U1368" s="1" t="s">
        <v>1420</v>
      </c>
      <c r="V1368" s="1" t="s">
        <v>1421</v>
      </c>
      <c r="W1368" s="1" t="s">
        <v>2871</v>
      </c>
      <c r="X1368" s="2">
        <v>44886.102083333331</v>
      </c>
      <c r="Y1368" s="1" t="s">
        <v>1410</v>
      </c>
      <c r="Z1368" s="1" t="s">
        <v>36</v>
      </c>
      <c r="AA1368" s="1"/>
      <c r="AB1368" s="1" t="s">
        <v>2872</v>
      </c>
    </row>
    <row r="1369" spans="1:28" ht="13" x14ac:dyDescent="0.15">
      <c r="A1369" s="1">
        <v>397</v>
      </c>
      <c r="B1369" s="1" t="s">
        <v>28</v>
      </c>
      <c r="C1369" s="1" t="s">
        <v>1386</v>
      </c>
      <c r="D1369" s="1">
        <v>18</v>
      </c>
      <c r="E1369" s="1" t="s">
        <v>30</v>
      </c>
      <c r="F1369" s="1">
        <v>7</v>
      </c>
      <c r="G1369" s="1"/>
      <c r="H1369" s="1">
        <v>0</v>
      </c>
      <c r="I1369" s="1">
        <v>5</v>
      </c>
      <c r="J1369" s="1">
        <v>0</v>
      </c>
      <c r="K1369" s="1">
        <v>5</v>
      </c>
      <c r="L1369" s="1">
        <v>163.74</v>
      </c>
      <c r="M1369" s="1">
        <v>163.79</v>
      </c>
      <c r="N1369" s="1">
        <v>163.60400000000001</v>
      </c>
      <c r="O1369" s="1">
        <v>163.65299999999999</v>
      </c>
      <c r="P1369" s="1">
        <v>5</v>
      </c>
      <c r="Q1369" s="1">
        <v>5</v>
      </c>
      <c r="R1369" s="1" t="s">
        <v>51</v>
      </c>
      <c r="S1369" s="1" t="s">
        <v>52</v>
      </c>
      <c r="T1369" s="1"/>
      <c r="U1369" s="1"/>
      <c r="V1369" s="1" t="s">
        <v>52</v>
      </c>
      <c r="W1369" s="1" t="s">
        <v>2873</v>
      </c>
      <c r="X1369" s="2">
        <v>44886.038194444445</v>
      </c>
      <c r="Y1369" s="1" t="s">
        <v>54</v>
      </c>
      <c r="Z1369" s="1" t="s">
        <v>36</v>
      </c>
      <c r="AA1369" s="1"/>
      <c r="AB1369" s="1" t="s">
        <v>2874</v>
      </c>
    </row>
    <row r="1370" spans="1:28" ht="13" x14ac:dyDescent="0.15">
      <c r="A1370" s="1">
        <v>397</v>
      </c>
      <c r="B1370" s="1" t="s">
        <v>28</v>
      </c>
      <c r="C1370" s="1" t="s">
        <v>1386</v>
      </c>
      <c r="D1370" s="1">
        <v>19</v>
      </c>
      <c r="E1370" s="1" t="s">
        <v>30</v>
      </c>
      <c r="F1370" s="1">
        <v>1</v>
      </c>
      <c r="G1370" s="1" t="s">
        <v>31</v>
      </c>
      <c r="H1370" s="1">
        <v>60</v>
      </c>
      <c r="I1370" s="1">
        <v>61</v>
      </c>
      <c r="J1370" s="1">
        <v>60</v>
      </c>
      <c r="K1370" s="1">
        <v>61</v>
      </c>
      <c r="L1370" s="1">
        <v>165.1</v>
      </c>
      <c r="M1370" s="1">
        <v>165.11</v>
      </c>
      <c r="N1370" s="1">
        <v>165.1</v>
      </c>
      <c r="O1370" s="1">
        <v>165.11</v>
      </c>
      <c r="P1370" s="1">
        <v>1</v>
      </c>
      <c r="Q1370" s="1">
        <v>5</v>
      </c>
      <c r="R1370" s="1" t="s">
        <v>51</v>
      </c>
      <c r="S1370" s="1" t="s">
        <v>1397</v>
      </c>
      <c r="T1370" s="1"/>
      <c r="U1370" s="1"/>
      <c r="V1370" s="1" t="s">
        <v>1397</v>
      </c>
      <c r="W1370" s="1" t="s">
        <v>2875</v>
      </c>
      <c r="X1370" s="2">
        <v>44886.393055555556</v>
      </c>
      <c r="Y1370" s="1" t="s">
        <v>58</v>
      </c>
      <c r="Z1370" s="1" t="s">
        <v>36</v>
      </c>
      <c r="AA1370" s="1"/>
      <c r="AB1370" s="1" t="s">
        <v>2876</v>
      </c>
    </row>
    <row r="1371" spans="1:28" ht="13" x14ac:dyDescent="0.15">
      <c r="A1371" s="1">
        <v>397</v>
      </c>
      <c r="B1371" s="1" t="s">
        <v>28</v>
      </c>
      <c r="C1371" s="1" t="s">
        <v>1386</v>
      </c>
      <c r="D1371" s="1">
        <v>19</v>
      </c>
      <c r="E1371" s="1" t="s">
        <v>30</v>
      </c>
      <c r="F1371" s="1">
        <v>4</v>
      </c>
      <c r="G1371" s="1" t="s">
        <v>31</v>
      </c>
      <c r="H1371" s="1">
        <v>74</v>
      </c>
      <c r="I1371" s="1">
        <v>76</v>
      </c>
      <c r="J1371" s="1">
        <v>74</v>
      </c>
      <c r="K1371" s="1">
        <v>76</v>
      </c>
      <c r="L1371" s="1">
        <v>169.74</v>
      </c>
      <c r="M1371" s="1">
        <v>169.76</v>
      </c>
      <c r="N1371" s="1">
        <v>169.74</v>
      </c>
      <c r="O1371" s="1">
        <v>169.76</v>
      </c>
      <c r="P1371" s="1">
        <v>2</v>
      </c>
      <c r="Q1371" s="1">
        <v>7</v>
      </c>
      <c r="R1371" s="1" t="s">
        <v>1473</v>
      </c>
      <c r="S1371" s="1" t="s">
        <v>1474</v>
      </c>
      <c r="T1371" s="1" t="s">
        <v>1475</v>
      </c>
      <c r="U1371" s="1" t="s">
        <v>1476</v>
      </c>
      <c r="V1371" s="1" t="s">
        <v>1474</v>
      </c>
      <c r="W1371" s="1" t="s">
        <v>2877</v>
      </c>
      <c r="X1371" s="2">
        <v>44886.387499999997</v>
      </c>
      <c r="Y1371" s="1" t="s">
        <v>35</v>
      </c>
      <c r="Z1371" s="1" t="s">
        <v>36</v>
      </c>
      <c r="AA1371" s="1"/>
      <c r="AB1371" s="1" t="s">
        <v>2878</v>
      </c>
    </row>
    <row r="1372" spans="1:28" ht="13" x14ac:dyDescent="0.15">
      <c r="A1372" s="1">
        <v>397</v>
      </c>
      <c r="B1372" s="1" t="s">
        <v>28</v>
      </c>
      <c r="C1372" s="1" t="s">
        <v>1386</v>
      </c>
      <c r="D1372" s="1">
        <v>19</v>
      </c>
      <c r="E1372" s="1" t="s">
        <v>30</v>
      </c>
      <c r="F1372" s="1">
        <v>6</v>
      </c>
      <c r="G1372" s="1" t="s">
        <v>31</v>
      </c>
      <c r="H1372" s="1">
        <v>90</v>
      </c>
      <c r="I1372" s="1">
        <v>91</v>
      </c>
      <c r="J1372" s="1">
        <v>90</v>
      </c>
      <c r="K1372" s="1">
        <v>91</v>
      </c>
      <c r="L1372" s="1">
        <v>172.91</v>
      </c>
      <c r="M1372" s="1">
        <v>172.92</v>
      </c>
      <c r="N1372" s="1">
        <v>172.91</v>
      </c>
      <c r="O1372" s="1">
        <v>172.92</v>
      </c>
      <c r="P1372" s="1">
        <v>1</v>
      </c>
      <c r="Q1372" s="1">
        <v>5</v>
      </c>
      <c r="R1372" s="1" t="s">
        <v>51</v>
      </c>
      <c r="S1372" s="1" t="s">
        <v>1397</v>
      </c>
      <c r="T1372" s="1"/>
      <c r="U1372" s="1"/>
      <c r="V1372" s="1" t="s">
        <v>1397</v>
      </c>
      <c r="W1372" s="1" t="s">
        <v>2879</v>
      </c>
      <c r="X1372" s="2">
        <v>44886.393055555556</v>
      </c>
      <c r="Y1372" s="1" t="s">
        <v>58</v>
      </c>
      <c r="Z1372" s="1" t="s">
        <v>36</v>
      </c>
      <c r="AA1372" s="1"/>
      <c r="AB1372" s="1" t="s">
        <v>2880</v>
      </c>
    </row>
    <row r="1373" spans="1:28" ht="13" x14ac:dyDescent="0.15">
      <c r="A1373" s="1">
        <v>397</v>
      </c>
      <c r="B1373" s="1" t="s">
        <v>28</v>
      </c>
      <c r="C1373" s="1" t="s">
        <v>1386</v>
      </c>
      <c r="D1373" s="1">
        <v>19</v>
      </c>
      <c r="E1373" s="1" t="s">
        <v>30</v>
      </c>
      <c r="F1373" s="1">
        <v>6</v>
      </c>
      <c r="G1373" s="1" t="s">
        <v>43</v>
      </c>
      <c r="H1373" s="1">
        <v>90</v>
      </c>
      <c r="I1373" s="1">
        <v>90</v>
      </c>
      <c r="J1373" s="1">
        <v>90</v>
      </c>
      <c r="K1373" s="1">
        <v>90</v>
      </c>
      <c r="L1373" s="1">
        <v>172.91</v>
      </c>
      <c r="M1373" s="1">
        <v>172.91</v>
      </c>
      <c r="N1373" s="1">
        <v>172.91</v>
      </c>
      <c r="O1373" s="1">
        <v>172.91</v>
      </c>
      <c r="P1373" s="1">
        <v>0</v>
      </c>
      <c r="Q1373" s="1">
        <v>1</v>
      </c>
      <c r="R1373" s="1" t="s">
        <v>44</v>
      </c>
      <c r="S1373" s="1" t="s">
        <v>45</v>
      </c>
      <c r="T1373" s="1"/>
      <c r="U1373" s="1"/>
      <c r="V1373" s="1" t="s">
        <v>45</v>
      </c>
      <c r="W1373" s="1" t="s">
        <v>2881</v>
      </c>
      <c r="X1373" s="2">
        <v>44886.395138888889</v>
      </c>
      <c r="Y1373" s="1" t="s">
        <v>58</v>
      </c>
      <c r="Z1373" s="1" t="s">
        <v>36</v>
      </c>
      <c r="AA1373" s="1"/>
      <c r="AB1373" s="1" t="s">
        <v>2882</v>
      </c>
    </row>
    <row r="1374" spans="1:28" ht="13" x14ac:dyDescent="0.15">
      <c r="A1374" s="1">
        <v>397</v>
      </c>
      <c r="B1374" s="1" t="s">
        <v>28</v>
      </c>
      <c r="C1374" s="1" t="s">
        <v>1386</v>
      </c>
      <c r="D1374" s="1">
        <v>19</v>
      </c>
      <c r="E1374" s="1" t="s">
        <v>30</v>
      </c>
      <c r="F1374" s="1">
        <v>6</v>
      </c>
      <c r="G1374" s="1" t="s">
        <v>31</v>
      </c>
      <c r="H1374" s="1">
        <v>90</v>
      </c>
      <c r="I1374" s="1">
        <v>91</v>
      </c>
      <c r="J1374" s="1">
        <v>90</v>
      </c>
      <c r="K1374" s="1">
        <v>91</v>
      </c>
      <c r="L1374" s="1">
        <v>172.91</v>
      </c>
      <c r="M1374" s="1">
        <v>172.92</v>
      </c>
      <c r="N1374" s="1">
        <v>172.91</v>
      </c>
      <c r="O1374" s="1">
        <v>172.92</v>
      </c>
      <c r="P1374" s="1">
        <v>1</v>
      </c>
      <c r="Q1374" s="1">
        <v>5</v>
      </c>
      <c r="R1374" s="1" t="s">
        <v>51</v>
      </c>
      <c r="S1374" s="1" t="s">
        <v>1400</v>
      </c>
      <c r="T1374" s="1"/>
      <c r="U1374" s="1"/>
      <c r="V1374" s="1" t="s">
        <v>1400</v>
      </c>
      <c r="W1374" s="1" t="s">
        <v>2883</v>
      </c>
      <c r="X1374" s="2">
        <v>44886.393055555556</v>
      </c>
      <c r="Y1374" s="1" t="s">
        <v>58</v>
      </c>
      <c r="Z1374" s="1" t="s">
        <v>36</v>
      </c>
      <c r="AA1374" s="1"/>
      <c r="AB1374" s="1" t="s">
        <v>2884</v>
      </c>
    </row>
    <row r="1375" spans="1:28" ht="13" x14ac:dyDescent="0.15">
      <c r="A1375" s="1">
        <v>397</v>
      </c>
      <c r="B1375" s="1" t="s">
        <v>28</v>
      </c>
      <c r="C1375" s="1" t="s">
        <v>1386</v>
      </c>
      <c r="D1375" s="1">
        <v>19</v>
      </c>
      <c r="E1375" s="1" t="s">
        <v>30</v>
      </c>
      <c r="F1375" s="1">
        <v>6</v>
      </c>
      <c r="G1375" s="1"/>
      <c r="H1375" s="1">
        <v>128</v>
      </c>
      <c r="I1375" s="1">
        <v>133</v>
      </c>
      <c r="J1375" s="1">
        <v>128</v>
      </c>
      <c r="K1375" s="1">
        <v>133</v>
      </c>
      <c r="L1375" s="1">
        <v>173.29</v>
      </c>
      <c r="M1375" s="1">
        <v>173.34</v>
      </c>
      <c r="N1375" s="1">
        <v>173.29</v>
      </c>
      <c r="O1375" s="1">
        <v>173.34</v>
      </c>
      <c r="P1375" s="1">
        <v>5</v>
      </c>
      <c r="Q1375" s="1">
        <v>176</v>
      </c>
      <c r="R1375" s="1" t="s">
        <v>106</v>
      </c>
      <c r="S1375" s="1" t="s">
        <v>1434</v>
      </c>
      <c r="T1375" s="1"/>
      <c r="U1375" s="1"/>
      <c r="V1375" s="1" t="s">
        <v>2885</v>
      </c>
      <c r="W1375" s="1" t="s">
        <v>2886</v>
      </c>
      <c r="X1375" s="2">
        <v>44886.077777777777</v>
      </c>
      <c r="Y1375" s="1" t="s">
        <v>54</v>
      </c>
      <c r="Z1375" s="1" t="s">
        <v>36</v>
      </c>
      <c r="AA1375" s="1"/>
      <c r="AB1375" s="1" t="s">
        <v>2887</v>
      </c>
    </row>
    <row r="1376" spans="1:28" ht="13" x14ac:dyDescent="0.15">
      <c r="A1376" s="1">
        <v>397</v>
      </c>
      <c r="B1376" s="1" t="s">
        <v>28</v>
      </c>
      <c r="C1376" s="1" t="s">
        <v>1386</v>
      </c>
      <c r="D1376" s="1">
        <v>19</v>
      </c>
      <c r="E1376" s="1" t="s">
        <v>30</v>
      </c>
      <c r="F1376" s="1">
        <v>6</v>
      </c>
      <c r="G1376" s="1"/>
      <c r="H1376" s="1">
        <v>128</v>
      </c>
      <c r="I1376" s="1">
        <v>133</v>
      </c>
      <c r="J1376" s="1">
        <v>0</v>
      </c>
      <c r="K1376" s="1">
        <v>5</v>
      </c>
      <c r="L1376" s="1">
        <v>173.29</v>
      </c>
      <c r="M1376" s="1">
        <v>173.34</v>
      </c>
      <c r="N1376" s="1">
        <v>173.29</v>
      </c>
      <c r="O1376" s="1">
        <v>173.34</v>
      </c>
      <c r="P1376" s="1">
        <v>5</v>
      </c>
      <c r="Q1376" s="1">
        <v>25</v>
      </c>
      <c r="R1376" s="1" t="s">
        <v>1418</v>
      </c>
      <c r="S1376" s="1"/>
      <c r="T1376" s="1"/>
      <c r="U1376" s="1"/>
      <c r="V1376" s="1" t="s">
        <v>1457</v>
      </c>
      <c r="W1376" s="1" t="s">
        <v>2888</v>
      </c>
      <c r="X1376" s="2">
        <v>44886.161111111112</v>
      </c>
      <c r="Y1376" s="1" t="s">
        <v>1410</v>
      </c>
      <c r="Z1376" s="1" t="s">
        <v>36</v>
      </c>
      <c r="AA1376" s="1" t="s">
        <v>1459</v>
      </c>
      <c r="AB1376" s="1" t="s">
        <v>2889</v>
      </c>
    </row>
    <row r="1377" spans="1:28" ht="13" x14ac:dyDescent="0.15">
      <c r="A1377" s="1">
        <v>397</v>
      </c>
      <c r="B1377" s="1" t="s">
        <v>28</v>
      </c>
      <c r="C1377" s="1" t="s">
        <v>1386</v>
      </c>
      <c r="D1377" s="1">
        <v>19</v>
      </c>
      <c r="E1377" s="1" t="s">
        <v>30</v>
      </c>
      <c r="F1377" s="1">
        <v>6</v>
      </c>
      <c r="G1377" s="1"/>
      <c r="H1377" s="1">
        <v>128</v>
      </c>
      <c r="I1377" s="1">
        <v>133</v>
      </c>
      <c r="J1377" s="1">
        <v>0</v>
      </c>
      <c r="K1377" s="1">
        <v>5</v>
      </c>
      <c r="L1377" s="1">
        <v>173.29</v>
      </c>
      <c r="M1377" s="1">
        <v>173.34</v>
      </c>
      <c r="N1377" s="1">
        <v>173.29</v>
      </c>
      <c r="O1377" s="1">
        <v>173.34</v>
      </c>
      <c r="P1377" s="1">
        <v>5</v>
      </c>
      <c r="Q1377" s="1">
        <v>6</v>
      </c>
      <c r="R1377" s="1" t="s">
        <v>1407</v>
      </c>
      <c r="S1377" s="1"/>
      <c r="T1377" s="1"/>
      <c r="U1377" s="1"/>
      <c r="V1377" s="1" t="s">
        <v>1408</v>
      </c>
      <c r="W1377" s="1" t="s">
        <v>2890</v>
      </c>
      <c r="X1377" s="2">
        <v>44886.161111111112</v>
      </c>
      <c r="Y1377" s="1" t="s">
        <v>1410</v>
      </c>
      <c r="Z1377" s="1" t="s">
        <v>36</v>
      </c>
      <c r="AA1377" s="1" t="s">
        <v>1411</v>
      </c>
      <c r="AB1377" s="1" t="s">
        <v>2891</v>
      </c>
    </row>
    <row r="1378" spans="1:28" ht="13" x14ac:dyDescent="0.15">
      <c r="A1378" s="1">
        <v>397</v>
      </c>
      <c r="B1378" s="1" t="s">
        <v>28</v>
      </c>
      <c r="C1378" s="1" t="s">
        <v>1386</v>
      </c>
      <c r="D1378" s="1">
        <v>19</v>
      </c>
      <c r="E1378" s="1" t="s">
        <v>30</v>
      </c>
      <c r="F1378" s="1">
        <v>6</v>
      </c>
      <c r="G1378" s="1"/>
      <c r="H1378" s="1">
        <v>128</v>
      </c>
      <c r="I1378" s="1">
        <v>133</v>
      </c>
      <c r="J1378" s="1">
        <v>0</v>
      </c>
      <c r="K1378" s="1">
        <v>5</v>
      </c>
      <c r="L1378" s="1">
        <v>173.29</v>
      </c>
      <c r="M1378" s="1">
        <v>173.34</v>
      </c>
      <c r="N1378" s="1">
        <v>173.29</v>
      </c>
      <c r="O1378" s="1">
        <v>173.34</v>
      </c>
      <c r="P1378" s="1">
        <v>5</v>
      </c>
      <c r="Q1378" s="1">
        <v>10</v>
      </c>
      <c r="R1378" s="1" t="s">
        <v>1407</v>
      </c>
      <c r="S1378" s="1"/>
      <c r="T1378" s="1" t="s">
        <v>1428</v>
      </c>
      <c r="U1378" s="1" t="s">
        <v>1429</v>
      </c>
      <c r="V1378" s="1" t="s">
        <v>1430</v>
      </c>
      <c r="W1378" s="1" t="s">
        <v>2892</v>
      </c>
      <c r="X1378" s="2">
        <v>44886.161111111112</v>
      </c>
      <c r="Y1378" s="1" t="s">
        <v>1410</v>
      </c>
      <c r="Z1378" s="1" t="s">
        <v>36</v>
      </c>
      <c r="AA1378" s="1" t="s">
        <v>1432</v>
      </c>
      <c r="AB1378" s="1" t="s">
        <v>2893</v>
      </c>
    </row>
    <row r="1379" spans="1:28" ht="13" x14ac:dyDescent="0.15">
      <c r="A1379" s="1">
        <v>397</v>
      </c>
      <c r="B1379" s="1" t="s">
        <v>28</v>
      </c>
      <c r="C1379" s="1" t="s">
        <v>1386</v>
      </c>
      <c r="D1379" s="1">
        <v>19</v>
      </c>
      <c r="E1379" s="1" t="s">
        <v>30</v>
      </c>
      <c r="F1379" s="1">
        <v>6</v>
      </c>
      <c r="G1379" s="1"/>
      <c r="H1379" s="1">
        <v>128</v>
      </c>
      <c r="I1379" s="1">
        <v>133</v>
      </c>
      <c r="J1379" s="1">
        <v>0</v>
      </c>
      <c r="K1379" s="1">
        <v>5</v>
      </c>
      <c r="L1379" s="1">
        <v>173.29</v>
      </c>
      <c r="M1379" s="1">
        <v>173.34</v>
      </c>
      <c r="N1379" s="1">
        <v>173.29</v>
      </c>
      <c r="O1379" s="1">
        <v>173.34</v>
      </c>
      <c r="P1379" s="1">
        <v>5</v>
      </c>
      <c r="Q1379" s="1">
        <v>2</v>
      </c>
      <c r="R1379" s="1" t="s">
        <v>1407</v>
      </c>
      <c r="S1379" s="1" t="s">
        <v>1413</v>
      </c>
      <c r="T1379" s="1"/>
      <c r="U1379" s="1"/>
      <c r="V1379" s="1" t="s">
        <v>1414</v>
      </c>
      <c r="W1379" s="1" t="s">
        <v>2894</v>
      </c>
      <c r="X1379" s="2">
        <v>44886.161111111112</v>
      </c>
      <c r="Y1379" s="1" t="s">
        <v>1410</v>
      </c>
      <c r="Z1379" s="1" t="s">
        <v>36</v>
      </c>
      <c r="AA1379" s="1" t="s">
        <v>1416</v>
      </c>
      <c r="AB1379" s="1" t="s">
        <v>2895</v>
      </c>
    </row>
    <row r="1380" spans="1:28" ht="13" x14ac:dyDescent="0.15">
      <c r="A1380" s="1">
        <v>397</v>
      </c>
      <c r="B1380" s="1" t="s">
        <v>28</v>
      </c>
      <c r="C1380" s="1" t="s">
        <v>1386</v>
      </c>
      <c r="D1380" s="1">
        <v>19</v>
      </c>
      <c r="E1380" s="1" t="s">
        <v>30</v>
      </c>
      <c r="F1380" s="1">
        <v>6</v>
      </c>
      <c r="G1380" s="1"/>
      <c r="H1380" s="1">
        <v>128</v>
      </c>
      <c r="I1380" s="1">
        <v>133</v>
      </c>
      <c r="J1380" s="1">
        <v>0</v>
      </c>
      <c r="K1380" s="1">
        <v>5</v>
      </c>
      <c r="L1380" s="1">
        <v>173.29</v>
      </c>
      <c r="M1380" s="1">
        <v>173.34</v>
      </c>
      <c r="N1380" s="1">
        <v>173.29</v>
      </c>
      <c r="O1380" s="1">
        <v>173.34</v>
      </c>
      <c r="P1380" s="1">
        <v>5</v>
      </c>
      <c r="Q1380" s="1">
        <v>25</v>
      </c>
      <c r="R1380" s="1" t="s">
        <v>1418</v>
      </c>
      <c r="S1380" s="1"/>
      <c r="T1380" s="1" t="s">
        <v>1419</v>
      </c>
      <c r="U1380" s="1" t="s">
        <v>1420</v>
      </c>
      <c r="V1380" s="1" t="s">
        <v>1421</v>
      </c>
      <c r="W1380" s="1" t="s">
        <v>2896</v>
      </c>
      <c r="X1380" s="2">
        <v>44886.161111111112</v>
      </c>
      <c r="Y1380" s="1" t="s">
        <v>1410</v>
      </c>
      <c r="Z1380" s="1" t="s">
        <v>36</v>
      </c>
      <c r="AA1380" s="1"/>
      <c r="AB1380" s="1" t="s">
        <v>2897</v>
      </c>
    </row>
    <row r="1381" spans="1:28" ht="13" x14ac:dyDescent="0.15">
      <c r="A1381" s="1">
        <v>397</v>
      </c>
      <c r="B1381" s="1" t="s">
        <v>28</v>
      </c>
      <c r="C1381" s="1" t="s">
        <v>1386</v>
      </c>
      <c r="D1381" s="1">
        <v>19</v>
      </c>
      <c r="E1381" s="1" t="s">
        <v>30</v>
      </c>
      <c r="F1381" s="1">
        <v>6</v>
      </c>
      <c r="G1381" s="1"/>
      <c r="H1381" s="1">
        <v>128</v>
      </c>
      <c r="I1381" s="1">
        <v>133</v>
      </c>
      <c r="J1381" s="1">
        <v>0</v>
      </c>
      <c r="K1381" s="1">
        <v>5</v>
      </c>
      <c r="L1381" s="1">
        <v>173.29</v>
      </c>
      <c r="M1381" s="1">
        <v>173.34</v>
      </c>
      <c r="N1381" s="1">
        <v>173.29</v>
      </c>
      <c r="O1381" s="1">
        <v>173.34</v>
      </c>
      <c r="P1381" s="1">
        <v>5</v>
      </c>
      <c r="Q1381" s="1">
        <v>3</v>
      </c>
      <c r="R1381" s="1" t="s">
        <v>1407</v>
      </c>
      <c r="S1381" s="1"/>
      <c r="T1381" s="1"/>
      <c r="U1381" s="1"/>
      <c r="V1381" s="1" t="s">
        <v>1424</v>
      </c>
      <c r="W1381" s="1" t="s">
        <v>2898</v>
      </c>
      <c r="X1381" s="2">
        <v>44886.161111111112</v>
      </c>
      <c r="Y1381" s="1" t="s">
        <v>1410</v>
      </c>
      <c r="Z1381" s="1" t="s">
        <v>36</v>
      </c>
      <c r="AA1381" s="1" t="s">
        <v>1426</v>
      </c>
      <c r="AB1381" s="1" t="s">
        <v>2899</v>
      </c>
    </row>
    <row r="1382" spans="1:28" ht="13" x14ac:dyDescent="0.15">
      <c r="A1382" s="1">
        <v>397</v>
      </c>
      <c r="B1382" s="1" t="s">
        <v>28</v>
      </c>
      <c r="C1382" s="1" t="s">
        <v>1386</v>
      </c>
      <c r="D1382" s="1">
        <v>19</v>
      </c>
      <c r="E1382" s="1" t="s">
        <v>30</v>
      </c>
      <c r="F1382" s="1">
        <v>6</v>
      </c>
      <c r="G1382" s="1"/>
      <c r="H1382" s="1">
        <v>128</v>
      </c>
      <c r="I1382" s="1">
        <v>133</v>
      </c>
      <c r="J1382" s="1">
        <v>0</v>
      </c>
      <c r="K1382" s="1">
        <v>5</v>
      </c>
      <c r="L1382" s="1">
        <v>173.29</v>
      </c>
      <c r="M1382" s="1">
        <v>173.34</v>
      </c>
      <c r="N1382" s="1">
        <v>173.29</v>
      </c>
      <c r="O1382" s="1">
        <v>173.34</v>
      </c>
      <c r="P1382" s="1">
        <v>5</v>
      </c>
      <c r="Q1382" s="1">
        <v>25</v>
      </c>
      <c r="R1382" s="1" t="s">
        <v>1418</v>
      </c>
      <c r="S1382" s="1"/>
      <c r="T1382" s="1" t="s">
        <v>1442</v>
      </c>
      <c r="U1382" s="1" t="s">
        <v>1443</v>
      </c>
      <c r="V1382" s="1" t="s">
        <v>1444</v>
      </c>
      <c r="W1382" s="1" t="s">
        <v>2900</v>
      </c>
      <c r="X1382" s="2">
        <v>44886.161111111112</v>
      </c>
      <c r="Y1382" s="1" t="s">
        <v>1410</v>
      </c>
      <c r="Z1382" s="1" t="s">
        <v>36</v>
      </c>
      <c r="AA1382" s="1" t="s">
        <v>1446</v>
      </c>
      <c r="AB1382" s="1" t="s">
        <v>2901</v>
      </c>
    </row>
    <row r="1383" spans="1:28" ht="13" x14ac:dyDescent="0.15">
      <c r="A1383" s="1">
        <v>397</v>
      </c>
      <c r="B1383" s="1" t="s">
        <v>28</v>
      </c>
      <c r="C1383" s="1" t="s">
        <v>1386</v>
      </c>
      <c r="D1383" s="1">
        <v>19</v>
      </c>
      <c r="E1383" s="1" t="s">
        <v>30</v>
      </c>
      <c r="F1383" s="1">
        <v>6</v>
      </c>
      <c r="G1383" s="1"/>
      <c r="H1383" s="1">
        <v>128</v>
      </c>
      <c r="I1383" s="1">
        <v>133</v>
      </c>
      <c r="J1383" s="1">
        <v>0</v>
      </c>
      <c r="K1383" s="1">
        <v>5</v>
      </c>
      <c r="L1383" s="1">
        <v>173.29</v>
      </c>
      <c r="M1383" s="1">
        <v>173.34</v>
      </c>
      <c r="N1383" s="1">
        <v>173.29</v>
      </c>
      <c r="O1383" s="1">
        <v>173.34</v>
      </c>
      <c r="P1383" s="1">
        <v>5</v>
      </c>
      <c r="Q1383" s="1">
        <v>10</v>
      </c>
      <c r="R1383" s="1" t="s">
        <v>1407</v>
      </c>
      <c r="S1383" s="1"/>
      <c r="T1383" s="1" t="s">
        <v>1419</v>
      </c>
      <c r="U1383" s="1" t="s">
        <v>1420</v>
      </c>
      <c r="V1383" s="1" t="s">
        <v>1438</v>
      </c>
      <c r="W1383" s="1" t="s">
        <v>2902</v>
      </c>
      <c r="X1383" s="2">
        <v>44886.161111111112</v>
      </c>
      <c r="Y1383" s="1" t="s">
        <v>1410</v>
      </c>
      <c r="Z1383" s="1" t="s">
        <v>36</v>
      </c>
      <c r="AA1383" s="1" t="s">
        <v>1440</v>
      </c>
      <c r="AB1383" s="1" t="s">
        <v>2903</v>
      </c>
    </row>
    <row r="1384" spans="1:28" ht="13" x14ac:dyDescent="0.15">
      <c r="A1384" s="1">
        <v>397</v>
      </c>
      <c r="B1384" s="1" t="s">
        <v>28</v>
      </c>
      <c r="C1384" s="1" t="s">
        <v>1386</v>
      </c>
      <c r="D1384" s="1">
        <v>19</v>
      </c>
      <c r="E1384" s="1" t="s">
        <v>30</v>
      </c>
      <c r="F1384" s="1">
        <v>6</v>
      </c>
      <c r="G1384" s="1"/>
      <c r="H1384" s="1">
        <v>128</v>
      </c>
      <c r="I1384" s="1">
        <v>133</v>
      </c>
      <c r="J1384" s="1">
        <v>0</v>
      </c>
      <c r="K1384" s="1">
        <v>5</v>
      </c>
      <c r="L1384" s="1">
        <v>173.29</v>
      </c>
      <c r="M1384" s="1">
        <v>173.34</v>
      </c>
      <c r="N1384" s="1">
        <v>173.29</v>
      </c>
      <c r="O1384" s="1">
        <v>173.34</v>
      </c>
      <c r="P1384" s="1">
        <v>5</v>
      </c>
      <c r="Q1384" s="1">
        <v>2</v>
      </c>
      <c r="R1384" s="1" t="s">
        <v>1407</v>
      </c>
      <c r="S1384" s="1"/>
      <c r="T1384" s="1" t="s">
        <v>1448</v>
      </c>
      <c r="U1384" s="1" t="s">
        <v>1449</v>
      </c>
      <c r="V1384" s="1" t="s">
        <v>1450</v>
      </c>
      <c r="W1384" s="1" t="s">
        <v>2904</v>
      </c>
      <c r="X1384" s="2">
        <v>44886.161111111112</v>
      </c>
      <c r="Y1384" s="1" t="s">
        <v>1410</v>
      </c>
      <c r="Z1384" s="1" t="s">
        <v>36</v>
      </c>
      <c r="AA1384" s="1" t="s">
        <v>1452</v>
      </c>
      <c r="AB1384" s="1" t="s">
        <v>2905</v>
      </c>
    </row>
    <row r="1385" spans="1:28" ht="13" x14ac:dyDescent="0.15">
      <c r="A1385" s="1">
        <v>397</v>
      </c>
      <c r="B1385" s="1" t="s">
        <v>28</v>
      </c>
      <c r="C1385" s="1" t="s">
        <v>1386</v>
      </c>
      <c r="D1385" s="1">
        <v>19</v>
      </c>
      <c r="E1385" s="1" t="s">
        <v>30</v>
      </c>
      <c r="F1385" s="1">
        <v>7</v>
      </c>
      <c r="G1385" s="1"/>
      <c r="H1385" s="1">
        <v>0</v>
      </c>
      <c r="I1385" s="1">
        <v>5</v>
      </c>
      <c r="J1385" s="1">
        <v>0</v>
      </c>
      <c r="K1385" s="1">
        <v>5</v>
      </c>
      <c r="L1385" s="1">
        <v>173.34</v>
      </c>
      <c r="M1385" s="1">
        <v>173.39</v>
      </c>
      <c r="N1385" s="1">
        <v>173.34</v>
      </c>
      <c r="O1385" s="1">
        <v>173.39</v>
      </c>
      <c r="P1385" s="1">
        <v>5</v>
      </c>
      <c r="Q1385" s="1">
        <v>5</v>
      </c>
      <c r="R1385" s="1" t="s">
        <v>51</v>
      </c>
      <c r="S1385" s="1" t="s">
        <v>52</v>
      </c>
      <c r="T1385" s="1"/>
      <c r="U1385" s="1"/>
      <c r="V1385" s="1" t="s">
        <v>52</v>
      </c>
      <c r="W1385" s="1" t="s">
        <v>2906</v>
      </c>
      <c r="X1385" s="2">
        <v>44886.077777777777</v>
      </c>
      <c r="Y1385" s="1" t="s">
        <v>54</v>
      </c>
      <c r="Z1385" s="1" t="s">
        <v>36</v>
      </c>
      <c r="AA1385" s="1"/>
      <c r="AB1385" s="1" t="s">
        <v>2907</v>
      </c>
    </row>
    <row r="1386" spans="1:28" ht="13" x14ac:dyDescent="0.15">
      <c r="A1386" s="1">
        <v>397</v>
      </c>
      <c r="B1386" s="1" t="s">
        <v>28</v>
      </c>
      <c r="C1386" s="1" t="s">
        <v>1386</v>
      </c>
      <c r="D1386" s="1">
        <v>20</v>
      </c>
      <c r="E1386" s="1" t="s">
        <v>30</v>
      </c>
      <c r="F1386" s="1">
        <v>2</v>
      </c>
      <c r="G1386" s="1" t="s">
        <v>31</v>
      </c>
      <c r="H1386" s="1">
        <v>60</v>
      </c>
      <c r="I1386" s="1">
        <v>61</v>
      </c>
      <c r="J1386" s="1">
        <v>60</v>
      </c>
      <c r="K1386" s="1">
        <v>61</v>
      </c>
      <c r="L1386" s="1">
        <v>176.31</v>
      </c>
      <c r="M1386" s="1">
        <v>176.32</v>
      </c>
      <c r="N1386" s="1">
        <v>176.29499999999999</v>
      </c>
      <c r="O1386" s="1">
        <v>176.30500000000001</v>
      </c>
      <c r="P1386" s="1">
        <v>1</v>
      </c>
      <c r="Q1386" s="1">
        <v>5</v>
      </c>
      <c r="R1386" s="1" t="s">
        <v>51</v>
      </c>
      <c r="S1386" s="1" t="s">
        <v>1397</v>
      </c>
      <c r="T1386" s="1"/>
      <c r="U1386" s="1"/>
      <c r="V1386" s="1" t="s">
        <v>1397</v>
      </c>
      <c r="W1386" s="1" t="s">
        <v>2908</v>
      </c>
      <c r="X1386" s="2">
        <v>44886.463194444441</v>
      </c>
      <c r="Y1386" s="1" t="s">
        <v>58</v>
      </c>
      <c r="Z1386" s="1" t="s">
        <v>36</v>
      </c>
      <c r="AA1386" s="1"/>
      <c r="AB1386" s="1" t="s">
        <v>2909</v>
      </c>
    </row>
    <row r="1387" spans="1:28" ht="13" x14ac:dyDescent="0.15">
      <c r="A1387" s="1">
        <v>397</v>
      </c>
      <c r="B1387" s="1" t="s">
        <v>28</v>
      </c>
      <c r="C1387" s="1" t="s">
        <v>1386</v>
      </c>
      <c r="D1387" s="1">
        <v>20</v>
      </c>
      <c r="E1387" s="1" t="s">
        <v>30</v>
      </c>
      <c r="F1387" s="1">
        <v>2</v>
      </c>
      <c r="G1387" s="1" t="s">
        <v>31</v>
      </c>
      <c r="H1387" s="1">
        <v>60</v>
      </c>
      <c r="I1387" s="1">
        <v>61</v>
      </c>
      <c r="J1387" s="1">
        <v>60</v>
      </c>
      <c r="K1387" s="1">
        <v>61</v>
      </c>
      <c r="L1387" s="1">
        <v>176.31</v>
      </c>
      <c r="M1387" s="1">
        <v>176.32</v>
      </c>
      <c r="N1387" s="1">
        <v>176.29499999999999</v>
      </c>
      <c r="O1387" s="1">
        <v>176.30500000000001</v>
      </c>
      <c r="P1387" s="1">
        <v>1</v>
      </c>
      <c r="Q1387" s="1">
        <v>5</v>
      </c>
      <c r="R1387" s="1" t="s">
        <v>51</v>
      </c>
      <c r="S1387" s="1" t="s">
        <v>1400</v>
      </c>
      <c r="T1387" s="1"/>
      <c r="U1387" s="1"/>
      <c r="V1387" s="1" t="s">
        <v>1400</v>
      </c>
      <c r="W1387" s="1" t="s">
        <v>2910</v>
      </c>
      <c r="X1387" s="2">
        <v>44886.463194444441</v>
      </c>
      <c r="Y1387" s="1" t="s">
        <v>58</v>
      </c>
      <c r="Z1387" s="1" t="s">
        <v>36</v>
      </c>
      <c r="AA1387" s="1"/>
      <c r="AB1387" s="1" t="s">
        <v>2911</v>
      </c>
    </row>
    <row r="1388" spans="1:28" ht="13" x14ac:dyDescent="0.15">
      <c r="A1388" s="1">
        <v>397</v>
      </c>
      <c r="B1388" s="1" t="s">
        <v>28</v>
      </c>
      <c r="C1388" s="1" t="s">
        <v>1386</v>
      </c>
      <c r="D1388" s="1">
        <v>20</v>
      </c>
      <c r="E1388" s="1" t="s">
        <v>30</v>
      </c>
      <c r="F1388" s="1">
        <v>2</v>
      </c>
      <c r="G1388" s="1" t="s">
        <v>43</v>
      </c>
      <c r="H1388" s="1">
        <v>60</v>
      </c>
      <c r="I1388" s="1">
        <v>60</v>
      </c>
      <c r="J1388" s="1">
        <v>60</v>
      </c>
      <c r="K1388" s="1">
        <v>60</v>
      </c>
      <c r="L1388" s="1">
        <v>176.31</v>
      </c>
      <c r="M1388" s="1">
        <v>176.31</v>
      </c>
      <c r="N1388" s="1">
        <v>176.29499999999999</v>
      </c>
      <c r="O1388" s="1">
        <v>176.29499999999999</v>
      </c>
      <c r="P1388" s="1">
        <v>0</v>
      </c>
      <c r="Q1388" s="1">
        <v>1</v>
      </c>
      <c r="R1388" s="1" t="s">
        <v>44</v>
      </c>
      <c r="S1388" s="1" t="s">
        <v>45</v>
      </c>
      <c r="T1388" s="1"/>
      <c r="U1388" s="1"/>
      <c r="V1388" s="1" t="s">
        <v>45</v>
      </c>
      <c r="W1388" s="1" t="s">
        <v>2912</v>
      </c>
      <c r="X1388" s="2">
        <v>44886.445833333331</v>
      </c>
      <c r="Y1388" s="1" t="s">
        <v>415</v>
      </c>
      <c r="Z1388" s="1" t="s">
        <v>36</v>
      </c>
      <c r="AA1388" s="1"/>
      <c r="AB1388" s="1" t="s">
        <v>2913</v>
      </c>
    </row>
    <row r="1389" spans="1:28" ht="13" x14ac:dyDescent="0.15">
      <c r="A1389" s="1">
        <v>397</v>
      </c>
      <c r="B1389" s="1" t="s">
        <v>28</v>
      </c>
      <c r="C1389" s="1" t="s">
        <v>1386</v>
      </c>
      <c r="D1389" s="1">
        <v>20</v>
      </c>
      <c r="E1389" s="1" t="s">
        <v>30</v>
      </c>
      <c r="F1389" s="1">
        <v>4</v>
      </c>
      <c r="G1389" s="1" t="s">
        <v>31</v>
      </c>
      <c r="H1389" s="1">
        <v>71</v>
      </c>
      <c r="I1389" s="1">
        <v>73</v>
      </c>
      <c r="J1389" s="1">
        <v>71</v>
      </c>
      <c r="K1389" s="1">
        <v>73</v>
      </c>
      <c r="L1389" s="1">
        <v>179.43</v>
      </c>
      <c r="M1389" s="1">
        <v>179.45</v>
      </c>
      <c r="N1389" s="1">
        <v>179.392</v>
      </c>
      <c r="O1389" s="1">
        <v>179.41200000000001</v>
      </c>
      <c r="P1389" s="1">
        <v>2</v>
      </c>
      <c r="Q1389" s="1">
        <v>7</v>
      </c>
      <c r="R1389" s="1" t="s">
        <v>1473</v>
      </c>
      <c r="S1389" s="1" t="s">
        <v>1474</v>
      </c>
      <c r="T1389" s="1" t="s">
        <v>1475</v>
      </c>
      <c r="U1389" s="1" t="s">
        <v>1476</v>
      </c>
      <c r="V1389" s="1" t="s">
        <v>1474</v>
      </c>
      <c r="W1389" s="1" t="s">
        <v>2914</v>
      </c>
      <c r="X1389" s="2">
        <v>44886.443749999999</v>
      </c>
      <c r="Y1389" s="1" t="s">
        <v>35</v>
      </c>
      <c r="Z1389" s="1" t="s">
        <v>36</v>
      </c>
      <c r="AA1389" s="1"/>
      <c r="AB1389" s="1" t="s">
        <v>2915</v>
      </c>
    </row>
    <row r="1390" spans="1:28" ht="13" x14ac:dyDescent="0.15">
      <c r="A1390" s="1">
        <v>397</v>
      </c>
      <c r="B1390" s="1" t="s">
        <v>28</v>
      </c>
      <c r="C1390" s="1" t="s">
        <v>1386</v>
      </c>
      <c r="D1390" s="1">
        <v>20</v>
      </c>
      <c r="E1390" s="1" t="s">
        <v>30</v>
      </c>
      <c r="F1390" s="1">
        <v>5</v>
      </c>
      <c r="G1390" s="1" t="s">
        <v>31</v>
      </c>
      <c r="H1390" s="1">
        <v>97</v>
      </c>
      <c r="I1390" s="1">
        <v>99</v>
      </c>
      <c r="J1390" s="1">
        <v>97</v>
      </c>
      <c r="K1390" s="1">
        <v>99</v>
      </c>
      <c r="L1390" s="1">
        <v>181.19</v>
      </c>
      <c r="M1390" s="1">
        <v>181.21</v>
      </c>
      <c r="N1390" s="1">
        <v>181.14</v>
      </c>
      <c r="O1390" s="1">
        <v>181.16</v>
      </c>
      <c r="P1390" s="1">
        <v>2</v>
      </c>
      <c r="Q1390" s="1">
        <v>7</v>
      </c>
      <c r="R1390" s="1" t="s">
        <v>1473</v>
      </c>
      <c r="S1390" s="1" t="s">
        <v>1474</v>
      </c>
      <c r="T1390" s="1" t="s">
        <v>1475</v>
      </c>
      <c r="U1390" s="1" t="s">
        <v>1476</v>
      </c>
      <c r="V1390" s="1" t="s">
        <v>1474</v>
      </c>
      <c r="W1390" s="1" t="s">
        <v>2916</v>
      </c>
      <c r="X1390" s="2">
        <v>44886.459722222222</v>
      </c>
      <c r="Y1390" s="1" t="s">
        <v>35</v>
      </c>
      <c r="Z1390" s="1" t="s">
        <v>36</v>
      </c>
      <c r="AA1390" s="1"/>
      <c r="AB1390" s="1" t="s">
        <v>2917</v>
      </c>
    </row>
    <row r="1391" spans="1:28" ht="13" x14ac:dyDescent="0.15">
      <c r="A1391" s="1">
        <v>397</v>
      </c>
      <c r="B1391" s="1" t="s">
        <v>28</v>
      </c>
      <c r="C1391" s="1" t="s">
        <v>1386</v>
      </c>
      <c r="D1391" s="1">
        <v>20</v>
      </c>
      <c r="E1391" s="1" t="s">
        <v>30</v>
      </c>
      <c r="F1391" s="1">
        <v>5</v>
      </c>
      <c r="G1391" s="1" t="s">
        <v>31</v>
      </c>
      <c r="H1391" s="1">
        <v>115</v>
      </c>
      <c r="I1391" s="1">
        <v>115</v>
      </c>
      <c r="J1391" s="1">
        <v>115</v>
      </c>
      <c r="K1391" s="1">
        <v>115</v>
      </c>
      <c r="L1391" s="1">
        <v>181.37</v>
      </c>
      <c r="M1391" s="1">
        <v>181.37</v>
      </c>
      <c r="N1391" s="1">
        <v>181.31899999999999</v>
      </c>
      <c r="O1391" s="1">
        <v>181.31899999999999</v>
      </c>
      <c r="P1391" s="1">
        <v>0</v>
      </c>
      <c r="Q1391" s="1">
        <v>1</v>
      </c>
      <c r="R1391" s="1" t="s">
        <v>32</v>
      </c>
      <c r="S1391" s="1" t="s">
        <v>33</v>
      </c>
      <c r="T1391" s="1"/>
      <c r="U1391" s="1"/>
      <c r="V1391" s="1" t="s">
        <v>33</v>
      </c>
      <c r="W1391" s="1" t="s">
        <v>2918</v>
      </c>
      <c r="X1391" s="2">
        <v>44886.453472222223</v>
      </c>
      <c r="Y1391" s="1" t="s">
        <v>35</v>
      </c>
      <c r="Z1391" s="1" t="s">
        <v>36</v>
      </c>
      <c r="AA1391" s="1" t="s">
        <v>2919</v>
      </c>
      <c r="AB1391" s="1" t="s">
        <v>2920</v>
      </c>
    </row>
    <row r="1392" spans="1:28" ht="13" x14ac:dyDescent="0.15">
      <c r="A1392" s="1">
        <v>397</v>
      </c>
      <c r="B1392" s="1" t="s">
        <v>28</v>
      </c>
      <c r="C1392" s="1" t="s">
        <v>1386</v>
      </c>
      <c r="D1392" s="1">
        <v>20</v>
      </c>
      <c r="E1392" s="1" t="s">
        <v>30</v>
      </c>
      <c r="F1392" s="1">
        <v>5</v>
      </c>
      <c r="G1392" s="1" t="s">
        <v>31</v>
      </c>
      <c r="H1392" s="1">
        <v>120</v>
      </c>
      <c r="I1392" s="1">
        <v>120</v>
      </c>
      <c r="J1392" s="1">
        <v>120</v>
      </c>
      <c r="K1392" s="1">
        <v>120</v>
      </c>
      <c r="L1392" s="1">
        <v>181.42</v>
      </c>
      <c r="M1392" s="1">
        <v>181.42</v>
      </c>
      <c r="N1392" s="1">
        <v>181.36799999999999</v>
      </c>
      <c r="O1392" s="1">
        <v>181.36799999999999</v>
      </c>
      <c r="P1392" s="1">
        <v>0</v>
      </c>
      <c r="Q1392" s="1">
        <v>1</v>
      </c>
      <c r="R1392" s="1" t="s">
        <v>32</v>
      </c>
      <c r="S1392" s="1" t="s">
        <v>33</v>
      </c>
      <c r="T1392" s="1"/>
      <c r="U1392" s="1"/>
      <c r="V1392" s="1" t="s">
        <v>33</v>
      </c>
      <c r="W1392" s="1" t="s">
        <v>2921</v>
      </c>
      <c r="X1392" s="2">
        <v>44886.453472222223</v>
      </c>
      <c r="Y1392" s="1" t="s">
        <v>35</v>
      </c>
      <c r="Z1392" s="1" t="s">
        <v>36</v>
      </c>
      <c r="AA1392" s="1" t="s">
        <v>2922</v>
      </c>
      <c r="AB1392" s="1" t="s">
        <v>2923</v>
      </c>
    </row>
    <row r="1393" spans="1:28" ht="13" x14ac:dyDescent="0.15">
      <c r="A1393" s="1">
        <v>397</v>
      </c>
      <c r="B1393" s="1" t="s">
        <v>28</v>
      </c>
      <c r="C1393" s="1" t="s">
        <v>1386</v>
      </c>
      <c r="D1393" s="1">
        <v>20</v>
      </c>
      <c r="E1393" s="1" t="s">
        <v>30</v>
      </c>
      <c r="F1393" s="1">
        <v>5</v>
      </c>
      <c r="G1393" s="1" t="s">
        <v>31</v>
      </c>
      <c r="H1393" s="1">
        <v>125</v>
      </c>
      <c r="I1393" s="1">
        <v>126</v>
      </c>
      <c r="J1393" s="1">
        <v>125</v>
      </c>
      <c r="K1393" s="1">
        <v>126</v>
      </c>
      <c r="L1393" s="1">
        <v>181.47</v>
      </c>
      <c r="M1393" s="1">
        <v>181.48</v>
      </c>
      <c r="N1393" s="1">
        <v>181.41800000000001</v>
      </c>
      <c r="O1393" s="1">
        <v>181.428</v>
      </c>
      <c r="P1393" s="1">
        <v>1</v>
      </c>
      <c r="Q1393" s="1">
        <v>5</v>
      </c>
      <c r="R1393" s="1" t="s">
        <v>51</v>
      </c>
      <c r="S1393" s="1" t="s">
        <v>1397</v>
      </c>
      <c r="T1393" s="1"/>
      <c r="U1393" s="1"/>
      <c r="V1393" s="1" t="s">
        <v>1397</v>
      </c>
      <c r="W1393" s="1" t="s">
        <v>2924</v>
      </c>
      <c r="X1393" s="2">
        <v>44886.463194444441</v>
      </c>
      <c r="Y1393" s="1" t="s">
        <v>58</v>
      </c>
      <c r="Z1393" s="1" t="s">
        <v>36</v>
      </c>
      <c r="AA1393" s="1"/>
      <c r="AB1393" s="1" t="s">
        <v>2925</v>
      </c>
    </row>
    <row r="1394" spans="1:28" ht="13" x14ac:dyDescent="0.15">
      <c r="A1394" s="1">
        <v>397</v>
      </c>
      <c r="B1394" s="1" t="s">
        <v>28</v>
      </c>
      <c r="C1394" s="1" t="s">
        <v>1386</v>
      </c>
      <c r="D1394" s="1">
        <v>20</v>
      </c>
      <c r="E1394" s="1" t="s">
        <v>30</v>
      </c>
      <c r="F1394" s="1">
        <v>5</v>
      </c>
      <c r="G1394" s="1" t="s">
        <v>31</v>
      </c>
      <c r="H1394" s="1">
        <v>137</v>
      </c>
      <c r="I1394" s="1">
        <v>139</v>
      </c>
      <c r="J1394" s="1">
        <v>137</v>
      </c>
      <c r="K1394" s="1">
        <v>139</v>
      </c>
      <c r="L1394" s="1">
        <v>181.59</v>
      </c>
      <c r="M1394" s="1">
        <v>181.61</v>
      </c>
      <c r="N1394" s="1">
        <v>181.53700000000001</v>
      </c>
      <c r="O1394" s="1">
        <v>181.55699999999999</v>
      </c>
      <c r="P1394" s="1">
        <v>2</v>
      </c>
      <c r="Q1394" s="1">
        <v>7</v>
      </c>
      <c r="R1394" s="1" t="s">
        <v>1473</v>
      </c>
      <c r="S1394" s="1" t="s">
        <v>1474</v>
      </c>
      <c r="T1394" s="1" t="s">
        <v>1475</v>
      </c>
      <c r="U1394" s="1" t="s">
        <v>1476</v>
      </c>
      <c r="V1394" s="1" t="s">
        <v>1474</v>
      </c>
      <c r="W1394" s="1" t="s">
        <v>2926</v>
      </c>
      <c r="X1394" s="2">
        <v>44886.459722222222</v>
      </c>
      <c r="Y1394" s="1" t="s">
        <v>35</v>
      </c>
      <c r="Z1394" s="1" t="s">
        <v>36</v>
      </c>
      <c r="AA1394" s="1"/>
      <c r="AB1394" s="1" t="s">
        <v>2927</v>
      </c>
    </row>
    <row r="1395" spans="1:28" ht="13" x14ac:dyDescent="0.15">
      <c r="A1395" s="1">
        <v>397</v>
      </c>
      <c r="B1395" s="1" t="s">
        <v>28</v>
      </c>
      <c r="C1395" s="1" t="s">
        <v>1386</v>
      </c>
      <c r="D1395" s="1">
        <v>20</v>
      </c>
      <c r="E1395" s="1" t="s">
        <v>30</v>
      </c>
      <c r="F1395" s="1">
        <v>6</v>
      </c>
      <c r="G1395" s="1"/>
      <c r="H1395" s="1">
        <v>134</v>
      </c>
      <c r="I1395" s="1">
        <v>139</v>
      </c>
      <c r="J1395" s="1">
        <v>134</v>
      </c>
      <c r="K1395" s="1">
        <v>139</v>
      </c>
      <c r="L1395" s="1">
        <v>183.07</v>
      </c>
      <c r="M1395" s="1">
        <v>183.12</v>
      </c>
      <c r="N1395" s="1">
        <v>183.006</v>
      </c>
      <c r="O1395" s="1">
        <v>183.05600000000001</v>
      </c>
      <c r="P1395" s="1">
        <v>5</v>
      </c>
      <c r="Q1395" s="1">
        <v>176</v>
      </c>
      <c r="R1395" s="1" t="s">
        <v>106</v>
      </c>
      <c r="S1395" s="1" t="s">
        <v>1434</v>
      </c>
      <c r="T1395" s="1"/>
      <c r="U1395" s="1"/>
      <c r="V1395" s="1" t="s">
        <v>2439</v>
      </c>
      <c r="W1395" s="1" t="s">
        <v>2928</v>
      </c>
      <c r="X1395" s="2">
        <v>44886.117361111108</v>
      </c>
      <c r="Y1395" s="1" t="s">
        <v>54</v>
      </c>
      <c r="Z1395" s="1" t="s">
        <v>36</v>
      </c>
      <c r="AA1395" s="1"/>
      <c r="AB1395" s="1" t="s">
        <v>2929</v>
      </c>
    </row>
    <row r="1396" spans="1:28" ht="13" x14ac:dyDescent="0.15">
      <c r="A1396" s="1">
        <v>397</v>
      </c>
      <c r="B1396" s="1" t="s">
        <v>28</v>
      </c>
      <c r="C1396" s="1" t="s">
        <v>1386</v>
      </c>
      <c r="D1396" s="1">
        <v>20</v>
      </c>
      <c r="E1396" s="1" t="s">
        <v>30</v>
      </c>
      <c r="F1396" s="1">
        <v>6</v>
      </c>
      <c r="G1396" s="1"/>
      <c r="H1396" s="1">
        <v>134</v>
      </c>
      <c r="I1396" s="1">
        <v>139</v>
      </c>
      <c r="J1396" s="1">
        <v>0</v>
      </c>
      <c r="K1396" s="1">
        <v>5</v>
      </c>
      <c r="L1396" s="1">
        <v>183.07</v>
      </c>
      <c r="M1396" s="1">
        <v>183.12</v>
      </c>
      <c r="N1396" s="1">
        <v>183.006</v>
      </c>
      <c r="O1396" s="1">
        <v>183.05600000000001</v>
      </c>
      <c r="P1396" s="1">
        <v>5</v>
      </c>
      <c r="Q1396" s="1">
        <v>10</v>
      </c>
      <c r="R1396" s="1" t="s">
        <v>1407</v>
      </c>
      <c r="S1396" s="1"/>
      <c r="T1396" s="1" t="s">
        <v>1428</v>
      </c>
      <c r="U1396" s="1" t="s">
        <v>1429</v>
      </c>
      <c r="V1396" s="1" t="s">
        <v>1430</v>
      </c>
      <c r="W1396" s="1" t="s">
        <v>2930</v>
      </c>
      <c r="X1396" s="2">
        <v>44886.181944444441</v>
      </c>
      <c r="Y1396" s="1" t="s">
        <v>1410</v>
      </c>
      <c r="Z1396" s="1" t="s">
        <v>36</v>
      </c>
      <c r="AA1396" s="1" t="s">
        <v>1432</v>
      </c>
      <c r="AB1396" s="1" t="s">
        <v>2931</v>
      </c>
    </row>
    <row r="1397" spans="1:28" ht="13" x14ac:dyDescent="0.15">
      <c r="A1397" s="1">
        <v>397</v>
      </c>
      <c r="B1397" s="1" t="s">
        <v>28</v>
      </c>
      <c r="C1397" s="1" t="s">
        <v>1386</v>
      </c>
      <c r="D1397" s="1">
        <v>20</v>
      </c>
      <c r="E1397" s="1" t="s">
        <v>30</v>
      </c>
      <c r="F1397" s="1">
        <v>6</v>
      </c>
      <c r="G1397" s="1"/>
      <c r="H1397" s="1">
        <v>134</v>
      </c>
      <c r="I1397" s="1">
        <v>139</v>
      </c>
      <c r="J1397" s="1">
        <v>0</v>
      </c>
      <c r="K1397" s="1">
        <v>5</v>
      </c>
      <c r="L1397" s="1">
        <v>183.07</v>
      </c>
      <c r="M1397" s="1">
        <v>183.12</v>
      </c>
      <c r="N1397" s="1">
        <v>183.006</v>
      </c>
      <c r="O1397" s="1">
        <v>183.05600000000001</v>
      </c>
      <c r="P1397" s="1">
        <v>5</v>
      </c>
      <c r="Q1397" s="1">
        <v>25</v>
      </c>
      <c r="R1397" s="1" t="s">
        <v>1418</v>
      </c>
      <c r="S1397" s="1"/>
      <c r="T1397" s="1" t="s">
        <v>1419</v>
      </c>
      <c r="U1397" s="1" t="s">
        <v>1420</v>
      </c>
      <c r="V1397" s="1" t="s">
        <v>1421</v>
      </c>
      <c r="W1397" s="1" t="s">
        <v>2932</v>
      </c>
      <c r="X1397" s="2">
        <v>44886.181944444441</v>
      </c>
      <c r="Y1397" s="1" t="s">
        <v>1410</v>
      </c>
      <c r="Z1397" s="1" t="s">
        <v>36</v>
      </c>
      <c r="AA1397" s="1"/>
      <c r="AB1397" s="1" t="s">
        <v>2933</v>
      </c>
    </row>
    <row r="1398" spans="1:28" ht="13" x14ac:dyDescent="0.15">
      <c r="A1398" s="1">
        <v>397</v>
      </c>
      <c r="B1398" s="1" t="s">
        <v>28</v>
      </c>
      <c r="C1398" s="1" t="s">
        <v>1386</v>
      </c>
      <c r="D1398" s="1">
        <v>20</v>
      </c>
      <c r="E1398" s="1" t="s">
        <v>30</v>
      </c>
      <c r="F1398" s="1">
        <v>6</v>
      </c>
      <c r="G1398" s="1"/>
      <c r="H1398" s="1">
        <v>134</v>
      </c>
      <c r="I1398" s="1">
        <v>139</v>
      </c>
      <c r="J1398" s="1">
        <v>0</v>
      </c>
      <c r="K1398" s="1">
        <v>5</v>
      </c>
      <c r="L1398" s="1">
        <v>183.07</v>
      </c>
      <c r="M1398" s="1">
        <v>183.12</v>
      </c>
      <c r="N1398" s="1">
        <v>183.006</v>
      </c>
      <c r="O1398" s="1">
        <v>183.05600000000001</v>
      </c>
      <c r="P1398" s="1">
        <v>5</v>
      </c>
      <c r="Q1398" s="1">
        <v>2</v>
      </c>
      <c r="R1398" s="1" t="s">
        <v>1407</v>
      </c>
      <c r="S1398" s="1"/>
      <c r="T1398" s="1" t="s">
        <v>1448</v>
      </c>
      <c r="U1398" s="1" t="s">
        <v>1449</v>
      </c>
      <c r="V1398" s="1" t="s">
        <v>1450</v>
      </c>
      <c r="W1398" s="1" t="s">
        <v>2934</v>
      </c>
      <c r="X1398" s="2">
        <v>44886.181944444441</v>
      </c>
      <c r="Y1398" s="1" t="s">
        <v>1410</v>
      </c>
      <c r="Z1398" s="1" t="s">
        <v>36</v>
      </c>
      <c r="AA1398" s="1" t="s">
        <v>1452</v>
      </c>
      <c r="AB1398" s="1" t="s">
        <v>2935</v>
      </c>
    </row>
    <row r="1399" spans="1:28" ht="13" x14ac:dyDescent="0.15">
      <c r="A1399" s="1">
        <v>397</v>
      </c>
      <c r="B1399" s="1" t="s">
        <v>28</v>
      </c>
      <c r="C1399" s="1" t="s">
        <v>1386</v>
      </c>
      <c r="D1399" s="1">
        <v>20</v>
      </c>
      <c r="E1399" s="1" t="s">
        <v>30</v>
      </c>
      <c r="F1399" s="1">
        <v>6</v>
      </c>
      <c r="G1399" s="1"/>
      <c r="H1399" s="1">
        <v>134</v>
      </c>
      <c r="I1399" s="1">
        <v>139</v>
      </c>
      <c r="J1399" s="1">
        <v>0</v>
      </c>
      <c r="K1399" s="1">
        <v>5</v>
      </c>
      <c r="L1399" s="1">
        <v>183.07</v>
      </c>
      <c r="M1399" s="1">
        <v>183.12</v>
      </c>
      <c r="N1399" s="1">
        <v>183.006</v>
      </c>
      <c r="O1399" s="1">
        <v>183.05600000000001</v>
      </c>
      <c r="P1399" s="1">
        <v>5</v>
      </c>
      <c r="Q1399" s="1">
        <v>10</v>
      </c>
      <c r="R1399" s="1" t="s">
        <v>1407</v>
      </c>
      <c r="S1399" s="1"/>
      <c r="T1399" s="1" t="s">
        <v>1419</v>
      </c>
      <c r="U1399" s="1" t="s">
        <v>1420</v>
      </c>
      <c r="V1399" s="1" t="s">
        <v>1438</v>
      </c>
      <c r="W1399" s="1" t="s">
        <v>2936</v>
      </c>
      <c r="X1399" s="2">
        <v>44886.181944444441</v>
      </c>
      <c r="Y1399" s="1" t="s">
        <v>1410</v>
      </c>
      <c r="Z1399" s="1" t="s">
        <v>36</v>
      </c>
      <c r="AA1399" s="1" t="s">
        <v>1440</v>
      </c>
      <c r="AB1399" s="1" t="s">
        <v>2937</v>
      </c>
    </row>
    <row r="1400" spans="1:28" ht="13" x14ac:dyDescent="0.15">
      <c r="A1400" s="1">
        <v>397</v>
      </c>
      <c r="B1400" s="1" t="s">
        <v>28</v>
      </c>
      <c r="C1400" s="1" t="s">
        <v>1386</v>
      </c>
      <c r="D1400" s="1">
        <v>20</v>
      </c>
      <c r="E1400" s="1" t="s">
        <v>30</v>
      </c>
      <c r="F1400" s="1">
        <v>6</v>
      </c>
      <c r="G1400" s="1"/>
      <c r="H1400" s="1">
        <v>134</v>
      </c>
      <c r="I1400" s="1">
        <v>139</v>
      </c>
      <c r="J1400" s="1">
        <v>0</v>
      </c>
      <c r="K1400" s="1">
        <v>5</v>
      </c>
      <c r="L1400" s="1">
        <v>183.07</v>
      </c>
      <c r="M1400" s="1">
        <v>183.12</v>
      </c>
      <c r="N1400" s="1">
        <v>183.006</v>
      </c>
      <c r="O1400" s="1">
        <v>183.05600000000001</v>
      </c>
      <c r="P1400" s="1">
        <v>5</v>
      </c>
      <c r="Q1400" s="1">
        <v>3</v>
      </c>
      <c r="R1400" s="1" t="s">
        <v>1407</v>
      </c>
      <c r="S1400" s="1"/>
      <c r="T1400" s="1"/>
      <c r="U1400" s="1"/>
      <c r="V1400" s="1" t="s">
        <v>1424</v>
      </c>
      <c r="W1400" s="1" t="s">
        <v>2938</v>
      </c>
      <c r="X1400" s="2">
        <v>44886.181944444441</v>
      </c>
      <c r="Y1400" s="1" t="s">
        <v>1410</v>
      </c>
      <c r="Z1400" s="1" t="s">
        <v>36</v>
      </c>
      <c r="AA1400" s="1" t="s">
        <v>1426</v>
      </c>
      <c r="AB1400" s="1" t="s">
        <v>2939</v>
      </c>
    </row>
    <row r="1401" spans="1:28" ht="13" x14ac:dyDescent="0.15">
      <c r="A1401" s="1">
        <v>397</v>
      </c>
      <c r="B1401" s="1" t="s">
        <v>28</v>
      </c>
      <c r="C1401" s="1" t="s">
        <v>1386</v>
      </c>
      <c r="D1401" s="1">
        <v>20</v>
      </c>
      <c r="E1401" s="1" t="s">
        <v>30</v>
      </c>
      <c r="F1401" s="1">
        <v>6</v>
      </c>
      <c r="G1401" s="1"/>
      <c r="H1401" s="1">
        <v>134</v>
      </c>
      <c r="I1401" s="1">
        <v>139</v>
      </c>
      <c r="J1401" s="1">
        <v>0</v>
      </c>
      <c r="K1401" s="1">
        <v>5</v>
      </c>
      <c r="L1401" s="1">
        <v>183.07</v>
      </c>
      <c r="M1401" s="1">
        <v>183.12</v>
      </c>
      <c r="N1401" s="1">
        <v>183.006</v>
      </c>
      <c r="O1401" s="1">
        <v>183.05600000000001</v>
      </c>
      <c r="P1401" s="1">
        <v>5</v>
      </c>
      <c r="Q1401" s="1">
        <v>25</v>
      </c>
      <c r="R1401" s="1" t="s">
        <v>1418</v>
      </c>
      <c r="S1401" s="1"/>
      <c r="T1401" s="1" t="s">
        <v>1442</v>
      </c>
      <c r="U1401" s="1" t="s">
        <v>1443</v>
      </c>
      <c r="V1401" s="1" t="s">
        <v>1444</v>
      </c>
      <c r="W1401" s="1" t="s">
        <v>2940</v>
      </c>
      <c r="X1401" s="2">
        <v>44886.181944444441</v>
      </c>
      <c r="Y1401" s="1" t="s">
        <v>1410</v>
      </c>
      <c r="Z1401" s="1" t="s">
        <v>36</v>
      </c>
      <c r="AA1401" s="1" t="s">
        <v>1446</v>
      </c>
      <c r="AB1401" s="1" t="s">
        <v>2941</v>
      </c>
    </row>
    <row r="1402" spans="1:28" ht="13" x14ac:dyDescent="0.15">
      <c r="A1402" s="1">
        <v>397</v>
      </c>
      <c r="B1402" s="1" t="s">
        <v>28</v>
      </c>
      <c r="C1402" s="1" t="s">
        <v>1386</v>
      </c>
      <c r="D1402" s="1">
        <v>20</v>
      </c>
      <c r="E1402" s="1" t="s">
        <v>30</v>
      </c>
      <c r="F1402" s="1">
        <v>6</v>
      </c>
      <c r="G1402" s="1"/>
      <c r="H1402" s="1">
        <v>134</v>
      </c>
      <c r="I1402" s="1">
        <v>139</v>
      </c>
      <c r="J1402" s="1">
        <v>0</v>
      </c>
      <c r="K1402" s="1">
        <v>5</v>
      </c>
      <c r="L1402" s="1">
        <v>183.07</v>
      </c>
      <c r="M1402" s="1">
        <v>183.12</v>
      </c>
      <c r="N1402" s="1">
        <v>183.006</v>
      </c>
      <c r="O1402" s="1">
        <v>183.05600000000001</v>
      </c>
      <c r="P1402" s="1">
        <v>5</v>
      </c>
      <c r="Q1402" s="1">
        <v>2</v>
      </c>
      <c r="R1402" s="1" t="s">
        <v>1407</v>
      </c>
      <c r="S1402" s="1" t="s">
        <v>1413</v>
      </c>
      <c r="T1402" s="1"/>
      <c r="U1402" s="1"/>
      <c r="V1402" s="1" t="s">
        <v>1414</v>
      </c>
      <c r="W1402" s="1" t="s">
        <v>2942</v>
      </c>
      <c r="X1402" s="2">
        <v>44886.181944444441</v>
      </c>
      <c r="Y1402" s="1" t="s">
        <v>1410</v>
      </c>
      <c r="Z1402" s="1" t="s">
        <v>36</v>
      </c>
      <c r="AA1402" s="1" t="s">
        <v>1416</v>
      </c>
      <c r="AB1402" s="1" t="s">
        <v>2943</v>
      </c>
    </row>
    <row r="1403" spans="1:28" ht="13" x14ac:dyDescent="0.15">
      <c r="A1403" s="1">
        <v>397</v>
      </c>
      <c r="B1403" s="1" t="s">
        <v>28</v>
      </c>
      <c r="C1403" s="1" t="s">
        <v>1386</v>
      </c>
      <c r="D1403" s="1">
        <v>20</v>
      </c>
      <c r="E1403" s="1" t="s">
        <v>30</v>
      </c>
      <c r="F1403" s="1">
        <v>6</v>
      </c>
      <c r="G1403" s="1"/>
      <c r="H1403" s="1">
        <v>134</v>
      </c>
      <c r="I1403" s="1">
        <v>139</v>
      </c>
      <c r="J1403" s="1">
        <v>0</v>
      </c>
      <c r="K1403" s="1">
        <v>5</v>
      </c>
      <c r="L1403" s="1">
        <v>183.07</v>
      </c>
      <c r="M1403" s="1">
        <v>183.12</v>
      </c>
      <c r="N1403" s="1">
        <v>183.006</v>
      </c>
      <c r="O1403" s="1">
        <v>183.05600000000001</v>
      </c>
      <c r="P1403" s="1">
        <v>5</v>
      </c>
      <c r="Q1403" s="1">
        <v>25</v>
      </c>
      <c r="R1403" s="1" t="s">
        <v>1418</v>
      </c>
      <c r="S1403" s="1"/>
      <c r="T1403" s="1"/>
      <c r="U1403" s="1"/>
      <c r="V1403" s="1" t="s">
        <v>1457</v>
      </c>
      <c r="W1403" s="1" t="s">
        <v>2944</v>
      </c>
      <c r="X1403" s="2">
        <v>44886.181944444441</v>
      </c>
      <c r="Y1403" s="1" t="s">
        <v>1410</v>
      </c>
      <c r="Z1403" s="1" t="s">
        <v>36</v>
      </c>
      <c r="AA1403" s="1" t="s">
        <v>1459</v>
      </c>
      <c r="AB1403" s="1" t="s">
        <v>2945</v>
      </c>
    </row>
    <row r="1404" spans="1:28" ht="13" x14ac:dyDescent="0.15">
      <c r="A1404" s="1">
        <v>397</v>
      </c>
      <c r="B1404" s="1" t="s">
        <v>28</v>
      </c>
      <c r="C1404" s="1" t="s">
        <v>1386</v>
      </c>
      <c r="D1404" s="1">
        <v>20</v>
      </c>
      <c r="E1404" s="1" t="s">
        <v>30</v>
      </c>
      <c r="F1404" s="1">
        <v>6</v>
      </c>
      <c r="G1404" s="1"/>
      <c r="H1404" s="1">
        <v>134</v>
      </c>
      <c r="I1404" s="1">
        <v>139</v>
      </c>
      <c r="J1404" s="1">
        <v>0</v>
      </c>
      <c r="K1404" s="1">
        <v>5</v>
      </c>
      <c r="L1404" s="1">
        <v>183.07</v>
      </c>
      <c r="M1404" s="1">
        <v>183.12</v>
      </c>
      <c r="N1404" s="1">
        <v>183.006</v>
      </c>
      <c r="O1404" s="1">
        <v>183.05600000000001</v>
      </c>
      <c r="P1404" s="1">
        <v>5</v>
      </c>
      <c r="Q1404" s="1">
        <v>6</v>
      </c>
      <c r="R1404" s="1" t="s">
        <v>1407</v>
      </c>
      <c r="S1404" s="1"/>
      <c r="T1404" s="1"/>
      <c r="U1404" s="1"/>
      <c r="V1404" s="1" t="s">
        <v>1408</v>
      </c>
      <c r="W1404" s="1" t="s">
        <v>2946</v>
      </c>
      <c r="X1404" s="2">
        <v>44886.181944444441</v>
      </c>
      <c r="Y1404" s="1" t="s">
        <v>1410</v>
      </c>
      <c r="Z1404" s="1" t="s">
        <v>36</v>
      </c>
      <c r="AA1404" s="1" t="s">
        <v>1411</v>
      </c>
      <c r="AB1404" s="1" t="s">
        <v>2947</v>
      </c>
    </row>
    <row r="1405" spans="1:28" ht="13" x14ac:dyDescent="0.15">
      <c r="A1405" s="1">
        <v>397</v>
      </c>
      <c r="B1405" s="1" t="s">
        <v>28</v>
      </c>
      <c r="C1405" s="1" t="s">
        <v>1386</v>
      </c>
      <c r="D1405" s="1">
        <v>20</v>
      </c>
      <c r="E1405" s="1" t="s">
        <v>30</v>
      </c>
      <c r="F1405" s="1">
        <v>7</v>
      </c>
      <c r="G1405" s="1"/>
      <c r="H1405" s="1">
        <v>0</v>
      </c>
      <c r="I1405" s="1">
        <v>5</v>
      </c>
      <c r="J1405" s="1">
        <v>0</v>
      </c>
      <c r="K1405" s="1">
        <v>5</v>
      </c>
      <c r="L1405" s="1">
        <v>183.12</v>
      </c>
      <c r="M1405" s="1">
        <v>183.17</v>
      </c>
      <c r="N1405" s="1">
        <v>183.05600000000001</v>
      </c>
      <c r="O1405" s="1">
        <v>183.10599999999999</v>
      </c>
      <c r="P1405" s="1">
        <v>5</v>
      </c>
      <c r="Q1405" s="1">
        <v>5</v>
      </c>
      <c r="R1405" s="1" t="s">
        <v>51</v>
      </c>
      <c r="S1405" s="1" t="s">
        <v>52</v>
      </c>
      <c r="T1405" s="1"/>
      <c r="U1405" s="1"/>
      <c r="V1405" s="1" t="s">
        <v>52</v>
      </c>
      <c r="W1405" s="1" t="s">
        <v>2948</v>
      </c>
      <c r="X1405" s="2">
        <v>44886.117361111108</v>
      </c>
      <c r="Y1405" s="1" t="s">
        <v>54</v>
      </c>
      <c r="Z1405" s="1" t="s">
        <v>36</v>
      </c>
      <c r="AA1405" s="1"/>
      <c r="AB1405" s="1" t="s">
        <v>2949</v>
      </c>
    </row>
    <row r="1406" spans="1:28" ht="13" x14ac:dyDescent="0.15">
      <c r="A1406" s="1">
        <v>397</v>
      </c>
      <c r="B1406" s="1" t="s">
        <v>28</v>
      </c>
      <c r="C1406" s="1" t="s">
        <v>1386</v>
      </c>
      <c r="D1406" s="1">
        <v>21</v>
      </c>
      <c r="E1406" s="1" t="s">
        <v>30</v>
      </c>
      <c r="F1406" s="1">
        <v>2</v>
      </c>
      <c r="G1406" s="1" t="s">
        <v>31</v>
      </c>
      <c r="H1406" s="1">
        <v>80</v>
      </c>
      <c r="I1406" s="1">
        <v>81</v>
      </c>
      <c r="J1406" s="1">
        <v>80</v>
      </c>
      <c r="K1406" s="1">
        <v>81</v>
      </c>
      <c r="L1406" s="1">
        <v>186.2</v>
      </c>
      <c r="M1406" s="1">
        <v>186.21</v>
      </c>
      <c r="N1406" s="1">
        <v>186.15799999999999</v>
      </c>
      <c r="O1406" s="1">
        <v>186.16800000000001</v>
      </c>
      <c r="P1406" s="1">
        <v>1</v>
      </c>
      <c r="Q1406" s="1">
        <v>5</v>
      </c>
      <c r="R1406" s="1" t="s">
        <v>51</v>
      </c>
      <c r="S1406" s="1" t="s">
        <v>1397</v>
      </c>
      <c r="T1406" s="1"/>
      <c r="U1406" s="1"/>
      <c r="V1406" s="1" t="s">
        <v>1397</v>
      </c>
      <c r="W1406" s="1" t="s">
        <v>2950</v>
      </c>
      <c r="X1406" s="2">
        <v>44886.51666666667</v>
      </c>
      <c r="Y1406" s="1" t="s">
        <v>58</v>
      </c>
      <c r="Z1406" s="1" t="s">
        <v>36</v>
      </c>
      <c r="AA1406" s="1"/>
      <c r="AB1406" s="1" t="s">
        <v>2951</v>
      </c>
    </row>
    <row r="1407" spans="1:28" ht="13" x14ac:dyDescent="0.15">
      <c r="A1407" s="1">
        <v>397</v>
      </c>
      <c r="B1407" s="1" t="s">
        <v>28</v>
      </c>
      <c r="C1407" s="1" t="s">
        <v>1386</v>
      </c>
      <c r="D1407" s="1">
        <v>21</v>
      </c>
      <c r="E1407" s="1" t="s">
        <v>30</v>
      </c>
      <c r="F1407" s="1">
        <v>2</v>
      </c>
      <c r="G1407" s="1" t="s">
        <v>31</v>
      </c>
      <c r="H1407" s="1">
        <v>80</v>
      </c>
      <c r="I1407" s="1">
        <v>81</v>
      </c>
      <c r="J1407" s="1">
        <v>80</v>
      </c>
      <c r="K1407" s="1">
        <v>81</v>
      </c>
      <c r="L1407" s="1">
        <v>186.2</v>
      </c>
      <c r="M1407" s="1">
        <v>186.21</v>
      </c>
      <c r="N1407" s="1">
        <v>186.15799999999999</v>
      </c>
      <c r="O1407" s="1">
        <v>186.16800000000001</v>
      </c>
      <c r="P1407" s="1">
        <v>1</v>
      </c>
      <c r="Q1407" s="1">
        <v>5</v>
      </c>
      <c r="R1407" s="1" t="s">
        <v>51</v>
      </c>
      <c r="S1407" s="1" t="s">
        <v>1400</v>
      </c>
      <c r="T1407" s="1"/>
      <c r="U1407" s="1"/>
      <c r="V1407" s="1" t="s">
        <v>1400</v>
      </c>
      <c r="W1407" s="1" t="s">
        <v>2952</v>
      </c>
      <c r="X1407" s="2">
        <v>44886.51666666667</v>
      </c>
      <c r="Y1407" s="1" t="s">
        <v>58</v>
      </c>
      <c r="Z1407" s="1" t="s">
        <v>36</v>
      </c>
      <c r="AA1407" s="1"/>
      <c r="AB1407" s="1" t="s">
        <v>2953</v>
      </c>
    </row>
    <row r="1408" spans="1:28" ht="13" x14ac:dyDescent="0.15">
      <c r="A1408" s="1">
        <v>397</v>
      </c>
      <c r="B1408" s="1" t="s">
        <v>28</v>
      </c>
      <c r="C1408" s="1" t="s">
        <v>1386</v>
      </c>
      <c r="D1408" s="1">
        <v>21</v>
      </c>
      <c r="E1408" s="1" t="s">
        <v>30</v>
      </c>
      <c r="F1408" s="1">
        <v>2</v>
      </c>
      <c r="G1408" s="1" t="s">
        <v>43</v>
      </c>
      <c r="H1408" s="1">
        <v>80</v>
      </c>
      <c r="I1408" s="1">
        <v>80</v>
      </c>
      <c r="J1408" s="1">
        <v>80</v>
      </c>
      <c r="K1408" s="1">
        <v>80</v>
      </c>
      <c r="L1408" s="1">
        <v>186.2</v>
      </c>
      <c r="M1408" s="1">
        <v>186.2</v>
      </c>
      <c r="N1408" s="1">
        <v>186.15799999999999</v>
      </c>
      <c r="O1408" s="1">
        <v>186.15799999999999</v>
      </c>
      <c r="P1408" s="1">
        <v>0</v>
      </c>
      <c r="Q1408" s="1">
        <v>1</v>
      </c>
      <c r="R1408" s="1" t="s">
        <v>44</v>
      </c>
      <c r="S1408" s="1" t="s">
        <v>45</v>
      </c>
      <c r="T1408" s="1"/>
      <c r="U1408" s="1"/>
      <c r="V1408" s="1" t="s">
        <v>45</v>
      </c>
      <c r="W1408" s="1" t="s">
        <v>2954</v>
      </c>
      <c r="X1408" s="2">
        <v>44886.517361111109</v>
      </c>
      <c r="Y1408" s="1" t="s">
        <v>58</v>
      </c>
      <c r="Z1408" s="1" t="s">
        <v>36</v>
      </c>
      <c r="AA1408" s="1"/>
      <c r="AB1408" s="1" t="s">
        <v>2955</v>
      </c>
    </row>
    <row r="1409" spans="1:28" ht="13" x14ac:dyDescent="0.15">
      <c r="A1409" s="1">
        <v>397</v>
      </c>
      <c r="B1409" s="1" t="s">
        <v>28</v>
      </c>
      <c r="C1409" s="1" t="s">
        <v>1386</v>
      </c>
      <c r="D1409" s="1">
        <v>21</v>
      </c>
      <c r="E1409" s="1" t="s">
        <v>30</v>
      </c>
      <c r="F1409" s="1">
        <v>3</v>
      </c>
      <c r="G1409" s="1" t="s">
        <v>31</v>
      </c>
      <c r="H1409" s="1">
        <v>63</v>
      </c>
      <c r="I1409" s="1">
        <v>65</v>
      </c>
      <c r="J1409" s="1">
        <v>63</v>
      </c>
      <c r="K1409" s="1">
        <v>65</v>
      </c>
      <c r="L1409" s="1">
        <v>187.53</v>
      </c>
      <c r="M1409" s="1">
        <v>187.55</v>
      </c>
      <c r="N1409" s="1">
        <v>187.464</v>
      </c>
      <c r="O1409" s="1">
        <v>187.483</v>
      </c>
      <c r="P1409" s="1">
        <v>2</v>
      </c>
      <c r="Q1409" s="1">
        <v>7</v>
      </c>
      <c r="R1409" s="1" t="s">
        <v>1473</v>
      </c>
      <c r="S1409" s="1" t="s">
        <v>1474</v>
      </c>
      <c r="T1409" s="1" t="s">
        <v>1475</v>
      </c>
      <c r="U1409" s="1" t="s">
        <v>1476</v>
      </c>
      <c r="V1409" s="1" t="s">
        <v>1474</v>
      </c>
      <c r="W1409" s="1" t="s">
        <v>2956</v>
      </c>
      <c r="X1409" s="2">
        <v>44886.512499999997</v>
      </c>
      <c r="Y1409" s="1" t="s">
        <v>35</v>
      </c>
      <c r="Z1409" s="1" t="s">
        <v>36</v>
      </c>
      <c r="AA1409" s="1"/>
      <c r="AB1409" s="1" t="s">
        <v>2957</v>
      </c>
    </row>
    <row r="1410" spans="1:28" ht="13" x14ac:dyDescent="0.15">
      <c r="A1410" s="1">
        <v>397</v>
      </c>
      <c r="B1410" s="1" t="s">
        <v>28</v>
      </c>
      <c r="C1410" s="1" t="s">
        <v>1386</v>
      </c>
      <c r="D1410" s="1">
        <v>21</v>
      </c>
      <c r="E1410" s="1" t="s">
        <v>30</v>
      </c>
      <c r="F1410" s="1">
        <v>5</v>
      </c>
      <c r="G1410" s="1" t="s">
        <v>31</v>
      </c>
      <c r="H1410" s="1">
        <v>58</v>
      </c>
      <c r="I1410" s="1">
        <v>59</v>
      </c>
      <c r="J1410" s="1">
        <v>58</v>
      </c>
      <c r="K1410" s="1">
        <v>59</v>
      </c>
      <c r="L1410" s="1">
        <v>190.5</v>
      </c>
      <c r="M1410" s="1">
        <v>190.51</v>
      </c>
      <c r="N1410" s="1">
        <v>190.37899999999999</v>
      </c>
      <c r="O1410" s="1">
        <v>190.38900000000001</v>
      </c>
      <c r="P1410" s="1">
        <v>1</v>
      </c>
      <c r="Q1410" s="1">
        <v>5</v>
      </c>
      <c r="R1410" s="1" t="s">
        <v>51</v>
      </c>
      <c r="S1410" s="1" t="s">
        <v>1397</v>
      </c>
      <c r="T1410" s="1"/>
      <c r="U1410" s="1"/>
      <c r="V1410" s="1" t="s">
        <v>1397</v>
      </c>
      <c r="W1410" s="1" t="s">
        <v>2958</v>
      </c>
      <c r="X1410" s="2">
        <v>44886.51666666667</v>
      </c>
      <c r="Y1410" s="1" t="s">
        <v>58</v>
      </c>
      <c r="Z1410" s="1" t="s">
        <v>36</v>
      </c>
      <c r="AA1410" s="1"/>
      <c r="AB1410" s="1" t="s">
        <v>2959</v>
      </c>
    </row>
    <row r="1411" spans="1:28" ht="13" x14ac:dyDescent="0.15">
      <c r="A1411" s="1">
        <v>397</v>
      </c>
      <c r="B1411" s="1" t="s">
        <v>28</v>
      </c>
      <c r="C1411" s="1" t="s">
        <v>1386</v>
      </c>
      <c r="D1411" s="1">
        <v>21</v>
      </c>
      <c r="E1411" s="1" t="s">
        <v>30</v>
      </c>
      <c r="F1411" s="1">
        <v>6</v>
      </c>
      <c r="G1411" s="1"/>
      <c r="H1411" s="1">
        <v>139</v>
      </c>
      <c r="I1411" s="1">
        <v>144</v>
      </c>
      <c r="J1411" s="1">
        <v>0</v>
      </c>
      <c r="K1411" s="1">
        <v>5</v>
      </c>
      <c r="L1411" s="1">
        <v>192.82</v>
      </c>
      <c r="M1411" s="1">
        <v>192.87</v>
      </c>
      <c r="N1411" s="1">
        <v>192.65799999999999</v>
      </c>
      <c r="O1411" s="1">
        <v>192.70699999999999</v>
      </c>
      <c r="P1411" s="1">
        <v>5</v>
      </c>
      <c r="Q1411" s="1">
        <v>2</v>
      </c>
      <c r="R1411" s="1" t="s">
        <v>1407</v>
      </c>
      <c r="S1411" s="1" t="s">
        <v>1413</v>
      </c>
      <c r="T1411" s="1"/>
      <c r="U1411" s="1"/>
      <c r="V1411" s="1" t="s">
        <v>1414</v>
      </c>
      <c r="W1411" s="1" t="s">
        <v>2960</v>
      </c>
      <c r="X1411" s="2">
        <v>44886.182638888888</v>
      </c>
      <c r="Y1411" s="1" t="s">
        <v>1410</v>
      </c>
      <c r="Z1411" s="1" t="s">
        <v>36</v>
      </c>
      <c r="AA1411" s="1" t="s">
        <v>1416</v>
      </c>
      <c r="AB1411" s="1" t="s">
        <v>2961</v>
      </c>
    </row>
    <row r="1412" spans="1:28" ht="13" x14ac:dyDescent="0.15">
      <c r="A1412" s="1">
        <v>397</v>
      </c>
      <c r="B1412" s="1" t="s">
        <v>28</v>
      </c>
      <c r="C1412" s="1" t="s">
        <v>1386</v>
      </c>
      <c r="D1412" s="1">
        <v>21</v>
      </c>
      <c r="E1412" s="1" t="s">
        <v>30</v>
      </c>
      <c r="F1412" s="1">
        <v>6</v>
      </c>
      <c r="G1412" s="1"/>
      <c r="H1412" s="1">
        <v>139</v>
      </c>
      <c r="I1412" s="1">
        <v>144</v>
      </c>
      <c r="J1412" s="1">
        <v>0</v>
      </c>
      <c r="K1412" s="1">
        <v>5</v>
      </c>
      <c r="L1412" s="1">
        <v>192.82</v>
      </c>
      <c r="M1412" s="1">
        <v>192.87</v>
      </c>
      <c r="N1412" s="1">
        <v>192.65799999999999</v>
      </c>
      <c r="O1412" s="1">
        <v>192.70699999999999</v>
      </c>
      <c r="P1412" s="1">
        <v>5</v>
      </c>
      <c r="Q1412" s="1">
        <v>10</v>
      </c>
      <c r="R1412" s="1" t="s">
        <v>1407</v>
      </c>
      <c r="S1412" s="1"/>
      <c r="T1412" s="1" t="s">
        <v>1419</v>
      </c>
      <c r="U1412" s="1" t="s">
        <v>1420</v>
      </c>
      <c r="V1412" s="1" t="s">
        <v>1438</v>
      </c>
      <c r="W1412" s="1" t="s">
        <v>2962</v>
      </c>
      <c r="X1412" s="2">
        <v>44886.182638888888</v>
      </c>
      <c r="Y1412" s="1" t="s">
        <v>1410</v>
      </c>
      <c r="Z1412" s="1" t="s">
        <v>36</v>
      </c>
      <c r="AA1412" s="1" t="s">
        <v>1440</v>
      </c>
      <c r="AB1412" s="1" t="s">
        <v>2963</v>
      </c>
    </row>
    <row r="1413" spans="1:28" ht="13" x14ac:dyDescent="0.15">
      <c r="A1413" s="1">
        <v>397</v>
      </c>
      <c r="B1413" s="1" t="s">
        <v>28</v>
      </c>
      <c r="C1413" s="1" t="s">
        <v>1386</v>
      </c>
      <c r="D1413" s="1">
        <v>21</v>
      </c>
      <c r="E1413" s="1" t="s">
        <v>30</v>
      </c>
      <c r="F1413" s="1">
        <v>6</v>
      </c>
      <c r="G1413" s="1"/>
      <c r="H1413" s="1">
        <v>139</v>
      </c>
      <c r="I1413" s="1">
        <v>144</v>
      </c>
      <c r="J1413" s="1">
        <v>0</v>
      </c>
      <c r="K1413" s="1">
        <v>5</v>
      </c>
      <c r="L1413" s="1">
        <v>192.82</v>
      </c>
      <c r="M1413" s="1">
        <v>192.87</v>
      </c>
      <c r="N1413" s="1">
        <v>192.65799999999999</v>
      </c>
      <c r="O1413" s="1">
        <v>192.70699999999999</v>
      </c>
      <c r="P1413" s="1">
        <v>5</v>
      </c>
      <c r="Q1413" s="1">
        <v>10</v>
      </c>
      <c r="R1413" s="1" t="s">
        <v>1407</v>
      </c>
      <c r="S1413" s="1"/>
      <c r="T1413" s="1" t="s">
        <v>1428</v>
      </c>
      <c r="U1413" s="1" t="s">
        <v>1429</v>
      </c>
      <c r="V1413" s="1" t="s">
        <v>1430</v>
      </c>
      <c r="W1413" s="1" t="s">
        <v>2964</v>
      </c>
      <c r="X1413" s="2">
        <v>44886.182638888888</v>
      </c>
      <c r="Y1413" s="1" t="s">
        <v>1410</v>
      </c>
      <c r="Z1413" s="1" t="s">
        <v>36</v>
      </c>
      <c r="AA1413" s="1" t="s">
        <v>1432</v>
      </c>
      <c r="AB1413" s="1" t="s">
        <v>2965</v>
      </c>
    </row>
    <row r="1414" spans="1:28" ht="13" x14ac:dyDescent="0.15">
      <c r="A1414" s="1">
        <v>397</v>
      </c>
      <c r="B1414" s="1" t="s">
        <v>28</v>
      </c>
      <c r="C1414" s="1" t="s">
        <v>1386</v>
      </c>
      <c r="D1414" s="1">
        <v>21</v>
      </c>
      <c r="E1414" s="1" t="s">
        <v>30</v>
      </c>
      <c r="F1414" s="1">
        <v>6</v>
      </c>
      <c r="G1414" s="1"/>
      <c r="H1414" s="1">
        <v>139</v>
      </c>
      <c r="I1414" s="1">
        <v>144</v>
      </c>
      <c r="J1414" s="1">
        <v>0</v>
      </c>
      <c r="K1414" s="1">
        <v>5</v>
      </c>
      <c r="L1414" s="1">
        <v>192.82</v>
      </c>
      <c r="M1414" s="1">
        <v>192.87</v>
      </c>
      <c r="N1414" s="1">
        <v>192.65799999999999</v>
      </c>
      <c r="O1414" s="1">
        <v>192.70699999999999</v>
      </c>
      <c r="P1414" s="1">
        <v>5</v>
      </c>
      <c r="Q1414" s="1">
        <v>2</v>
      </c>
      <c r="R1414" s="1" t="s">
        <v>1407</v>
      </c>
      <c r="S1414" s="1"/>
      <c r="T1414" s="1" t="s">
        <v>1448</v>
      </c>
      <c r="U1414" s="1" t="s">
        <v>1449</v>
      </c>
      <c r="V1414" s="1" t="s">
        <v>1450</v>
      </c>
      <c r="W1414" s="1" t="s">
        <v>2966</v>
      </c>
      <c r="X1414" s="2">
        <v>44886.182638888888</v>
      </c>
      <c r="Y1414" s="1" t="s">
        <v>1410</v>
      </c>
      <c r="Z1414" s="1" t="s">
        <v>36</v>
      </c>
      <c r="AA1414" s="1" t="s">
        <v>1452</v>
      </c>
      <c r="AB1414" s="1" t="s">
        <v>2967</v>
      </c>
    </row>
    <row r="1415" spans="1:28" ht="13" x14ac:dyDescent="0.15">
      <c r="A1415" s="1">
        <v>397</v>
      </c>
      <c r="B1415" s="1" t="s">
        <v>28</v>
      </c>
      <c r="C1415" s="1" t="s">
        <v>1386</v>
      </c>
      <c r="D1415" s="1">
        <v>21</v>
      </c>
      <c r="E1415" s="1" t="s">
        <v>30</v>
      </c>
      <c r="F1415" s="1">
        <v>6</v>
      </c>
      <c r="G1415" s="1"/>
      <c r="H1415" s="1">
        <v>139</v>
      </c>
      <c r="I1415" s="1">
        <v>144</v>
      </c>
      <c r="J1415" s="1">
        <v>0</v>
      </c>
      <c r="K1415" s="1">
        <v>5</v>
      </c>
      <c r="L1415" s="1">
        <v>192.82</v>
      </c>
      <c r="M1415" s="1">
        <v>192.87</v>
      </c>
      <c r="N1415" s="1">
        <v>192.65799999999999</v>
      </c>
      <c r="O1415" s="1">
        <v>192.70699999999999</v>
      </c>
      <c r="P1415" s="1">
        <v>5</v>
      </c>
      <c r="Q1415" s="1">
        <v>25</v>
      </c>
      <c r="R1415" s="1" t="s">
        <v>1418</v>
      </c>
      <c r="S1415" s="1"/>
      <c r="T1415" s="1" t="s">
        <v>1419</v>
      </c>
      <c r="U1415" s="1" t="s">
        <v>1420</v>
      </c>
      <c r="V1415" s="1" t="s">
        <v>1421</v>
      </c>
      <c r="W1415" s="1" t="s">
        <v>2968</v>
      </c>
      <c r="X1415" s="2">
        <v>44886.182638888888</v>
      </c>
      <c r="Y1415" s="1" t="s">
        <v>1410</v>
      </c>
      <c r="Z1415" s="1" t="s">
        <v>36</v>
      </c>
      <c r="AA1415" s="1"/>
      <c r="AB1415" s="1" t="s">
        <v>2969</v>
      </c>
    </row>
    <row r="1416" spans="1:28" ht="13" x14ac:dyDescent="0.15">
      <c r="A1416" s="1">
        <v>397</v>
      </c>
      <c r="B1416" s="1" t="s">
        <v>28</v>
      </c>
      <c r="C1416" s="1" t="s">
        <v>1386</v>
      </c>
      <c r="D1416" s="1">
        <v>21</v>
      </c>
      <c r="E1416" s="1" t="s">
        <v>30</v>
      </c>
      <c r="F1416" s="1">
        <v>6</v>
      </c>
      <c r="G1416" s="1"/>
      <c r="H1416" s="1">
        <v>139</v>
      </c>
      <c r="I1416" s="1">
        <v>144</v>
      </c>
      <c r="J1416" s="1">
        <v>139</v>
      </c>
      <c r="K1416" s="1">
        <v>144</v>
      </c>
      <c r="L1416" s="1">
        <v>192.82</v>
      </c>
      <c r="M1416" s="1">
        <v>192.87</v>
      </c>
      <c r="N1416" s="1">
        <v>192.65799999999999</v>
      </c>
      <c r="O1416" s="1">
        <v>192.70699999999999</v>
      </c>
      <c r="P1416" s="1">
        <v>5</v>
      </c>
      <c r="Q1416" s="1">
        <v>176</v>
      </c>
      <c r="R1416" s="1" t="s">
        <v>106</v>
      </c>
      <c r="S1416" s="1" t="s">
        <v>1434</v>
      </c>
      <c r="T1416" s="1"/>
      <c r="U1416" s="1"/>
      <c r="V1416" s="1" t="s">
        <v>2836</v>
      </c>
      <c r="W1416" s="1" t="s">
        <v>2970</v>
      </c>
      <c r="X1416" s="2">
        <v>44886.15347222222</v>
      </c>
      <c r="Y1416" s="1" t="s">
        <v>54</v>
      </c>
      <c r="Z1416" s="1" t="s">
        <v>36</v>
      </c>
      <c r="AA1416" s="1"/>
      <c r="AB1416" s="1" t="s">
        <v>2971</v>
      </c>
    </row>
    <row r="1417" spans="1:28" ht="13" x14ac:dyDescent="0.15">
      <c r="A1417" s="1">
        <v>397</v>
      </c>
      <c r="B1417" s="1" t="s">
        <v>28</v>
      </c>
      <c r="C1417" s="1" t="s">
        <v>1386</v>
      </c>
      <c r="D1417" s="1">
        <v>21</v>
      </c>
      <c r="E1417" s="1" t="s">
        <v>30</v>
      </c>
      <c r="F1417" s="1">
        <v>6</v>
      </c>
      <c r="G1417" s="1"/>
      <c r="H1417" s="1">
        <v>139</v>
      </c>
      <c r="I1417" s="1">
        <v>144</v>
      </c>
      <c r="J1417" s="1">
        <v>0</v>
      </c>
      <c r="K1417" s="1">
        <v>5</v>
      </c>
      <c r="L1417" s="1">
        <v>192.82</v>
      </c>
      <c r="M1417" s="1">
        <v>192.87</v>
      </c>
      <c r="N1417" s="1">
        <v>192.65799999999999</v>
      </c>
      <c r="O1417" s="1">
        <v>192.70699999999999</v>
      </c>
      <c r="P1417" s="1">
        <v>5</v>
      </c>
      <c r="Q1417" s="1">
        <v>25</v>
      </c>
      <c r="R1417" s="1" t="s">
        <v>1418</v>
      </c>
      <c r="S1417" s="1"/>
      <c r="T1417" s="1"/>
      <c r="U1417" s="1"/>
      <c r="V1417" s="1" t="s">
        <v>1457</v>
      </c>
      <c r="W1417" s="1" t="s">
        <v>2972</v>
      </c>
      <c r="X1417" s="2">
        <v>44886.182638888888</v>
      </c>
      <c r="Y1417" s="1" t="s">
        <v>1410</v>
      </c>
      <c r="Z1417" s="1" t="s">
        <v>36</v>
      </c>
      <c r="AA1417" s="1" t="s">
        <v>1459</v>
      </c>
      <c r="AB1417" s="1" t="s">
        <v>2973</v>
      </c>
    </row>
    <row r="1418" spans="1:28" ht="13" x14ac:dyDescent="0.15">
      <c r="A1418" s="1">
        <v>397</v>
      </c>
      <c r="B1418" s="1" t="s">
        <v>28</v>
      </c>
      <c r="C1418" s="1" t="s">
        <v>1386</v>
      </c>
      <c r="D1418" s="1">
        <v>21</v>
      </c>
      <c r="E1418" s="1" t="s">
        <v>30</v>
      </c>
      <c r="F1418" s="1">
        <v>6</v>
      </c>
      <c r="G1418" s="1"/>
      <c r="H1418" s="1">
        <v>139</v>
      </c>
      <c r="I1418" s="1">
        <v>144</v>
      </c>
      <c r="J1418" s="1">
        <v>0</v>
      </c>
      <c r="K1418" s="1">
        <v>5</v>
      </c>
      <c r="L1418" s="1">
        <v>192.82</v>
      </c>
      <c r="M1418" s="1">
        <v>192.87</v>
      </c>
      <c r="N1418" s="1">
        <v>192.65799999999999</v>
      </c>
      <c r="O1418" s="1">
        <v>192.70699999999999</v>
      </c>
      <c r="P1418" s="1">
        <v>5</v>
      </c>
      <c r="Q1418" s="1">
        <v>25</v>
      </c>
      <c r="R1418" s="1" t="s">
        <v>1418</v>
      </c>
      <c r="S1418" s="1"/>
      <c r="T1418" s="1" t="s">
        <v>1442</v>
      </c>
      <c r="U1418" s="1" t="s">
        <v>1443</v>
      </c>
      <c r="V1418" s="1" t="s">
        <v>1444</v>
      </c>
      <c r="W1418" s="1" t="s">
        <v>2974</v>
      </c>
      <c r="X1418" s="2">
        <v>44886.182638888888</v>
      </c>
      <c r="Y1418" s="1" t="s">
        <v>1410</v>
      </c>
      <c r="Z1418" s="1" t="s">
        <v>36</v>
      </c>
      <c r="AA1418" s="1" t="s">
        <v>1446</v>
      </c>
      <c r="AB1418" s="1" t="s">
        <v>2975</v>
      </c>
    </row>
    <row r="1419" spans="1:28" ht="13" x14ac:dyDescent="0.15">
      <c r="A1419" s="1">
        <v>397</v>
      </c>
      <c r="B1419" s="1" t="s">
        <v>28</v>
      </c>
      <c r="C1419" s="1" t="s">
        <v>1386</v>
      </c>
      <c r="D1419" s="1">
        <v>21</v>
      </c>
      <c r="E1419" s="1" t="s">
        <v>30</v>
      </c>
      <c r="F1419" s="1">
        <v>6</v>
      </c>
      <c r="G1419" s="1"/>
      <c r="H1419" s="1">
        <v>139</v>
      </c>
      <c r="I1419" s="1">
        <v>144</v>
      </c>
      <c r="J1419" s="1">
        <v>0</v>
      </c>
      <c r="K1419" s="1">
        <v>5</v>
      </c>
      <c r="L1419" s="1">
        <v>192.82</v>
      </c>
      <c r="M1419" s="1">
        <v>192.87</v>
      </c>
      <c r="N1419" s="1">
        <v>192.65799999999999</v>
      </c>
      <c r="O1419" s="1">
        <v>192.70699999999999</v>
      </c>
      <c r="P1419" s="1">
        <v>5</v>
      </c>
      <c r="Q1419" s="1">
        <v>6</v>
      </c>
      <c r="R1419" s="1" t="s">
        <v>1407</v>
      </c>
      <c r="S1419" s="1"/>
      <c r="T1419" s="1"/>
      <c r="U1419" s="1"/>
      <c r="V1419" s="1" t="s">
        <v>1408</v>
      </c>
      <c r="W1419" s="1" t="s">
        <v>2976</v>
      </c>
      <c r="X1419" s="2">
        <v>44886.182638888888</v>
      </c>
      <c r="Y1419" s="1" t="s">
        <v>1410</v>
      </c>
      <c r="Z1419" s="1" t="s">
        <v>36</v>
      </c>
      <c r="AA1419" s="1" t="s">
        <v>1411</v>
      </c>
      <c r="AB1419" s="1" t="s">
        <v>2977</v>
      </c>
    </row>
    <row r="1420" spans="1:28" ht="13" x14ac:dyDescent="0.15">
      <c r="A1420" s="1">
        <v>397</v>
      </c>
      <c r="B1420" s="1" t="s">
        <v>28</v>
      </c>
      <c r="C1420" s="1" t="s">
        <v>1386</v>
      </c>
      <c r="D1420" s="1">
        <v>21</v>
      </c>
      <c r="E1420" s="1" t="s">
        <v>30</v>
      </c>
      <c r="F1420" s="1">
        <v>6</v>
      </c>
      <c r="G1420" s="1"/>
      <c r="H1420" s="1">
        <v>139</v>
      </c>
      <c r="I1420" s="1">
        <v>144</v>
      </c>
      <c r="J1420" s="1">
        <v>0</v>
      </c>
      <c r="K1420" s="1">
        <v>5</v>
      </c>
      <c r="L1420" s="1">
        <v>192.82</v>
      </c>
      <c r="M1420" s="1">
        <v>192.87</v>
      </c>
      <c r="N1420" s="1">
        <v>192.65799999999999</v>
      </c>
      <c r="O1420" s="1">
        <v>192.70699999999999</v>
      </c>
      <c r="P1420" s="1">
        <v>5</v>
      </c>
      <c r="Q1420" s="1">
        <v>3</v>
      </c>
      <c r="R1420" s="1" t="s">
        <v>1407</v>
      </c>
      <c r="S1420" s="1"/>
      <c r="T1420" s="1"/>
      <c r="U1420" s="1"/>
      <c r="V1420" s="1" t="s">
        <v>1424</v>
      </c>
      <c r="W1420" s="1" t="s">
        <v>2978</v>
      </c>
      <c r="X1420" s="2">
        <v>44886.182638888888</v>
      </c>
      <c r="Y1420" s="1" t="s">
        <v>1410</v>
      </c>
      <c r="Z1420" s="1" t="s">
        <v>36</v>
      </c>
      <c r="AA1420" s="1" t="s">
        <v>1426</v>
      </c>
      <c r="AB1420" s="1" t="s">
        <v>2979</v>
      </c>
    </row>
    <row r="1421" spans="1:28" ht="13" x14ac:dyDescent="0.15">
      <c r="A1421" s="1">
        <v>397</v>
      </c>
      <c r="B1421" s="1" t="s">
        <v>28</v>
      </c>
      <c r="C1421" s="1" t="s">
        <v>1386</v>
      </c>
      <c r="D1421" s="1">
        <v>21</v>
      </c>
      <c r="E1421" s="1" t="s">
        <v>30</v>
      </c>
      <c r="F1421" s="1">
        <v>7</v>
      </c>
      <c r="G1421" s="1"/>
      <c r="H1421" s="1">
        <v>0</v>
      </c>
      <c r="I1421" s="1">
        <v>5</v>
      </c>
      <c r="J1421" s="1">
        <v>0</v>
      </c>
      <c r="K1421" s="1">
        <v>5</v>
      </c>
      <c r="L1421" s="1">
        <v>192.87</v>
      </c>
      <c r="M1421" s="1">
        <v>192.92</v>
      </c>
      <c r="N1421" s="1">
        <v>192.70699999999999</v>
      </c>
      <c r="O1421" s="1">
        <v>192.756</v>
      </c>
      <c r="P1421" s="1">
        <v>5</v>
      </c>
      <c r="Q1421" s="1">
        <v>5</v>
      </c>
      <c r="R1421" s="1" t="s">
        <v>51</v>
      </c>
      <c r="S1421" s="1" t="s">
        <v>52</v>
      </c>
      <c r="T1421" s="1"/>
      <c r="U1421" s="1"/>
      <c r="V1421" s="1" t="s">
        <v>52</v>
      </c>
      <c r="W1421" s="1" t="s">
        <v>2980</v>
      </c>
      <c r="X1421" s="2">
        <v>44886.15347222222</v>
      </c>
      <c r="Y1421" s="1" t="s">
        <v>54</v>
      </c>
      <c r="Z1421" s="1" t="s">
        <v>36</v>
      </c>
      <c r="AA1421" s="1"/>
      <c r="AB1421" s="1" t="s">
        <v>2981</v>
      </c>
    </row>
    <row r="1422" spans="1:28" ht="13" x14ac:dyDescent="0.15">
      <c r="A1422" s="1">
        <v>397</v>
      </c>
      <c r="B1422" s="1" t="s">
        <v>28</v>
      </c>
      <c r="C1422" s="1" t="s">
        <v>1386</v>
      </c>
      <c r="D1422" s="1">
        <v>22</v>
      </c>
      <c r="E1422" s="1" t="s">
        <v>30</v>
      </c>
      <c r="F1422" s="1">
        <v>1</v>
      </c>
      <c r="G1422" s="1" t="s">
        <v>43</v>
      </c>
      <c r="H1422" s="1">
        <v>70</v>
      </c>
      <c r="I1422" s="1">
        <v>70</v>
      </c>
      <c r="J1422" s="1">
        <v>70</v>
      </c>
      <c r="K1422" s="1">
        <v>70</v>
      </c>
      <c r="L1422" s="1">
        <v>194.3</v>
      </c>
      <c r="M1422" s="1">
        <v>194.3</v>
      </c>
      <c r="N1422" s="1">
        <v>194.3</v>
      </c>
      <c r="O1422" s="1">
        <v>194.3</v>
      </c>
      <c r="P1422" s="1">
        <v>0</v>
      </c>
      <c r="Q1422" s="1">
        <v>1</v>
      </c>
      <c r="R1422" s="1" t="s">
        <v>44</v>
      </c>
      <c r="S1422" s="1" t="s">
        <v>45</v>
      </c>
      <c r="T1422" s="1"/>
      <c r="U1422" s="1"/>
      <c r="V1422" s="1" t="s">
        <v>45</v>
      </c>
      <c r="W1422" s="1" t="s">
        <v>2982</v>
      </c>
      <c r="X1422" s="2">
        <v>44886.588888888888</v>
      </c>
      <c r="Y1422" s="1" t="s">
        <v>58</v>
      </c>
      <c r="Z1422" s="1" t="s">
        <v>36</v>
      </c>
      <c r="AA1422" s="1"/>
      <c r="AB1422" s="1" t="s">
        <v>2983</v>
      </c>
    </row>
    <row r="1423" spans="1:28" ht="13" x14ac:dyDescent="0.15">
      <c r="A1423" s="1">
        <v>397</v>
      </c>
      <c r="B1423" s="1" t="s">
        <v>28</v>
      </c>
      <c r="C1423" s="1" t="s">
        <v>1386</v>
      </c>
      <c r="D1423" s="1">
        <v>22</v>
      </c>
      <c r="E1423" s="1" t="s">
        <v>30</v>
      </c>
      <c r="F1423" s="1">
        <v>1</v>
      </c>
      <c r="G1423" s="1" t="s">
        <v>31</v>
      </c>
      <c r="H1423" s="1">
        <v>70</v>
      </c>
      <c r="I1423" s="1">
        <v>71</v>
      </c>
      <c r="J1423" s="1">
        <v>70</v>
      </c>
      <c r="K1423" s="1">
        <v>71</v>
      </c>
      <c r="L1423" s="1">
        <v>194.3</v>
      </c>
      <c r="M1423" s="1">
        <v>194.31</v>
      </c>
      <c r="N1423" s="1">
        <v>194.3</v>
      </c>
      <c r="O1423" s="1">
        <v>194.31</v>
      </c>
      <c r="P1423" s="1">
        <v>1</v>
      </c>
      <c r="Q1423" s="1">
        <v>5</v>
      </c>
      <c r="R1423" s="1" t="s">
        <v>51</v>
      </c>
      <c r="S1423" s="1" t="s">
        <v>1400</v>
      </c>
      <c r="T1423" s="1"/>
      <c r="U1423" s="1"/>
      <c r="V1423" s="1" t="s">
        <v>1400</v>
      </c>
      <c r="W1423" s="1" t="s">
        <v>2984</v>
      </c>
      <c r="X1423" s="2">
        <v>44886.588194444441</v>
      </c>
      <c r="Y1423" s="1" t="s">
        <v>58</v>
      </c>
      <c r="Z1423" s="1" t="s">
        <v>36</v>
      </c>
      <c r="AA1423" s="1"/>
      <c r="AB1423" s="1" t="s">
        <v>2985</v>
      </c>
    </row>
    <row r="1424" spans="1:28" ht="13" x14ac:dyDescent="0.15">
      <c r="A1424" s="1">
        <v>397</v>
      </c>
      <c r="B1424" s="1" t="s">
        <v>28</v>
      </c>
      <c r="C1424" s="1" t="s">
        <v>1386</v>
      </c>
      <c r="D1424" s="1">
        <v>22</v>
      </c>
      <c r="E1424" s="1" t="s">
        <v>30</v>
      </c>
      <c r="F1424" s="1">
        <v>1</v>
      </c>
      <c r="G1424" s="1" t="s">
        <v>31</v>
      </c>
      <c r="H1424" s="1">
        <v>70</v>
      </c>
      <c r="I1424" s="1">
        <v>71</v>
      </c>
      <c r="J1424" s="1">
        <v>70</v>
      </c>
      <c r="K1424" s="1">
        <v>71</v>
      </c>
      <c r="L1424" s="1">
        <v>194.3</v>
      </c>
      <c r="M1424" s="1">
        <v>194.31</v>
      </c>
      <c r="N1424" s="1">
        <v>194.3</v>
      </c>
      <c r="O1424" s="1">
        <v>194.31</v>
      </c>
      <c r="P1424" s="1">
        <v>1</v>
      </c>
      <c r="Q1424" s="1">
        <v>5</v>
      </c>
      <c r="R1424" s="1" t="s">
        <v>51</v>
      </c>
      <c r="S1424" s="1" t="s">
        <v>1397</v>
      </c>
      <c r="T1424" s="1"/>
      <c r="U1424" s="1"/>
      <c r="V1424" s="1" t="s">
        <v>1397</v>
      </c>
      <c r="W1424" s="1" t="s">
        <v>2986</v>
      </c>
      <c r="X1424" s="2">
        <v>44886.588194444441</v>
      </c>
      <c r="Y1424" s="1" t="s">
        <v>58</v>
      </c>
      <c r="Z1424" s="1" t="s">
        <v>36</v>
      </c>
      <c r="AA1424" s="1"/>
      <c r="AB1424" s="1" t="s">
        <v>2987</v>
      </c>
    </row>
    <row r="1425" spans="1:28" ht="13" x14ac:dyDescent="0.15">
      <c r="A1425" s="1">
        <v>397</v>
      </c>
      <c r="B1425" s="1" t="s">
        <v>28</v>
      </c>
      <c r="C1425" s="1" t="s">
        <v>1386</v>
      </c>
      <c r="D1425" s="1">
        <v>22</v>
      </c>
      <c r="E1425" s="1" t="s">
        <v>30</v>
      </c>
      <c r="F1425" s="1">
        <v>3</v>
      </c>
      <c r="G1425" s="1" t="s">
        <v>31</v>
      </c>
      <c r="H1425" s="1">
        <v>85</v>
      </c>
      <c r="I1425" s="1">
        <v>86</v>
      </c>
      <c r="J1425" s="1">
        <v>85</v>
      </c>
      <c r="K1425" s="1">
        <v>86</v>
      </c>
      <c r="L1425" s="1">
        <v>197.45</v>
      </c>
      <c r="M1425" s="1">
        <v>197.46</v>
      </c>
      <c r="N1425" s="1">
        <v>197.45</v>
      </c>
      <c r="O1425" s="1">
        <v>197.46</v>
      </c>
      <c r="P1425" s="1">
        <v>1</v>
      </c>
      <c r="Q1425" s="1">
        <v>5</v>
      </c>
      <c r="R1425" s="1" t="s">
        <v>51</v>
      </c>
      <c r="S1425" s="1" t="s">
        <v>1397</v>
      </c>
      <c r="T1425" s="1"/>
      <c r="U1425" s="1"/>
      <c r="V1425" s="1" t="s">
        <v>1397</v>
      </c>
      <c r="W1425" s="1" t="s">
        <v>2988</v>
      </c>
      <c r="X1425" s="2">
        <v>44886.588194444441</v>
      </c>
      <c r="Y1425" s="1" t="s">
        <v>58</v>
      </c>
      <c r="Z1425" s="1" t="s">
        <v>36</v>
      </c>
      <c r="AA1425" s="1"/>
      <c r="AB1425" s="1" t="s">
        <v>2989</v>
      </c>
    </row>
    <row r="1426" spans="1:28" ht="13" x14ac:dyDescent="0.15">
      <c r="A1426" s="1">
        <v>397</v>
      </c>
      <c r="B1426" s="1" t="s">
        <v>28</v>
      </c>
      <c r="C1426" s="1" t="s">
        <v>1386</v>
      </c>
      <c r="D1426" s="1">
        <v>22</v>
      </c>
      <c r="E1426" s="1" t="s">
        <v>30</v>
      </c>
      <c r="F1426" s="1">
        <v>4</v>
      </c>
      <c r="G1426" s="1" t="s">
        <v>31</v>
      </c>
      <c r="H1426" s="1">
        <v>81</v>
      </c>
      <c r="I1426" s="1">
        <v>83</v>
      </c>
      <c r="J1426" s="1">
        <v>81</v>
      </c>
      <c r="K1426" s="1">
        <v>83</v>
      </c>
      <c r="L1426" s="1">
        <v>198.92</v>
      </c>
      <c r="M1426" s="1">
        <v>198.94</v>
      </c>
      <c r="N1426" s="1">
        <v>198.92</v>
      </c>
      <c r="O1426" s="1">
        <v>198.94</v>
      </c>
      <c r="P1426" s="1">
        <v>2</v>
      </c>
      <c r="Q1426" s="1">
        <v>7</v>
      </c>
      <c r="R1426" s="1" t="s">
        <v>1473</v>
      </c>
      <c r="S1426" s="1" t="s">
        <v>1474</v>
      </c>
      <c r="T1426" s="1" t="s">
        <v>1475</v>
      </c>
      <c r="U1426" s="1" t="s">
        <v>1476</v>
      </c>
      <c r="V1426" s="1" t="s">
        <v>1474</v>
      </c>
      <c r="W1426" s="1" t="s">
        <v>2990</v>
      </c>
      <c r="X1426" s="2">
        <v>44886.591666666667</v>
      </c>
      <c r="Y1426" s="1" t="s">
        <v>35</v>
      </c>
      <c r="Z1426" s="1" t="s">
        <v>36</v>
      </c>
      <c r="AA1426" s="1"/>
      <c r="AB1426" s="1" t="s">
        <v>2991</v>
      </c>
    </row>
    <row r="1427" spans="1:28" ht="13" x14ac:dyDescent="0.15">
      <c r="A1427" s="1">
        <v>397</v>
      </c>
      <c r="B1427" s="1" t="s">
        <v>28</v>
      </c>
      <c r="C1427" s="1" t="s">
        <v>1386</v>
      </c>
      <c r="D1427" s="1">
        <v>22</v>
      </c>
      <c r="E1427" s="1" t="s">
        <v>30</v>
      </c>
      <c r="F1427" s="1">
        <v>5</v>
      </c>
      <c r="G1427" s="1"/>
      <c r="H1427" s="1">
        <v>145</v>
      </c>
      <c r="I1427" s="1">
        <v>150</v>
      </c>
      <c r="J1427" s="1">
        <v>0</v>
      </c>
      <c r="K1427" s="1">
        <v>5</v>
      </c>
      <c r="L1427" s="1">
        <v>201.06</v>
      </c>
      <c r="M1427" s="1">
        <v>201.11</v>
      </c>
      <c r="N1427" s="1">
        <v>201.06</v>
      </c>
      <c r="O1427" s="1">
        <v>201.11</v>
      </c>
      <c r="P1427" s="1">
        <v>5</v>
      </c>
      <c r="Q1427" s="1">
        <v>6</v>
      </c>
      <c r="R1427" s="1" t="s">
        <v>1407</v>
      </c>
      <c r="S1427" s="1"/>
      <c r="T1427" s="1"/>
      <c r="U1427" s="1"/>
      <c r="V1427" s="1" t="s">
        <v>1408</v>
      </c>
      <c r="W1427" s="1" t="s">
        <v>2992</v>
      </c>
      <c r="X1427" s="2">
        <v>44886.271527777775</v>
      </c>
      <c r="Y1427" s="1" t="s">
        <v>1410</v>
      </c>
      <c r="Z1427" s="1" t="s">
        <v>36</v>
      </c>
      <c r="AA1427" s="1" t="s">
        <v>1411</v>
      </c>
      <c r="AB1427" s="1" t="s">
        <v>2993</v>
      </c>
    </row>
    <row r="1428" spans="1:28" ht="13" x14ac:dyDescent="0.15">
      <c r="A1428" s="1">
        <v>397</v>
      </c>
      <c r="B1428" s="1" t="s">
        <v>28</v>
      </c>
      <c r="C1428" s="1" t="s">
        <v>1386</v>
      </c>
      <c r="D1428" s="1">
        <v>22</v>
      </c>
      <c r="E1428" s="1" t="s">
        <v>30</v>
      </c>
      <c r="F1428" s="1">
        <v>5</v>
      </c>
      <c r="G1428" s="1"/>
      <c r="H1428" s="1">
        <v>145</v>
      </c>
      <c r="I1428" s="1">
        <v>150</v>
      </c>
      <c r="J1428" s="1">
        <v>0</v>
      </c>
      <c r="K1428" s="1">
        <v>5</v>
      </c>
      <c r="L1428" s="1">
        <v>201.06</v>
      </c>
      <c r="M1428" s="1">
        <v>201.11</v>
      </c>
      <c r="N1428" s="1">
        <v>201.06</v>
      </c>
      <c r="O1428" s="1">
        <v>201.11</v>
      </c>
      <c r="P1428" s="1">
        <v>5</v>
      </c>
      <c r="Q1428" s="1">
        <v>2</v>
      </c>
      <c r="R1428" s="1" t="s">
        <v>1407</v>
      </c>
      <c r="S1428" s="1"/>
      <c r="T1428" s="1" t="s">
        <v>1448</v>
      </c>
      <c r="U1428" s="1" t="s">
        <v>1449</v>
      </c>
      <c r="V1428" s="1" t="s">
        <v>1450</v>
      </c>
      <c r="W1428" s="1" t="s">
        <v>2994</v>
      </c>
      <c r="X1428" s="2">
        <v>44886.271527777775</v>
      </c>
      <c r="Y1428" s="1" t="s">
        <v>1410</v>
      </c>
      <c r="Z1428" s="1" t="s">
        <v>36</v>
      </c>
      <c r="AA1428" s="1" t="s">
        <v>1452</v>
      </c>
      <c r="AB1428" s="1" t="s">
        <v>2995</v>
      </c>
    </row>
    <row r="1429" spans="1:28" ht="13" x14ac:dyDescent="0.15">
      <c r="A1429" s="1">
        <v>397</v>
      </c>
      <c r="B1429" s="1" t="s">
        <v>28</v>
      </c>
      <c r="C1429" s="1" t="s">
        <v>1386</v>
      </c>
      <c r="D1429" s="1">
        <v>22</v>
      </c>
      <c r="E1429" s="1" t="s">
        <v>30</v>
      </c>
      <c r="F1429" s="1">
        <v>5</v>
      </c>
      <c r="G1429" s="1"/>
      <c r="H1429" s="1">
        <v>145</v>
      </c>
      <c r="I1429" s="1">
        <v>150</v>
      </c>
      <c r="J1429" s="1">
        <v>0</v>
      </c>
      <c r="K1429" s="1">
        <v>5</v>
      </c>
      <c r="L1429" s="1">
        <v>201.06</v>
      </c>
      <c r="M1429" s="1">
        <v>201.11</v>
      </c>
      <c r="N1429" s="1">
        <v>201.06</v>
      </c>
      <c r="O1429" s="1">
        <v>201.11</v>
      </c>
      <c r="P1429" s="1">
        <v>5</v>
      </c>
      <c r="Q1429" s="1">
        <v>10</v>
      </c>
      <c r="R1429" s="1" t="s">
        <v>1407</v>
      </c>
      <c r="S1429" s="1"/>
      <c r="T1429" s="1" t="s">
        <v>1419</v>
      </c>
      <c r="U1429" s="1" t="s">
        <v>1420</v>
      </c>
      <c r="V1429" s="1" t="s">
        <v>1438</v>
      </c>
      <c r="W1429" s="1" t="s">
        <v>2996</v>
      </c>
      <c r="X1429" s="2">
        <v>44886.271527777775</v>
      </c>
      <c r="Y1429" s="1" t="s">
        <v>1410</v>
      </c>
      <c r="Z1429" s="1" t="s">
        <v>36</v>
      </c>
      <c r="AA1429" s="1" t="s">
        <v>1440</v>
      </c>
      <c r="AB1429" s="1" t="s">
        <v>2997</v>
      </c>
    </row>
    <row r="1430" spans="1:28" ht="13" x14ac:dyDescent="0.15">
      <c r="A1430" s="1">
        <v>397</v>
      </c>
      <c r="B1430" s="1" t="s">
        <v>28</v>
      </c>
      <c r="C1430" s="1" t="s">
        <v>1386</v>
      </c>
      <c r="D1430" s="1">
        <v>22</v>
      </c>
      <c r="E1430" s="1" t="s">
        <v>30</v>
      </c>
      <c r="F1430" s="1">
        <v>5</v>
      </c>
      <c r="G1430" s="1"/>
      <c r="H1430" s="1">
        <v>145</v>
      </c>
      <c r="I1430" s="1">
        <v>150</v>
      </c>
      <c r="J1430" s="1">
        <v>0</v>
      </c>
      <c r="K1430" s="1">
        <v>5</v>
      </c>
      <c r="L1430" s="1">
        <v>201.06</v>
      </c>
      <c r="M1430" s="1">
        <v>201.11</v>
      </c>
      <c r="N1430" s="1">
        <v>201.06</v>
      </c>
      <c r="O1430" s="1">
        <v>201.11</v>
      </c>
      <c r="P1430" s="1">
        <v>5</v>
      </c>
      <c r="Q1430" s="1">
        <v>2</v>
      </c>
      <c r="R1430" s="1" t="s">
        <v>1407</v>
      </c>
      <c r="S1430" s="1" t="s">
        <v>1413</v>
      </c>
      <c r="T1430" s="1"/>
      <c r="U1430" s="1"/>
      <c r="V1430" s="1" t="s">
        <v>1414</v>
      </c>
      <c r="W1430" s="1" t="s">
        <v>2998</v>
      </c>
      <c r="X1430" s="2">
        <v>44886.271527777775</v>
      </c>
      <c r="Y1430" s="1" t="s">
        <v>1410</v>
      </c>
      <c r="Z1430" s="1" t="s">
        <v>36</v>
      </c>
      <c r="AA1430" s="1" t="s">
        <v>1416</v>
      </c>
      <c r="AB1430" s="1" t="s">
        <v>2999</v>
      </c>
    </row>
    <row r="1431" spans="1:28" ht="13" x14ac:dyDescent="0.15">
      <c r="A1431" s="1">
        <v>397</v>
      </c>
      <c r="B1431" s="1" t="s">
        <v>28</v>
      </c>
      <c r="C1431" s="1" t="s">
        <v>1386</v>
      </c>
      <c r="D1431" s="1">
        <v>22</v>
      </c>
      <c r="E1431" s="1" t="s">
        <v>30</v>
      </c>
      <c r="F1431" s="1">
        <v>5</v>
      </c>
      <c r="G1431" s="1"/>
      <c r="H1431" s="1">
        <v>145</v>
      </c>
      <c r="I1431" s="1">
        <v>150</v>
      </c>
      <c r="J1431" s="1">
        <v>0</v>
      </c>
      <c r="K1431" s="1">
        <v>5</v>
      </c>
      <c r="L1431" s="1">
        <v>201.06</v>
      </c>
      <c r="M1431" s="1">
        <v>201.11</v>
      </c>
      <c r="N1431" s="1">
        <v>201.06</v>
      </c>
      <c r="O1431" s="1">
        <v>201.11</v>
      </c>
      <c r="P1431" s="1">
        <v>5</v>
      </c>
      <c r="Q1431" s="1">
        <v>25</v>
      </c>
      <c r="R1431" s="1" t="s">
        <v>1418</v>
      </c>
      <c r="S1431" s="1"/>
      <c r="T1431" s="1" t="s">
        <v>1442</v>
      </c>
      <c r="U1431" s="1" t="s">
        <v>1443</v>
      </c>
      <c r="V1431" s="1" t="s">
        <v>1444</v>
      </c>
      <c r="W1431" s="1" t="s">
        <v>3000</v>
      </c>
      <c r="X1431" s="2">
        <v>44886.271527777775</v>
      </c>
      <c r="Y1431" s="1" t="s">
        <v>1410</v>
      </c>
      <c r="Z1431" s="1" t="s">
        <v>36</v>
      </c>
      <c r="AA1431" s="1" t="s">
        <v>1446</v>
      </c>
      <c r="AB1431" s="1" t="s">
        <v>3001</v>
      </c>
    </row>
    <row r="1432" spans="1:28" ht="13" x14ac:dyDescent="0.15">
      <c r="A1432" s="1">
        <v>397</v>
      </c>
      <c r="B1432" s="1" t="s">
        <v>28</v>
      </c>
      <c r="C1432" s="1" t="s">
        <v>1386</v>
      </c>
      <c r="D1432" s="1">
        <v>22</v>
      </c>
      <c r="E1432" s="1" t="s">
        <v>30</v>
      </c>
      <c r="F1432" s="1">
        <v>5</v>
      </c>
      <c r="G1432" s="1"/>
      <c r="H1432" s="1">
        <v>145</v>
      </c>
      <c r="I1432" s="1">
        <v>150</v>
      </c>
      <c r="J1432" s="1">
        <v>0</v>
      </c>
      <c r="K1432" s="1">
        <v>5</v>
      </c>
      <c r="L1432" s="1">
        <v>201.06</v>
      </c>
      <c r="M1432" s="1">
        <v>201.11</v>
      </c>
      <c r="N1432" s="1">
        <v>201.06</v>
      </c>
      <c r="O1432" s="1">
        <v>201.11</v>
      </c>
      <c r="P1432" s="1">
        <v>5</v>
      </c>
      <c r="Q1432" s="1">
        <v>3</v>
      </c>
      <c r="R1432" s="1" t="s">
        <v>1407</v>
      </c>
      <c r="S1432" s="1"/>
      <c r="T1432" s="1"/>
      <c r="U1432" s="1"/>
      <c r="V1432" s="1" t="s">
        <v>1424</v>
      </c>
      <c r="W1432" s="1" t="s">
        <v>3002</v>
      </c>
      <c r="X1432" s="2">
        <v>44886.271527777775</v>
      </c>
      <c r="Y1432" s="1" t="s">
        <v>1410</v>
      </c>
      <c r="Z1432" s="1" t="s">
        <v>36</v>
      </c>
      <c r="AA1432" s="1" t="s">
        <v>1426</v>
      </c>
      <c r="AB1432" s="1" t="s">
        <v>3003</v>
      </c>
    </row>
    <row r="1433" spans="1:28" ht="13" x14ac:dyDescent="0.15">
      <c r="A1433" s="1">
        <v>397</v>
      </c>
      <c r="B1433" s="1" t="s">
        <v>28</v>
      </c>
      <c r="C1433" s="1" t="s">
        <v>1386</v>
      </c>
      <c r="D1433" s="1">
        <v>22</v>
      </c>
      <c r="E1433" s="1" t="s">
        <v>30</v>
      </c>
      <c r="F1433" s="1">
        <v>5</v>
      </c>
      <c r="G1433" s="1"/>
      <c r="H1433" s="1">
        <v>145</v>
      </c>
      <c r="I1433" s="1">
        <v>150</v>
      </c>
      <c r="J1433" s="1">
        <v>0</v>
      </c>
      <c r="K1433" s="1">
        <v>5</v>
      </c>
      <c r="L1433" s="1">
        <v>201.06</v>
      </c>
      <c r="M1433" s="1">
        <v>201.11</v>
      </c>
      <c r="N1433" s="1">
        <v>201.06</v>
      </c>
      <c r="O1433" s="1">
        <v>201.11</v>
      </c>
      <c r="P1433" s="1">
        <v>5</v>
      </c>
      <c r="Q1433" s="1">
        <v>25</v>
      </c>
      <c r="R1433" s="1" t="s">
        <v>1418</v>
      </c>
      <c r="S1433" s="1"/>
      <c r="T1433" s="1" t="s">
        <v>1419</v>
      </c>
      <c r="U1433" s="1" t="s">
        <v>1420</v>
      </c>
      <c r="V1433" s="1" t="s">
        <v>1421</v>
      </c>
      <c r="W1433" s="1" t="s">
        <v>3004</v>
      </c>
      <c r="X1433" s="2">
        <v>44886.271527777775</v>
      </c>
      <c r="Y1433" s="1" t="s">
        <v>1410</v>
      </c>
      <c r="Z1433" s="1" t="s">
        <v>36</v>
      </c>
      <c r="AA1433" s="1"/>
      <c r="AB1433" s="1" t="s">
        <v>3005</v>
      </c>
    </row>
    <row r="1434" spans="1:28" ht="13" x14ac:dyDescent="0.15">
      <c r="A1434" s="1">
        <v>397</v>
      </c>
      <c r="B1434" s="1" t="s">
        <v>28</v>
      </c>
      <c r="C1434" s="1" t="s">
        <v>1386</v>
      </c>
      <c r="D1434" s="1">
        <v>22</v>
      </c>
      <c r="E1434" s="1" t="s">
        <v>30</v>
      </c>
      <c r="F1434" s="1">
        <v>5</v>
      </c>
      <c r="G1434" s="1"/>
      <c r="H1434" s="1">
        <v>145</v>
      </c>
      <c r="I1434" s="1">
        <v>150</v>
      </c>
      <c r="J1434" s="1">
        <v>145</v>
      </c>
      <c r="K1434" s="1">
        <v>150</v>
      </c>
      <c r="L1434" s="1">
        <v>201.06</v>
      </c>
      <c r="M1434" s="1">
        <v>201.11</v>
      </c>
      <c r="N1434" s="1">
        <v>201.06</v>
      </c>
      <c r="O1434" s="1">
        <v>201.11</v>
      </c>
      <c r="P1434" s="1">
        <v>5</v>
      </c>
      <c r="Q1434" s="1">
        <v>176</v>
      </c>
      <c r="R1434" s="1" t="s">
        <v>106</v>
      </c>
      <c r="S1434" s="1" t="s">
        <v>1434</v>
      </c>
      <c r="T1434" s="1"/>
      <c r="U1434" s="1"/>
      <c r="V1434" s="1" t="s">
        <v>1524</v>
      </c>
      <c r="W1434" s="1" t="s">
        <v>3006</v>
      </c>
      <c r="X1434" s="2">
        <v>44886.191666666666</v>
      </c>
      <c r="Y1434" s="1" t="s">
        <v>54</v>
      </c>
      <c r="Z1434" s="1" t="s">
        <v>36</v>
      </c>
      <c r="AA1434" s="1"/>
      <c r="AB1434" s="1" t="s">
        <v>3007</v>
      </c>
    </row>
    <row r="1435" spans="1:28" ht="13" x14ac:dyDescent="0.15">
      <c r="A1435" s="1">
        <v>397</v>
      </c>
      <c r="B1435" s="1" t="s">
        <v>28</v>
      </c>
      <c r="C1435" s="1" t="s">
        <v>1386</v>
      </c>
      <c r="D1435" s="1">
        <v>22</v>
      </c>
      <c r="E1435" s="1" t="s">
        <v>30</v>
      </c>
      <c r="F1435" s="1">
        <v>5</v>
      </c>
      <c r="G1435" s="1"/>
      <c r="H1435" s="1">
        <v>145</v>
      </c>
      <c r="I1435" s="1">
        <v>150</v>
      </c>
      <c r="J1435" s="1">
        <v>0</v>
      </c>
      <c r="K1435" s="1">
        <v>5</v>
      </c>
      <c r="L1435" s="1">
        <v>201.06</v>
      </c>
      <c r="M1435" s="1">
        <v>201.11</v>
      </c>
      <c r="N1435" s="1">
        <v>201.06</v>
      </c>
      <c r="O1435" s="1">
        <v>201.11</v>
      </c>
      <c r="P1435" s="1">
        <v>5</v>
      </c>
      <c r="Q1435" s="1">
        <v>10</v>
      </c>
      <c r="R1435" s="1" t="s">
        <v>1407</v>
      </c>
      <c r="S1435" s="1"/>
      <c r="T1435" s="1" t="s">
        <v>1428</v>
      </c>
      <c r="U1435" s="1" t="s">
        <v>1429</v>
      </c>
      <c r="V1435" s="1" t="s">
        <v>1430</v>
      </c>
      <c r="W1435" s="1" t="s">
        <v>3008</v>
      </c>
      <c r="X1435" s="2">
        <v>44886.271527777775</v>
      </c>
      <c r="Y1435" s="1" t="s">
        <v>1410</v>
      </c>
      <c r="Z1435" s="1" t="s">
        <v>36</v>
      </c>
      <c r="AA1435" s="1" t="s">
        <v>1432</v>
      </c>
      <c r="AB1435" s="1" t="s">
        <v>3009</v>
      </c>
    </row>
    <row r="1436" spans="1:28" ht="13" x14ac:dyDescent="0.15">
      <c r="A1436" s="1">
        <v>397</v>
      </c>
      <c r="B1436" s="1" t="s">
        <v>28</v>
      </c>
      <c r="C1436" s="1" t="s">
        <v>1386</v>
      </c>
      <c r="D1436" s="1">
        <v>22</v>
      </c>
      <c r="E1436" s="1" t="s">
        <v>30</v>
      </c>
      <c r="F1436" s="1">
        <v>5</v>
      </c>
      <c r="G1436" s="1"/>
      <c r="H1436" s="1">
        <v>145</v>
      </c>
      <c r="I1436" s="1">
        <v>150</v>
      </c>
      <c r="J1436" s="1">
        <v>0</v>
      </c>
      <c r="K1436" s="1">
        <v>5</v>
      </c>
      <c r="L1436" s="1">
        <v>201.06</v>
      </c>
      <c r="M1436" s="1">
        <v>201.11</v>
      </c>
      <c r="N1436" s="1">
        <v>201.06</v>
      </c>
      <c r="O1436" s="1">
        <v>201.11</v>
      </c>
      <c r="P1436" s="1">
        <v>5</v>
      </c>
      <c r="Q1436" s="1">
        <v>25</v>
      </c>
      <c r="R1436" s="1" t="s">
        <v>1418</v>
      </c>
      <c r="S1436" s="1"/>
      <c r="T1436" s="1"/>
      <c r="U1436" s="1"/>
      <c r="V1436" s="1" t="s">
        <v>1457</v>
      </c>
      <c r="W1436" s="1" t="s">
        <v>3010</v>
      </c>
      <c r="X1436" s="2">
        <v>44886.271527777775</v>
      </c>
      <c r="Y1436" s="1" t="s">
        <v>1410</v>
      </c>
      <c r="Z1436" s="1" t="s">
        <v>36</v>
      </c>
      <c r="AA1436" s="1" t="s">
        <v>1459</v>
      </c>
      <c r="AB1436" s="1" t="s">
        <v>3011</v>
      </c>
    </row>
    <row r="1437" spans="1:28" ht="13" x14ac:dyDescent="0.15">
      <c r="A1437" s="1">
        <v>397</v>
      </c>
      <c r="B1437" s="1" t="s">
        <v>28</v>
      </c>
      <c r="C1437" s="1" t="s">
        <v>1386</v>
      </c>
      <c r="D1437" s="1">
        <v>22</v>
      </c>
      <c r="E1437" s="1" t="s">
        <v>30</v>
      </c>
      <c r="F1437" s="1">
        <v>6</v>
      </c>
      <c r="G1437" s="1"/>
      <c r="H1437" s="1">
        <v>0</v>
      </c>
      <c r="I1437" s="1">
        <v>5</v>
      </c>
      <c r="J1437" s="1">
        <v>0</v>
      </c>
      <c r="K1437" s="1">
        <v>5</v>
      </c>
      <c r="L1437" s="1">
        <v>201.11</v>
      </c>
      <c r="M1437" s="1">
        <v>201.16</v>
      </c>
      <c r="N1437" s="1">
        <v>201.11</v>
      </c>
      <c r="O1437" s="1">
        <v>201.16</v>
      </c>
      <c r="P1437" s="1">
        <v>5</v>
      </c>
      <c r="Q1437" s="1">
        <v>5</v>
      </c>
      <c r="R1437" s="1" t="s">
        <v>51</v>
      </c>
      <c r="S1437" s="1" t="s">
        <v>52</v>
      </c>
      <c r="T1437" s="1"/>
      <c r="U1437" s="1"/>
      <c r="V1437" s="1" t="s">
        <v>52</v>
      </c>
      <c r="W1437" s="1" t="s">
        <v>3012</v>
      </c>
      <c r="X1437" s="2">
        <v>44886.191666666666</v>
      </c>
      <c r="Y1437" s="1" t="s">
        <v>54</v>
      </c>
      <c r="Z1437" s="1" t="s">
        <v>36</v>
      </c>
      <c r="AA1437" s="1"/>
      <c r="AB1437" s="1" t="s">
        <v>3013</v>
      </c>
    </row>
    <row r="1438" spans="1:28" ht="13" x14ac:dyDescent="0.15">
      <c r="A1438" s="1">
        <v>397</v>
      </c>
      <c r="B1438" s="1" t="s">
        <v>28</v>
      </c>
      <c r="C1438" s="1" t="s">
        <v>1386</v>
      </c>
      <c r="D1438" s="1">
        <v>23</v>
      </c>
      <c r="E1438" s="1" t="s">
        <v>30</v>
      </c>
      <c r="F1438" s="1">
        <v>3</v>
      </c>
      <c r="G1438" s="1" t="s">
        <v>31</v>
      </c>
      <c r="H1438" s="1">
        <v>41</v>
      </c>
      <c r="I1438" s="1">
        <v>42</v>
      </c>
      <c r="J1438" s="1">
        <v>41</v>
      </c>
      <c r="K1438" s="1">
        <v>42</v>
      </c>
      <c r="L1438" s="1">
        <v>206.71</v>
      </c>
      <c r="M1438" s="1">
        <v>206.72</v>
      </c>
      <c r="N1438" s="1">
        <v>206.69300000000001</v>
      </c>
      <c r="O1438" s="1">
        <v>206.703</v>
      </c>
      <c r="P1438" s="1">
        <v>1</v>
      </c>
      <c r="Q1438" s="1">
        <v>5</v>
      </c>
      <c r="R1438" s="1" t="s">
        <v>51</v>
      </c>
      <c r="S1438" s="1" t="s">
        <v>1400</v>
      </c>
      <c r="T1438" s="1"/>
      <c r="U1438" s="1"/>
      <c r="V1438" s="1" t="s">
        <v>1400</v>
      </c>
      <c r="W1438" s="1" t="s">
        <v>3014</v>
      </c>
      <c r="X1438" s="2">
        <v>44886.633333333331</v>
      </c>
      <c r="Y1438" s="1" t="s">
        <v>58</v>
      </c>
      <c r="Z1438" s="1" t="s">
        <v>36</v>
      </c>
      <c r="AA1438" s="1"/>
      <c r="AB1438" s="1" t="s">
        <v>3015</v>
      </c>
    </row>
    <row r="1439" spans="1:28" ht="13" x14ac:dyDescent="0.15">
      <c r="A1439" s="1">
        <v>397</v>
      </c>
      <c r="B1439" s="1" t="s">
        <v>28</v>
      </c>
      <c r="C1439" s="1" t="s">
        <v>1386</v>
      </c>
      <c r="D1439" s="1">
        <v>23</v>
      </c>
      <c r="E1439" s="1" t="s">
        <v>30</v>
      </c>
      <c r="F1439" s="1">
        <v>3</v>
      </c>
      <c r="G1439" s="1" t="s">
        <v>43</v>
      </c>
      <c r="H1439" s="1">
        <v>41</v>
      </c>
      <c r="I1439" s="1">
        <v>41</v>
      </c>
      <c r="J1439" s="1">
        <v>41</v>
      </c>
      <c r="K1439" s="1">
        <v>41</v>
      </c>
      <c r="L1439" s="1">
        <v>206.71</v>
      </c>
      <c r="M1439" s="1">
        <v>206.71</v>
      </c>
      <c r="N1439" s="1">
        <v>206.69300000000001</v>
      </c>
      <c r="O1439" s="1">
        <v>206.69300000000001</v>
      </c>
      <c r="P1439" s="1">
        <v>0</v>
      </c>
      <c r="Q1439" s="1">
        <v>1</v>
      </c>
      <c r="R1439" s="1" t="s">
        <v>44</v>
      </c>
      <c r="S1439" s="1" t="s">
        <v>45</v>
      </c>
      <c r="T1439" s="1"/>
      <c r="U1439" s="1"/>
      <c r="V1439" s="1" t="s">
        <v>45</v>
      </c>
      <c r="W1439" s="1" t="s">
        <v>3016</v>
      </c>
      <c r="X1439" s="2">
        <v>44886.631249999999</v>
      </c>
      <c r="Y1439" s="1" t="s">
        <v>415</v>
      </c>
      <c r="Z1439" s="1" t="s">
        <v>36</v>
      </c>
      <c r="AA1439" s="1"/>
      <c r="AB1439" s="1" t="s">
        <v>3017</v>
      </c>
    </row>
    <row r="1440" spans="1:28" ht="13" x14ac:dyDescent="0.15">
      <c r="A1440" s="1">
        <v>397</v>
      </c>
      <c r="B1440" s="1" t="s">
        <v>28</v>
      </c>
      <c r="C1440" s="1" t="s">
        <v>1386</v>
      </c>
      <c r="D1440" s="1">
        <v>23</v>
      </c>
      <c r="E1440" s="1" t="s">
        <v>30</v>
      </c>
      <c r="F1440" s="1">
        <v>3</v>
      </c>
      <c r="G1440" s="1" t="s">
        <v>31</v>
      </c>
      <c r="H1440" s="1">
        <v>41</v>
      </c>
      <c r="I1440" s="1">
        <v>42</v>
      </c>
      <c r="J1440" s="1">
        <v>41</v>
      </c>
      <c r="K1440" s="1">
        <v>42</v>
      </c>
      <c r="L1440" s="1">
        <v>206.71</v>
      </c>
      <c r="M1440" s="1">
        <v>206.72</v>
      </c>
      <c r="N1440" s="1">
        <v>206.69300000000001</v>
      </c>
      <c r="O1440" s="1">
        <v>206.703</v>
      </c>
      <c r="P1440" s="1">
        <v>1</v>
      </c>
      <c r="Q1440" s="1">
        <v>5</v>
      </c>
      <c r="R1440" s="1" t="s">
        <v>51</v>
      </c>
      <c r="S1440" s="1" t="s">
        <v>1397</v>
      </c>
      <c r="T1440" s="1"/>
      <c r="U1440" s="1"/>
      <c r="V1440" s="1" t="s">
        <v>1397</v>
      </c>
      <c r="W1440" s="1" t="s">
        <v>3018</v>
      </c>
      <c r="X1440" s="2">
        <v>44886.633333333331</v>
      </c>
      <c r="Y1440" s="1" t="s">
        <v>58</v>
      </c>
      <c r="Z1440" s="1" t="s">
        <v>36</v>
      </c>
      <c r="AA1440" s="1"/>
      <c r="AB1440" s="1" t="s">
        <v>3019</v>
      </c>
    </row>
    <row r="1441" spans="1:28" ht="13" x14ac:dyDescent="0.15">
      <c r="A1441" s="1">
        <v>397</v>
      </c>
      <c r="B1441" s="1" t="s">
        <v>28</v>
      </c>
      <c r="C1441" s="1" t="s">
        <v>1386</v>
      </c>
      <c r="D1441" s="1">
        <v>23</v>
      </c>
      <c r="E1441" s="1" t="s">
        <v>30</v>
      </c>
      <c r="F1441" s="1">
        <v>4</v>
      </c>
      <c r="G1441" s="1" t="s">
        <v>31</v>
      </c>
      <c r="H1441" s="1">
        <v>59</v>
      </c>
      <c r="I1441" s="1">
        <v>61</v>
      </c>
      <c r="J1441" s="1">
        <v>59</v>
      </c>
      <c r="K1441" s="1">
        <v>61</v>
      </c>
      <c r="L1441" s="1">
        <v>208.4</v>
      </c>
      <c r="M1441" s="1">
        <v>208.42</v>
      </c>
      <c r="N1441" s="1">
        <v>208.374</v>
      </c>
      <c r="O1441" s="1">
        <v>208.39400000000001</v>
      </c>
      <c r="P1441" s="1">
        <v>2</v>
      </c>
      <c r="Q1441" s="1">
        <v>7</v>
      </c>
      <c r="R1441" s="1" t="s">
        <v>1473</v>
      </c>
      <c r="S1441" s="1" t="s">
        <v>1474</v>
      </c>
      <c r="T1441" s="1" t="s">
        <v>1475</v>
      </c>
      <c r="U1441" s="1" t="s">
        <v>1476</v>
      </c>
      <c r="V1441" s="1" t="s">
        <v>1474</v>
      </c>
      <c r="W1441" s="1" t="s">
        <v>3020</v>
      </c>
      <c r="X1441" s="2">
        <v>44886.62777777778</v>
      </c>
      <c r="Y1441" s="1" t="s">
        <v>35</v>
      </c>
      <c r="Z1441" s="1" t="s">
        <v>36</v>
      </c>
      <c r="AA1441" s="1"/>
      <c r="AB1441" s="1" t="s">
        <v>3021</v>
      </c>
    </row>
    <row r="1442" spans="1:28" ht="13" x14ac:dyDescent="0.15">
      <c r="A1442" s="1">
        <v>397</v>
      </c>
      <c r="B1442" s="1" t="s">
        <v>28</v>
      </c>
      <c r="C1442" s="1" t="s">
        <v>1386</v>
      </c>
      <c r="D1442" s="1">
        <v>23</v>
      </c>
      <c r="E1442" s="1" t="s">
        <v>30</v>
      </c>
      <c r="F1442" s="1">
        <v>4</v>
      </c>
      <c r="G1442" s="1" t="s">
        <v>31</v>
      </c>
      <c r="H1442" s="1">
        <v>104</v>
      </c>
      <c r="I1442" s="1">
        <v>105</v>
      </c>
      <c r="J1442" s="1">
        <v>104</v>
      </c>
      <c r="K1442" s="1">
        <v>105</v>
      </c>
      <c r="L1442" s="1">
        <v>208.85</v>
      </c>
      <c r="M1442" s="1">
        <v>208.86</v>
      </c>
      <c r="N1442" s="1">
        <v>208.822</v>
      </c>
      <c r="O1442" s="1">
        <v>208.83199999999999</v>
      </c>
      <c r="P1442" s="1">
        <v>1</v>
      </c>
      <c r="Q1442" s="1">
        <v>5</v>
      </c>
      <c r="R1442" s="1" t="s">
        <v>51</v>
      </c>
      <c r="S1442" s="1" t="s">
        <v>1397</v>
      </c>
      <c r="T1442" s="1"/>
      <c r="U1442" s="1"/>
      <c r="V1442" s="1" t="s">
        <v>1397</v>
      </c>
      <c r="W1442" s="1" t="s">
        <v>3022</v>
      </c>
      <c r="X1442" s="2">
        <v>44886.633333333331</v>
      </c>
      <c r="Y1442" s="1" t="s">
        <v>58</v>
      </c>
      <c r="Z1442" s="1" t="s">
        <v>36</v>
      </c>
      <c r="AA1442" s="1"/>
      <c r="AB1442" s="1" t="s">
        <v>3023</v>
      </c>
    </row>
    <row r="1443" spans="1:28" ht="13" x14ac:dyDescent="0.15">
      <c r="A1443" s="1">
        <v>397</v>
      </c>
      <c r="B1443" s="1" t="s">
        <v>28</v>
      </c>
      <c r="C1443" s="1" t="s">
        <v>1386</v>
      </c>
      <c r="D1443" s="1">
        <v>23</v>
      </c>
      <c r="E1443" s="1" t="s">
        <v>30</v>
      </c>
      <c r="F1443" s="1">
        <v>6</v>
      </c>
      <c r="G1443" s="1"/>
      <c r="H1443" s="1">
        <v>117</v>
      </c>
      <c r="I1443" s="1">
        <v>122</v>
      </c>
      <c r="J1443" s="1">
        <v>0</v>
      </c>
      <c r="K1443" s="1">
        <v>5</v>
      </c>
      <c r="L1443" s="1">
        <v>211.99</v>
      </c>
      <c r="M1443" s="1">
        <v>212.04</v>
      </c>
      <c r="N1443" s="1">
        <v>211.946</v>
      </c>
      <c r="O1443" s="1">
        <v>211.99600000000001</v>
      </c>
      <c r="P1443" s="1">
        <v>5</v>
      </c>
      <c r="Q1443" s="1">
        <v>2</v>
      </c>
      <c r="R1443" s="1" t="s">
        <v>1407</v>
      </c>
      <c r="S1443" s="1"/>
      <c r="T1443" s="1" t="s">
        <v>1448</v>
      </c>
      <c r="U1443" s="1" t="s">
        <v>1449</v>
      </c>
      <c r="V1443" s="1" t="s">
        <v>1450</v>
      </c>
      <c r="W1443" s="1" t="s">
        <v>3024</v>
      </c>
      <c r="X1443" s="2">
        <v>44886.272222222222</v>
      </c>
      <c r="Y1443" s="1" t="s">
        <v>1410</v>
      </c>
      <c r="Z1443" s="1" t="s">
        <v>36</v>
      </c>
      <c r="AA1443" s="1" t="s">
        <v>1452</v>
      </c>
      <c r="AB1443" s="1" t="s">
        <v>3025</v>
      </c>
    </row>
    <row r="1444" spans="1:28" ht="13" x14ac:dyDescent="0.15">
      <c r="A1444" s="1">
        <v>397</v>
      </c>
      <c r="B1444" s="1" t="s">
        <v>28</v>
      </c>
      <c r="C1444" s="1" t="s">
        <v>1386</v>
      </c>
      <c r="D1444" s="1">
        <v>23</v>
      </c>
      <c r="E1444" s="1" t="s">
        <v>30</v>
      </c>
      <c r="F1444" s="1">
        <v>6</v>
      </c>
      <c r="G1444" s="1"/>
      <c r="H1444" s="1">
        <v>117</v>
      </c>
      <c r="I1444" s="1">
        <v>122</v>
      </c>
      <c r="J1444" s="1">
        <v>0</v>
      </c>
      <c r="K1444" s="1">
        <v>5</v>
      </c>
      <c r="L1444" s="1">
        <v>211.99</v>
      </c>
      <c r="M1444" s="1">
        <v>212.04</v>
      </c>
      <c r="N1444" s="1">
        <v>211.946</v>
      </c>
      <c r="O1444" s="1">
        <v>211.99600000000001</v>
      </c>
      <c r="P1444" s="1">
        <v>5</v>
      </c>
      <c r="Q1444" s="1">
        <v>10</v>
      </c>
      <c r="R1444" s="1" t="s">
        <v>1407</v>
      </c>
      <c r="S1444" s="1"/>
      <c r="T1444" s="1" t="s">
        <v>1428</v>
      </c>
      <c r="U1444" s="1" t="s">
        <v>1429</v>
      </c>
      <c r="V1444" s="1" t="s">
        <v>1430</v>
      </c>
      <c r="W1444" s="1" t="s">
        <v>3026</v>
      </c>
      <c r="X1444" s="2">
        <v>44886.272222222222</v>
      </c>
      <c r="Y1444" s="1" t="s">
        <v>1410</v>
      </c>
      <c r="Z1444" s="1" t="s">
        <v>36</v>
      </c>
      <c r="AA1444" s="1" t="s">
        <v>1432</v>
      </c>
      <c r="AB1444" s="1" t="s">
        <v>3027</v>
      </c>
    </row>
    <row r="1445" spans="1:28" ht="13" x14ac:dyDescent="0.15">
      <c r="A1445" s="1">
        <v>397</v>
      </c>
      <c r="B1445" s="1" t="s">
        <v>28</v>
      </c>
      <c r="C1445" s="1" t="s">
        <v>1386</v>
      </c>
      <c r="D1445" s="1">
        <v>23</v>
      </c>
      <c r="E1445" s="1" t="s">
        <v>30</v>
      </c>
      <c r="F1445" s="1">
        <v>6</v>
      </c>
      <c r="G1445" s="1"/>
      <c r="H1445" s="1">
        <v>117</v>
      </c>
      <c r="I1445" s="1">
        <v>122</v>
      </c>
      <c r="J1445" s="1">
        <v>0</v>
      </c>
      <c r="K1445" s="1">
        <v>5</v>
      </c>
      <c r="L1445" s="1">
        <v>211.99</v>
      </c>
      <c r="M1445" s="1">
        <v>212.04</v>
      </c>
      <c r="N1445" s="1">
        <v>211.946</v>
      </c>
      <c r="O1445" s="1">
        <v>211.99600000000001</v>
      </c>
      <c r="P1445" s="1">
        <v>5</v>
      </c>
      <c r="Q1445" s="1">
        <v>25</v>
      </c>
      <c r="R1445" s="1" t="s">
        <v>1418</v>
      </c>
      <c r="S1445" s="1"/>
      <c r="T1445" s="1"/>
      <c r="U1445" s="1"/>
      <c r="V1445" s="1" t="s">
        <v>1457</v>
      </c>
      <c r="W1445" s="1" t="s">
        <v>3028</v>
      </c>
      <c r="X1445" s="2">
        <v>44886.272222222222</v>
      </c>
      <c r="Y1445" s="1" t="s">
        <v>1410</v>
      </c>
      <c r="Z1445" s="1" t="s">
        <v>36</v>
      </c>
      <c r="AA1445" s="1" t="s">
        <v>1459</v>
      </c>
      <c r="AB1445" s="1" t="s">
        <v>3029</v>
      </c>
    </row>
    <row r="1446" spans="1:28" ht="13" x14ac:dyDescent="0.15">
      <c r="A1446" s="1">
        <v>397</v>
      </c>
      <c r="B1446" s="1" t="s">
        <v>28</v>
      </c>
      <c r="C1446" s="1" t="s">
        <v>1386</v>
      </c>
      <c r="D1446" s="1">
        <v>23</v>
      </c>
      <c r="E1446" s="1" t="s">
        <v>30</v>
      </c>
      <c r="F1446" s="1">
        <v>6</v>
      </c>
      <c r="G1446" s="1"/>
      <c r="H1446" s="1">
        <v>117</v>
      </c>
      <c r="I1446" s="1">
        <v>122</v>
      </c>
      <c r="J1446" s="1">
        <v>0</v>
      </c>
      <c r="K1446" s="1">
        <v>5</v>
      </c>
      <c r="L1446" s="1">
        <v>211.99</v>
      </c>
      <c r="M1446" s="1">
        <v>212.04</v>
      </c>
      <c r="N1446" s="1">
        <v>211.946</v>
      </c>
      <c r="O1446" s="1">
        <v>211.99600000000001</v>
      </c>
      <c r="P1446" s="1">
        <v>5</v>
      </c>
      <c r="Q1446" s="1">
        <v>10</v>
      </c>
      <c r="R1446" s="1" t="s">
        <v>1407</v>
      </c>
      <c r="S1446" s="1"/>
      <c r="T1446" s="1" t="s">
        <v>1419</v>
      </c>
      <c r="U1446" s="1" t="s">
        <v>1420</v>
      </c>
      <c r="V1446" s="1" t="s">
        <v>1438</v>
      </c>
      <c r="W1446" s="1" t="s">
        <v>3030</v>
      </c>
      <c r="X1446" s="2">
        <v>44886.272222222222</v>
      </c>
      <c r="Y1446" s="1" t="s">
        <v>1410</v>
      </c>
      <c r="Z1446" s="1" t="s">
        <v>36</v>
      </c>
      <c r="AA1446" s="1" t="s">
        <v>1440</v>
      </c>
      <c r="AB1446" s="1" t="s">
        <v>3031</v>
      </c>
    </row>
    <row r="1447" spans="1:28" ht="13" x14ac:dyDescent="0.15">
      <c r="A1447" s="1">
        <v>397</v>
      </c>
      <c r="B1447" s="1" t="s">
        <v>28</v>
      </c>
      <c r="C1447" s="1" t="s">
        <v>1386</v>
      </c>
      <c r="D1447" s="1">
        <v>23</v>
      </c>
      <c r="E1447" s="1" t="s">
        <v>30</v>
      </c>
      <c r="F1447" s="1">
        <v>6</v>
      </c>
      <c r="G1447" s="1"/>
      <c r="H1447" s="1">
        <v>117</v>
      </c>
      <c r="I1447" s="1">
        <v>122</v>
      </c>
      <c r="J1447" s="1">
        <v>0</v>
      </c>
      <c r="K1447" s="1">
        <v>5</v>
      </c>
      <c r="L1447" s="1">
        <v>211.99</v>
      </c>
      <c r="M1447" s="1">
        <v>212.04</v>
      </c>
      <c r="N1447" s="1">
        <v>211.946</v>
      </c>
      <c r="O1447" s="1">
        <v>211.99600000000001</v>
      </c>
      <c r="P1447" s="1">
        <v>5</v>
      </c>
      <c r="Q1447" s="1">
        <v>3</v>
      </c>
      <c r="R1447" s="1" t="s">
        <v>1407</v>
      </c>
      <c r="S1447" s="1"/>
      <c r="T1447" s="1"/>
      <c r="U1447" s="1"/>
      <c r="V1447" s="1" t="s">
        <v>1424</v>
      </c>
      <c r="W1447" s="1" t="s">
        <v>3032</v>
      </c>
      <c r="X1447" s="2">
        <v>44886.272222222222</v>
      </c>
      <c r="Y1447" s="1" t="s">
        <v>1410</v>
      </c>
      <c r="Z1447" s="1" t="s">
        <v>36</v>
      </c>
      <c r="AA1447" s="1" t="s">
        <v>1426</v>
      </c>
      <c r="AB1447" s="1" t="s">
        <v>3033</v>
      </c>
    </row>
    <row r="1448" spans="1:28" ht="13" x14ac:dyDescent="0.15">
      <c r="A1448" s="1">
        <v>397</v>
      </c>
      <c r="B1448" s="1" t="s">
        <v>28</v>
      </c>
      <c r="C1448" s="1" t="s">
        <v>1386</v>
      </c>
      <c r="D1448" s="1">
        <v>23</v>
      </c>
      <c r="E1448" s="1" t="s">
        <v>30</v>
      </c>
      <c r="F1448" s="1">
        <v>6</v>
      </c>
      <c r="G1448" s="1"/>
      <c r="H1448" s="1">
        <v>117</v>
      </c>
      <c r="I1448" s="1">
        <v>122</v>
      </c>
      <c r="J1448" s="1">
        <v>117</v>
      </c>
      <c r="K1448" s="1">
        <v>122</v>
      </c>
      <c r="L1448" s="1">
        <v>211.99</v>
      </c>
      <c r="M1448" s="1">
        <v>212.04</v>
      </c>
      <c r="N1448" s="1">
        <v>211.946</v>
      </c>
      <c r="O1448" s="1">
        <v>211.99600000000001</v>
      </c>
      <c r="P1448" s="1">
        <v>5</v>
      </c>
      <c r="Q1448" s="1">
        <v>176</v>
      </c>
      <c r="R1448" s="1" t="s">
        <v>106</v>
      </c>
      <c r="S1448" s="1" t="s">
        <v>1434</v>
      </c>
      <c r="T1448" s="1"/>
      <c r="U1448" s="1"/>
      <c r="V1448" s="1" t="s">
        <v>3034</v>
      </c>
      <c r="W1448" s="1" t="s">
        <v>3035</v>
      </c>
      <c r="X1448" s="2">
        <v>44886.231944444444</v>
      </c>
      <c r="Y1448" s="1" t="s">
        <v>692</v>
      </c>
      <c r="Z1448" s="1" t="s">
        <v>36</v>
      </c>
      <c r="AA1448" s="1"/>
      <c r="AB1448" s="1" t="s">
        <v>3036</v>
      </c>
    </row>
    <row r="1449" spans="1:28" ht="13" x14ac:dyDescent="0.15">
      <c r="A1449" s="1">
        <v>397</v>
      </c>
      <c r="B1449" s="1" t="s">
        <v>28</v>
      </c>
      <c r="C1449" s="1" t="s">
        <v>1386</v>
      </c>
      <c r="D1449" s="1">
        <v>23</v>
      </c>
      <c r="E1449" s="1" t="s">
        <v>30</v>
      </c>
      <c r="F1449" s="1">
        <v>6</v>
      </c>
      <c r="G1449" s="1"/>
      <c r="H1449" s="1">
        <v>117</v>
      </c>
      <c r="I1449" s="1">
        <v>122</v>
      </c>
      <c r="J1449" s="1">
        <v>0</v>
      </c>
      <c r="K1449" s="1">
        <v>5</v>
      </c>
      <c r="L1449" s="1">
        <v>211.99</v>
      </c>
      <c r="M1449" s="1">
        <v>212.04</v>
      </c>
      <c r="N1449" s="1">
        <v>211.946</v>
      </c>
      <c r="O1449" s="1">
        <v>211.99600000000001</v>
      </c>
      <c r="P1449" s="1">
        <v>5</v>
      </c>
      <c r="Q1449" s="1">
        <v>6</v>
      </c>
      <c r="R1449" s="1" t="s">
        <v>1407</v>
      </c>
      <c r="S1449" s="1"/>
      <c r="T1449" s="1"/>
      <c r="U1449" s="1"/>
      <c r="V1449" s="1" t="s">
        <v>1408</v>
      </c>
      <c r="W1449" s="1" t="s">
        <v>3037</v>
      </c>
      <c r="X1449" s="2">
        <v>44886.272222222222</v>
      </c>
      <c r="Y1449" s="1" t="s">
        <v>1410</v>
      </c>
      <c r="Z1449" s="1" t="s">
        <v>36</v>
      </c>
      <c r="AA1449" s="1" t="s">
        <v>1411</v>
      </c>
      <c r="AB1449" s="1" t="s">
        <v>3038</v>
      </c>
    </row>
    <row r="1450" spans="1:28" ht="13" x14ac:dyDescent="0.15">
      <c r="A1450" s="1">
        <v>397</v>
      </c>
      <c r="B1450" s="1" t="s">
        <v>28</v>
      </c>
      <c r="C1450" s="1" t="s">
        <v>1386</v>
      </c>
      <c r="D1450" s="1">
        <v>23</v>
      </c>
      <c r="E1450" s="1" t="s">
        <v>30</v>
      </c>
      <c r="F1450" s="1">
        <v>6</v>
      </c>
      <c r="G1450" s="1"/>
      <c r="H1450" s="1">
        <v>117</v>
      </c>
      <c r="I1450" s="1">
        <v>122</v>
      </c>
      <c r="J1450" s="1">
        <v>0</v>
      </c>
      <c r="K1450" s="1">
        <v>5</v>
      </c>
      <c r="L1450" s="1">
        <v>211.99</v>
      </c>
      <c r="M1450" s="1">
        <v>212.04</v>
      </c>
      <c r="N1450" s="1">
        <v>211.946</v>
      </c>
      <c r="O1450" s="1">
        <v>211.99600000000001</v>
      </c>
      <c r="P1450" s="1">
        <v>5</v>
      </c>
      <c r="Q1450" s="1">
        <v>2</v>
      </c>
      <c r="R1450" s="1" t="s">
        <v>1407</v>
      </c>
      <c r="S1450" s="1" t="s">
        <v>1413</v>
      </c>
      <c r="T1450" s="1"/>
      <c r="U1450" s="1"/>
      <c r="V1450" s="1" t="s">
        <v>1414</v>
      </c>
      <c r="W1450" s="1" t="s">
        <v>3039</v>
      </c>
      <c r="X1450" s="2">
        <v>44886.272222222222</v>
      </c>
      <c r="Y1450" s="1" t="s">
        <v>1410</v>
      </c>
      <c r="Z1450" s="1" t="s">
        <v>36</v>
      </c>
      <c r="AA1450" s="1" t="s">
        <v>1416</v>
      </c>
      <c r="AB1450" s="1" t="s">
        <v>3040</v>
      </c>
    </row>
    <row r="1451" spans="1:28" ht="13" x14ac:dyDescent="0.15">
      <c r="A1451" s="1">
        <v>397</v>
      </c>
      <c r="B1451" s="1" t="s">
        <v>28</v>
      </c>
      <c r="C1451" s="1" t="s">
        <v>1386</v>
      </c>
      <c r="D1451" s="1">
        <v>23</v>
      </c>
      <c r="E1451" s="1" t="s">
        <v>30</v>
      </c>
      <c r="F1451" s="1">
        <v>6</v>
      </c>
      <c r="G1451" s="1"/>
      <c r="H1451" s="1">
        <v>117</v>
      </c>
      <c r="I1451" s="1">
        <v>122</v>
      </c>
      <c r="J1451" s="1">
        <v>0</v>
      </c>
      <c r="K1451" s="1">
        <v>5</v>
      </c>
      <c r="L1451" s="1">
        <v>211.99</v>
      </c>
      <c r="M1451" s="1">
        <v>212.04</v>
      </c>
      <c r="N1451" s="1">
        <v>211.946</v>
      </c>
      <c r="O1451" s="1">
        <v>211.99600000000001</v>
      </c>
      <c r="P1451" s="1">
        <v>5</v>
      </c>
      <c r="Q1451" s="1">
        <v>25</v>
      </c>
      <c r="R1451" s="1" t="s">
        <v>1418</v>
      </c>
      <c r="S1451" s="1"/>
      <c r="T1451" s="1" t="s">
        <v>1442</v>
      </c>
      <c r="U1451" s="1" t="s">
        <v>1443</v>
      </c>
      <c r="V1451" s="1" t="s">
        <v>1444</v>
      </c>
      <c r="W1451" s="1" t="s">
        <v>3041</v>
      </c>
      <c r="X1451" s="2">
        <v>44886.272222222222</v>
      </c>
      <c r="Y1451" s="1" t="s">
        <v>1410</v>
      </c>
      <c r="Z1451" s="1" t="s">
        <v>36</v>
      </c>
      <c r="AA1451" s="1" t="s">
        <v>1446</v>
      </c>
      <c r="AB1451" s="1" t="s">
        <v>3042</v>
      </c>
    </row>
    <row r="1452" spans="1:28" ht="13" x14ac:dyDescent="0.15">
      <c r="A1452" s="1">
        <v>397</v>
      </c>
      <c r="B1452" s="1" t="s">
        <v>28</v>
      </c>
      <c r="C1452" s="1" t="s">
        <v>1386</v>
      </c>
      <c r="D1452" s="1">
        <v>23</v>
      </c>
      <c r="E1452" s="1" t="s">
        <v>30</v>
      </c>
      <c r="F1452" s="1">
        <v>6</v>
      </c>
      <c r="G1452" s="1"/>
      <c r="H1452" s="1">
        <v>117</v>
      </c>
      <c r="I1452" s="1">
        <v>122</v>
      </c>
      <c r="J1452" s="1">
        <v>0</v>
      </c>
      <c r="K1452" s="1">
        <v>5</v>
      </c>
      <c r="L1452" s="1">
        <v>211.99</v>
      </c>
      <c r="M1452" s="1">
        <v>212.04</v>
      </c>
      <c r="N1452" s="1">
        <v>211.946</v>
      </c>
      <c r="O1452" s="1">
        <v>211.99600000000001</v>
      </c>
      <c r="P1452" s="1">
        <v>5</v>
      </c>
      <c r="Q1452" s="1">
        <v>25</v>
      </c>
      <c r="R1452" s="1" t="s">
        <v>1418</v>
      </c>
      <c r="S1452" s="1"/>
      <c r="T1452" s="1" t="s">
        <v>1419</v>
      </c>
      <c r="U1452" s="1" t="s">
        <v>1420</v>
      </c>
      <c r="V1452" s="1" t="s">
        <v>1421</v>
      </c>
      <c r="W1452" s="1" t="s">
        <v>3043</v>
      </c>
      <c r="X1452" s="2">
        <v>44886.272222222222</v>
      </c>
      <c r="Y1452" s="1" t="s">
        <v>1410</v>
      </c>
      <c r="Z1452" s="1" t="s">
        <v>36</v>
      </c>
      <c r="AA1452" s="1"/>
      <c r="AB1452" s="1" t="s">
        <v>3044</v>
      </c>
    </row>
    <row r="1453" spans="1:28" ht="13" x14ac:dyDescent="0.15">
      <c r="A1453" s="1">
        <v>397</v>
      </c>
      <c r="B1453" s="1" t="s">
        <v>28</v>
      </c>
      <c r="C1453" s="1" t="s">
        <v>1386</v>
      </c>
      <c r="D1453" s="1">
        <v>23</v>
      </c>
      <c r="E1453" s="1" t="s">
        <v>30</v>
      </c>
      <c r="F1453" s="1">
        <v>7</v>
      </c>
      <c r="G1453" s="1"/>
      <c r="H1453" s="1">
        <v>0</v>
      </c>
      <c r="I1453" s="1">
        <v>5</v>
      </c>
      <c r="J1453" s="1">
        <v>0</v>
      </c>
      <c r="K1453" s="1">
        <v>5</v>
      </c>
      <c r="L1453" s="1">
        <v>212.04</v>
      </c>
      <c r="M1453" s="1">
        <v>212.09</v>
      </c>
      <c r="N1453" s="1">
        <v>211.995</v>
      </c>
      <c r="O1453" s="1">
        <v>212.04499999999999</v>
      </c>
      <c r="P1453" s="1">
        <v>5</v>
      </c>
      <c r="Q1453" s="1">
        <v>5</v>
      </c>
      <c r="R1453" s="1" t="s">
        <v>51</v>
      </c>
      <c r="S1453" s="1" t="s">
        <v>52</v>
      </c>
      <c r="T1453" s="1"/>
      <c r="U1453" s="1"/>
      <c r="V1453" s="1" t="s">
        <v>52</v>
      </c>
      <c r="W1453" s="1" t="s">
        <v>3045</v>
      </c>
      <c r="X1453" s="2">
        <v>44886.231944444444</v>
      </c>
      <c r="Y1453" s="1" t="s">
        <v>692</v>
      </c>
      <c r="Z1453" s="1" t="s">
        <v>36</v>
      </c>
      <c r="AA1453" s="1"/>
      <c r="AB1453" s="1" t="s">
        <v>3046</v>
      </c>
    </row>
    <row r="1454" spans="1:28" ht="13" x14ac:dyDescent="0.15">
      <c r="A1454" s="1">
        <v>397</v>
      </c>
      <c r="B1454" s="1" t="s">
        <v>28</v>
      </c>
      <c r="C1454" s="1" t="s">
        <v>1386</v>
      </c>
      <c r="D1454" s="1">
        <v>24</v>
      </c>
      <c r="E1454" s="1" t="s">
        <v>30</v>
      </c>
      <c r="F1454" s="1">
        <v>2</v>
      </c>
      <c r="G1454" s="1" t="s">
        <v>31</v>
      </c>
      <c r="H1454" s="1">
        <v>41</v>
      </c>
      <c r="I1454" s="1">
        <v>42</v>
      </c>
      <c r="J1454" s="1">
        <v>41</v>
      </c>
      <c r="K1454" s="1">
        <v>42</v>
      </c>
      <c r="L1454" s="1">
        <v>213.77</v>
      </c>
      <c r="M1454" s="1">
        <v>213.78</v>
      </c>
      <c r="N1454" s="1">
        <v>213.761</v>
      </c>
      <c r="O1454" s="1">
        <v>213.77099999999999</v>
      </c>
      <c r="P1454" s="1">
        <v>1</v>
      </c>
      <c r="Q1454" s="1">
        <v>5</v>
      </c>
      <c r="R1454" s="1" t="s">
        <v>51</v>
      </c>
      <c r="S1454" s="1" t="s">
        <v>1397</v>
      </c>
      <c r="T1454" s="1"/>
      <c r="U1454" s="1"/>
      <c r="V1454" s="1" t="s">
        <v>1397</v>
      </c>
      <c r="W1454" s="1" t="s">
        <v>3047</v>
      </c>
      <c r="X1454" s="2">
        <v>44887.171527777777</v>
      </c>
      <c r="Y1454" s="1" t="s">
        <v>58</v>
      </c>
      <c r="Z1454" s="1" t="s">
        <v>36</v>
      </c>
      <c r="AA1454" s="1"/>
      <c r="AB1454" s="1" t="s">
        <v>3048</v>
      </c>
    </row>
    <row r="1455" spans="1:28" ht="13" x14ac:dyDescent="0.15">
      <c r="A1455" s="1">
        <v>397</v>
      </c>
      <c r="B1455" s="1" t="s">
        <v>28</v>
      </c>
      <c r="C1455" s="1" t="s">
        <v>1386</v>
      </c>
      <c r="D1455" s="1">
        <v>24</v>
      </c>
      <c r="E1455" s="1" t="s">
        <v>30</v>
      </c>
      <c r="F1455" s="1">
        <v>4</v>
      </c>
      <c r="G1455" s="1" t="s">
        <v>31</v>
      </c>
      <c r="H1455" s="1">
        <v>91</v>
      </c>
      <c r="I1455" s="1">
        <v>92</v>
      </c>
      <c r="J1455" s="1">
        <v>91</v>
      </c>
      <c r="K1455" s="1">
        <v>92</v>
      </c>
      <c r="L1455" s="1">
        <v>217.27</v>
      </c>
      <c r="M1455" s="1">
        <v>217.28</v>
      </c>
      <c r="N1455" s="1">
        <v>217.22200000000001</v>
      </c>
      <c r="O1455" s="1">
        <v>217.232</v>
      </c>
      <c r="P1455" s="1">
        <v>1</v>
      </c>
      <c r="Q1455" s="1">
        <v>5</v>
      </c>
      <c r="R1455" s="1" t="s">
        <v>51</v>
      </c>
      <c r="S1455" s="1" t="s">
        <v>1397</v>
      </c>
      <c r="T1455" s="1"/>
      <c r="U1455" s="1"/>
      <c r="V1455" s="1" t="s">
        <v>1397</v>
      </c>
      <c r="W1455" s="1" t="s">
        <v>3049</v>
      </c>
      <c r="X1455" s="2">
        <v>44886.686111111114</v>
      </c>
      <c r="Y1455" s="1" t="s">
        <v>58</v>
      </c>
      <c r="Z1455" s="1" t="s">
        <v>36</v>
      </c>
      <c r="AA1455" s="1"/>
      <c r="AB1455" s="1" t="s">
        <v>3050</v>
      </c>
    </row>
    <row r="1456" spans="1:28" ht="13" x14ac:dyDescent="0.15">
      <c r="A1456" s="1">
        <v>397</v>
      </c>
      <c r="B1456" s="1" t="s">
        <v>28</v>
      </c>
      <c r="C1456" s="1" t="s">
        <v>1386</v>
      </c>
      <c r="D1456" s="1">
        <v>24</v>
      </c>
      <c r="E1456" s="1" t="s">
        <v>30</v>
      </c>
      <c r="F1456" s="1">
        <v>4</v>
      </c>
      <c r="G1456" s="1" t="s">
        <v>43</v>
      </c>
      <c r="H1456" s="1">
        <v>91</v>
      </c>
      <c r="I1456" s="1">
        <v>91</v>
      </c>
      <c r="J1456" s="1">
        <v>91</v>
      </c>
      <c r="K1456" s="1">
        <v>91</v>
      </c>
      <c r="L1456" s="1">
        <v>217.27</v>
      </c>
      <c r="M1456" s="1">
        <v>217.27</v>
      </c>
      <c r="N1456" s="1">
        <v>217.22200000000001</v>
      </c>
      <c r="O1456" s="1">
        <v>217.22200000000001</v>
      </c>
      <c r="P1456" s="1">
        <v>0</v>
      </c>
      <c r="Q1456" s="1">
        <v>1</v>
      </c>
      <c r="R1456" s="1" t="s">
        <v>44</v>
      </c>
      <c r="S1456" s="1" t="s">
        <v>45</v>
      </c>
      <c r="T1456" s="1"/>
      <c r="U1456" s="1"/>
      <c r="V1456" s="1" t="s">
        <v>45</v>
      </c>
      <c r="W1456" s="1" t="s">
        <v>3051</v>
      </c>
      <c r="X1456" s="2">
        <v>44886.681250000001</v>
      </c>
      <c r="Y1456" s="1" t="s">
        <v>415</v>
      </c>
      <c r="Z1456" s="1" t="s">
        <v>36</v>
      </c>
      <c r="AA1456" s="1"/>
      <c r="AB1456" s="1" t="s">
        <v>3052</v>
      </c>
    </row>
    <row r="1457" spans="1:28" ht="13" x14ac:dyDescent="0.15">
      <c r="A1457" s="1">
        <v>397</v>
      </c>
      <c r="B1457" s="1" t="s">
        <v>28</v>
      </c>
      <c r="C1457" s="1" t="s">
        <v>1386</v>
      </c>
      <c r="D1457" s="1">
        <v>24</v>
      </c>
      <c r="E1457" s="1" t="s">
        <v>30</v>
      </c>
      <c r="F1457" s="1">
        <v>4</v>
      </c>
      <c r="G1457" s="1" t="s">
        <v>31</v>
      </c>
      <c r="H1457" s="1">
        <v>91</v>
      </c>
      <c r="I1457" s="1">
        <v>92</v>
      </c>
      <c r="J1457" s="1">
        <v>91</v>
      </c>
      <c r="K1457" s="1">
        <v>92</v>
      </c>
      <c r="L1457" s="1">
        <v>217.27</v>
      </c>
      <c r="M1457" s="1">
        <v>217.28</v>
      </c>
      <c r="N1457" s="1">
        <v>217.22200000000001</v>
      </c>
      <c r="O1457" s="1">
        <v>217.232</v>
      </c>
      <c r="P1457" s="1">
        <v>1</v>
      </c>
      <c r="Q1457" s="1">
        <v>5</v>
      </c>
      <c r="R1457" s="1" t="s">
        <v>51</v>
      </c>
      <c r="S1457" s="1" t="s">
        <v>1400</v>
      </c>
      <c r="T1457" s="1"/>
      <c r="U1457" s="1"/>
      <c r="V1457" s="1" t="s">
        <v>1400</v>
      </c>
      <c r="W1457" s="1" t="s">
        <v>3053</v>
      </c>
      <c r="X1457" s="2">
        <v>44886.686111111114</v>
      </c>
      <c r="Y1457" s="1" t="s">
        <v>58</v>
      </c>
      <c r="Z1457" s="1" t="s">
        <v>36</v>
      </c>
      <c r="AA1457" s="1"/>
      <c r="AB1457" s="1" t="s">
        <v>3054</v>
      </c>
    </row>
    <row r="1458" spans="1:28" ht="13" x14ac:dyDescent="0.15">
      <c r="A1458" s="1">
        <v>397</v>
      </c>
      <c r="B1458" s="1" t="s">
        <v>28</v>
      </c>
      <c r="C1458" s="1" t="s">
        <v>1386</v>
      </c>
      <c r="D1458" s="1">
        <v>24</v>
      </c>
      <c r="E1458" s="1" t="s">
        <v>30</v>
      </c>
      <c r="F1458" s="1">
        <v>5</v>
      </c>
      <c r="G1458" s="1" t="s">
        <v>31</v>
      </c>
      <c r="H1458" s="1">
        <v>52</v>
      </c>
      <c r="I1458" s="1">
        <v>54</v>
      </c>
      <c r="J1458" s="1">
        <v>52</v>
      </c>
      <c r="K1458" s="1">
        <v>54</v>
      </c>
      <c r="L1458" s="1">
        <v>218.38</v>
      </c>
      <c r="M1458" s="1">
        <v>218.4</v>
      </c>
      <c r="N1458" s="1">
        <v>218.32</v>
      </c>
      <c r="O1458" s="1">
        <v>218.34</v>
      </c>
      <c r="P1458" s="1">
        <v>2</v>
      </c>
      <c r="Q1458" s="1">
        <v>7</v>
      </c>
      <c r="R1458" s="1" t="s">
        <v>1473</v>
      </c>
      <c r="S1458" s="1" t="s">
        <v>1474</v>
      </c>
      <c r="T1458" s="1" t="s">
        <v>1475</v>
      </c>
      <c r="U1458" s="1" t="s">
        <v>1476</v>
      </c>
      <c r="V1458" s="1" t="s">
        <v>1474</v>
      </c>
      <c r="W1458" s="1" t="s">
        <v>3055</v>
      </c>
      <c r="X1458" s="2">
        <v>44886.681944444441</v>
      </c>
      <c r="Y1458" s="1" t="s">
        <v>35</v>
      </c>
      <c r="Z1458" s="1" t="s">
        <v>36</v>
      </c>
      <c r="AA1458" s="1"/>
      <c r="AB1458" s="1" t="s">
        <v>3056</v>
      </c>
    </row>
    <row r="1459" spans="1:28" ht="13" x14ac:dyDescent="0.15">
      <c r="A1459" s="1">
        <v>397</v>
      </c>
      <c r="B1459" s="1" t="s">
        <v>28</v>
      </c>
      <c r="C1459" s="1" t="s">
        <v>1386</v>
      </c>
      <c r="D1459" s="1">
        <v>24</v>
      </c>
      <c r="E1459" s="1" t="s">
        <v>30</v>
      </c>
      <c r="F1459" s="1">
        <v>6</v>
      </c>
      <c r="G1459" s="1" t="s">
        <v>31</v>
      </c>
      <c r="H1459" s="1">
        <v>15</v>
      </c>
      <c r="I1459" s="1">
        <v>16</v>
      </c>
      <c r="J1459" s="1">
        <v>15</v>
      </c>
      <c r="K1459" s="1">
        <v>16</v>
      </c>
      <c r="L1459" s="1">
        <v>219.51</v>
      </c>
      <c r="M1459" s="1">
        <v>219.52</v>
      </c>
      <c r="N1459" s="1">
        <v>219.43700000000001</v>
      </c>
      <c r="O1459" s="1">
        <v>219.447</v>
      </c>
      <c r="P1459" s="1">
        <v>1</v>
      </c>
      <c r="Q1459" s="1">
        <v>5</v>
      </c>
      <c r="R1459" s="1" t="s">
        <v>51</v>
      </c>
      <c r="S1459" s="1" t="s">
        <v>1397</v>
      </c>
      <c r="T1459" s="1"/>
      <c r="U1459" s="1"/>
      <c r="V1459" s="1" t="s">
        <v>1397</v>
      </c>
      <c r="W1459" s="1" t="s">
        <v>3057</v>
      </c>
      <c r="X1459" s="2">
        <v>44886.686111111114</v>
      </c>
      <c r="Y1459" s="1" t="s">
        <v>58</v>
      </c>
      <c r="Z1459" s="1" t="s">
        <v>36</v>
      </c>
      <c r="AA1459" s="1"/>
      <c r="AB1459" s="1" t="s">
        <v>3058</v>
      </c>
    </row>
    <row r="1460" spans="1:28" ht="13" x14ac:dyDescent="0.15">
      <c r="A1460" s="1">
        <v>397</v>
      </c>
      <c r="B1460" s="1" t="s">
        <v>28</v>
      </c>
      <c r="C1460" s="1" t="s">
        <v>1386</v>
      </c>
      <c r="D1460" s="1">
        <v>24</v>
      </c>
      <c r="E1460" s="1" t="s">
        <v>30</v>
      </c>
      <c r="F1460" s="1">
        <v>7</v>
      </c>
      <c r="G1460" s="1"/>
      <c r="H1460" s="1">
        <v>90</v>
      </c>
      <c r="I1460" s="1">
        <v>95</v>
      </c>
      <c r="J1460" s="1">
        <v>90</v>
      </c>
      <c r="K1460" s="1">
        <v>95</v>
      </c>
      <c r="L1460" s="1">
        <v>221.77</v>
      </c>
      <c r="M1460" s="1">
        <v>221.82</v>
      </c>
      <c r="N1460" s="1">
        <v>221.672</v>
      </c>
      <c r="O1460" s="1">
        <v>221.721</v>
      </c>
      <c r="P1460" s="1">
        <v>5</v>
      </c>
      <c r="Q1460" s="1">
        <v>176</v>
      </c>
      <c r="R1460" s="1" t="s">
        <v>106</v>
      </c>
      <c r="S1460" s="1" t="s">
        <v>1434</v>
      </c>
      <c r="T1460" s="1"/>
      <c r="U1460" s="1"/>
      <c r="V1460" s="1" t="s">
        <v>3059</v>
      </c>
      <c r="W1460" s="1" t="s">
        <v>3060</v>
      </c>
      <c r="X1460" s="2">
        <v>44886.272222222222</v>
      </c>
      <c r="Y1460" s="1" t="s">
        <v>35</v>
      </c>
      <c r="Z1460" s="1" t="s">
        <v>36</v>
      </c>
      <c r="AA1460" s="1"/>
      <c r="AB1460" s="1" t="s">
        <v>3061</v>
      </c>
    </row>
    <row r="1461" spans="1:28" ht="13" x14ac:dyDescent="0.15">
      <c r="A1461" s="1">
        <v>397</v>
      </c>
      <c r="B1461" s="1" t="s">
        <v>28</v>
      </c>
      <c r="C1461" s="1" t="s">
        <v>1386</v>
      </c>
      <c r="D1461" s="1">
        <v>24</v>
      </c>
      <c r="E1461" s="1" t="s">
        <v>30</v>
      </c>
      <c r="F1461" s="1">
        <v>7</v>
      </c>
      <c r="G1461" s="1"/>
      <c r="H1461" s="1">
        <v>90</v>
      </c>
      <c r="I1461" s="1">
        <v>95</v>
      </c>
      <c r="J1461" s="1">
        <v>0</v>
      </c>
      <c r="K1461" s="1">
        <v>5</v>
      </c>
      <c r="L1461" s="1">
        <v>221.77</v>
      </c>
      <c r="M1461" s="1">
        <v>221.82</v>
      </c>
      <c r="N1461" s="1">
        <v>221.672</v>
      </c>
      <c r="O1461" s="1">
        <v>221.721</v>
      </c>
      <c r="P1461" s="1">
        <v>5</v>
      </c>
      <c r="Q1461" s="1">
        <v>10</v>
      </c>
      <c r="R1461" s="1" t="s">
        <v>1407</v>
      </c>
      <c r="S1461" s="1"/>
      <c r="T1461" s="1" t="s">
        <v>1419</v>
      </c>
      <c r="U1461" s="1" t="s">
        <v>1420</v>
      </c>
      <c r="V1461" s="1" t="s">
        <v>1438</v>
      </c>
      <c r="W1461" s="1" t="s">
        <v>3062</v>
      </c>
      <c r="X1461" s="2">
        <v>44886.272916666669</v>
      </c>
      <c r="Y1461" s="1" t="s">
        <v>1410</v>
      </c>
      <c r="Z1461" s="1" t="s">
        <v>36</v>
      </c>
      <c r="AA1461" s="1" t="s">
        <v>1440</v>
      </c>
      <c r="AB1461" s="1" t="s">
        <v>3063</v>
      </c>
    </row>
    <row r="1462" spans="1:28" ht="13" x14ac:dyDescent="0.15">
      <c r="A1462" s="1">
        <v>397</v>
      </c>
      <c r="B1462" s="1" t="s">
        <v>28</v>
      </c>
      <c r="C1462" s="1" t="s">
        <v>1386</v>
      </c>
      <c r="D1462" s="1">
        <v>24</v>
      </c>
      <c r="E1462" s="1" t="s">
        <v>30</v>
      </c>
      <c r="F1462" s="1">
        <v>7</v>
      </c>
      <c r="G1462" s="1"/>
      <c r="H1462" s="1">
        <v>90</v>
      </c>
      <c r="I1462" s="1">
        <v>95</v>
      </c>
      <c r="J1462" s="1">
        <v>0</v>
      </c>
      <c r="K1462" s="1">
        <v>5</v>
      </c>
      <c r="L1462" s="1">
        <v>221.77</v>
      </c>
      <c r="M1462" s="1">
        <v>221.82</v>
      </c>
      <c r="N1462" s="1">
        <v>221.672</v>
      </c>
      <c r="O1462" s="1">
        <v>221.721</v>
      </c>
      <c r="P1462" s="1">
        <v>5</v>
      </c>
      <c r="Q1462" s="1">
        <v>25</v>
      </c>
      <c r="R1462" s="1" t="s">
        <v>1418</v>
      </c>
      <c r="S1462" s="1"/>
      <c r="T1462" s="1" t="s">
        <v>1419</v>
      </c>
      <c r="U1462" s="1" t="s">
        <v>1420</v>
      </c>
      <c r="V1462" s="1" t="s">
        <v>1421</v>
      </c>
      <c r="W1462" s="1" t="s">
        <v>3064</v>
      </c>
      <c r="X1462" s="2">
        <v>44886.272916666669</v>
      </c>
      <c r="Y1462" s="1" t="s">
        <v>1410</v>
      </c>
      <c r="Z1462" s="1" t="s">
        <v>36</v>
      </c>
      <c r="AA1462" s="1"/>
      <c r="AB1462" s="1" t="s">
        <v>3065</v>
      </c>
    </row>
    <row r="1463" spans="1:28" ht="13" x14ac:dyDescent="0.15">
      <c r="A1463" s="1">
        <v>397</v>
      </c>
      <c r="B1463" s="1" t="s">
        <v>28</v>
      </c>
      <c r="C1463" s="1" t="s">
        <v>1386</v>
      </c>
      <c r="D1463" s="1">
        <v>24</v>
      </c>
      <c r="E1463" s="1" t="s">
        <v>30</v>
      </c>
      <c r="F1463" s="1">
        <v>7</v>
      </c>
      <c r="G1463" s="1"/>
      <c r="H1463" s="1">
        <v>90</v>
      </c>
      <c r="I1463" s="1">
        <v>95</v>
      </c>
      <c r="J1463" s="1">
        <v>0</v>
      </c>
      <c r="K1463" s="1">
        <v>5</v>
      </c>
      <c r="L1463" s="1">
        <v>221.77</v>
      </c>
      <c r="M1463" s="1">
        <v>221.82</v>
      </c>
      <c r="N1463" s="1">
        <v>221.672</v>
      </c>
      <c r="O1463" s="1">
        <v>221.721</v>
      </c>
      <c r="P1463" s="1">
        <v>5</v>
      </c>
      <c r="Q1463" s="1">
        <v>2</v>
      </c>
      <c r="R1463" s="1" t="s">
        <v>1407</v>
      </c>
      <c r="S1463" s="1" t="s">
        <v>1413</v>
      </c>
      <c r="T1463" s="1"/>
      <c r="U1463" s="1"/>
      <c r="V1463" s="1" t="s">
        <v>1414</v>
      </c>
      <c r="W1463" s="1" t="s">
        <v>3066</v>
      </c>
      <c r="X1463" s="2">
        <v>44886.272916666669</v>
      </c>
      <c r="Y1463" s="1" t="s">
        <v>1410</v>
      </c>
      <c r="Z1463" s="1" t="s">
        <v>36</v>
      </c>
      <c r="AA1463" s="1" t="s">
        <v>1416</v>
      </c>
      <c r="AB1463" s="1" t="s">
        <v>3067</v>
      </c>
    </row>
    <row r="1464" spans="1:28" ht="13" x14ac:dyDescent="0.15">
      <c r="A1464" s="1">
        <v>397</v>
      </c>
      <c r="B1464" s="1" t="s">
        <v>28</v>
      </c>
      <c r="C1464" s="1" t="s">
        <v>1386</v>
      </c>
      <c r="D1464" s="1">
        <v>24</v>
      </c>
      <c r="E1464" s="1" t="s">
        <v>30</v>
      </c>
      <c r="F1464" s="1">
        <v>7</v>
      </c>
      <c r="G1464" s="1"/>
      <c r="H1464" s="1">
        <v>90</v>
      </c>
      <c r="I1464" s="1">
        <v>95</v>
      </c>
      <c r="J1464" s="1">
        <v>0</v>
      </c>
      <c r="K1464" s="1">
        <v>5</v>
      </c>
      <c r="L1464" s="1">
        <v>221.77</v>
      </c>
      <c r="M1464" s="1">
        <v>221.82</v>
      </c>
      <c r="N1464" s="1">
        <v>221.672</v>
      </c>
      <c r="O1464" s="1">
        <v>221.721</v>
      </c>
      <c r="P1464" s="1">
        <v>5</v>
      </c>
      <c r="Q1464" s="1">
        <v>3</v>
      </c>
      <c r="R1464" s="1" t="s">
        <v>1407</v>
      </c>
      <c r="S1464" s="1"/>
      <c r="T1464" s="1"/>
      <c r="U1464" s="1"/>
      <c r="V1464" s="1" t="s">
        <v>1424</v>
      </c>
      <c r="W1464" s="1" t="s">
        <v>3068</v>
      </c>
      <c r="X1464" s="2">
        <v>44886.272916666669</v>
      </c>
      <c r="Y1464" s="1" t="s">
        <v>1410</v>
      </c>
      <c r="Z1464" s="1" t="s">
        <v>36</v>
      </c>
      <c r="AA1464" s="1" t="s">
        <v>1426</v>
      </c>
      <c r="AB1464" s="1" t="s">
        <v>3069</v>
      </c>
    </row>
    <row r="1465" spans="1:28" ht="13" x14ac:dyDescent="0.15">
      <c r="A1465" s="1">
        <v>397</v>
      </c>
      <c r="B1465" s="1" t="s">
        <v>28</v>
      </c>
      <c r="C1465" s="1" t="s">
        <v>1386</v>
      </c>
      <c r="D1465" s="1">
        <v>24</v>
      </c>
      <c r="E1465" s="1" t="s">
        <v>30</v>
      </c>
      <c r="F1465" s="1">
        <v>7</v>
      </c>
      <c r="G1465" s="1"/>
      <c r="H1465" s="1">
        <v>90</v>
      </c>
      <c r="I1465" s="1">
        <v>95</v>
      </c>
      <c r="J1465" s="1">
        <v>0</v>
      </c>
      <c r="K1465" s="1">
        <v>5</v>
      </c>
      <c r="L1465" s="1">
        <v>221.77</v>
      </c>
      <c r="M1465" s="1">
        <v>221.82</v>
      </c>
      <c r="N1465" s="1">
        <v>221.672</v>
      </c>
      <c r="O1465" s="1">
        <v>221.721</v>
      </c>
      <c r="P1465" s="1">
        <v>5</v>
      </c>
      <c r="Q1465" s="1">
        <v>10</v>
      </c>
      <c r="R1465" s="1" t="s">
        <v>1407</v>
      </c>
      <c r="S1465" s="1"/>
      <c r="T1465" s="1" t="s">
        <v>1428</v>
      </c>
      <c r="U1465" s="1" t="s">
        <v>1429</v>
      </c>
      <c r="V1465" s="1" t="s">
        <v>1430</v>
      </c>
      <c r="W1465" s="1" t="s">
        <v>3070</v>
      </c>
      <c r="X1465" s="2">
        <v>44886.272916666669</v>
      </c>
      <c r="Y1465" s="1" t="s">
        <v>1410</v>
      </c>
      <c r="Z1465" s="1" t="s">
        <v>36</v>
      </c>
      <c r="AA1465" s="1" t="s">
        <v>1432</v>
      </c>
      <c r="AB1465" s="1" t="s">
        <v>3071</v>
      </c>
    </row>
    <row r="1466" spans="1:28" ht="13" x14ac:dyDescent="0.15">
      <c r="A1466" s="1">
        <v>397</v>
      </c>
      <c r="B1466" s="1" t="s">
        <v>28</v>
      </c>
      <c r="C1466" s="1" t="s">
        <v>1386</v>
      </c>
      <c r="D1466" s="1">
        <v>24</v>
      </c>
      <c r="E1466" s="1" t="s">
        <v>30</v>
      </c>
      <c r="F1466" s="1">
        <v>7</v>
      </c>
      <c r="G1466" s="1"/>
      <c r="H1466" s="1">
        <v>90</v>
      </c>
      <c r="I1466" s="1">
        <v>95</v>
      </c>
      <c r="J1466" s="1">
        <v>0</v>
      </c>
      <c r="K1466" s="1">
        <v>5</v>
      </c>
      <c r="L1466" s="1">
        <v>221.77</v>
      </c>
      <c r="M1466" s="1">
        <v>221.82</v>
      </c>
      <c r="N1466" s="1">
        <v>221.672</v>
      </c>
      <c r="O1466" s="1">
        <v>221.721</v>
      </c>
      <c r="P1466" s="1">
        <v>5</v>
      </c>
      <c r="Q1466" s="1">
        <v>25</v>
      </c>
      <c r="R1466" s="1" t="s">
        <v>1418</v>
      </c>
      <c r="S1466" s="1"/>
      <c r="T1466" s="1" t="s">
        <v>1442</v>
      </c>
      <c r="U1466" s="1" t="s">
        <v>1443</v>
      </c>
      <c r="V1466" s="1" t="s">
        <v>1444</v>
      </c>
      <c r="W1466" s="1" t="s">
        <v>3072</v>
      </c>
      <c r="X1466" s="2">
        <v>44886.272916666669</v>
      </c>
      <c r="Y1466" s="1" t="s">
        <v>1410</v>
      </c>
      <c r="Z1466" s="1" t="s">
        <v>36</v>
      </c>
      <c r="AA1466" s="1" t="s">
        <v>1446</v>
      </c>
      <c r="AB1466" s="1" t="s">
        <v>3073</v>
      </c>
    </row>
    <row r="1467" spans="1:28" ht="13" x14ac:dyDescent="0.15">
      <c r="A1467" s="1">
        <v>397</v>
      </c>
      <c r="B1467" s="1" t="s">
        <v>28</v>
      </c>
      <c r="C1467" s="1" t="s">
        <v>1386</v>
      </c>
      <c r="D1467" s="1">
        <v>24</v>
      </c>
      <c r="E1467" s="1" t="s">
        <v>30</v>
      </c>
      <c r="F1467" s="1">
        <v>7</v>
      </c>
      <c r="G1467" s="1"/>
      <c r="H1467" s="1">
        <v>90</v>
      </c>
      <c r="I1467" s="1">
        <v>95</v>
      </c>
      <c r="J1467" s="1">
        <v>0</v>
      </c>
      <c r="K1467" s="1">
        <v>5</v>
      </c>
      <c r="L1467" s="1">
        <v>221.77</v>
      </c>
      <c r="M1467" s="1">
        <v>221.82</v>
      </c>
      <c r="N1467" s="1">
        <v>221.672</v>
      </c>
      <c r="O1467" s="1">
        <v>221.721</v>
      </c>
      <c r="P1467" s="1">
        <v>5</v>
      </c>
      <c r="Q1467" s="1">
        <v>2</v>
      </c>
      <c r="R1467" s="1" t="s">
        <v>1407</v>
      </c>
      <c r="S1467" s="1"/>
      <c r="T1467" s="1" t="s">
        <v>1448</v>
      </c>
      <c r="U1467" s="1" t="s">
        <v>1449</v>
      </c>
      <c r="V1467" s="1" t="s">
        <v>1450</v>
      </c>
      <c r="W1467" s="1" t="s">
        <v>3074</v>
      </c>
      <c r="X1467" s="2">
        <v>44886.272916666669</v>
      </c>
      <c r="Y1467" s="1" t="s">
        <v>1410</v>
      </c>
      <c r="Z1467" s="1" t="s">
        <v>36</v>
      </c>
      <c r="AA1467" s="1" t="s">
        <v>1452</v>
      </c>
      <c r="AB1467" s="1" t="s">
        <v>3075</v>
      </c>
    </row>
    <row r="1468" spans="1:28" ht="13" x14ac:dyDescent="0.15">
      <c r="A1468" s="1">
        <v>397</v>
      </c>
      <c r="B1468" s="1" t="s">
        <v>28</v>
      </c>
      <c r="C1468" s="1" t="s">
        <v>1386</v>
      </c>
      <c r="D1468" s="1">
        <v>24</v>
      </c>
      <c r="E1468" s="1" t="s">
        <v>30</v>
      </c>
      <c r="F1468" s="1">
        <v>7</v>
      </c>
      <c r="G1468" s="1"/>
      <c r="H1468" s="1">
        <v>90</v>
      </c>
      <c r="I1468" s="1">
        <v>95</v>
      </c>
      <c r="J1468" s="1">
        <v>0</v>
      </c>
      <c r="K1468" s="1">
        <v>5</v>
      </c>
      <c r="L1468" s="1">
        <v>221.77</v>
      </c>
      <c r="M1468" s="1">
        <v>221.82</v>
      </c>
      <c r="N1468" s="1">
        <v>221.672</v>
      </c>
      <c r="O1468" s="1">
        <v>221.721</v>
      </c>
      <c r="P1468" s="1">
        <v>5</v>
      </c>
      <c r="Q1468" s="1">
        <v>6</v>
      </c>
      <c r="R1468" s="1" t="s">
        <v>1407</v>
      </c>
      <c r="S1468" s="1"/>
      <c r="T1468" s="1"/>
      <c r="U1468" s="1"/>
      <c r="V1468" s="1" t="s">
        <v>1408</v>
      </c>
      <c r="W1468" s="1" t="s">
        <v>3076</v>
      </c>
      <c r="X1468" s="2">
        <v>44886.272916666669</v>
      </c>
      <c r="Y1468" s="1" t="s">
        <v>1410</v>
      </c>
      <c r="Z1468" s="1" t="s">
        <v>36</v>
      </c>
      <c r="AA1468" s="1" t="s">
        <v>1411</v>
      </c>
      <c r="AB1468" s="1" t="s">
        <v>3077</v>
      </c>
    </row>
    <row r="1469" spans="1:28" ht="13" x14ac:dyDescent="0.15">
      <c r="A1469" s="1">
        <v>397</v>
      </c>
      <c r="B1469" s="1" t="s">
        <v>28</v>
      </c>
      <c r="C1469" s="1" t="s">
        <v>1386</v>
      </c>
      <c r="D1469" s="1">
        <v>24</v>
      </c>
      <c r="E1469" s="1" t="s">
        <v>30</v>
      </c>
      <c r="F1469" s="1">
        <v>7</v>
      </c>
      <c r="G1469" s="1"/>
      <c r="H1469" s="1">
        <v>90</v>
      </c>
      <c r="I1469" s="1">
        <v>95</v>
      </c>
      <c r="J1469" s="1">
        <v>0</v>
      </c>
      <c r="K1469" s="1">
        <v>5</v>
      </c>
      <c r="L1469" s="1">
        <v>221.77</v>
      </c>
      <c r="M1469" s="1">
        <v>221.82</v>
      </c>
      <c r="N1469" s="1">
        <v>221.672</v>
      </c>
      <c r="O1469" s="1">
        <v>221.721</v>
      </c>
      <c r="P1469" s="1">
        <v>5</v>
      </c>
      <c r="Q1469" s="1">
        <v>25</v>
      </c>
      <c r="R1469" s="1" t="s">
        <v>1418</v>
      </c>
      <c r="S1469" s="1"/>
      <c r="T1469" s="1"/>
      <c r="U1469" s="1"/>
      <c r="V1469" s="1" t="s">
        <v>1457</v>
      </c>
      <c r="W1469" s="1" t="s">
        <v>3078</v>
      </c>
      <c r="X1469" s="2">
        <v>44886.272916666669</v>
      </c>
      <c r="Y1469" s="1" t="s">
        <v>1410</v>
      </c>
      <c r="Z1469" s="1" t="s">
        <v>36</v>
      </c>
      <c r="AA1469" s="1" t="s">
        <v>1459</v>
      </c>
      <c r="AB1469" s="1" t="s">
        <v>3079</v>
      </c>
    </row>
    <row r="1470" spans="1:28" ht="13" x14ac:dyDescent="0.15">
      <c r="A1470" s="1">
        <v>397</v>
      </c>
      <c r="B1470" s="1" t="s">
        <v>28</v>
      </c>
      <c r="C1470" s="1" t="s">
        <v>1386</v>
      </c>
      <c r="D1470" s="1">
        <v>24</v>
      </c>
      <c r="E1470" s="1" t="s">
        <v>30</v>
      </c>
      <c r="F1470" s="1">
        <v>8</v>
      </c>
      <c r="G1470" s="1"/>
      <c r="H1470" s="1">
        <v>0</v>
      </c>
      <c r="I1470" s="1">
        <v>5</v>
      </c>
      <c r="J1470" s="1">
        <v>0</v>
      </c>
      <c r="K1470" s="1">
        <v>5</v>
      </c>
      <c r="L1470" s="1">
        <v>221.82</v>
      </c>
      <c r="M1470" s="1">
        <v>221.87</v>
      </c>
      <c r="N1470" s="1">
        <v>221.721</v>
      </c>
      <c r="O1470" s="1">
        <v>221.77</v>
      </c>
      <c r="P1470" s="1">
        <v>5</v>
      </c>
      <c r="Q1470" s="1">
        <v>5</v>
      </c>
      <c r="R1470" s="1" t="s">
        <v>51</v>
      </c>
      <c r="S1470" s="1" t="s">
        <v>52</v>
      </c>
      <c r="T1470" s="1"/>
      <c r="U1470" s="1"/>
      <c r="V1470" s="1" t="s">
        <v>52</v>
      </c>
      <c r="W1470" s="1" t="s">
        <v>3080</v>
      </c>
      <c r="X1470" s="2">
        <v>44886.272222222222</v>
      </c>
      <c r="Y1470" s="1" t="s">
        <v>692</v>
      </c>
      <c r="Z1470" s="1" t="s">
        <v>36</v>
      </c>
      <c r="AA1470" s="1"/>
      <c r="AB1470" s="1" t="s">
        <v>3081</v>
      </c>
    </row>
    <row r="1471" spans="1:28" ht="13" x14ac:dyDescent="0.15">
      <c r="A1471" s="1">
        <v>397</v>
      </c>
      <c r="B1471" s="1" t="s">
        <v>28</v>
      </c>
      <c r="C1471" s="1" t="s">
        <v>1386</v>
      </c>
      <c r="D1471" s="1">
        <v>25</v>
      </c>
      <c r="E1471" s="1" t="s">
        <v>30</v>
      </c>
      <c r="F1471" s="1">
        <v>1</v>
      </c>
      <c r="G1471" s="1" t="s">
        <v>31</v>
      </c>
      <c r="H1471" s="1">
        <v>32</v>
      </c>
      <c r="I1471" s="1">
        <v>33</v>
      </c>
      <c r="J1471" s="1">
        <v>32</v>
      </c>
      <c r="K1471" s="1">
        <v>33</v>
      </c>
      <c r="L1471" s="1">
        <v>223.02</v>
      </c>
      <c r="M1471" s="1">
        <v>223.03</v>
      </c>
      <c r="N1471" s="1">
        <v>223.01400000000001</v>
      </c>
      <c r="O1471" s="1">
        <v>223.024</v>
      </c>
      <c r="P1471" s="1">
        <v>1</v>
      </c>
      <c r="Q1471" s="1"/>
      <c r="R1471" s="1" t="s">
        <v>51</v>
      </c>
      <c r="S1471" s="1" t="s">
        <v>1397</v>
      </c>
      <c r="T1471" s="1"/>
      <c r="U1471" s="1"/>
      <c r="V1471" s="1" t="s">
        <v>1397</v>
      </c>
      <c r="W1471" s="1" t="s">
        <v>3082</v>
      </c>
      <c r="X1471" s="2">
        <v>44886.763194444444</v>
      </c>
      <c r="Y1471" s="1" t="s">
        <v>58</v>
      </c>
      <c r="Z1471" s="1" t="s">
        <v>36</v>
      </c>
      <c r="AA1471" s="1"/>
      <c r="AB1471" s="1" t="s">
        <v>3083</v>
      </c>
    </row>
    <row r="1472" spans="1:28" ht="13" x14ac:dyDescent="0.15">
      <c r="A1472" s="1">
        <v>397</v>
      </c>
      <c r="B1472" s="1" t="s">
        <v>28</v>
      </c>
      <c r="C1472" s="1" t="s">
        <v>1386</v>
      </c>
      <c r="D1472" s="1">
        <v>25</v>
      </c>
      <c r="E1472" s="1" t="s">
        <v>30</v>
      </c>
      <c r="F1472" s="1">
        <v>4</v>
      </c>
      <c r="G1472" s="1" t="s">
        <v>31</v>
      </c>
      <c r="H1472" s="1">
        <v>68</v>
      </c>
      <c r="I1472" s="1">
        <v>70</v>
      </c>
      <c r="J1472" s="1">
        <v>68</v>
      </c>
      <c r="K1472" s="1">
        <v>70</v>
      </c>
      <c r="L1472" s="1">
        <v>227.88</v>
      </c>
      <c r="M1472" s="1">
        <v>227.9</v>
      </c>
      <c r="N1472" s="1">
        <v>227.791</v>
      </c>
      <c r="O1472" s="1">
        <v>227.81100000000001</v>
      </c>
      <c r="P1472" s="1">
        <v>2</v>
      </c>
      <c r="Q1472" s="1">
        <v>7</v>
      </c>
      <c r="R1472" s="1" t="s">
        <v>1473</v>
      </c>
      <c r="S1472" s="1" t="s">
        <v>1474</v>
      </c>
      <c r="T1472" s="1" t="s">
        <v>1475</v>
      </c>
      <c r="U1472" s="1" t="s">
        <v>1476</v>
      </c>
      <c r="V1472" s="1" t="s">
        <v>1474</v>
      </c>
      <c r="W1472" s="1" t="s">
        <v>3084</v>
      </c>
      <c r="X1472" s="2">
        <v>44886.772916666669</v>
      </c>
      <c r="Y1472" s="1" t="s">
        <v>35</v>
      </c>
      <c r="Z1472" s="1" t="s">
        <v>36</v>
      </c>
      <c r="AA1472" s="1"/>
      <c r="AB1472" s="1" t="s">
        <v>3085</v>
      </c>
    </row>
    <row r="1473" spans="1:28" ht="13" x14ac:dyDescent="0.15">
      <c r="A1473" s="1">
        <v>397</v>
      </c>
      <c r="B1473" s="1" t="s">
        <v>28</v>
      </c>
      <c r="C1473" s="1" t="s">
        <v>1386</v>
      </c>
      <c r="D1473" s="1">
        <v>25</v>
      </c>
      <c r="E1473" s="1" t="s">
        <v>30</v>
      </c>
      <c r="F1473" s="1">
        <v>6</v>
      </c>
      <c r="G1473" s="1" t="s">
        <v>43</v>
      </c>
      <c r="H1473" s="1">
        <v>84</v>
      </c>
      <c r="I1473" s="1">
        <v>84</v>
      </c>
      <c r="J1473" s="1">
        <v>84</v>
      </c>
      <c r="K1473" s="1">
        <v>84</v>
      </c>
      <c r="L1473" s="1">
        <v>231.05</v>
      </c>
      <c r="M1473" s="1">
        <v>231.05</v>
      </c>
      <c r="N1473" s="1">
        <v>230.90700000000001</v>
      </c>
      <c r="O1473" s="1">
        <v>230.90700000000001</v>
      </c>
      <c r="P1473" s="1">
        <v>0</v>
      </c>
      <c r="Q1473" s="1"/>
      <c r="R1473" s="1" t="s">
        <v>44</v>
      </c>
      <c r="S1473" s="1" t="s">
        <v>45</v>
      </c>
      <c r="T1473" s="1"/>
      <c r="U1473" s="1"/>
      <c r="V1473" s="1" t="s">
        <v>45</v>
      </c>
      <c r="W1473" s="1" t="s">
        <v>3086</v>
      </c>
      <c r="X1473" s="2">
        <v>44886.771527777775</v>
      </c>
      <c r="Y1473" s="1" t="s">
        <v>415</v>
      </c>
      <c r="Z1473" s="1" t="s">
        <v>36</v>
      </c>
      <c r="AA1473" s="1"/>
      <c r="AB1473" s="1" t="s">
        <v>3087</v>
      </c>
    </row>
    <row r="1474" spans="1:28" ht="13" x14ac:dyDescent="0.15">
      <c r="A1474" s="1">
        <v>397</v>
      </c>
      <c r="B1474" s="1" t="s">
        <v>28</v>
      </c>
      <c r="C1474" s="1" t="s">
        <v>1386</v>
      </c>
      <c r="D1474" s="1">
        <v>25</v>
      </c>
      <c r="E1474" s="1" t="s">
        <v>30</v>
      </c>
      <c r="F1474" s="1">
        <v>6</v>
      </c>
      <c r="G1474" s="1" t="s">
        <v>31</v>
      </c>
      <c r="H1474" s="1">
        <v>84</v>
      </c>
      <c r="I1474" s="1">
        <v>85</v>
      </c>
      <c r="J1474" s="1">
        <v>84</v>
      </c>
      <c r="K1474" s="1">
        <v>85</v>
      </c>
      <c r="L1474" s="1">
        <v>231.05</v>
      </c>
      <c r="M1474" s="1">
        <v>231.06</v>
      </c>
      <c r="N1474" s="1">
        <v>230.90700000000001</v>
      </c>
      <c r="O1474" s="1">
        <v>230.916</v>
      </c>
      <c r="P1474" s="1">
        <v>1</v>
      </c>
      <c r="Q1474" s="1"/>
      <c r="R1474" s="1" t="s">
        <v>51</v>
      </c>
      <c r="S1474" s="1" t="s">
        <v>1400</v>
      </c>
      <c r="T1474" s="1"/>
      <c r="U1474" s="1"/>
      <c r="V1474" s="1" t="s">
        <v>1400</v>
      </c>
      <c r="W1474" s="1" t="s">
        <v>3088</v>
      </c>
      <c r="X1474" s="2">
        <v>44886.763194444444</v>
      </c>
      <c r="Y1474" s="1" t="s">
        <v>58</v>
      </c>
      <c r="Z1474" s="1" t="s">
        <v>36</v>
      </c>
      <c r="AA1474" s="1"/>
      <c r="AB1474" s="1" t="s">
        <v>3089</v>
      </c>
    </row>
    <row r="1475" spans="1:28" ht="13" x14ac:dyDescent="0.15">
      <c r="A1475" s="1">
        <v>397</v>
      </c>
      <c r="B1475" s="1" t="s">
        <v>28</v>
      </c>
      <c r="C1475" s="1" t="s">
        <v>1386</v>
      </c>
      <c r="D1475" s="1">
        <v>25</v>
      </c>
      <c r="E1475" s="1" t="s">
        <v>30</v>
      </c>
      <c r="F1475" s="1">
        <v>6</v>
      </c>
      <c r="G1475" s="1" t="s">
        <v>31</v>
      </c>
      <c r="H1475" s="1">
        <v>84</v>
      </c>
      <c r="I1475" s="1">
        <v>85</v>
      </c>
      <c r="J1475" s="1">
        <v>84</v>
      </c>
      <c r="K1475" s="1">
        <v>85</v>
      </c>
      <c r="L1475" s="1">
        <v>231.05</v>
      </c>
      <c r="M1475" s="1">
        <v>231.06</v>
      </c>
      <c r="N1475" s="1">
        <v>230.90700000000001</v>
      </c>
      <c r="O1475" s="1">
        <v>230.916</v>
      </c>
      <c r="P1475" s="1">
        <v>1</v>
      </c>
      <c r="Q1475" s="1"/>
      <c r="R1475" s="1" t="s">
        <v>51</v>
      </c>
      <c r="S1475" s="1" t="s">
        <v>1397</v>
      </c>
      <c r="T1475" s="1"/>
      <c r="U1475" s="1"/>
      <c r="V1475" s="1" t="s">
        <v>1397</v>
      </c>
      <c r="W1475" s="1" t="s">
        <v>3090</v>
      </c>
      <c r="X1475" s="2">
        <v>44886.763194444444</v>
      </c>
      <c r="Y1475" s="1" t="s">
        <v>58</v>
      </c>
      <c r="Z1475" s="1" t="s">
        <v>36</v>
      </c>
      <c r="AA1475" s="1"/>
      <c r="AB1475" s="1" t="s">
        <v>3091</v>
      </c>
    </row>
    <row r="1476" spans="1:28" ht="13" x14ac:dyDescent="0.15">
      <c r="A1476" s="1">
        <v>397</v>
      </c>
      <c r="B1476" s="1" t="s">
        <v>28</v>
      </c>
      <c r="C1476" s="1" t="s">
        <v>1386</v>
      </c>
      <c r="D1476" s="1">
        <v>25</v>
      </c>
      <c r="E1476" s="1" t="s">
        <v>30</v>
      </c>
      <c r="F1476" s="1">
        <v>6</v>
      </c>
      <c r="G1476" s="1"/>
      <c r="H1476" s="1">
        <v>124</v>
      </c>
      <c r="I1476" s="1">
        <v>129</v>
      </c>
      <c r="J1476" s="1">
        <v>124</v>
      </c>
      <c r="K1476" s="1">
        <v>129</v>
      </c>
      <c r="L1476" s="1">
        <v>231.45</v>
      </c>
      <c r="M1476" s="1">
        <v>231.5</v>
      </c>
      <c r="N1476" s="1">
        <v>231.3</v>
      </c>
      <c r="O1476" s="1">
        <v>231.34899999999999</v>
      </c>
      <c r="P1476" s="1">
        <v>5</v>
      </c>
      <c r="Q1476" s="1">
        <v>176</v>
      </c>
      <c r="R1476" s="1" t="s">
        <v>106</v>
      </c>
      <c r="S1476" s="1" t="s">
        <v>1434</v>
      </c>
      <c r="T1476" s="1"/>
      <c r="U1476" s="1"/>
      <c r="V1476" s="1" t="s">
        <v>3092</v>
      </c>
      <c r="W1476" s="1" t="s">
        <v>3093</v>
      </c>
      <c r="X1476" s="2">
        <v>44886.30972222222</v>
      </c>
      <c r="Y1476" s="1" t="s">
        <v>692</v>
      </c>
      <c r="Z1476" s="1" t="s">
        <v>36</v>
      </c>
      <c r="AA1476" s="1"/>
      <c r="AB1476" s="1" t="s">
        <v>3094</v>
      </c>
    </row>
    <row r="1477" spans="1:28" ht="13" x14ac:dyDescent="0.15">
      <c r="A1477" s="1">
        <v>397</v>
      </c>
      <c r="B1477" s="1" t="s">
        <v>28</v>
      </c>
      <c r="C1477" s="1" t="s">
        <v>1386</v>
      </c>
      <c r="D1477" s="1">
        <v>25</v>
      </c>
      <c r="E1477" s="1" t="s">
        <v>30</v>
      </c>
      <c r="F1477" s="1">
        <v>6</v>
      </c>
      <c r="G1477" s="1"/>
      <c r="H1477" s="1">
        <v>124</v>
      </c>
      <c r="I1477" s="1">
        <v>129</v>
      </c>
      <c r="J1477" s="1">
        <v>0</v>
      </c>
      <c r="K1477" s="1">
        <v>5</v>
      </c>
      <c r="L1477" s="1">
        <v>231.45</v>
      </c>
      <c r="M1477" s="1">
        <v>231.5</v>
      </c>
      <c r="N1477" s="1">
        <v>231.3</v>
      </c>
      <c r="O1477" s="1">
        <v>231.34899999999999</v>
      </c>
      <c r="P1477" s="1">
        <v>5</v>
      </c>
      <c r="Q1477" s="1">
        <v>25</v>
      </c>
      <c r="R1477" s="1" t="s">
        <v>1418</v>
      </c>
      <c r="S1477" s="1"/>
      <c r="T1477" s="1"/>
      <c r="U1477" s="1"/>
      <c r="V1477" s="1" t="s">
        <v>1457</v>
      </c>
      <c r="W1477" s="1" t="s">
        <v>3095</v>
      </c>
      <c r="X1477" s="2">
        <v>44886.42083333333</v>
      </c>
      <c r="Y1477" s="1" t="s">
        <v>1410</v>
      </c>
      <c r="Z1477" s="1" t="s">
        <v>36</v>
      </c>
      <c r="AA1477" s="1" t="s">
        <v>1459</v>
      </c>
      <c r="AB1477" s="1" t="s">
        <v>3096</v>
      </c>
    </row>
    <row r="1478" spans="1:28" ht="13" x14ac:dyDescent="0.15">
      <c r="A1478" s="1">
        <v>397</v>
      </c>
      <c r="B1478" s="1" t="s">
        <v>28</v>
      </c>
      <c r="C1478" s="1" t="s">
        <v>1386</v>
      </c>
      <c r="D1478" s="1">
        <v>25</v>
      </c>
      <c r="E1478" s="1" t="s">
        <v>30</v>
      </c>
      <c r="F1478" s="1">
        <v>6</v>
      </c>
      <c r="G1478" s="1"/>
      <c r="H1478" s="1">
        <v>124</v>
      </c>
      <c r="I1478" s="1">
        <v>129</v>
      </c>
      <c r="J1478" s="1">
        <v>0</v>
      </c>
      <c r="K1478" s="1">
        <v>5</v>
      </c>
      <c r="L1478" s="1">
        <v>231.45</v>
      </c>
      <c r="M1478" s="1">
        <v>231.5</v>
      </c>
      <c r="N1478" s="1">
        <v>231.3</v>
      </c>
      <c r="O1478" s="1">
        <v>231.34899999999999</v>
      </c>
      <c r="P1478" s="1">
        <v>5</v>
      </c>
      <c r="Q1478" s="1">
        <v>6</v>
      </c>
      <c r="R1478" s="1" t="s">
        <v>1407</v>
      </c>
      <c r="S1478" s="1"/>
      <c r="T1478" s="1"/>
      <c r="U1478" s="1"/>
      <c r="V1478" s="1" t="s">
        <v>1408</v>
      </c>
      <c r="W1478" s="1" t="s">
        <v>3097</v>
      </c>
      <c r="X1478" s="2">
        <v>44886.42083333333</v>
      </c>
      <c r="Y1478" s="1" t="s">
        <v>1410</v>
      </c>
      <c r="Z1478" s="1" t="s">
        <v>36</v>
      </c>
      <c r="AA1478" s="1" t="s">
        <v>1411</v>
      </c>
      <c r="AB1478" s="1" t="s">
        <v>3098</v>
      </c>
    </row>
    <row r="1479" spans="1:28" ht="13" x14ac:dyDescent="0.15">
      <c r="A1479" s="1">
        <v>397</v>
      </c>
      <c r="B1479" s="1" t="s">
        <v>28</v>
      </c>
      <c r="C1479" s="1" t="s">
        <v>1386</v>
      </c>
      <c r="D1479" s="1">
        <v>25</v>
      </c>
      <c r="E1479" s="1" t="s">
        <v>30</v>
      </c>
      <c r="F1479" s="1">
        <v>6</v>
      </c>
      <c r="G1479" s="1"/>
      <c r="H1479" s="1">
        <v>124</v>
      </c>
      <c r="I1479" s="1">
        <v>129</v>
      </c>
      <c r="J1479" s="1">
        <v>0</v>
      </c>
      <c r="K1479" s="1">
        <v>5</v>
      </c>
      <c r="L1479" s="1">
        <v>231.45</v>
      </c>
      <c r="M1479" s="1">
        <v>231.5</v>
      </c>
      <c r="N1479" s="1">
        <v>231.3</v>
      </c>
      <c r="O1479" s="1">
        <v>231.34899999999999</v>
      </c>
      <c r="P1479" s="1">
        <v>5</v>
      </c>
      <c r="Q1479" s="1">
        <v>10</v>
      </c>
      <c r="R1479" s="1" t="s">
        <v>1407</v>
      </c>
      <c r="S1479" s="1"/>
      <c r="T1479" s="1" t="s">
        <v>1428</v>
      </c>
      <c r="U1479" s="1" t="s">
        <v>1429</v>
      </c>
      <c r="V1479" s="1" t="s">
        <v>1430</v>
      </c>
      <c r="W1479" s="1" t="s">
        <v>3099</v>
      </c>
      <c r="X1479" s="2">
        <v>44886.42083333333</v>
      </c>
      <c r="Y1479" s="1" t="s">
        <v>1410</v>
      </c>
      <c r="Z1479" s="1" t="s">
        <v>36</v>
      </c>
      <c r="AA1479" s="1" t="s">
        <v>1432</v>
      </c>
      <c r="AB1479" s="1" t="s">
        <v>3100</v>
      </c>
    </row>
    <row r="1480" spans="1:28" ht="13" x14ac:dyDescent="0.15">
      <c r="A1480" s="1">
        <v>397</v>
      </c>
      <c r="B1480" s="1" t="s">
        <v>28</v>
      </c>
      <c r="C1480" s="1" t="s">
        <v>1386</v>
      </c>
      <c r="D1480" s="1">
        <v>25</v>
      </c>
      <c r="E1480" s="1" t="s">
        <v>30</v>
      </c>
      <c r="F1480" s="1">
        <v>6</v>
      </c>
      <c r="G1480" s="1"/>
      <c r="H1480" s="1">
        <v>124</v>
      </c>
      <c r="I1480" s="1">
        <v>129</v>
      </c>
      <c r="J1480" s="1">
        <v>0</v>
      </c>
      <c r="K1480" s="1">
        <v>5</v>
      </c>
      <c r="L1480" s="1">
        <v>231.45</v>
      </c>
      <c r="M1480" s="1">
        <v>231.5</v>
      </c>
      <c r="N1480" s="1">
        <v>231.3</v>
      </c>
      <c r="O1480" s="1">
        <v>231.34899999999999</v>
      </c>
      <c r="P1480" s="1">
        <v>5</v>
      </c>
      <c r="Q1480" s="1">
        <v>25</v>
      </c>
      <c r="R1480" s="1" t="s">
        <v>1418</v>
      </c>
      <c r="S1480" s="1"/>
      <c r="T1480" s="1" t="s">
        <v>1419</v>
      </c>
      <c r="U1480" s="1" t="s">
        <v>1420</v>
      </c>
      <c r="V1480" s="1" t="s">
        <v>1421</v>
      </c>
      <c r="W1480" s="1" t="s">
        <v>3101</v>
      </c>
      <c r="X1480" s="2">
        <v>44886.42083333333</v>
      </c>
      <c r="Y1480" s="1" t="s">
        <v>1410</v>
      </c>
      <c r="Z1480" s="1" t="s">
        <v>36</v>
      </c>
      <c r="AA1480" s="1"/>
      <c r="AB1480" s="1" t="s">
        <v>3102</v>
      </c>
    </row>
    <row r="1481" spans="1:28" ht="13" x14ac:dyDescent="0.15">
      <c r="A1481" s="1">
        <v>397</v>
      </c>
      <c r="B1481" s="1" t="s">
        <v>28</v>
      </c>
      <c r="C1481" s="1" t="s">
        <v>1386</v>
      </c>
      <c r="D1481" s="1">
        <v>25</v>
      </c>
      <c r="E1481" s="1" t="s">
        <v>30</v>
      </c>
      <c r="F1481" s="1">
        <v>6</v>
      </c>
      <c r="G1481" s="1"/>
      <c r="H1481" s="1">
        <v>124</v>
      </c>
      <c r="I1481" s="1">
        <v>129</v>
      </c>
      <c r="J1481" s="1">
        <v>0</v>
      </c>
      <c r="K1481" s="1">
        <v>5</v>
      </c>
      <c r="L1481" s="1">
        <v>231.45</v>
      </c>
      <c r="M1481" s="1">
        <v>231.5</v>
      </c>
      <c r="N1481" s="1">
        <v>231.3</v>
      </c>
      <c r="O1481" s="1">
        <v>231.34899999999999</v>
      </c>
      <c r="P1481" s="1">
        <v>5</v>
      </c>
      <c r="Q1481" s="1">
        <v>3</v>
      </c>
      <c r="R1481" s="1" t="s">
        <v>1407</v>
      </c>
      <c r="S1481" s="1"/>
      <c r="T1481" s="1"/>
      <c r="U1481" s="1"/>
      <c r="V1481" s="1" t="s">
        <v>1424</v>
      </c>
      <c r="W1481" s="1" t="s">
        <v>3103</v>
      </c>
      <c r="X1481" s="2">
        <v>44886.42083333333</v>
      </c>
      <c r="Y1481" s="1" t="s">
        <v>1410</v>
      </c>
      <c r="Z1481" s="1" t="s">
        <v>36</v>
      </c>
      <c r="AA1481" s="1" t="s">
        <v>1426</v>
      </c>
      <c r="AB1481" s="1" t="s">
        <v>3104</v>
      </c>
    </row>
    <row r="1482" spans="1:28" ht="13" x14ac:dyDescent="0.15">
      <c r="A1482" s="1">
        <v>397</v>
      </c>
      <c r="B1482" s="1" t="s">
        <v>28</v>
      </c>
      <c r="C1482" s="1" t="s">
        <v>1386</v>
      </c>
      <c r="D1482" s="1">
        <v>25</v>
      </c>
      <c r="E1482" s="1" t="s">
        <v>30</v>
      </c>
      <c r="F1482" s="1">
        <v>6</v>
      </c>
      <c r="G1482" s="1"/>
      <c r="H1482" s="1">
        <v>124</v>
      </c>
      <c r="I1482" s="1">
        <v>129</v>
      </c>
      <c r="J1482" s="1">
        <v>0</v>
      </c>
      <c r="K1482" s="1">
        <v>5</v>
      </c>
      <c r="L1482" s="1">
        <v>231.45</v>
      </c>
      <c r="M1482" s="1">
        <v>231.5</v>
      </c>
      <c r="N1482" s="1">
        <v>231.3</v>
      </c>
      <c r="O1482" s="1">
        <v>231.34899999999999</v>
      </c>
      <c r="P1482" s="1">
        <v>5</v>
      </c>
      <c r="Q1482" s="1">
        <v>2</v>
      </c>
      <c r="R1482" s="1" t="s">
        <v>1407</v>
      </c>
      <c r="S1482" s="1"/>
      <c r="T1482" s="1" t="s">
        <v>1448</v>
      </c>
      <c r="U1482" s="1" t="s">
        <v>1449</v>
      </c>
      <c r="V1482" s="1" t="s">
        <v>1450</v>
      </c>
      <c r="W1482" s="1" t="s">
        <v>3105</v>
      </c>
      <c r="X1482" s="2">
        <v>44886.42083333333</v>
      </c>
      <c r="Y1482" s="1" t="s">
        <v>1410</v>
      </c>
      <c r="Z1482" s="1" t="s">
        <v>36</v>
      </c>
      <c r="AA1482" s="1" t="s">
        <v>1452</v>
      </c>
      <c r="AB1482" s="1" t="s">
        <v>3106</v>
      </c>
    </row>
    <row r="1483" spans="1:28" ht="13" x14ac:dyDescent="0.15">
      <c r="A1483" s="1">
        <v>397</v>
      </c>
      <c r="B1483" s="1" t="s">
        <v>28</v>
      </c>
      <c r="C1483" s="1" t="s">
        <v>1386</v>
      </c>
      <c r="D1483" s="1">
        <v>25</v>
      </c>
      <c r="E1483" s="1" t="s">
        <v>30</v>
      </c>
      <c r="F1483" s="1">
        <v>6</v>
      </c>
      <c r="G1483" s="1"/>
      <c r="H1483" s="1">
        <v>124</v>
      </c>
      <c r="I1483" s="1">
        <v>129</v>
      </c>
      <c r="J1483" s="1">
        <v>0</v>
      </c>
      <c r="K1483" s="1">
        <v>5</v>
      </c>
      <c r="L1483" s="1">
        <v>231.45</v>
      </c>
      <c r="M1483" s="1">
        <v>231.5</v>
      </c>
      <c r="N1483" s="1">
        <v>231.3</v>
      </c>
      <c r="O1483" s="1">
        <v>231.34899999999999</v>
      </c>
      <c r="P1483" s="1">
        <v>5</v>
      </c>
      <c r="Q1483" s="1">
        <v>25</v>
      </c>
      <c r="R1483" s="1" t="s">
        <v>1418</v>
      </c>
      <c r="S1483" s="1"/>
      <c r="T1483" s="1" t="s">
        <v>1442</v>
      </c>
      <c r="U1483" s="1" t="s">
        <v>1443</v>
      </c>
      <c r="V1483" s="1" t="s">
        <v>1444</v>
      </c>
      <c r="W1483" s="1" t="s">
        <v>3107</v>
      </c>
      <c r="X1483" s="2">
        <v>44886.42083333333</v>
      </c>
      <c r="Y1483" s="1" t="s">
        <v>1410</v>
      </c>
      <c r="Z1483" s="1" t="s">
        <v>36</v>
      </c>
      <c r="AA1483" s="1" t="s">
        <v>1446</v>
      </c>
      <c r="AB1483" s="1" t="s">
        <v>3108</v>
      </c>
    </row>
    <row r="1484" spans="1:28" ht="13" x14ac:dyDescent="0.15">
      <c r="A1484" s="1">
        <v>397</v>
      </c>
      <c r="B1484" s="1" t="s">
        <v>28</v>
      </c>
      <c r="C1484" s="1" t="s">
        <v>1386</v>
      </c>
      <c r="D1484" s="1">
        <v>25</v>
      </c>
      <c r="E1484" s="1" t="s">
        <v>30</v>
      </c>
      <c r="F1484" s="1">
        <v>6</v>
      </c>
      <c r="G1484" s="1"/>
      <c r="H1484" s="1">
        <v>124</v>
      </c>
      <c r="I1484" s="1">
        <v>129</v>
      </c>
      <c r="J1484" s="1">
        <v>0</v>
      </c>
      <c r="K1484" s="1">
        <v>5</v>
      </c>
      <c r="L1484" s="1">
        <v>231.45</v>
      </c>
      <c r="M1484" s="1">
        <v>231.5</v>
      </c>
      <c r="N1484" s="1">
        <v>231.3</v>
      </c>
      <c r="O1484" s="1">
        <v>231.34899999999999</v>
      </c>
      <c r="P1484" s="1">
        <v>5</v>
      </c>
      <c r="Q1484" s="1">
        <v>2</v>
      </c>
      <c r="R1484" s="1" t="s">
        <v>1407</v>
      </c>
      <c r="S1484" s="1" t="s">
        <v>1413</v>
      </c>
      <c r="T1484" s="1"/>
      <c r="U1484" s="1"/>
      <c r="V1484" s="1" t="s">
        <v>1414</v>
      </c>
      <c r="W1484" s="1" t="s">
        <v>3109</v>
      </c>
      <c r="X1484" s="2">
        <v>44886.42083333333</v>
      </c>
      <c r="Y1484" s="1" t="s">
        <v>1410</v>
      </c>
      <c r="Z1484" s="1" t="s">
        <v>36</v>
      </c>
      <c r="AA1484" s="1" t="s">
        <v>1416</v>
      </c>
      <c r="AB1484" s="1" t="s">
        <v>3110</v>
      </c>
    </row>
    <row r="1485" spans="1:28" ht="13" x14ac:dyDescent="0.15">
      <c r="A1485" s="1">
        <v>397</v>
      </c>
      <c r="B1485" s="1" t="s">
        <v>28</v>
      </c>
      <c r="C1485" s="1" t="s">
        <v>1386</v>
      </c>
      <c r="D1485" s="1">
        <v>25</v>
      </c>
      <c r="E1485" s="1" t="s">
        <v>30</v>
      </c>
      <c r="F1485" s="1">
        <v>6</v>
      </c>
      <c r="G1485" s="1"/>
      <c r="H1485" s="1">
        <v>124</v>
      </c>
      <c r="I1485" s="1">
        <v>129</v>
      </c>
      <c r="J1485" s="1">
        <v>0</v>
      </c>
      <c r="K1485" s="1">
        <v>5</v>
      </c>
      <c r="L1485" s="1">
        <v>231.45</v>
      </c>
      <c r="M1485" s="1">
        <v>231.5</v>
      </c>
      <c r="N1485" s="1">
        <v>231.3</v>
      </c>
      <c r="O1485" s="1">
        <v>231.34899999999999</v>
      </c>
      <c r="P1485" s="1">
        <v>5</v>
      </c>
      <c r="Q1485" s="1">
        <v>10</v>
      </c>
      <c r="R1485" s="1" t="s">
        <v>1407</v>
      </c>
      <c r="S1485" s="1"/>
      <c r="T1485" s="1" t="s">
        <v>1419</v>
      </c>
      <c r="U1485" s="1" t="s">
        <v>1420</v>
      </c>
      <c r="V1485" s="1" t="s">
        <v>1438</v>
      </c>
      <c r="W1485" s="1" t="s">
        <v>3111</v>
      </c>
      <c r="X1485" s="2">
        <v>44886.42083333333</v>
      </c>
      <c r="Y1485" s="1" t="s">
        <v>1410</v>
      </c>
      <c r="Z1485" s="1" t="s">
        <v>36</v>
      </c>
      <c r="AA1485" s="1" t="s">
        <v>1440</v>
      </c>
      <c r="AB1485" s="1" t="s">
        <v>3112</v>
      </c>
    </row>
    <row r="1486" spans="1:28" ht="13" x14ac:dyDescent="0.15">
      <c r="A1486" s="1">
        <v>397</v>
      </c>
      <c r="B1486" s="1" t="s">
        <v>28</v>
      </c>
      <c r="C1486" s="1" t="s">
        <v>1386</v>
      </c>
      <c r="D1486" s="1">
        <v>25</v>
      </c>
      <c r="E1486" s="1" t="s">
        <v>30</v>
      </c>
      <c r="F1486" s="1">
        <v>7</v>
      </c>
      <c r="G1486" s="1"/>
      <c r="H1486" s="1">
        <v>0</v>
      </c>
      <c r="I1486" s="1">
        <v>5</v>
      </c>
      <c r="J1486" s="1">
        <v>0</v>
      </c>
      <c r="K1486" s="1">
        <v>5</v>
      </c>
      <c r="L1486" s="1">
        <v>231.5</v>
      </c>
      <c r="M1486" s="1">
        <v>231.55</v>
      </c>
      <c r="N1486" s="1">
        <v>231.34899999999999</v>
      </c>
      <c r="O1486" s="1">
        <v>231.398</v>
      </c>
      <c r="P1486" s="1">
        <v>5</v>
      </c>
      <c r="Q1486" s="1">
        <v>5</v>
      </c>
      <c r="R1486" s="1" t="s">
        <v>51</v>
      </c>
      <c r="S1486" s="1" t="s">
        <v>52</v>
      </c>
      <c r="T1486" s="1"/>
      <c r="U1486" s="1"/>
      <c r="V1486" s="1" t="s">
        <v>52</v>
      </c>
      <c r="W1486" s="1" t="s">
        <v>3113</v>
      </c>
      <c r="X1486" s="2">
        <v>44886.30972222222</v>
      </c>
      <c r="Y1486" s="1" t="s">
        <v>692</v>
      </c>
      <c r="Z1486" s="1" t="s">
        <v>36</v>
      </c>
      <c r="AA1486" s="1"/>
      <c r="AB1486" s="1" t="s">
        <v>3114</v>
      </c>
    </row>
    <row r="1487" spans="1:28" ht="13" x14ac:dyDescent="0.15">
      <c r="A1487" s="1">
        <v>397</v>
      </c>
      <c r="B1487" s="1" t="s">
        <v>28</v>
      </c>
      <c r="C1487" s="1" t="s">
        <v>1386</v>
      </c>
      <c r="D1487" s="1">
        <v>26</v>
      </c>
      <c r="E1487" s="1" t="s">
        <v>30</v>
      </c>
      <c r="F1487" s="1">
        <v>3</v>
      </c>
      <c r="G1487" s="1" t="s">
        <v>31</v>
      </c>
      <c r="H1487" s="1">
        <v>72</v>
      </c>
      <c r="I1487" s="1">
        <v>74</v>
      </c>
      <c r="J1487" s="1">
        <v>72</v>
      </c>
      <c r="K1487" s="1">
        <v>74</v>
      </c>
      <c r="L1487" s="1">
        <v>236.12</v>
      </c>
      <c r="M1487" s="1">
        <v>236.14</v>
      </c>
      <c r="N1487" s="1">
        <v>236.03700000000001</v>
      </c>
      <c r="O1487" s="1">
        <v>236.05699999999999</v>
      </c>
      <c r="P1487" s="1">
        <v>2</v>
      </c>
      <c r="Q1487" s="1">
        <v>7</v>
      </c>
      <c r="R1487" s="1" t="s">
        <v>1473</v>
      </c>
      <c r="S1487" s="1" t="s">
        <v>1474</v>
      </c>
      <c r="T1487" s="1" t="s">
        <v>1475</v>
      </c>
      <c r="U1487" s="1" t="s">
        <v>1476</v>
      </c>
      <c r="V1487" s="1" t="s">
        <v>1474</v>
      </c>
      <c r="W1487" s="1" t="s">
        <v>3115</v>
      </c>
      <c r="X1487" s="2">
        <v>44886.813888888886</v>
      </c>
      <c r="Y1487" s="1" t="s">
        <v>35</v>
      </c>
      <c r="Z1487" s="1" t="s">
        <v>36</v>
      </c>
      <c r="AA1487" s="1"/>
      <c r="AB1487" s="1" t="s">
        <v>3116</v>
      </c>
    </row>
    <row r="1488" spans="1:28" ht="13" x14ac:dyDescent="0.15">
      <c r="A1488" s="1">
        <v>397</v>
      </c>
      <c r="B1488" s="1" t="s">
        <v>28</v>
      </c>
      <c r="C1488" s="1" t="s">
        <v>1386</v>
      </c>
      <c r="D1488" s="1">
        <v>26</v>
      </c>
      <c r="E1488" s="1" t="s">
        <v>30</v>
      </c>
      <c r="F1488" s="1">
        <v>3</v>
      </c>
      <c r="G1488" s="1" t="s">
        <v>31</v>
      </c>
      <c r="H1488" s="1">
        <v>107</v>
      </c>
      <c r="I1488" s="1">
        <v>108</v>
      </c>
      <c r="J1488" s="1">
        <v>107</v>
      </c>
      <c r="K1488" s="1">
        <v>108</v>
      </c>
      <c r="L1488" s="1">
        <v>236.47</v>
      </c>
      <c r="M1488" s="1">
        <v>236.48</v>
      </c>
      <c r="N1488" s="1">
        <v>236.37899999999999</v>
      </c>
      <c r="O1488" s="1">
        <v>236.38900000000001</v>
      </c>
      <c r="P1488" s="1">
        <v>1</v>
      </c>
      <c r="Q1488" s="1">
        <v>5</v>
      </c>
      <c r="R1488" s="1" t="s">
        <v>51</v>
      </c>
      <c r="S1488" s="1" t="s">
        <v>1397</v>
      </c>
      <c r="T1488" s="1"/>
      <c r="U1488" s="1"/>
      <c r="V1488" s="1" t="s">
        <v>1397</v>
      </c>
      <c r="W1488" s="1" t="s">
        <v>3117</v>
      </c>
      <c r="X1488" s="2">
        <v>44886.808333333334</v>
      </c>
      <c r="Y1488" s="1" t="s">
        <v>58</v>
      </c>
      <c r="Z1488" s="1" t="s">
        <v>36</v>
      </c>
      <c r="AA1488" s="1"/>
      <c r="AB1488" s="1" t="s">
        <v>3118</v>
      </c>
    </row>
    <row r="1489" spans="1:28" ht="13" x14ac:dyDescent="0.15">
      <c r="A1489" s="1">
        <v>397</v>
      </c>
      <c r="B1489" s="1" t="s">
        <v>28</v>
      </c>
      <c r="C1489" s="1" t="s">
        <v>1386</v>
      </c>
      <c r="D1489" s="1">
        <v>26</v>
      </c>
      <c r="E1489" s="1" t="s">
        <v>30</v>
      </c>
      <c r="F1489" s="1">
        <v>6</v>
      </c>
      <c r="G1489" s="1"/>
      <c r="H1489" s="1">
        <v>123</v>
      </c>
      <c r="I1489" s="1">
        <v>128</v>
      </c>
      <c r="J1489" s="1">
        <v>0</v>
      </c>
      <c r="K1489" s="1">
        <v>5</v>
      </c>
      <c r="L1489" s="1">
        <v>241.15</v>
      </c>
      <c r="M1489" s="1">
        <v>241.2</v>
      </c>
      <c r="N1489" s="1">
        <v>240.95599999999999</v>
      </c>
      <c r="O1489" s="1">
        <v>241.005</v>
      </c>
      <c r="P1489" s="1">
        <v>5</v>
      </c>
      <c r="Q1489" s="1">
        <v>10</v>
      </c>
      <c r="R1489" s="1" t="s">
        <v>1407</v>
      </c>
      <c r="S1489" s="1"/>
      <c r="T1489" s="1" t="s">
        <v>1419</v>
      </c>
      <c r="U1489" s="1" t="s">
        <v>1420</v>
      </c>
      <c r="V1489" s="1" t="s">
        <v>1438</v>
      </c>
      <c r="W1489" s="1" t="s">
        <v>3119</v>
      </c>
      <c r="X1489" s="2">
        <v>44886.42083333333</v>
      </c>
      <c r="Y1489" s="1" t="s">
        <v>1410</v>
      </c>
      <c r="Z1489" s="1" t="s">
        <v>36</v>
      </c>
      <c r="AA1489" s="1" t="s">
        <v>1440</v>
      </c>
      <c r="AB1489" s="1" t="s">
        <v>3120</v>
      </c>
    </row>
    <row r="1490" spans="1:28" ht="13" x14ac:dyDescent="0.15">
      <c r="A1490" s="1">
        <v>397</v>
      </c>
      <c r="B1490" s="1" t="s">
        <v>28</v>
      </c>
      <c r="C1490" s="1" t="s">
        <v>1386</v>
      </c>
      <c r="D1490" s="1">
        <v>26</v>
      </c>
      <c r="E1490" s="1" t="s">
        <v>30</v>
      </c>
      <c r="F1490" s="1">
        <v>6</v>
      </c>
      <c r="G1490" s="1"/>
      <c r="H1490" s="1">
        <v>123</v>
      </c>
      <c r="I1490" s="1">
        <v>128</v>
      </c>
      <c r="J1490" s="1">
        <v>0</v>
      </c>
      <c r="K1490" s="1">
        <v>5</v>
      </c>
      <c r="L1490" s="1">
        <v>241.15</v>
      </c>
      <c r="M1490" s="1">
        <v>241.2</v>
      </c>
      <c r="N1490" s="1">
        <v>240.95599999999999</v>
      </c>
      <c r="O1490" s="1">
        <v>241.005</v>
      </c>
      <c r="P1490" s="1">
        <v>5</v>
      </c>
      <c r="Q1490" s="1">
        <v>25</v>
      </c>
      <c r="R1490" s="1" t="s">
        <v>1418</v>
      </c>
      <c r="S1490" s="1"/>
      <c r="T1490" s="1"/>
      <c r="U1490" s="1"/>
      <c r="V1490" s="1" t="s">
        <v>1457</v>
      </c>
      <c r="W1490" s="1" t="s">
        <v>3121</v>
      </c>
      <c r="X1490" s="2">
        <v>44886.42083333333</v>
      </c>
      <c r="Y1490" s="1" t="s">
        <v>1410</v>
      </c>
      <c r="Z1490" s="1" t="s">
        <v>36</v>
      </c>
      <c r="AA1490" s="1" t="s">
        <v>1459</v>
      </c>
      <c r="AB1490" s="1" t="s">
        <v>3122</v>
      </c>
    </row>
    <row r="1491" spans="1:28" ht="13" x14ac:dyDescent="0.15">
      <c r="A1491" s="1">
        <v>397</v>
      </c>
      <c r="B1491" s="1" t="s">
        <v>28</v>
      </c>
      <c r="C1491" s="1" t="s">
        <v>1386</v>
      </c>
      <c r="D1491" s="1">
        <v>26</v>
      </c>
      <c r="E1491" s="1" t="s">
        <v>30</v>
      </c>
      <c r="F1491" s="1">
        <v>6</v>
      </c>
      <c r="G1491" s="1"/>
      <c r="H1491" s="1">
        <v>123</v>
      </c>
      <c r="I1491" s="1">
        <v>128</v>
      </c>
      <c r="J1491" s="1">
        <v>0</v>
      </c>
      <c r="K1491" s="1">
        <v>5</v>
      </c>
      <c r="L1491" s="1">
        <v>241.15</v>
      </c>
      <c r="M1491" s="1">
        <v>241.2</v>
      </c>
      <c r="N1491" s="1">
        <v>240.95599999999999</v>
      </c>
      <c r="O1491" s="1">
        <v>241.005</v>
      </c>
      <c r="P1491" s="1">
        <v>5</v>
      </c>
      <c r="Q1491" s="1">
        <v>2</v>
      </c>
      <c r="R1491" s="1" t="s">
        <v>1407</v>
      </c>
      <c r="S1491" s="1"/>
      <c r="T1491" s="1" t="s">
        <v>1448</v>
      </c>
      <c r="U1491" s="1" t="s">
        <v>1449</v>
      </c>
      <c r="V1491" s="1" t="s">
        <v>1450</v>
      </c>
      <c r="W1491" s="1" t="s">
        <v>3123</v>
      </c>
      <c r="X1491" s="2">
        <v>44886.42083333333</v>
      </c>
      <c r="Y1491" s="1" t="s">
        <v>1410</v>
      </c>
      <c r="Z1491" s="1" t="s">
        <v>36</v>
      </c>
      <c r="AA1491" s="1" t="s">
        <v>1452</v>
      </c>
      <c r="AB1491" s="1" t="s">
        <v>3124</v>
      </c>
    </row>
    <row r="1492" spans="1:28" ht="13" x14ac:dyDescent="0.15">
      <c r="A1492" s="1">
        <v>397</v>
      </c>
      <c r="B1492" s="1" t="s">
        <v>28</v>
      </c>
      <c r="C1492" s="1" t="s">
        <v>1386</v>
      </c>
      <c r="D1492" s="1">
        <v>26</v>
      </c>
      <c r="E1492" s="1" t="s">
        <v>30</v>
      </c>
      <c r="F1492" s="1">
        <v>6</v>
      </c>
      <c r="G1492" s="1"/>
      <c r="H1492" s="1">
        <v>123</v>
      </c>
      <c r="I1492" s="1">
        <v>128</v>
      </c>
      <c r="J1492" s="1">
        <v>0</v>
      </c>
      <c r="K1492" s="1">
        <v>5</v>
      </c>
      <c r="L1492" s="1">
        <v>241.15</v>
      </c>
      <c r="M1492" s="1">
        <v>241.2</v>
      </c>
      <c r="N1492" s="1">
        <v>240.95599999999999</v>
      </c>
      <c r="O1492" s="1">
        <v>241.005</v>
      </c>
      <c r="P1492" s="1">
        <v>5</v>
      </c>
      <c r="Q1492" s="1">
        <v>25</v>
      </c>
      <c r="R1492" s="1" t="s">
        <v>1418</v>
      </c>
      <c r="S1492" s="1"/>
      <c r="T1492" s="1" t="s">
        <v>1442</v>
      </c>
      <c r="U1492" s="1" t="s">
        <v>1443</v>
      </c>
      <c r="V1492" s="1" t="s">
        <v>1444</v>
      </c>
      <c r="W1492" s="1" t="s">
        <v>3125</v>
      </c>
      <c r="X1492" s="2">
        <v>44886.42083333333</v>
      </c>
      <c r="Y1492" s="1" t="s">
        <v>1410</v>
      </c>
      <c r="Z1492" s="1" t="s">
        <v>36</v>
      </c>
      <c r="AA1492" s="1" t="s">
        <v>1446</v>
      </c>
      <c r="AB1492" s="1" t="s">
        <v>3126</v>
      </c>
    </row>
    <row r="1493" spans="1:28" ht="13" x14ac:dyDescent="0.15">
      <c r="A1493" s="1">
        <v>397</v>
      </c>
      <c r="B1493" s="1" t="s">
        <v>28</v>
      </c>
      <c r="C1493" s="1" t="s">
        <v>1386</v>
      </c>
      <c r="D1493" s="1">
        <v>26</v>
      </c>
      <c r="E1493" s="1" t="s">
        <v>30</v>
      </c>
      <c r="F1493" s="1">
        <v>6</v>
      </c>
      <c r="G1493" s="1"/>
      <c r="H1493" s="1">
        <v>123</v>
      </c>
      <c r="I1493" s="1">
        <v>128</v>
      </c>
      <c r="J1493" s="1">
        <v>0</v>
      </c>
      <c r="K1493" s="1">
        <v>5</v>
      </c>
      <c r="L1493" s="1">
        <v>241.15</v>
      </c>
      <c r="M1493" s="1">
        <v>241.2</v>
      </c>
      <c r="N1493" s="1">
        <v>240.95599999999999</v>
      </c>
      <c r="O1493" s="1">
        <v>241.005</v>
      </c>
      <c r="P1493" s="1">
        <v>5</v>
      </c>
      <c r="Q1493" s="1">
        <v>25</v>
      </c>
      <c r="R1493" s="1" t="s">
        <v>1418</v>
      </c>
      <c r="S1493" s="1"/>
      <c r="T1493" s="1" t="s">
        <v>1419</v>
      </c>
      <c r="U1493" s="1" t="s">
        <v>1420</v>
      </c>
      <c r="V1493" s="1" t="s">
        <v>1421</v>
      </c>
      <c r="W1493" s="1" t="s">
        <v>3127</v>
      </c>
      <c r="X1493" s="2">
        <v>44886.42083333333</v>
      </c>
      <c r="Y1493" s="1" t="s">
        <v>1410</v>
      </c>
      <c r="Z1493" s="1" t="s">
        <v>36</v>
      </c>
      <c r="AA1493" s="1"/>
      <c r="AB1493" s="1" t="s">
        <v>3128</v>
      </c>
    </row>
    <row r="1494" spans="1:28" ht="13" x14ac:dyDescent="0.15">
      <c r="A1494" s="1">
        <v>397</v>
      </c>
      <c r="B1494" s="1" t="s">
        <v>28</v>
      </c>
      <c r="C1494" s="1" t="s">
        <v>1386</v>
      </c>
      <c r="D1494" s="1">
        <v>26</v>
      </c>
      <c r="E1494" s="1" t="s">
        <v>30</v>
      </c>
      <c r="F1494" s="1">
        <v>6</v>
      </c>
      <c r="G1494" s="1"/>
      <c r="H1494" s="1">
        <v>123</v>
      </c>
      <c r="I1494" s="1">
        <v>128</v>
      </c>
      <c r="J1494" s="1">
        <v>0</v>
      </c>
      <c r="K1494" s="1">
        <v>5</v>
      </c>
      <c r="L1494" s="1">
        <v>241.15</v>
      </c>
      <c r="M1494" s="1">
        <v>241.2</v>
      </c>
      <c r="N1494" s="1">
        <v>240.95599999999999</v>
      </c>
      <c r="O1494" s="1">
        <v>241.005</v>
      </c>
      <c r="P1494" s="1">
        <v>5</v>
      </c>
      <c r="Q1494" s="1">
        <v>2</v>
      </c>
      <c r="R1494" s="1" t="s">
        <v>1407</v>
      </c>
      <c r="S1494" s="1" t="s">
        <v>1413</v>
      </c>
      <c r="T1494" s="1"/>
      <c r="U1494" s="1"/>
      <c r="V1494" s="1" t="s">
        <v>1414</v>
      </c>
      <c r="W1494" s="1" t="s">
        <v>3129</v>
      </c>
      <c r="X1494" s="2">
        <v>44886.42083333333</v>
      </c>
      <c r="Y1494" s="1" t="s">
        <v>1410</v>
      </c>
      <c r="Z1494" s="1" t="s">
        <v>36</v>
      </c>
      <c r="AA1494" s="1" t="s">
        <v>1416</v>
      </c>
      <c r="AB1494" s="1" t="s">
        <v>3130</v>
      </c>
    </row>
    <row r="1495" spans="1:28" ht="13" x14ac:dyDescent="0.15">
      <c r="A1495" s="1">
        <v>397</v>
      </c>
      <c r="B1495" s="1" t="s">
        <v>28</v>
      </c>
      <c r="C1495" s="1" t="s">
        <v>1386</v>
      </c>
      <c r="D1495" s="1">
        <v>26</v>
      </c>
      <c r="E1495" s="1" t="s">
        <v>30</v>
      </c>
      <c r="F1495" s="1">
        <v>6</v>
      </c>
      <c r="G1495" s="1"/>
      <c r="H1495" s="1">
        <v>123</v>
      </c>
      <c r="I1495" s="1">
        <v>128</v>
      </c>
      <c r="J1495" s="1">
        <v>0</v>
      </c>
      <c r="K1495" s="1">
        <v>5</v>
      </c>
      <c r="L1495" s="1">
        <v>241.15</v>
      </c>
      <c r="M1495" s="1">
        <v>241.2</v>
      </c>
      <c r="N1495" s="1">
        <v>240.95599999999999</v>
      </c>
      <c r="O1495" s="1">
        <v>241.005</v>
      </c>
      <c r="P1495" s="1">
        <v>5</v>
      </c>
      <c r="Q1495" s="1">
        <v>3</v>
      </c>
      <c r="R1495" s="1" t="s">
        <v>1407</v>
      </c>
      <c r="S1495" s="1"/>
      <c r="T1495" s="1"/>
      <c r="U1495" s="1"/>
      <c r="V1495" s="1" t="s">
        <v>1424</v>
      </c>
      <c r="W1495" s="1" t="s">
        <v>3131</v>
      </c>
      <c r="X1495" s="2">
        <v>44886.42083333333</v>
      </c>
      <c r="Y1495" s="1" t="s">
        <v>1410</v>
      </c>
      <c r="Z1495" s="1" t="s">
        <v>36</v>
      </c>
      <c r="AA1495" s="1" t="s">
        <v>1426</v>
      </c>
      <c r="AB1495" s="1" t="s">
        <v>3132</v>
      </c>
    </row>
    <row r="1496" spans="1:28" ht="13" x14ac:dyDescent="0.15">
      <c r="A1496" s="1">
        <v>397</v>
      </c>
      <c r="B1496" s="1" t="s">
        <v>28</v>
      </c>
      <c r="C1496" s="1" t="s">
        <v>1386</v>
      </c>
      <c r="D1496" s="1">
        <v>26</v>
      </c>
      <c r="E1496" s="1" t="s">
        <v>30</v>
      </c>
      <c r="F1496" s="1">
        <v>6</v>
      </c>
      <c r="G1496" s="1"/>
      <c r="H1496" s="1">
        <v>123</v>
      </c>
      <c r="I1496" s="1">
        <v>128</v>
      </c>
      <c r="J1496" s="1">
        <v>0</v>
      </c>
      <c r="K1496" s="1">
        <v>5</v>
      </c>
      <c r="L1496" s="1">
        <v>241.15</v>
      </c>
      <c r="M1496" s="1">
        <v>241.2</v>
      </c>
      <c r="N1496" s="1">
        <v>240.95599999999999</v>
      </c>
      <c r="O1496" s="1">
        <v>241.005</v>
      </c>
      <c r="P1496" s="1">
        <v>5</v>
      </c>
      <c r="Q1496" s="1">
        <v>10</v>
      </c>
      <c r="R1496" s="1" t="s">
        <v>1407</v>
      </c>
      <c r="S1496" s="1"/>
      <c r="T1496" s="1" t="s">
        <v>1428</v>
      </c>
      <c r="U1496" s="1" t="s">
        <v>1429</v>
      </c>
      <c r="V1496" s="1" t="s">
        <v>1430</v>
      </c>
      <c r="W1496" s="1" t="s">
        <v>3133</v>
      </c>
      <c r="X1496" s="2">
        <v>44886.42083333333</v>
      </c>
      <c r="Y1496" s="1" t="s">
        <v>1410</v>
      </c>
      <c r="Z1496" s="1" t="s">
        <v>36</v>
      </c>
      <c r="AA1496" s="1" t="s">
        <v>1432</v>
      </c>
      <c r="AB1496" s="1" t="s">
        <v>3134</v>
      </c>
    </row>
    <row r="1497" spans="1:28" ht="13" x14ac:dyDescent="0.15">
      <c r="A1497" s="1">
        <v>397</v>
      </c>
      <c r="B1497" s="1" t="s">
        <v>28</v>
      </c>
      <c r="C1497" s="1" t="s">
        <v>1386</v>
      </c>
      <c r="D1497" s="1">
        <v>26</v>
      </c>
      <c r="E1497" s="1" t="s">
        <v>30</v>
      </c>
      <c r="F1497" s="1">
        <v>6</v>
      </c>
      <c r="G1497" s="1"/>
      <c r="H1497" s="1">
        <v>123</v>
      </c>
      <c r="I1497" s="1">
        <v>128</v>
      </c>
      <c r="J1497" s="1">
        <v>123</v>
      </c>
      <c r="K1497" s="1">
        <v>128</v>
      </c>
      <c r="L1497" s="1">
        <v>241.15</v>
      </c>
      <c r="M1497" s="1">
        <v>241.2</v>
      </c>
      <c r="N1497" s="1">
        <v>240.95599999999999</v>
      </c>
      <c r="O1497" s="1">
        <v>241.005</v>
      </c>
      <c r="P1497" s="1">
        <v>5</v>
      </c>
      <c r="Q1497" s="1">
        <v>176</v>
      </c>
      <c r="R1497" s="1" t="s">
        <v>106</v>
      </c>
      <c r="S1497" s="1" t="s">
        <v>1434</v>
      </c>
      <c r="T1497" s="1"/>
      <c r="U1497" s="1"/>
      <c r="V1497" s="1" t="s">
        <v>3135</v>
      </c>
      <c r="W1497" s="1" t="s">
        <v>3136</v>
      </c>
      <c r="X1497" s="2">
        <v>44886.347222222219</v>
      </c>
      <c r="Y1497" s="1" t="s">
        <v>692</v>
      </c>
      <c r="Z1497" s="1" t="s">
        <v>36</v>
      </c>
      <c r="AA1497" s="1"/>
      <c r="AB1497" s="1" t="s">
        <v>3137</v>
      </c>
    </row>
    <row r="1498" spans="1:28" ht="13" x14ac:dyDescent="0.15">
      <c r="A1498" s="1">
        <v>397</v>
      </c>
      <c r="B1498" s="1" t="s">
        <v>28</v>
      </c>
      <c r="C1498" s="1" t="s">
        <v>1386</v>
      </c>
      <c r="D1498" s="1">
        <v>26</v>
      </c>
      <c r="E1498" s="1" t="s">
        <v>30</v>
      </c>
      <c r="F1498" s="1">
        <v>6</v>
      </c>
      <c r="G1498" s="1"/>
      <c r="H1498" s="1">
        <v>123</v>
      </c>
      <c r="I1498" s="1">
        <v>128</v>
      </c>
      <c r="J1498" s="1">
        <v>0</v>
      </c>
      <c r="K1498" s="1">
        <v>5</v>
      </c>
      <c r="L1498" s="1">
        <v>241.15</v>
      </c>
      <c r="M1498" s="1">
        <v>241.2</v>
      </c>
      <c r="N1498" s="1">
        <v>240.95599999999999</v>
      </c>
      <c r="O1498" s="1">
        <v>241.005</v>
      </c>
      <c r="P1498" s="1">
        <v>5</v>
      </c>
      <c r="Q1498" s="1">
        <v>6</v>
      </c>
      <c r="R1498" s="1" t="s">
        <v>1407</v>
      </c>
      <c r="S1498" s="1"/>
      <c r="T1498" s="1"/>
      <c r="U1498" s="1"/>
      <c r="V1498" s="1" t="s">
        <v>1408</v>
      </c>
      <c r="W1498" s="1" t="s">
        <v>3138</v>
      </c>
      <c r="X1498" s="2">
        <v>44886.42083333333</v>
      </c>
      <c r="Y1498" s="1" t="s">
        <v>1410</v>
      </c>
      <c r="Z1498" s="1" t="s">
        <v>36</v>
      </c>
      <c r="AA1498" s="1" t="s">
        <v>1411</v>
      </c>
      <c r="AB1498" s="1" t="s">
        <v>3139</v>
      </c>
    </row>
    <row r="1499" spans="1:28" ht="13" x14ac:dyDescent="0.15">
      <c r="A1499" s="1">
        <v>397</v>
      </c>
      <c r="B1499" s="1" t="s">
        <v>28</v>
      </c>
      <c r="C1499" s="1" t="s">
        <v>1386</v>
      </c>
      <c r="D1499" s="1">
        <v>26</v>
      </c>
      <c r="E1499" s="1" t="s">
        <v>30</v>
      </c>
      <c r="F1499" s="1">
        <v>7</v>
      </c>
      <c r="G1499" s="1"/>
      <c r="H1499" s="1">
        <v>0</v>
      </c>
      <c r="I1499" s="1">
        <v>5</v>
      </c>
      <c r="J1499" s="1">
        <v>0</v>
      </c>
      <c r="K1499" s="1">
        <v>5</v>
      </c>
      <c r="L1499" s="1">
        <v>241.2</v>
      </c>
      <c r="M1499" s="1">
        <v>241.25</v>
      </c>
      <c r="N1499" s="1">
        <v>241.005</v>
      </c>
      <c r="O1499" s="1">
        <v>241.054</v>
      </c>
      <c r="P1499" s="1">
        <v>5</v>
      </c>
      <c r="Q1499" s="1">
        <v>5</v>
      </c>
      <c r="R1499" s="1" t="s">
        <v>51</v>
      </c>
      <c r="S1499" s="1" t="s">
        <v>52</v>
      </c>
      <c r="T1499" s="1"/>
      <c r="U1499" s="1"/>
      <c r="V1499" s="1" t="s">
        <v>52</v>
      </c>
      <c r="W1499" s="1" t="s">
        <v>3140</v>
      </c>
      <c r="X1499" s="2">
        <v>44886.347222222219</v>
      </c>
      <c r="Y1499" s="1" t="s">
        <v>692</v>
      </c>
      <c r="Z1499" s="1" t="s">
        <v>36</v>
      </c>
      <c r="AA1499" s="1"/>
      <c r="AB1499" s="1" t="s">
        <v>3141</v>
      </c>
    </row>
    <row r="1500" spans="1:28" ht="13" x14ac:dyDescent="0.15">
      <c r="A1500" s="1">
        <v>397</v>
      </c>
      <c r="B1500" s="1" t="s">
        <v>28</v>
      </c>
      <c r="C1500" s="1" t="s">
        <v>1386</v>
      </c>
      <c r="D1500" s="1">
        <v>26</v>
      </c>
      <c r="E1500" s="1" t="s">
        <v>30</v>
      </c>
      <c r="F1500" s="1">
        <v>7</v>
      </c>
      <c r="G1500" s="1" t="s">
        <v>31</v>
      </c>
      <c r="H1500" s="1">
        <v>6</v>
      </c>
      <c r="I1500" s="1">
        <v>7</v>
      </c>
      <c r="J1500" s="1">
        <v>6</v>
      </c>
      <c r="K1500" s="1">
        <v>7</v>
      </c>
      <c r="L1500" s="1">
        <v>241.26</v>
      </c>
      <c r="M1500" s="1">
        <v>241.27</v>
      </c>
      <c r="N1500" s="1">
        <v>241.06399999999999</v>
      </c>
      <c r="O1500" s="1">
        <v>241.07300000000001</v>
      </c>
      <c r="P1500" s="1">
        <v>1</v>
      </c>
      <c r="Q1500" s="1">
        <v>5</v>
      </c>
      <c r="R1500" s="1" t="s">
        <v>51</v>
      </c>
      <c r="S1500" s="1" t="s">
        <v>1397</v>
      </c>
      <c r="T1500" s="1"/>
      <c r="U1500" s="1"/>
      <c r="V1500" s="1" t="s">
        <v>1397</v>
      </c>
      <c r="W1500" s="1" t="s">
        <v>3142</v>
      </c>
      <c r="X1500" s="2">
        <v>44886.808333333334</v>
      </c>
      <c r="Y1500" s="1" t="s">
        <v>58</v>
      </c>
      <c r="Z1500" s="1" t="s">
        <v>36</v>
      </c>
      <c r="AA1500" s="1"/>
      <c r="AB1500" s="1" t="s">
        <v>3143</v>
      </c>
    </row>
    <row r="1501" spans="1:28" ht="13" x14ac:dyDescent="0.15">
      <c r="A1501" s="1">
        <v>397</v>
      </c>
      <c r="B1501" s="1" t="s">
        <v>28</v>
      </c>
      <c r="C1501" s="1" t="s">
        <v>1386</v>
      </c>
      <c r="D1501" s="1">
        <v>26</v>
      </c>
      <c r="E1501" s="1" t="s">
        <v>30</v>
      </c>
      <c r="F1501" s="1">
        <v>7</v>
      </c>
      <c r="G1501" s="1" t="s">
        <v>31</v>
      </c>
      <c r="H1501" s="1">
        <v>6</v>
      </c>
      <c r="I1501" s="1">
        <v>7</v>
      </c>
      <c r="J1501" s="1">
        <v>6</v>
      </c>
      <c r="K1501" s="1">
        <v>7</v>
      </c>
      <c r="L1501" s="1">
        <v>241.26</v>
      </c>
      <c r="M1501" s="1">
        <v>241.27</v>
      </c>
      <c r="N1501" s="1">
        <v>241.06399999999999</v>
      </c>
      <c r="O1501" s="1">
        <v>241.07300000000001</v>
      </c>
      <c r="P1501" s="1">
        <v>1</v>
      </c>
      <c r="Q1501" s="1">
        <v>5</v>
      </c>
      <c r="R1501" s="1" t="s">
        <v>51</v>
      </c>
      <c r="S1501" s="1" t="s">
        <v>1400</v>
      </c>
      <c r="T1501" s="1"/>
      <c r="U1501" s="1"/>
      <c r="V1501" s="1" t="s">
        <v>1400</v>
      </c>
      <c r="W1501" s="1" t="s">
        <v>3144</v>
      </c>
      <c r="X1501" s="2">
        <v>44886.808333333334</v>
      </c>
      <c r="Y1501" s="1" t="s">
        <v>58</v>
      </c>
      <c r="Z1501" s="1" t="s">
        <v>36</v>
      </c>
      <c r="AA1501" s="1"/>
      <c r="AB1501" s="1" t="s">
        <v>3145</v>
      </c>
    </row>
    <row r="1502" spans="1:28" ht="13" x14ac:dyDescent="0.15">
      <c r="A1502" s="1">
        <v>397</v>
      </c>
      <c r="B1502" s="1" t="s">
        <v>28</v>
      </c>
      <c r="C1502" s="1" t="s">
        <v>1386</v>
      </c>
      <c r="D1502" s="1">
        <v>26</v>
      </c>
      <c r="E1502" s="1" t="s">
        <v>30</v>
      </c>
      <c r="F1502" s="1">
        <v>7</v>
      </c>
      <c r="G1502" s="1" t="s">
        <v>43</v>
      </c>
      <c r="H1502" s="1">
        <v>6</v>
      </c>
      <c r="I1502" s="1">
        <v>6</v>
      </c>
      <c r="J1502" s="1">
        <v>6</v>
      </c>
      <c r="K1502" s="1">
        <v>6</v>
      </c>
      <c r="L1502" s="1">
        <v>241.26</v>
      </c>
      <c r="M1502" s="1">
        <v>241.26</v>
      </c>
      <c r="N1502" s="1">
        <v>241.06399999999999</v>
      </c>
      <c r="O1502" s="1">
        <v>241.06399999999999</v>
      </c>
      <c r="P1502" s="1">
        <v>0</v>
      </c>
      <c r="Q1502" s="1"/>
      <c r="R1502" s="1" t="s">
        <v>44</v>
      </c>
      <c r="S1502" s="1" t="s">
        <v>45</v>
      </c>
      <c r="T1502" s="1"/>
      <c r="U1502" s="1"/>
      <c r="V1502" s="1" t="s">
        <v>45</v>
      </c>
      <c r="W1502" s="1" t="s">
        <v>3146</v>
      </c>
      <c r="X1502" s="2">
        <v>44886.806944444441</v>
      </c>
      <c r="Y1502" s="1" t="s">
        <v>415</v>
      </c>
      <c r="Z1502" s="1" t="s">
        <v>36</v>
      </c>
      <c r="AA1502" s="1"/>
      <c r="AB1502" s="1" t="s">
        <v>3147</v>
      </c>
    </row>
    <row r="1503" spans="1:28" ht="13" x14ac:dyDescent="0.15">
      <c r="A1503" s="1">
        <v>397</v>
      </c>
      <c r="B1503" s="1" t="s">
        <v>28</v>
      </c>
      <c r="C1503" s="1" t="s">
        <v>1386</v>
      </c>
      <c r="D1503" s="1">
        <v>27</v>
      </c>
      <c r="E1503" s="1" t="s">
        <v>30</v>
      </c>
      <c r="F1503" s="1">
        <v>2</v>
      </c>
      <c r="G1503" s="1" t="s">
        <v>31</v>
      </c>
      <c r="H1503" s="1">
        <v>50</v>
      </c>
      <c r="I1503" s="1">
        <v>51</v>
      </c>
      <c r="J1503" s="1">
        <v>50</v>
      </c>
      <c r="K1503" s="1">
        <v>51</v>
      </c>
      <c r="L1503" s="1">
        <v>244.1</v>
      </c>
      <c r="M1503" s="1">
        <v>244.11</v>
      </c>
      <c r="N1503" s="1">
        <v>244.06899999999999</v>
      </c>
      <c r="O1503" s="1">
        <v>244.07900000000001</v>
      </c>
      <c r="P1503" s="1">
        <v>1</v>
      </c>
      <c r="Q1503" s="1">
        <v>5</v>
      </c>
      <c r="R1503" s="1" t="s">
        <v>51</v>
      </c>
      <c r="S1503" s="1" t="s">
        <v>1397</v>
      </c>
      <c r="T1503" s="1"/>
      <c r="U1503" s="1"/>
      <c r="V1503" s="1" t="s">
        <v>1397</v>
      </c>
      <c r="W1503" s="1" t="s">
        <v>3148</v>
      </c>
      <c r="X1503" s="2">
        <v>44886.857638888891</v>
      </c>
      <c r="Y1503" s="1" t="s">
        <v>58</v>
      </c>
      <c r="Z1503" s="1" t="s">
        <v>36</v>
      </c>
      <c r="AA1503" s="1"/>
      <c r="AB1503" s="1" t="s">
        <v>3149</v>
      </c>
    </row>
    <row r="1504" spans="1:28" ht="13" x14ac:dyDescent="0.15">
      <c r="A1504" s="1">
        <v>397</v>
      </c>
      <c r="B1504" s="1" t="s">
        <v>28</v>
      </c>
      <c r="C1504" s="1" t="s">
        <v>1386</v>
      </c>
      <c r="D1504" s="1">
        <v>27</v>
      </c>
      <c r="E1504" s="1" t="s">
        <v>30</v>
      </c>
      <c r="F1504" s="1">
        <v>3</v>
      </c>
      <c r="G1504" s="1" t="s">
        <v>31</v>
      </c>
      <c r="H1504" s="1">
        <v>25</v>
      </c>
      <c r="I1504" s="1">
        <v>27</v>
      </c>
      <c r="J1504" s="1">
        <v>25</v>
      </c>
      <c r="K1504" s="1">
        <v>27</v>
      </c>
      <c r="L1504" s="1">
        <v>245.36</v>
      </c>
      <c r="M1504" s="1">
        <v>245.38</v>
      </c>
      <c r="N1504" s="1">
        <v>245.31</v>
      </c>
      <c r="O1504" s="1">
        <v>245.33</v>
      </c>
      <c r="P1504" s="1">
        <v>2</v>
      </c>
      <c r="Q1504" s="1">
        <v>7</v>
      </c>
      <c r="R1504" s="1" t="s">
        <v>1473</v>
      </c>
      <c r="S1504" s="1" t="s">
        <v>1474</v>
      </c>
      <c r="T1504" s="1" t="s">
        <v>1475</v>
      </c>
      <c r="U1504" s="1" t="s">
        <v>1476</v>
      </c>
      <c r="V1504" s="1" t="s">
        <v>1474</v>
      </c>
      <c r="W1504" s="1" t="s">
        <v>3150</v>
      </c>
      <c r="X1504" s="2">
        <v>44886.866666666669</v>
      </c>
      <c r="Y1504" s="1" t="s">
        <v>35</v>
      </c>
      <c r="Z1504" s="1" t="s">
        <v>36</v>
      </c>
      <c r="AA1504" s="1"/>
      <c r="AB1504" s="1" t="s">
        <v>3151</v>
      </c>
    </row>
    <row r="1505" spans="1:28" ht="13" x14ac:dyDescent="0.15">
      <c r="A1505" s="1">
        <v>397</v>
      </c>
      <c r="B1505" s="1" t="s">
        <v>28</v>
      </c>
      <c r="C1505" s="1" t="s">
        <v>1386</v>
      </c>
      <c r="D1505" s="1">
        <v>27</v>
      </c>
      <c r="E1505" s="1" t="s">
        <v>30</v>
      </c>
      <c r="F1505" s="1">
        <v>6</v>
      </c>
      <c r="G1505" s="1" t="s">
        <v>31</v>
      </c>
      <c r="H1505" s="1">
        <v>75</v>
      </c>
      <c r="I1505" s="1">
        <v>76</v>
      </c>
      <c r="J1505" s="1">
        <v>75</v>
      </c>
      <c r="K1505" s="1">
        <v>76</v>
      </c>
      <c r="L1505" s="1">
        <v>250.37</v>
      </c>
      <c r="M1505" s="1">
        <v>250.38</v>
      </c>
      <c r="N1505" s="1">
        <v>250.245</v>
      </c>
      <c r="O1505" s="1">
        <v>250.25399999999999</v>
      </c>
      <c r="P1505" s="1">
        <v>1</v>
      </c>
      <c r="Q1505" s="1">
        <v>5</v>
      </c>
      <c r="R1505" s="1" t="s">
        <v>51</v>
      </c>
      <c r="S1505" s="1" t="s">
        <v>1400</v>
      </c>
      <c r="T1505" s="1"/>
      <c r="U1505" s="1"/>
      <c r="V1505" s="1" t="s">
        <v>1400</v>
      </c>
      <c r="W1505" s="1" t="s">
        <v>3152</v>
      </c>
      <c r="X1505" s="2">
        <v>44886.857638888891</v>
      </c>
      <c r="Y1505" s="1" t="s">
        <v>58</v>
      </c>
      <c r="Z1505" s="1" t="s">
        <v>36</v>
      </c>
      <c r="AA1505" s="1"/>
      <c r="AB1505" s="1" t="s">
        <v>3153</v>
      </c>
    </row>
    <row r="1506" spans="1:28" ht="13" x14ac:dyDescent="0.15">
      <c r="A1506" s="1">
        <v>397</v>
      </c>
      <c r="B1506" s="1" t="s">
        <v>28</v>
      </c>
      <c r="C1506" s="1" t="s">
        <v>1386</v>
      </c>
      <c r="D1506" s="1">
        <v>27</v>
      </c>
      <c r="E1506" s="1" t="s">
        <v>30</v>
      </c>
      <c r="F1506" s="1">
        <v>6</v>
      </c>
      <c r="G1506" s="1" t="s">
        <v>43</v>
      </c>
      <c r="H1506" s="1">
        <v>75</v>
      </c>
      <c r="I1506" s="1">
        <v>75</v>
      </c>
      <c r="J1506" s="1">
        <v>75</v>
      </c>
      <c r="K1506" s="1">
        <v>75</v>
      </c>
      <c r="L1506" s="1">
        <v>250.37</v>
      </c>
      <c r="M1506" s="1">
        <v>250.37</v>
      </c>
      <c r="N1506" s="1">
        <v>250.245</v>
      </c>
      <c r="O1506" s="1">
        <v>250.245</v>
      </c>
      <c r="P1506" s="1">
        <v>0</v>
      </c>
      <c r="Q1506" s="1"/>
      <c r="R1506" s="1" t="s">
        <v>44</v>
      </c>
      <c r="S1506" s="1" t="s">
        <v>45</v>
      </c>
      <c r="T1506" s="1"/>
      <c r="U1506" s="1"/>
      <c r="V1506" s="1" t="s">
        <v>45</v>
      </c>
      <c r="W1506" s="1" t="s">
        <v>3154</v>
      </c>
      <c r="X1506" s="2">
        <v>44886.856944444444</v>
      </c>
      <c r="Y1506" s="1" t="s">
        <v>415</v>
      </c>
      <c r="Z1506" s="1" t="s">
        <v>36</v>
      </c>
      <c r="AA1506" s="1"/>
      <c r="AB1506" s="1" t="s">
        <v>3155</v>
      </c>
    </row>
    <row r="1507" spans="1:28" ht="13" x14ac:dyDescent="0.15">
      <c r="A1507" s="1">
        <v>397</v>
      </c>
      <c r="B1507" s="1" t="s">
        <v>28</v>
      </c>
      <c r="C1507" s="1" t="s">
        <v>1386</v>
      </c>
      <c r="D1507" s="1">
        <v>27</v>
      </c>
      <c r="E1507" s="1" t="s">
        <v>30</v>
      </c>
      <c r="F1507" s="1">
        <v>6</v>
      </c>
      <c r="G1507" s="1" t="s">
        <v>31</v>
      </c>
      <c r="H1507" s="1">
        <v>75</v>
      </c>
      <c r="I1507" s="1">
        <v>76</v>
      </c>
      <c r="J1507" s="1">
        <v>75</v>
      </c>
      <c r="K1507" s="1">
        <v>76</v>
      </c>
      <c r="L1507" s="1">
        <v>250.37</v>
      </c>
      <c r="M1507" s="1">
        <v>250.38</v>
      </c>
      <c r="N1507" s="1">
        <v>250.245</v>
      </c>
      <c r="O1507" s="1">
        <v>250.25399999999999</v>
      </c>
      <c r="P1507" s="1">
        <v>1</v>
      </c>
      <c r="Q1507" s="1">
        <v>5</v>
      </c>
      <c r="R1507" s="1" t="s">
        <v>51</v>
      </c>
      <c r="S1507" s="1" t="s">
        <v>1397</v>
      </c>
      <c r="T1507" s="1"/>
      <c r="U1507" s="1"/>
      <c r="V1507" s="1" t="s">
        <v>1397</v>
      </c>
      <c r="W1507" s="1" t="s">
        <v>3156</v>
      </c>
      <c r="X1507" s="2">
        <v>44886.857638888891</v>
      </c>
      <c r="Y1507" s="1" t="s">
        <v>58</v>
      </c>
      <c r="Z1507" s="1" t="s">
        <v>36</v>
      </c>
      <c r="AA1507" s="1"/>
      <c r="AB1507" s="1" t="s">
        <v>3157</v>
      </c>
    </row>
    <row r="1508" spans="1:28" ht="13" x14ac:dyDescent="0.15">
      <c r="A1508" s="1">
        <v>397</v>
      </c>
      <c r="B1508" s="1" t="s">
        <v>28</v>
      </c>
      <c r="C1508" s="1" t="s">
        <v>1386</v>
      </c>
      <c r="D1508" s="1">
        <v>27</v>
      </c>
      <c r="E1508" s="1" t="s">
        <v>30</v>
      </c>
      <c r="F1508" s="1">
        <v>6</v>
      </c>
      <c r="G1508" s="1"/>
      <c r="H1508" s="1">
        <v>127</v>
      </c>
      <c r="I1508" s="1">
        <v>137</v>
      </c>
      <c r="J1508" s="1">
        <v>0</v>
      </c>
      <c r="K1508" s="1">
        <v>5</v>
      </c>
      <c r="L1508" s="1">
        <v>250.89</v>
      </c>
      <c r="M1508" s="1">
        <v>250.94</v>
      </c>
      <c r="N1508" s="1">
        <v>250.75700000000001</v>
      </c>
      <c r="O1508" s="1">
        <v>250.80600000000001</v>
      </c>
      <c r="P1508" s="1">
        <v>5</v>
      </c>
      <c r="Q1508" s="1">
        <v>2</v>
      </c>
      <c r="R1508" s="1" t="s">
        <v>1407</v>
      </c>
      <c r="S1508" s="1"/>
      <c r="T1508" s="1" t="s">
        <v>1448</v>
      </c>
      <c r="U1508" s="1" t="s">
        <v>1449</v>
      </c>
      <c r="V1508" s="1" t="s">
        <v>1450</v>
      </c>
      <c r="W1508" s="1" t="s">
        <v>3158</v>
      </c>
      <c r="X1508" s="2">
        <v>44886.421527777777</v>
      </c>
      <c r="Y1508" s="1" t="s">
        <v>1410</v>
      </c>
      <c r="Z1508" s="1" t="s">
        <v>36</v>
      </c>
      <c r="AA1508" s="1" t="s">
        <v>1452</v>
      </c>
      <c r="AB1508" s="1" t="s">
        <v>3159</v>
      </c>
    </row>
    <row r="1509" spans="1:28" ht="13" x14ac:dyDescent="0.15">
      <c r="A1509" s="1">
        <v>397</v>
      </c>
      <c r="B1509" s="1" t="s">
        <v>28</v>
      </c>
      <c r="C1509" s="1" t="s">
        <v>1386</v>
      </c>
      <c r="D1509" s="1">
        <v>27</v>
      </c>
      <c r="E1509" s="1" t="s">
        <v>30</v>
      </c>
      <c r="F1509" s="1">
        <v>6</v>
      </c>
      <c r="G1509" s="1"/>
      <c r="H1509" s="1">
        <v>127</v>
      </c>
      <c r="I1509" s="1">
        <v>137</v>
      </c>
      <c r="J1509" s="1">
        <v>127</v>
      </c>
      <c r="K1509" s="1">
        <v>137</v>
      </c>
      <c r="L1509" s="1">
        <v>250.89</v>
      </c>
      <c r="M1509" s="1">
        <v>250.99</v>
      </c>
      <c r="N1509" s="1">
        <v>250.75700000000001</v>
      </c>
      <c r="O1509" s="1">
        <v>250.85499999999999</v>
      </c>
      <c r="P1509" s="1">
        <v>10</v>
      </c>
      <c r="Q1509" s="1">
        <v>353</v>
      </c>
      <c r="R1509" s="1" t="s">
        <v>106</v>
      </c>
      <c r="S1509" s="1" t="s">
        <v>1434</v>
      </c>
      <c r="T1509" s="1"/>
      <c r="U1509" s="1"/>
      <c r="V1509" s="1" t="s">
        <v>3160</v>
      </c>
      <c r="W1509" s="1" t="s">
        <v>3161</v>
      </c>
      <c r="X1509" s="2">
        <v>44886.384027777778</v>
      </c>
      <c r="Y1509" s="1" t="s">
        <v>692</v>
      </c>
      <c r="Z1509" s="1" t="s">
        <v>36</v>
      </c>
      <c r="AA1509" s="1"/>
      <c r="AB1509" s="1" t="s">
        <v>3162</v>
      </c>
    </row>
    <row r="1510" spans="1:28" ht="13" x14ac:dyDescent="0.15">
      <c r="A1510" s="1">
        <v>397</v>
      </c>
      <c r="B1510" s="1" t="s">
        <v>28</v>
      </c>
      <c r="C1510" s="1" t="s">
        <v>1386</v>
      </c>
      <c r="D1510" s="1">
        <v>27</v>
      </c>
      <c r="E1510" s="1" t="s">
        <v>30</v>
      </c>
      <c r="F1510" s="1">
        <v>6</v>
      </c>
      <c r="G1510" s="1"/>
      <c r="H1510" s="1">
        <v>127</v>
      </c>
      <c r="I1510" s="1">
        <v>137</v>
      </c>
      <c r="J1510" s="1">
        <v>0</v>
      </c>
      <c r="K1510" s="1">
        <v>5</v>
      </c>
      <c r="L1510" s="1">
        <v>250.89</v>
      </c>
      <c r="M1510" s="1">
        <v>250.94</v>
      </c>
      <c r="N1510" s="1">
        <v>250.75700000000001</v>
      </c>
      <c r="O1510" s="1">
        <v>250.80600000000001</v>
      </c>
      <c r="P1510" s="1">
        <v>5</v>
      </c>
      <c r="Q1510" s="1">
        <v>3</v>
      </c>
      <c r="R1510" s="1" t="s">
        <v>1407</v>
      </c>
      <c r="S1510" s="1"/>
      <c r="T1510" s="1"/>
      <c r="U1510" s="1"/>
      <c r="V1510" s="1" t="s">
        <v>1424</v>
      </c>
      <c r="W1510" s="1" t="s">
        <v>3163</v>
      </c>
      <c r="X1510" s="2">
        <v>44886.421527777777</v>
      </c>
      <c r="Y1510" s="1" t="s">
        <v>1410</v>
      </c>
      <c r="Z1510" s="1" t="s">
        <v>36</v>
      </c>
      <c r="AA1510" s="1" t="s">
        <v>1426</v>
      </c>
      <c r="AB1510" s="1" t="s">
        <v>3164</v>
      </c>
    </row>
    <row r="1511" spans="1:28" ht="13" x14ac:dyDescent="0.15">
      <c r="A1511" s="1">
        <v>397</v>
      </c>
      <c r="B1511" s="1" t="s">
        <v>28</v>
      </c>
      <c r="C1511" s="1" t="s">
        <v>1386</v>
      </c>
      <c r="D1511" s="1">
        <v>27</v>
      </c>
      <c r="E1511" s="1" t="s">
        <v>30</v>
      </c>
      <c r="F1511" s="1">
        <v>6</v>
      </c>
      <c r="G1511" s="1"/>
      <c r="H1511" s="1">
        <v>127</v>
      </c>
      <c r="I1511" s="1">
        <v>137</v>
      </c>
      <c r="J1511" s="1">
        <v>0</v>
      </c>
      <c r="K1511" s="1">
        <v>5</v>
      </c>
      <c r="L1511" s="1">
        <v>250.89</v>
      </c>
      <c r="M1511" s="1">
        <v>250.94</v>
      </c>
      <c r="N1511" s="1">
        <v>250.75700000000001</v>
      </c>
      <c r="O1511" s="1">
        <v>250.80600000000001</v>
      </c>
      <c r="P1511" s="1">
        <v>5</v>
      </c>
      <c r="Q1511" s="1">
        <v>10</v>
      </c>
      <c r="R1511" s="1" t="s">
        <v>1407</v>
      </c>
      <c r="S1511" s="1"/>
      <c r="T1511" s="1" t="s">
        <v>1419</v>
      </c>
      <c r="U1511" s="1" t="s">
        <v>1420</v>
      </c>
      <c r="V1511" s="1" t="s">
        <v>1438</v>
      </c>
      <c r="W1511" s="1" t="s">
        <v>3165</v>
      </c>
      <c r="X1511" s="2">
        <v>44886.421527777777</v>
      </c>
      <c r="Y1511" s="1" t="s">
        <v>1410</v>
      </c>
      <c r="Z1511" s="1" t="s">
        <v>36</v>
      </c>
      <c r="AA1511" s="1" t="s">
        <v>1440</v>
      </c>
      <c r="AB1511" s="1" t="s">
        <v>3166</v>
      </c>
    </row>
    <row r="1512" spans="1:28" ht="13" x14ac:dyDescent="0.15">
      <c r="A1512" s="1">
        <v>397</v>
      </c>
      <c r="B1512" s="1" t="s">
        <v>28</v>
      </c>
      <c r="C1512" s="1" t="s">
        <v>1386</v>
      </c>
      <c r="D1512" s="1">
        <v>27</v>
      </c>
      <c r="E1512" s="1" t="s">
        <v>30</v>
      </c>
      <c r="F1512" s="1">
        <v>6</v>
      </c>
      <c r="G1512" s="1"/>
      <c r="H1512" s="1">
        <v>127</v>
      </c>
      <c r="I1512" s="1">
        <v>137</v>
      </c>
      <c r="J1512" s="1">
        <v>0</v>
      </c>
      <c r="K1512" s="1">
        <v>5</v>
      </c>
      <c r="L1512" s="1">
        <v>250.89</v>
      </c>
      <c r="M1512" s="1">
        <v>250.94</v>
      </c>
      <c r="N1512" s="1">
        <v>250.75700000000001</v>
      </c>
      <c r="O1512" s="1">
        <v>250.80600000000001</v>
      </c>
      <c r="P1512" s="1">
        <v>5</v>
      </c>
      <c r="Q1512" s="1">
        <v>6</v>
      </c>
      <c r="R1512" s="1" t="s">
        <v>1407</v>
      </c>
      <c r="S1512" s="1"/>
      <c r="T1512" s="1"/>
      <c r="U1512" s="1"/>
      <c r="V1512" s="1" t="s">
        <v>1408</v>
      </c>
      <c r="W1512" s="1" t="s">
        <v>3167</v>
      </c>
      <c r="X1512" s="2">
        <v>44886.421527777777</v>
      </c>
      <c r="Y1512" s="1" t="s">
        <v>1410</v>
      </c>
      <c r="Z1512" s="1" t="s">
        <v>36</v>
      </c>
      <c r="AA1512" s="1" t="s">
        <v>1411</v>
      </c>
      <c r="AB1512" s="1" t="s">
        <v>3168</v>
      </c>
    </row>
    <row r="1513" spans="1:28" ht="13" x14ac:dyDescent="0.15">
      <c r="A1513" s="1">
        <v>397</v>
      </c>
      <c r="B1513" s="1" t="s">
        <v>28</v>
      </c>
      <c r="C1513" s="1" t="s">
        <v>1386</v>
      </c>
      <c r="D1513" s="1">
        <v>27</v>
      </c>
      <c r="E1513" s="1" t="s">
        <v>30</v>
      </c>
      <c r="F1513" s="1">
        <v>6</v>
      </c>
      <c r="G1513" s="1"/>
      <c r="H1513" s="1">
        <v>127</v>
      </c>
      <c r="I1513" s="1">
        <v>137</v>
      </c>
      <c r="J1513" s="1">
        <v>0</v>
      </c>
      <c r="K1513" s="1">
        <v>5</v>
      </c>
      <c r="L1513" s="1">
        <v>250.89</v>
      </c>
      <c r="M1513" s="1">
        <v>250.94</v>
      </c>
      <c r="N1513" s="1">
        <v>250.75700000000001</v>
      </c>
      <c r="O1513" s="1">
        <v>250.80600000000001</v>
      </c>
      <c r="P1513" s="1">
        <v>5</v>
      </c>
      <c r="Q1513" s="1">
        <v>25</v>
      </c>
      <c r="R1513" s="1" t="s">
        <v>1418</v>
      </c>
      <c r="S1513" s="1"/>
      <c r="T1513" s="1" t="s">
        <v>1442</v>
      </c>
      <c r="U1513" s="1" t="s">
        <v>1443</v>
      </c>
      <c r="V1513" s="1" t="s">
        <v>1444</v>
      </c>
      <c r="W1513" s="1" t="s">
        <v>3169</v>
      </c>
      <c r="X1513" s="2">
        <v>44886.421527777777</v>
      </c>
      <c r="Y1513" s="1" t="s">
        <v>1410</v>
      </c>
      <c r="Z1513" s="1" t="s">
        <v>36</v>
      </c>
      <c r="AA1513" s="1" t="s">
        <v>1446</v>
      </c>
      <c r="AB1513" s="1" t="s">
        <v>3170</v>
      </c>
    </row>
    <row r="1514" spans="1:28" ht="13" x14ac:dyDescent="0.15">
      <c r="A1514" s="1">
        <v>397</v>
      </c>
      <c r="B1514" s="1" t="s">
        <v>28</v>
      </c>
      <c r="C1514" s="1" t="s">
        <v>1386</v>
      </c>
      <c r="D1514" s="1">
        <v>27</v>
      </c>
      <c r="E1514" s="1" t="s">
        <v>30</v>
      </c>
      <c r="F1514" s="1">
        <v>6</v>
      </c>
      <c r="G1514" s="1"/>
      <c r="H1514" s="1">
        <v>127</v>
      </c>
      <c r="I1514" s="1">
        <v>137</v>
      </c>
      <c r="J1514" s="1">
        <v>0</v>
      </c>
      <c r="K1514" s="1">
        <v>5</v>
      </c>
      <c r="L1514" s="1">
        <v>250.89</v>
      </c>
      <c r="M1514" s="1">
        <v>250.94</v>
      </c>
      <c r="N1514" s="1">
        <v>250.75700000000001</v>
      </c>
      <c r="O1514" s="1">
        <v>250.80600000000001</v>
      </c>
      <c r="P1514" s="1">
        <v>5</v>
      </c>
      <c r="Q1514" s="1">
        <v>10</v>
      </c>
      <c r="R1514" s="1" t="s">
        <v>1407</v>
      </c>
      <c r="S1514" s="1"/>
      <c r="T1514" s="1" t="s">
        <v>1428</v>
      </c>
      <c r="U1514" s="1" t="s">
        <v>1429</v>
      </c>
      <c r="V1514" s="1" t="s">
        <v>1430</v>
      </c>
      <c r="W1514" s="1" t="s">
        <v>3171</v>
      </c>
      <c r="X1514" s="2">
        <v>44886.421527777777</v>
      </c>
      <c r="Y1514" s="1" t="s">
        <v>1410</v>
      </c>
      <c r="Z1514" s="1" t="s">
        <v>36</v>
      </c>
      <c r="AA1514" s="1" t="s">
        <v>1432</v>
      </c>
      <c r="AB1514" s="1" t="s">
        <v>3172</v>
      </c>
    </row>
    <row r="1515" spans="1:28" ht="13" x14ac:dyDescent="0.15">
      <c r="A1515" s="1">
        <v>397</v>
      </c>
      <c r="B1515" s="1" t="s">
        <v>28</v>
      </c>
      <c r="C1515" s="1" t="s">
        <v>1386</v>
      </c>
      <c r="D1515" s="1">
        <v>27</v>
      </c>
      <c r="E1515" s="1" t="s">
        <v>30</v>
      </c>
      <c r="F1515" s="1">
        <v>6</v>
      </c>
      <c r="G1515" s="1"/>
      <c r="H1515" s="1">
        <v>127</v>
      </c>
      <c r="I1515" s="1">
        <v>137</v>
      </c>
      <c r="J1515" s="1">
        <v>0</v>
      </c>
      <c r="K1515" s="1">
        <v>5</v>
      </c>
      <c r="L1515" s="1">
        <v>250.89</v>
      </c>
      <c r="M1515" s="1">
        <v>250.94</v>
      </c>
      <c r="N1515" s="1">
        <v>250.75700000000001</v>
      </c>
      <c r="O1515" s="1">
        <v>250.80600000000001</v>
      </c>
      <c r="P1515" s="1">
        <v>5</v>
      </c>
      <c r="Q1515" s="1">
        <v>25</v>
      </c>
      <c r="R1515" s="1" t="s">
        <v>1418</v>
      </c>
      <c r="S1515" s="1"/>
      <c r="T1515" s="1"/>
      <c r="U1515" s="1"/>
      <c r="V1515" s="1" t="s">
        <v>1457</v>
      </c>
      <c r="W1515" s="1" t="s">
        <v>3173</v>
      </c>
      <c r="X1515" s="2">
        <v>44886.421527777777</v>
      </c>
      <c r="Y1515" s="1" t="s">
        <v>1410</v>
      </c>
      <c r="Z1515" s="1" t="s">
        <v>36</v>
      </c>
      <c r="AA1515" s="1" t="s">
        <v>1459</v>
      </c>
      <c r="AB1515" s="1" t="s">
        <v>3174</v>
      </c>
    </row>
    <row r="1516" spans="1:28" ht="13" x14ac:dyDescent="0.15">
      <c r="A1516" s="1">
        <v>397</v>
      </c>
      <c r="B1516" s="1" t="s">
        <v>28</v>
      </c>
      <c r="C1516" s="1" t="s">
        <v>1386</v>
      </c>
      <c r="D1516" s="1">
        <v>27</v>
      </c>
      <c r="E1516" s="1" t="s">
        <v>30</v>
      </c>
      <c r="F1516" s="1">
        <v>6</v>
      </c>
      <c r="G1516" s="1"/>
      <c r="H1516" s="1">
        <v>127</v>
      </c>
      <c r="I1516" s="1">
        <v>137</v>
      </c>
      <c r="J1516" s="1">
        <v>0</v>
      </c>
      <c r="K1516" s="1">
        <v>5</v>
      </c>
      <c r="L1516" s="1">
        <v>250.89</v>
      </c>
      <c r="M1516" s="1">
        <v>250.94</v>
      </c>
      <c r="N1516" s="1">
        <v>250.75700000000001</v>
      </c>
      <c r="O1516" s="1">
        <v>250.80600000000001</v>
      </c>
      <c r="P1516" s="1">
        <v>5</v>
      </c>
      <c r="Q1516" s="1">
        <v>25</v>
      </c>
      <c r="R1516" s="1" t="s">
        <v>1418</v>
      </c>
      <c r="S1516" s="1"/>
      <c r="T1516" s="1" t="s">
        <v>1419</v>
      </c>
      <c r="U1516" s="1" t="s">
        <v>1420</v>
      </c>
      <c r="V1516" s="1" t="s">
        <v>1421</v>
      </c>
      <c r="W1516" s="1" t="s">
        <v>3175</v>
      </c>
      <c r="X1516" s="2">
        <v>44886.421527777777</v>
      </c>
      <c r="Y1516" s="1" t="s">
        <v>1410</v>
      </c>
      <c r="Z1516" s="1" t="s">
        <v>36</v>
      </c>
      <c r="AA1516" s="1"/>
      <c r="AB1516" s="1" t="s">
        <v>3176</v>
      </c>
    </row>
    <row r="1517" spans="1:28" ht="13" x14ac:dyDescent="0.15">
      <c r="A1517" s="1">
        <v>397</v>
      </c>
      <c r="B1517" s="1" t="s">
        <v>28</v>
      </c>
      <c r="C1517" s="1" t="s">
        <v>1386</v>
      </c>
      <c r="D1517" s="1">
        <v>27</v>
      </c>
      <c r="E1517" s="1" t="s">
        <v>30</v>
      </c>
      <c r="F1517" s="1">
        <v>6</v>
      </c>
      <c r="G1517" s="1"/>
      <c r="H1517" s="1">
        <v>127</v>
      </c>
      <c r="I1517" s="1">
        <v>137</v>
      </c>
      <c r="J1517" s="1">
        <v>0</v>
      </c>
      <c r="K1517" s="1">
        <v>5</v>
      </c>
      <c r="L1517" s="1">
        <v>250.89</v>
      </c>
      <c r="M1517" s="1">
        <v>250.94</v>
      </c>
      <c r="N1517" s="1">
        <v>250.75700000000001</v>
      </c>
      <c r="O1517" s="1">
        <v>250.80600000000001</v>
      </c>
      <c r="P1517" s="1">
        <v>5</v>
      </c>
      <c r="Q1517" s="1">
        <v>2</v>
      </c>
      <c r="R1517" s="1" t="s">
        <v>1407</v>
      </c>
      <c r="S1517" s="1" t="s">
        <v>1413</v>
      </c>
      <c r="T1517" s="1"/>
      <c r="U1517" s="1"/>
      <c r="V1517" s="1" t="s">
        <v>1414</v>
      </c>
      <c r="W1517" s="1" t="s">
        <v>3177</v>
      </c>
      <c r="X1517" s="2">
        <v>44886.421527777777</v>
      </c>
      <c r="Y1517" s="1" t="s">
        <v>1410</v>
      </c>
      <c r="Z1517" s="1" t="s">
        <v>36</v>
      </c>
      <c r="AA1517" s="1" t="s">
        <v>1416</v>
      </c>
      <c r="AB1517" s="1" t="s">
        <v>3178</v>
      </c>
    </row>
    <row r="1518" spans="1:28" ht="13" x14ac:dyDescent="0.15">
      <c r="A1518" s="1">
        <v>397</v>
      </c>
      <c r="B1518" s="1" t="s">
        <v>28</v>
      </c>
      <c r="C1518" s="1" t="s">
        <v>1386</v>
      </c>
      <c r="D1518" s="1">
        <v>27</v>
      </c>
      <c r="E1518" s="1" t="s">
        <v>30</v>
      </c>
      <c r="F1518" s="1">
        <v>7</v>
      </c>
      <c r="G1518" s="1"/>
      <c r="H1518" s="1">
        <v>0</v>
      </c>
      <c r="I1518" s="1">
        <v>5</v>
      </c>
      <c r="J1518" s="1">
        <v>0</v>
      </c>
      <c r="K1518" s="1">
        <v>5</v>
      </c>
      <c r="L1518" s="1">
        <v>250.99</v>
      </c>
      <c r="M1518" s="1">
        <v>251.04</v>
      </c>
      <c r="N1518" s="1">
        <v>250.85499999999999</v>
      </c>
      <c r="O1518" s="1">
        <v>250.904</v>
      </c>
      <c r="P1518" s="1">
        <v>5</v>
      </c>
      <c r="Q1518" s="1">
        <v>5</v>
      </c>
      <c r="R1518" s="1" t="s">
        <v>51</v>
      </c>
      <c r="S1518" s="1" t="s">
        <v>52</v>
      </c>
      <c r="T1518" s="1"/>
      <c r="U1518" s="1"/>
      <c r="V1518" s="1" t="s">
        <v>52</v>
      </c>
      <c r="W1518" s="1" t="s">
        <v>3179</v>
      </c>
      <c r="X1518" s="2">
        <v>44886.384027777778</v>
      </c>
      <c r="Y1518" s="1" t="s">
        <v>692</v>
      </c>
      <c r="Z1518" s="1" t="s">
        <v>36</v>
      </c>
      <c r="AA1518" s="1"/>
      <c r="AB1518" s="1" t="s">
        <v>3180</v>
      </c>
    </row>
    <row r="1519" spans="1:28" ht="13" x14ac:dyDescent="0.15">
      <c r="A1519" s="1">
        <v>397</v>
      </c>
      <c r="B1519" s="1" t="s">
        <v>28</v>
      </c>
      <c r="C1519" s="1" t="s">
        <v>1386</v>
      </c>
      <c r="D1519" s="1">
        <v>28</v>
      </c>
      <c r="E1519" s="1" t="s">
        <v>30</v>
      </c>
      <c r="F1519" s="1">
        <v>2</v>
      </c>
      <c r="G1519" s="1"/>
      <c r="H1519" s="1">
        <v>66</v>
      </c>
      <c r="I1519" s="1">
        <v>67</v>
      </c>
      <c r="J1519" s="1">
        <v>66</v>
      </c>
      <c r="K1519" s="1">
        <v>67</v>
      </c>
      <c r="L1519" s="1">
        <v>253.95</v>
      </c>
      <c r="M1519" s="1">
        <v>253.96</v>
      </c>
      <c r="N1519" s="1">
        <v>253.917</v>
      </c>
      <c r="O1519" s="1">
        <v>253.92699999999999</v>
      </c>
      <c r="P1519" s="1">
        <v>1</v>
      </c>
      <c r="Q1519" s="1"/>
      <c r="R1519" s="1" t="s">
        <v>51</v>
      </c>
      <c r="S1519" s="1" t="s">
        <v>1397</v>
      </c>
      <c r="T1519" s="1"/>
      <c r="U1519" s="1"/>
      <c r="V1519" s="1" t="s">
        <v>1397</v>
      </c>
      <c r="W1519" s="1" t="s">
        <v>3181</v>
      </c>
      <c r="X1519" s="2">
        <v>44886.909722222219</v>
      </c>
      <c r="Y1519" s="1" t="s">
        <v>58</v>
      </c>
      <c r="Z1519" s="1" t="s">
        <v>36</v>
      </c>
      <c r="AA1519" s="1"/>
      <c r="AB1519" s="1" t="s">
        <v>3182</v>
      </c>
    </row>
    <row r="1520" spans="1:28" ht="13" x14ac:dyDescent="0.15">
      <c r="A1520" s="1">
        <v>397</v>
      </c>
      <c r="B1520" s="1" t="s">
        <v>28</v>
      </c>
      <c r="C1520" s="1" t="s">
        <v>1386</v>
      </c>
      <c r="D1520" s="1">
        <v>28</v>
      </c>
      <c r="E1520" s="1" t="s">
        <v>30</v>
      </c>
      <c r="F1520" s="1">
        <v>2</v>
      </c>
      <c r="G1520" s="1"/>
      <c r="H1520" s="1">
        <v>66</v>
      </c>
      <c r="I1520" s="1">
        <v>67</v>
      </c>
      <c r="J1520" s="1">
        <v>66</v>
      </c>
      <c r="K1520" s="1">
        <v>67</v>
      </c>
      <c r="L1520" s="1">
        <v>253.95</v>
      </c>
      <c r="M1520" s="1">
        <v>253.96</v>
      </c>
      <c r="N1520" s="1">
        <v>253.917</v>
      </c>
      <c r="O1520" s="1">
        <v>253.92699999999999</v>
      </c>
      <c r="P1520" s="1">
        <v>1</v>
      </c>
      <c r="Q1520" s="1"/>
      <c r="R1520" s="1" t="s">
        <v>51</v>
      </c>
      <c r="S1520" s="1" t="s">
        <v>1400</v>
      </c>
      <c r="T1520" s="1"/>
      <c r="U1520" s="1"/>
      <c r="V1520" s="1" t="s">
        <v>1400</v>
      </c>
      <c r="W1520" s="1" t="s">
        <v>3183</v>
      </c>
      <c r="X1520" s="2">
        <v>44886.909722222219</v>
      </c>
      <c r="Y1520" s="1" t="s">
        <v>58</v>
      </c>
      <c r="Z1520" s="1" t="s">
        <v>36</v>
      </c>
      <c r="AA1520" s="1"/>
      <c r="AB1520" s="1" t="s">
        <v>3184</v>
      </c>
    </row>
    <row r="1521" spans="1:28" ht="13" x14ac:dyDescent="0.15">
      <c r="A1521" s="1">
        <v>397</v>
      </c>
      <c r="B1521" s="1" t="s">
        <v>28</v>
      </c>
      <c r="C1521" s="1" t="s">
        <v>1386</v>
      </c>
      <c r="D1521" s="1">
        <v>28</v>
      </c>
      <c r="E1521" s="1" t="s">
        <v>30</v>
      </c>
      <c r="F1521" s="1">
        <v>2</v>
      </c>
      <c r="G1521" s="1" t="s">
        <v>43</v>
      </c>
      <c r="H1521" s="1">
        <v>66</v>
      </c>
      <c r="I1521" s="1">
        <v>66</v>
      </c>
      <c r="J1521" s="1">
        <v>66</v>
      </c>
      <c r="K1521" s="1">
        <v>66</v>
      </c>
      <c r="L1521" s="1">
        <v>253.95</v>
      </c>
      <c r="M1521" s="1">
        <v>253.95</v>
      </c>
      <c r="N1521" s="1">
        <v>253.917</v>
      </c>
      <c r="O1521" s="1">
        <v>253.917</v>
      </c>
      <c r="P1521" s="1">
        <v>0</v>
      </c>
      <c r="Q1521" s="1"/>
      <c r="R1521" s="1" t="s">
        <v>44</v>
      </c>
      <c r="S1521" s="1" t="s">
        <v>45</v>
      </c>
      <c r="T1521" s="1"/>
      <c r="U1521" s="1"/>
      <c r="V1521" s="1" t="s">
        <v>45</v>
      </c>
      <c r="W1521" s="1" t="s">
        <v>3185</v>
      </c>
      <c r="X1521" s="2">
        <v>44886.904166666667</v>
      </c>
      <c r="Y1521" s="1" t="s">
        <v>415</v>
      </c>
      <c r="Z1521" s="1" t="s">
        <v>36</v>
      </c>
      <c r="AA1521" s="1"/>
      <c r="AB1521" s="1" t="s">
        <v>3186</v>
      </c>
    </row>
    <row r="1522" spans="1:28" ht="13" x14ac:dyDescent="0.15">
      <c r="A1522" s="1">
        <v>397</v>
      </c>
      <c r="B1522" s="1" t="s">
        <v>28</v>
      </c>
      <c r="C1522" s="1" t="s">
        <v>1386</v>
      </c>
      <c r="D1522" s="1">
        <v>28</v>
      </c>
      <c r="E1522" s="1" t="s">
        <v>30</v>
      </c>
      <c r="F1522" s="1">
        <v>3</v>
      </c>
      <c r="G1522" s="1" t="s">
        <v>31</v>
      </c>
      <c r="H1522" s="1">
        <v>90</v>
      </c>
      <c r="I1522" s="1">
        <v>92</v>
      </c>
      <c r="J1522" s="1">
        <v>90</v>
      </c>
      <c r="K1522" s="1">
        <v>92</v>
      </c>
      <c r="L1522" s="1">
        <v>255.68</v>
      </c>
      <c r="M1522" s="1">
        <v>255.7</v>
      </c>
      <c r="N1522" s="1">
        <v>255.62100000000001</v>
      </c>
      <c r="O1522" s="1">
        <v>255.64099999999999</v>
      </c>
      <c r="P1522" s="1">
        <v>2</v>
      </c>
      <c r="Q1522" s="1">
        <v>7</v>
      </c>
      <c r="R1522" s="1" t="s">
        <v>1473</v>
      </c>
      <c r="S1522" s="1" t="s">
        <v>1474</v>
      </c>
      <c r="T1522" s="1" t="s">
        <v>1475</v>
      </c>
      <c r="U1522" s="1" t="s">
        <v>1476</v>
      </c>
      <c r="V1522" s="1" t="s">
        <v>1474</v>
      </c>
      <c r="W1522" s="1" t="s">
        <v>3187</v>
      </c>
      <c r="X1522" s="2">
        <v>44886.92083333333</v>
      </c>
      <c r="Y1522" s="1" t="s">
        <v>35</v>
      </c>
      <c r="Z1522" s="1" t="s">
        <v>36</v>
      </c>
      <c r="AA1522" s="1"/>
      <c r="AB1522" s="1" t="s">
        <v>3188</v>
      </c>
    </row>
    <row r="1523" spans="1:28" ht="13" x14ac:dyDescent="0.15">
      <c r="A1523" s="1">
        <v>397</v>
      </c>
      <c r="B1523" s="1" t="s">
        <v>28</v>
      </c>
      <c r="C1523" s="1" t="s">
        <v>1386</v>
      </c>
      <c r="D1523" s="1">
        <v>28</v>
      </c>
      <c r="E1523" s="1" t="s">
        <v>30</v>
      </c>
      <c r="F1523" s="1">
        <v>6</v>
      </c>
      <c r="G1523" s="1" t="s">
        <v>31</v>
      </c>
      <c r="H1523" s="1">
        <v>32</v>
      </c>
      <c r="I1523" s="1">
        <v>33</v>
      </c>
      <c r="J1523" s="1">
        <v>32</v>
      </c>
      <c r="K1523" s="1">
        <v>33</v>
      </c>
      <c r="L1523" s="1">
        <v>259.57</v>
      </c>
      <c r="M1523" s="1">
        <v>259.58</v>
      </c>
      <c r="N1523" s="1">
        <v>259.452</v>
      </c>
      <c r="O1523" s="1">
        <v>259.46199999999999</v>
      </c>
      <c r="P1523" s="1">
        <v>1</v>
      </c>
      <c r="Q1523" s="1"/>
      <c r="R1523" s="1" t="s">
        <v>51</v>
      </c>
      <c r="S1523" s="1" t="s">
        <v>1397</v>
      </c>
      <c r="T1523" s="1"/>
      <c r="U1523" s="1"/>
      <c r="V1523" s="1" t="s">
        <v>1397</v>
      </c>
      <c r="W1523" s="1" t="s">
        <v>3189</v>
      </c>
      <c r="X1523" s="2">
        <v>44886.909722222219</v>
      </c>
      <c r="Y1523" s="1" t="s">
        <v>58</v>
      </c>
      <c r="Z1523" s="1" t="s">
        <v>36</v>
      </c>
      <c r="AA1523" s="1"/>
      <c r="AB1523" s="1" t="s">
        <v>3190</v>
      </c>
    </row>
    <row r="1524" spans="1:28" ht="13" x14ac:dyDescent="0.15">
      <c r="A1524" s="1">
        <v>397</v>
      </c>
      <c r="B1524" s="1" t="s">
        <v>28</v>
      </c>
      <c r="C1524" s="1" t="s">
        <v>1386</v>
      </c>
      <c r="D1524" s="1">
        <v>28</v>
      </c>
      <c r="E1524" s="1" t="s">
        <v>30</v>
      </c>
      <c r="F1524" s="1">
        <v>6</v>
      </c>
      <c r="G1524" s="1"/>
      <c r="H1524" s="1">
        <v>130</v>
      </c>
      <c r="I1524" s="1">
        <v>140</v>
      </c>
      <c r="J1524" s="1">
        <v>0</v>
      </c>
      <c r="K1524" s="1">
        <v>5</v>
      </c>
      <c r="L1524" s="1">
        <v>260.55</v>
      </c>
      <c r="M1524" s="1">
        <v>260.60000000000002</v>
      </c>
      <c r="N1524" s="1">
        <v>260.41699999999997</v>
      </c>
      <c r="O1524" s="1">
        <v>260.46600000000001</v>
      </c>
      <c r="P1524" s="1">
        <v>5</v>
      </c>
      <c r="Q1524" s="1">
        <v>2</v>
      </c>
      <c r="R1524" s="1" t="s">
        <v>1407</v>
      </c>
      <c r="S1524" s="1"/>
      <c r="T1524" s="1" t="s">
        <v>1448</v>
      </c>
      <c r="U1524" s="1" t="s">
        <v>1449</v>
      </c>
      <c r="V1524" s="1" t="s">
        <v>1450</v>
      </c>
      <c r="W1524" s="1" t="s">
        <v>3191</v>
      </c>
      <c r="X1524" s="2">
        <v>44886.527777777781</v>
      </c>
      <c r="Y1524" s="1" t="s">
        <v>1410</v>
      </c>
      <c r="Z1524" s="1" t="s">
        <v>36</v>
      </c>
      <c r="AA1524" s="1" t="s">
        <v>1452</v>
      </c>
      <c r="AB1524" s="1" t="s">
        <v>3192</v>
      </c>
    </row>
    <row r="1525" spans="1:28" ht="13" x14ac:dyDescent="0.15">
      <c r="A1525" s="1">
        <v>397</v>
      </c>
      <c r="B1525" s="1" t="s">
        <v>28</v>
      </c>
      <c r="C1525" s="1" t="s">
        <v>1386</v>
      </c>
      <c r="D1525" s="1">
        <v>28</v>
      </c>
      <c r="E1525" s="1" t="s">
        <v>30</v>
      </c>
      <c r="F1525" s="1">
        <v>6</v>
      </c>
      <c r="G1525" s="1"/>
      <c r="H1525" s="1">
        <v>130</v>
      </c>
      <c r="I1525" s="1">
        <v>140</v>
      </c>
      <c r="J1525" s="1">
        <v>0</v>
      </c>
      <c r="K1525" s="1">
        <v>5</v>
      </c>
      <c r="L1525" s="1">
        <v>260.55</v>
      </c>
      <c r="M1525" s="1">
        <v>260.60000000000002</v>
      </c>
      <c r="N1525" s="1">
        <v>260.41699999999997</v>
      </c>
      <c r="O1525" s="1">
        <v>260.46600000000001</v>
      </c>
      <c r="P1525" s="1">
        <v>5</v>
      </c>
      <c r="Q1525" s="1">
        <v>2</v>
      </c>
      <c r="R1525" s="1" t="s">
        <v>1407</v>
      </c>
      <c r="S1525" s="1" t="s">
        <v>1413</v>
      </c>
      <c r="T1525" s="1"/>
      <c r="U1525" s="1"/>
      <c r="V1525" s="1" t="s">
        <v>1414</v>
      </c>
      <c r="W1525" s="1" t="s">
        <v>3193</v>
      </c>
      <c r="X1525" s="2">
        <v>44886.527777777781</v>
      </c>
      <c r="Y1525" s="1" t="s">
        <v>1410</v>
      </c>
      <c r="Z1525" s="1" t="s">
        <v>36</v>
      </c>
      <c r="AA1525" s="1" t="s">
        <v>1416</v>
      </c>
      <c r="AB1525" s="1" t="s">
        <v>3194</v>
      </c>
    </row>
    <row r="1526" spans="1:28" ht="13" x14ac:dyDescent="0.15">
      <c r="A1526" s="1">
        <v>397</v>
      </c>
      <c r="B1526" s="1" t="s">
        <v>28</v>
      </c>
      <c r="C1526" s="1" t="s">
        <v>1386</v>
      </c>
      <c r="D1526" s="1">
        <v>28</v>
      </c>
      <c r="E1526" s="1" t="s">
        <v>30</v>
      </c>
      <c r="F1526" s="1">
        <v>6</v>
      </c>
      <c r="G1526" s="1"/>
      <c r="H1526" s="1">
        <v>130</v>
      </c>
      <c r="I1526" s="1">
        <v>140</v>
      </c>
      <c r="J1526" s="1">
        <v>0</v>
      </c>
      <c r="K1526" s="1">
        <v>5</v>
      </c>
      <c r="L1526" s="1">
        <v>260.55</v>
      </c>
      <c r="M1526" s="1">
        <v>260.60000000000002</v>
      </c>
      <c r="N1526" s="1">
        <v>260.41699999999997</v>
      </c>
      <c r="O1526" s="1">
        <v>260.46600000000001</v>
      </c>
      <c r="P1526" s="1">
        <v>5</v>
      </c>
      <c r="Q1526" s="1">
        <v>25</v>
      </c>
      <c r="R1526" s="1" t="s">
        <v>1418</v>
      </c>
      <c r="S1526" s="1"/>
      <c r="T1526" s="1" t="s">
        <v>1419</v>
      </c>
      <c r="U1526" s="1" t="s">
        <v>1420</v>
      </c>
      <c r="V1526" s="1" t="s">
        <v>1421</v>
      </c>
      <c r="W1526" s="1" t="s">
        <v>3195</v>
      </c>
      <c r="X1526" s="2">
        <v>44886.527777777781</v>
      </c>
      <c r="Y1526" s="1" t="s">
        <v>1410</v>
      </c>
      <c r="Z1526" s="1" t="s">
        <v>36</v>
      </c>
      <c r="AA1526" s="1"/>
      <c r="AB1526" s="1" t="s">
        <v>3196</v>
      </c>
    </row>
    <row r="1527" spans="1:28" ht="13" x14ac:dyDescent="0.15">
      <c r="A1527" s="1">
        <v>397</v>
      </c>
      <c r="B1527" s="1" t="s">
        <v>28</v>
      </c>
      <c r="C1527" s="1" t="s">
        <v>1386</v>
      </c>
      <c r="D1527" s="1">
        <v>28</v>
      </c>
      <c r="E1527" s="1" t="s">
        <v>30</v>
      </c>
      <c r="F1527" s="1">
        <v>6</v>
      </c>
      <c r="G1527" s="1"/>
      <c r="H1527" s="1">
        <v>130</v>
      </c>
      <c r="I1527" s="1">
        <v>140</v>
      </c>
      <c r="J1527" s="1">
        <v>0</v>
      </c>
      <c r="K1527" s="1">
        <v>5</v>
      </c>
      <c r="L1527" s="1">
        <v>260.55</v>
      </c>
      <c r="M1527" s="1">
        <v>260.60000000000002</v>
      </c>
      <c r="N1527" s="1">
        <v>260.41699999999997</v>
      </c>
      <c r="O1527" s="1">
        <v>260.46600000000001</v>
      </c>
      <c r="P1527" s="1">
        <v>5</v>
      </c>
      <c r="Q1527" s="1">
        <v>10</v>
      </c>
      <c r="R1527" s="1" t="s">
        <v>1407</v>
      </c>
      <c r="S1527" s="1"/>
      <c r="T1527" s="1" t="s">
        <v>1419</v>
      </c>
      <c r="U1527" s="1" t="s">
        <v>1420</v>
      </c>
      <c r="V1527" s="1" t="s">
        <v>1438</v>
      </c>
      <c r="W1527" s="1" t="s">
        <v>3197</v>
      </c>
      <c r="X1527" s="2">
        <v>44886.527777777781</v>
      </c>
      <c r="Y1527" s="1" t="s">
        <v>1410</v>
      </c>
      <c r="Z1527" s="1" t="s">
        <v>36</v>
      </c>
      <c r="AA1527" s="1" t="s">
        <v>1440</v>
      </c>
      <c r="AB1527" s="1" t="s">
        <v>3198</v>
      </c>
    </row>
    <row r="1528" spans="1:28" ht="13" x14ac:dyDescent="0.15">
      <c r="A1528" s="1">
        <v>397</v>
      </c>
      <c r="B1528" s="1" t="s">
        <v>28</v>
      </c>
      <c r="C1528" s="1" t="s">
        <v>1386</v>
      </c>
      <c r="D1528" s="1">
        <v>28</v>
      </c>
      <c r="E1528" s="1" t="s">
        <v>30</v>
      </c>
      <c r="F1528" s="1">
        <v>6</v>
      </c>
      <c r="G1528" s="1"/>
      <c r="H1528" s="1">
        <v>130</v>
      </c>
      <c r="I1528" s="1">
        <v>140</v>
      </c>
      <c r="J1528" s="1">
        <v>0</v>
      </c>
      <c r="K1528" s="1">
        <v>5</v>
      </c>
      <c r="L1528" s="1">
        <v>260.55</v>
      </c>
      <c r="M1528" s="1">
        <v>260.60000000000002</v>
      </c>
      <c r="N1528" s="1">
        <v>260.41699999999997</v>
      </c>
      <c r="O1528" s="1">
        <v>260.46600000000001</v>
      </c>
      <c r="P1528" s="1">
        <v>5</v>
      </c>
      <c r="Q1528" s="1">
        <v>10</v>
      </c>
      <c r="R1528" s="1" t="s">
        <v>1407</v>
      </c>
      <c r="S1528" s="1"/>
      <c r="T1528" s="1" t="s">
        <v>1428</v>
      </c>
      <c r="U1528" s="1" t="s">
        <v>1429</v>
      </c>
      <c r="V1528" s="1" t="s">
        <v>1430</v>
      </c>
      <c r="W1528" s="1" t="s">
        <v>3199</v>
      </c>
      <c r="X1528" s="2">
        <v>44886.527777777781</v>
      </c>
      <c r="Y1528" s="1" t="s">
        <v>1410</v>
      </c>
      <c r="Z1528" s="1" t="s">
        <v>36</v>
      </c>
      <c r="AA1528" s="1" t="s">
        <v>1432</v>
      </c>
      <c r="AB1528" s="1" t="s">
        <v>3200</v>
      </c>
    </row>
    <row r="1529" spans="1:28" ht="13" x14ac:dyDescent="0.15">
      <c r="A1529" s="1">
        <v>397</v>
      </c>
      <c r="B1529" s="1" t="s">
        <v>28</v>
      </c>
      <c r="C1529" s="1" t="s">
        <v>1386</v>
      </c>
      <c r="D1529" s="1">
        <v>28</v>
      </c>
      <c r="E1529" s="1" t="s">
        <v>30</v>
      </c>
      <c r="F1529" s="1">
        <v>6</v>
      </c>
      <c r="G1529" s="1"/>
      <c r="H1529" s="1">
        <v>130</v>
      </c>
      <c r="I1529" s="1">
        <v>140</v>
      </c>
      <c r="J1529" s="1">
        <v>0</v>
      </c>
      <c r="K1529" s="1">
        <v>5</v>
      </c>
      <c r="L1529" s="1">
        <v>260.55</v>
      </c>
      <c r="M1529" s="1">
        <v>260.60000000000002</v>
      </c>
      <c r="N1529" s="1">
        <v>260.41699999999997</v>
      </c>
      <c r="O1529" s="1">
        <v>260.46600000000001</v>
      </c>
      <c r="P1529" s="1">
        <v>5</v>
      </c>
      <c r="Q1529" s="1">
        <v>3</v>
      </c>
      <c r="R1529" s="1" t="s">
        <v>1407</v>
      </c>
      <c r="S1529" s="1"/>
      <c r="T1529" s="1"/>
      <c r="U1529" s="1"/>
      <c r="V1529" s="1" t="s">
        <v>1424</v>
      </c>
      <c r="W1529" s="1" t="s">
        <v>3201</v>
      </c>
      <c r="X1529" s="2">
        <v>44886.527777777781</v>
      </c>
      <c r="Y1529" s="1" t="s">
        <v>1410</v>
      </c>
      <c r="Z1529" s="1" t="s">
        <v>36</v>
      </c>
      <c r="AA1529" s="1" t="s">
        <v>1426</v>
      </c>
      <c r="AB1529" s="1" t="s">
        <v>3202</v>
      </c>
    </row>
    <row r="1530" spans="1:28" ht="13" x14ac:dyDescent="0.15">
      <c r="A1530" s="1">
        <v>397</v>
      </c>
      <c r="B1530" s="1" t="s">
        <v>28</v>
      </c>
      <c r="C1530" s="1" t="s">
        <v>1386</v>
      </c>
      <c r="D1530" s="1">
        <v>28</v>
      </c>
      <c r="E1530" s="1" t="s">
        <v>30</v>
      </c>
      <c r="F1530" s="1">
        <v>6</v>
      </c>
      <c r="G1530" s="1"/>
      <c r="H1530" s="1">
        <v>130</v>
      </c>
      <c r="I1530" s="1">
        <v>140</v>
      </c>
      <c r="J1530" s="1">
        <v>0</v>
      </c>
      <c r="K1530" s="1">
        <v>5</v>
      </c>
      <c r="L1530" s="1">
        <v>260.55</v>
      </c>
      <c r="M1530" s="1">
        <v>260.60000000000002</v>
      </c>
      <c r="N1530" s="1">
        <v>260.41699999999997</v>
      </c>
      <c r="O1530" s="1">
        <v>260.46600000000001</v>
      </c>
      <c r="P1530" s="1">
        <v>5</v>
      </c>
      <c r="Q1530" s="1">
        <v>25</v>
      </c>
      <c r="R1530" s="1" t="s">
        <v>1418</v>
      </c>
      <c r="S1530" s="1"/>
      <c r="T1530" s="1"/>
      <c r="U1530" s="1"/>
      <c r="V1530" s="1" t="s">
        <v>1457</v>
      </c>
      <c r="W1530" s="1" t="s">
        <v>3203</v>
      </c>
      <c r="X1530" s="2">
        <v>44886.527777777781</v>
      </c>
      <c r="Y1530" s="1" t="s">
        <v>1410</v>
      </c>
      <c r="Z1530" s="1" t="s">
        <v>36</v>
      </c>
      <c r="AA1530" s="1" t="s">
        <v>1459</v>
      </c>
      <c r="AB1530" s="1" t="s">
        <v>3204</v>
      </c>
    </row>
    <row r="1531" spans="1:28" ht="13" x14ac:dyDescent="0.15">
      <c r="A1531" s="1">
        <v>397</v>
      </c>
      <c r="B1531" s="1" t="s">
        <v>28</v>
      </c>
      <c r="C1531" s="1" t="s">
        <v>1386</v>
      </c>
      <c r="D1531" s="1">
        <v>28</v>
      </c>
      <c r="E1531" s="1" t="s">
        <v>30</v>
      </c>
      <c r="F1531" s="1">
        <v>6</v>
      </c>
      <c r="G1531" s="1"/>
      <c r="H1531" s="1">
        <v>130</v>
      </c>
      <c r="I1531" s="1">
        <v>140</v>
      </c>
      <c r="J1531" s="1">
        <v>0</v>
      </c>
      <c r="K1531" s="1">
        <v>5</v>
      </c>
      <c r="L1531" s="1">
        <v>260.55</v>
      </c>
      <c r="M1531" s="1">
        <v>260.60000000000002</v>
      </c>
      <c r="N1531" s="1">
        <v>260.41699999999997</v>
      </c>
      <c r="O1531" s="1">
        <v>260.46600000000001</v>
      </c>
      <c r="P1531" s="1">
        <v>5</v>
      </c>
      <c r="Q1531" s="1">
        <v>6</v>
      </c>
      <c r="R1531" s="1" t="s">
        <v>1407</v>
      </c>
      <c r="S1531" s="1"/>
      <c r="T1531" s="1"/>
      <c r="U1531" s="1"/>
      <c r="V1531" s="1" t="s">
        <v>1408</v>
      </c>
      <c r="W1531" s="1" t="s">
        <v>3205</v>
      </c>
      <c r="X1531" s="2">
        <v>44886.527777777781</v>
      </c>
      <c r="Y1531" s="1" t="s">
        <v>1410</v>
      </c>
      <c r="Z1531" s="1" t="s">
        <v>36</v>
      </c>
      <c r="AA1531" s="1" t="s">
        <v>1411</v>
      </c>
      <c r="AB1531" s="1" t="s">
        <v>3206</v>
      </c>
    </row>
    <row r="1532" spans="1:28" ht="13" x14ac:dyDescent="0.15">
      <c r="A1532" s="1">
        <v>397</v>
      </c>
      <c r="B1532" s="1" t="s">
        <v>28</v>
      </c>
      <c r="C1532" s="1" t="s">
        <v>1386</v>
      </c>
      <c r="D1532" s="1">
        <v>28</v>
      </c>
      <c r="E1532" s="1" t="s">
        <v>30</v>
      </c>
      <c r="F1532" s="1">
        <v>6</v>
      </c>
      <c r="G1532" s="1"/>
      <c r="H1532" s="1">
        <v>130</v>
      </c>
      <c r="I1532" s="1">
        <v>140</v>
      </c>
      <c r="J1532" s="1">
        <v>0</v>
      </c>
      <c r="K1532" s="1">
        <v>5</v>
      </c>
      <c r="L1532" s="1">
        <v>260.55</v>
      </c>
      <c r="M1532" s="1">
        <v>260.60000000000002</v>
      </c>
      <c r="N1532" s="1">
        <v>260.41699999999997</v>
      </c>
      <c r="O1532" s="1">
        <v>260.46600000000001</v>
      </c>
      <c r="P1532" s="1">
        <v>5</v>
      </c>
      <c r="Q1532" s="1">
        <v>25</v>
      </c>
      <c r="R1532" s="1" t="s">
        <v>1418</v>
      </c>
      <c r="S1532" s="1"/>
      <c r="T1532" s="1" t="s">
        <v>1442</v>
      </c>
      <c r="U1532" s="1" t="s">
        <v>1443</v>
      </c>
      <c r="V1532" s="1" t="s">
        <v>1444</v>
      </c>
      <c r="W1532" s="1" t="s">
        <v>3207</v>
      </c>
      <c r="X1532" s="2">
        <v>44886.527777777781</v>
      </c>
      <c r="Y1532" s="1" t="s">
        <v>1410</v>
      </c>
      <c r="Z1532" s="1" t="s">
        <v>36</v>
      </c>
      <c r="AA1532" s="1" t="s">
        <v>1446</v>
      </c>
      <c r="AB1532" s="1" t="s">
        <v>3208</v>
      </c>
    </row>
    <row r="1533" spans="1:28" ht="13" x14ac:dyDescent="0.15">
      <c r="A1533" s="1">
        <v>397</v>
      </c>
      <c r="B1533" s="1" t="s">
        <v>28</v>
      </c>
      <c r="C1533" s="1" t="s">
        <v>1386</v>
      </c>
      <c r="D1533" s="1">
        <v>28</v>
      </c>
      <c r="E1533" s="1" t="s">
        <v>30</v>
      </c>
      <c r="F1533" s="1">
        <v>6</v>
      </c>
      <c r="G1533" s="1"/>
      <c r="H1533" s="1">
        <v>130</v>
      </c>
      <c r="I1533" s="1">
        <v>140</v>
      </c>
      <c r="J1533" s="1">
        <v>130</v>
      </c>
      <c r="K1533" s="1">
        <v>140</v>
      </c>
      <c r="L1533" s="1">
        <v>260.55</v>
      </c>
      <c r="M1533" s="1">
        <v>260.64999999999998</v>
      </c>
      <c r="N1533" s="1">
        <v>260.41699999999997</v>
      </c>
      <c r="O1533" s="1">
        <v>260.51600000000002</v>
      </c>
      <c r="P1533" s="1">
        <v>10</v>
      </c>
      <c r="Q1533" s="1">
        <v>353</v>
      </c>
      <c r="R1533" s="1" t="s">
        <v>106</v>
      </c>
      <c r="S1533" s="1" t="s">
        <v>1434</v>
      </c>
      <c r="T1533" s="1"/>
      <c r="U1533" s="1"/>
      <c r="V1533" s="1" t="s">
        <v>3209</v>
      </c>
      <c r="W1533" s="1" t="s">
        <v>3210</v>
      </c>
      <c r="X1533" s="2">
        <v>44886.42291666667</v>
      </c>
      <c r="Y1533" s="1" t="s">
        <v>692</v>
      </c>
      <c r="Z1533" s="1" t="s">
        <v>36</v>
      </c>
      <c r="AA1533" s="1"/>
      <c r="AB1533" s="1" t="s">
        <v>3211</v>
      </c>
    </row>
    <row r="1534" spans="1:28" ht="13" x14ac:dyDescent="0.15">
      <c r="A1534" s="1">
        <v>397</v>
      </c>
      <c r="B1534" s="1" t="s">
        <v>28</v>
      </c>
      <c r="C1534" s="1" t="s">
        <v>1386</v>
      </c>
      <c r="D1534" s="1">
        <v>28</v>
      </c>
      <c r="E1534" s="1" t="s">
        <v>30</v>
      </c>
      <c r="F1534" s="1">
        <v>7</v>
      </c>
      <c r="G1534" s="1"/>
      <c r="H1534" s="1">
        <v>0</v>
      </c>
      <c r="I1534" s="1">
        <v>5</v>
      </c>
      <c r="J1534" s="1">
        <v>0</v>
      </c>
      <c r="K1534" s="1">
        <v>5</v>
      </c>
      <c r="L1534" s="1">
        <v>260.64999999999998</v>
      </c>
      <c r="M1534" s="1">
        <v>260.7</v>
      </c>
      <c r="N1534" s="1">
        <v>260.51499999999999</v>
      </c>
      <c r="O1534" s="1">
        <v>260.56400000000002</v>
      </c>
      <c r="P1534" s="1">
        <v>5</v>
      </c>
      <c r="Q1534" s="1">
        <v>5</v>
      </c>
      <c r="R1534" s="1" t="s">
        <v>51</v>
      </c>
      <c r="S1534" s="1" t="s">
        <v>52</v>
      </c>
      <c r="T1534" s="1"/>
      <c r="U1534" s="1"/>
      <c r="V1534" s="1" t="s">
        <v>52</v>
      </c>
      <c r="W1534" s="1" t="s">
        <v>3212</v>
      </c>
      <c r="X1534" s="2">
        <v>44886.42291666667</v>
      </c>
      <c r="Y1534" s="1" t="s">
        <v>692</v>
      </c>
      <c r="Z1534" s="1" t="s">
        <v>36</v>
      </c>
      <c r="AA1534" s="1"/>
      <c r="AB1534" s="1" t="s">
        <v>3213</v>
      </c>
    </row>
    <row r="1535" spans="1:28" ht="13" x14ac:dyDescent="0.15">
      <c r="A1535" s="1">
        <v>397</v>
      </c>
      <c r="B1535" s="1" t="s">
        <v>28</v>
      </c>
      <c r="C1535" s="1" t="s">
        <v>1386</v>
      </c>
      <c r="D1535" s="1">
        <v>29</v>
      </c>
      <c r="E1535" s="1" t="s">
        <v>30</v>
      </c>
      <c r="F1535" s="1">
        <v>2</v>
      </c>
      <c r="G1535" s="1" t="s">
        <v>31</v>
      </c>
      <c r="H1535" s="1">
        <v>41</v>
      </c>
      <c r="I1535" s="1">
        <v>42</v>
      </c>
      <c r="J1535" s="1">
        <v>41</v>
      </c>
      <c r="K1535" s="1">
        <v>42</v>
      </c>
      <c r="L1535" s="1">
        <v>263.41000000000003</v>
      </c>
      <c r="M1535" s="1">
        <v>263.42</v>
      </c>
      <c r="N1535" s="1">
        <v>263.36900000000003</v>
      </c>
      <c r="O1535" s="1">
        <v>263.37900000000002</v>
      </c>
      <c r="P1535" s="1">
        <v>1</v>
      </c>
      <c r="Q1535" s="1">
        <v>5</v>
      </c>
      <c r="R1535" s="1" t="s">
        <v>51</v>
      </c>
      <c r="S1535" s="1" t="s">
        <v>1397</v>
      </c>
      <c r="T1535" s="1"/>
      <c r="U1535" s="1"/>
      <c r="V1535" s="1" t="s">
        <v>1397</v>
      </c>
      <c r="W1535" s="1" t="s">
        <v>3214</v>
      </c>
      <c r="X1535" s="2">
        <v>44886.962500000001</v>
      </c>
      <c r="Y1535" s="1" t="s">
        <v>58</v>
      </c>
      <c r="Z1535" s="1" t="s">
        <v>36</v>
      </c>
      <c r="AA1535" s="1"/>
      <c r="AB1535" s="1" t="s">
        <v>3215</v>
      </c>
    </row>
    <row r="1536" spans="1:28" ht="13" x14ac:dyDescent="0.15">
      <c r="A1536" s="1">
        <v>397</v>
      </c>
      <c r="B1536" s="1" t="s">
        <v>28</v>
      </c>
      <c r="C1536" s="1" t="s">
        <v>1386</v>
      </c>
      <c r="D1536" s="1">
        <v>29</v>
      </c>
      <c r="E1536" s="1" t="s">
        <v>30</v>
      </c>
      <c r="F1536" s="1">
        <v>3</v>
      </c>
      <c r="G1536" s="1" t="s">
        <v>31</v>
      </c>
      <c r="H1536" s="1">
        <v>90</v>
      </c>
      <c r="I1536" s="1">
        <v>91</v>
      </c>
      <c r="J1536" s="1">
        <v>90</v>
      </c>
      <c r="K1536" s="1">
        <v>91</v>
      </c>
      <c r="L1536" s="1">
        <v>265.39999999999998</v>
      </c>
      <c r="M1536" s="1">
        <v>265.41000000000003</v>
      </c>
      <c r="N1536" s="1">
        <v>265.31700000000001</v>
      </c>
      <c r="O1536" s="1">
        <v>265.327</v>
      </c>
      <c r="P1536" s="1">
        <v>1</v>
      </c>
      <c r="Q1536" s="1">
        <v>5</v>
      </c>
      <c r="R1536" s="1" t="s">
        <v>51</v>
      </c>
      <c r="S1536" s="1" t="s">
        <v>1400</v>
      </c>
      <c r="T1536" s="1"/>
      <c r="U1536" s="1"/>
      <c r="V1536" s="1" t="s">
        <v>1400</v>
      </c>
      <c r="W1536" s="1" t="s">
        <v>3216</v>
      </c>
      <c r="X1536" s="2">
        <v>44886.962500000001</v>
      </c>
      <c r="Y1536" s="1" t="s">
        <v>58</v>
      </c>
      <c r="Z1536" s="1" t="s">
        <v>36</v>
      </c>
      <c r="AA1536" s="1"/>
      <c r="AB1536" s="1" t="s">
        <v>3217</v>
      </c>
    </row>
    <row r="1537" spans="1:28" ht="13" x14ac:dyDescent="0.15">
      <c r="A1537" s="1">
        <v>397</v>
      </c>
      <c r="B1537" s="1" t="s">
        <v>28</v>
      </c>
      <c r="C1537" s="1" t="s">
        <v>1386</v>
      </c>
      <c r="D1537" s="1">
        <v>29</v>
      </c>
      <c r="E1537" s="1" t="s">
        <v>30</v>
      </c>
      <c r="F1537" s="1">
        <v>3</v>
      </c>
      <c r="G1537" s="1" t="s">
        <v>43</v>
      </c>
      <c r="H1537" s="1">
        <v>90</v>
      </c>
      <c r="I1537" s="1">
        <v>90</v>
      </c>
      <c r="J1537" s="1">
        <v>90</v>
      </c>
      <c r="K1537" s="1">
        <v>90</v>
      </c>
      <c r="L1537" s="1">
        <v>265.39999999999998</v>
      </c>
      <c r="M1537" s="1">
        <v>265.39999999999998</v>
      </c>
      <c r="N1537" s="1">
        <v>265.31700000000001</v>
      </c>
      <c r="O1537" s="1">
        <v>265.31700000000001</v>
      </c>
      <c r="P1537" s="1">
        <v>0</v>
      </c>
      <c r="Q1537" s="1"/>
      <c r="R1537" s="1" t="s">
        <v>44</v>
      </c>
      <c r="S1537" s="1" t="s">
        <v>45</v>
      </c>
      <c r="T1537" s="1"/>
      <c r="U1537" s="1"/>
      <c r="V1537" s="1" t="s">
        <v>45</v>
      </c>
      <c r="W1537" s="1" t="s">
        <v>3218</v>
      </c>
      <c r="X1537" s="2">
        <v>44886.958333333336</v>
      </c>
      <c r="Y1537" s="1" t="s">
        <v>415</v>
      </c>
      <c r="Z1537" s="1" t="s">
        <v>36</v>
      </c>
      <c r="AA1537" s="1"/>
      <c r="AB1537" s="1" t="s">
        <v>3219</v>
      </c>
    </row>
    <row r="1538" spans="1:28" ht="13" x14ac:dyDescent="0.15">
      <c r="A1538" s="1">
        <v>397</v>
      </c>
      <c r="B1538" s="1" t="s">
        <v>28</v>
      </c>
      <c r="C1538" s="1" t="s">
        <v>1386</v>
      </c>
      <c r="D1538" s="1">
        <v>29</v>
      </c>
      <c r="E1538" s="1" t="s">
        <v>30</v>
      </c>
      <c r="F1538" s="1">
        <v>3</v>
      </c>
      <c r="G1538" s="1" t="s">
        <v>31</v>
      </c>
      <c r="H1538" s="1">
        <v>90</v>
      </c>
      <c r="I1538" s="1">
        <v>91</v>
      </c>
      <c r="J1538" s="1">
        <v>90</v>
      </c>
      <c r="K1538" s="1">
        <v>91</v>
      </c>
      <c r="L1538" s="1">
        <v>265.39999999999998</v>
      </c>
      <c r="M1538" s="1">
        <v>265.41000000000003</v>
      </c>
      <c r="N1538" s="1">
        <v>265.31700000000001</v>
      </c>
      <c r="O1538" s="1">
        <v>265.327</v>
      </c>
      <c r="P1538" s="1">
        <v>1</v>
      </c>
      <c r="Q1538" s="1">
        <v>5</v>
      </c>
      <c r="R1538" s="1" t="s">
        <v>51</v>
      </c>
      <c r="S1538" s="1" t="s">
        <v>1397</v>
      </c>
      <c r="T1538" s="1"/>
      <c r="U1538" s="1"/>
      <c r="V1538" s="1" t="s">
        <v>1397</v>
      </c>
      <c r="W1538" s="1" t="s">
        <v>3220</v>
      </c>
      <c r="X1538" s="2">
        <v>44886.962500000001</v>
      </c>
      <c r="Y1538" s="1" t="s">
        <v>58</v>
      </c>
      <c r="Z1538" s="1" t="s">
        <v>36</v>
      </c>
      <c r="AA1538" s="1"/>
      <c r="AB1538" s="1" t="s">
        <v>3221</v>
      </c>
    </row>
    <row r="1539" spans="1:28" ht="13" x14ac:dyDescent="0.15">
      <c r="A1539" s="1">
        <v>397</v>
      </c>
      <c r="B1539" s="1" t="s">
        <v>28</v>
      </c>
      <c r="C1539" s="1" t="s">
        <v>1386</v>
      </c>
      <c r="D1539" s="1">
        <v>29</v>
      </c>
      <c r="E1539" s="1" t="s">
        <v>30</v>
      </c>
      <c r="F1539" s="1">
        <v>5</v>
      </c>
      <c r="G1539" s="1" t="s">
        <v>31</v>
      </c>
      <c r="H1539" s="1">
        <v>90</v>
      </c>
      <c r="I1539" s="1">
        <v>92</v>
      </c>
      <c r="J1539" s="1">
        <v>90</v>
      </c>
      <c r="K1539" s="1">
        <v>92</v>
      </c>
      <c r="L1539" s="1">
        <v>268.42</v>
      </c>
      <c r="M1539" s="1">
        <v>268.44</v>
      </c>
      <c r="N1539" s="1">
        <v>268.27300000000002</v>
      </c>
      <c r="O1539" s="1">
        <v>268.29199999999997</v>
      </c>
      <c r="P1539" s="1">
        <v>2</v>
      </c>
      <c r="Q1539" s="1">
        <v>7</v>
      </c>
      <c r="R1539" s="1" t="s">
        <v>1473</v>
      </c>
      <c r="S1539" s="1" t="s">
        <v>1474</v>
      </c>
      <c r="T1539" s="1" t="s">
        <v>1475</v>
      </c>
      <c r="U1539" s="1" t="s">
        <v>1476</v>
      </c>
      <c r="V1539" s="1" t="s">
        <v>1474</v>
      </c>
      <c r="W1539" s="1" t="s">
        <v>3222</v>
      </c>
      <c r="X1539" s="2">
        <v>44886.95416666667</v>
      </c>
      <c r="Y1539" s="1" t="s">
        <v>35</v>
      </c>
      <c r="Z1539" s="1" t="s">
        <v>36</v>
      </c>
      <c r="AA1539" s="1"/>
      <c r="AB1539" s="1" t="s">
        <v>3223</v>
      </c>
    </row>
    <row r="1540" spans="1:28" ht="13" x14ac:dyDescent="0.15">
      <c r="A1540" s="1">
        <v>397</v>
      </c>
      <c r="B1540" s="1" t="s">
        <v>28</v>
      </c>
      <c r="C1540" s="1" t="s">
        <v>1386</v>
      </c>
      <c r="D1540" s="1">
        <v>29</v>
      </c>
      <c r="E1540" s="1" t="s">
        <v>30</v>
      </c>
      <c r="F1540" s="1">
        <v>6</v>
      </c>
      <c r="G1540" s="1"/>
      <c r="H1540" s="1">
        <v>129</v>
      </c>
      <c r="I1540" s="1">
        <v>139</v>
      </c>
      <c r="J1540" s="1">
        <v>0</v>
      </c>
      <c r="K1540" s="1">
        <v>5</v>
      </c>
      <c r="L1540" s="1">
        <v>270.31</v>
      </c>
      <c r="M1540" s="1">
        <v>270.36</v>
      </c>
      <c r="N1540" s="1">
        <v>270.12400000000002</v>
      </c>
      <c r="O1540" s="1">
        <v>270.173</v>
      </c>
      <c r="P1540" s="1">
        <v>5</v>
      </c>
      <c r="Q1540" s="1">
        <v>25</v>
      </c>
      <c r="R1540" s="1" t="s">
        <v>1418</v>
      </c>
      <c r="S1540" s="1"/>
      <c r="T1540" s="1" t="s">
        <v>1442</v>
      </c>
      <c r="U1540" s="1" t="s">
        <v>1443</v>
      </c>
      <c r="V1540" s="1" t="s">
        <v>1444</v>
      </c>
      <c r="W1540" s="1" t="s">
        <v>3224</v>
      </c>
      <c r="X1540" s="2">
        <v>44886.527777777781</v>
      </c>
      <c r="Y1540" s="1" t="s">
        <v>1410</v>
      </c>
      <c r="Z1540" s="1" t="s">
        <v>36</v>
      </c>
      <c r="AA1540" s="1" t="s">
        <v>1446</v>
      </c>
      <c r="AB1540" s="1" t="s">
        <v>3225</v>
      </c>
    </row>
    <row r="1541" spans="1:28" ht="13" x14ac:dyDescent="0.15">
      <c r="A1541" s="1">
        <v>397</v>
      </c>
      <c r="B1541" s="1" t="s">
        <v>28</v>
      </c>
      <c r="C1541" s="1" t="s">
        <v>1386</v>
      </c>
      <c r="D1541" s="1">
        <v>29</v>
      </c>
      <c r="E1541" s="1" t="s">
        <v>30</v>
      </c>
      <c r="F1541" s="1">
        <v>6</v>
      </c>
      <c r="G1541" s="1"/>
      <c r="H1541" s="1">
        <v>129</v>
      </c>
      <c r="I1541" s="1">
        <v>139</v>
      </c>
      <c r="J1541" s="1">
        <v>0</v>
      </c>
      <c r="K1541" s="1">
        <v>5</v>
      </c>
      <c r="L1541" s="1">
        <v>270.31</v>
      </c>
      <c r="M1541" s="1">
        <v>270.36</v>
      </c>
      <c r="N1541" s="1">
        <v>270.12400000000002</v>
      </c>
      <c r="O1541" s="1">
        <v>270.173</v>
      </c>
      <c r="P1541" s="1">
        <v>5</v>
      </c>
      <c r="Q1541" s="1">
        <v>6</v>
      </c>
      <c r="R1541" s="1" t="s">
        <v>1407</v>
      </c>
      <c r="S1541" s="1"/>
      <c r="T1541" s="1"/>
      <c r="U1541" s="1"/>
      <c r="V1541" s="1" t="s">
        <v>1408</v>
      </c>
      <c r="W1541" s="1" t="s">
        <v>3226</v>
      </c>
      <c r="X1541" s="2">
        <v>44886.527777777781</v>
      </c>
      <c r="Y1541" s="1" t="s">
        <v>1410</v>
      </c>
      <c r="Z1541" s="1" t="s">
        <v>36</v>
      </c>
      <c r="AA1541" s="1" t="s">
        <v>1411</v>
      </c>
      <c r="AB1541" s="1" t="s">
        <v>3227</v>
      </c>
    </row>
    <row r="1542" spans="1:28" ht="13" x14ac:dyDescent="0.15">
      <c r="A1542" s="1">
        <v>397</v>
      </c>
      <c r="B1542" s="1" t="s">
        <v>28</v>
      </c>
      <c r="C1542" s="1" t="s">
        <v>1386</v>
      </c>
      <c r="D1542" s="1">
        <v>29</v>
      </c>
      <c r="E1542" s="1" t="s">
        <v>30</v>
      </c>
      <c r="F1542" s="1">
        <v>6</v>
      </c>
      <c r="G1542" s="1"/>
      <c r="H1542" s="1">
        <v>129</v>
      </c>
      <c r="I1542" s="1">
        <v>139</v>
      </c>
      <c r="J1542" s="1">
        <v>0</v>
      </c>
      <c r="K1542" s="1">
        <v>5</v>
      </c>
      <c r="L1542" s="1">
        <v>270.31</v>
      </c>
      <c r="M1542" s="1">
        <v>270.36</v>
      </c>
      <c r="N1542" s="1">
        <v>270.12400000000002</v>
      </c>
      <c r="O1542" s="1">
        <v>270.173</v>
      </c>
      <c r="P1542" s="1">
        <v>5</v>
      </c>
      <c r="Q1542" s="1">
        <v>25</v>
      </c>
      <c r="R1542" s="1" t="s">
        <v>1418</v>
      </c>
      <c r="S1542" s="1"/>
      <c r="T1542" s="1"/>
      <c r="U1542" s="1"/>
      <c r="V1542" s="1" t="s">
        <v>1457</v>
      </c>
      <c r="W1542" s="1" t="s">
        <v>3228</v>
      </c>
      <c r="X1542" s="2">
        <v>44886.527777777781</v>
      </c>
      <c r="Y1542" s="1" t="s">
        <v>1410</v>
      </c>
      <c r="Z1542" s="1" t="s">
        <v>36</v>
      </c>
      <c r="AA1542" s="1" t="s">
        <v>1459</v>
      </c>
      <c r="AB1542" s="1" t="s">
        <v>3229</v>
      </c>
    </row>
    <row r="1543" spans="1:28" ht="13" x14ac:dyDescent="0.15">
      <c r="A1543" s="1">
        <v>397</v>
      </c>
      <c r="B1543" s="1" t="s">
        <v>28</v>
      </c>
      <c r="C1543" s="1" t="s">
        <v>1386</v>
      </c>
      <c r="D1543" s="1">
        <v>29</v>
      </c>
      <c r="E1543" s="1" t="s">
        <v>30</v>
      </c>
      <c r="F1543" s="1">
        <v>6</v>
      </c>
      <c r="G1543" s="1"/>
      <c r="H1543" s="1">
        <v>129</v>
      </c>
      <c r="I1543" s="1">
        <v>139</v>
      </c>
      <c r="J1543" s="1">
        <v>0</v>
      </c>
      <c r="K1543" s="1">
        <v>5</v>
      </c>
      <c r="L1543" s="1">
        <v>270.31</v>
      </c>
      <c r="M1543" s="1">
        <v>270.36</v>
      </c>
      <c r="N1543" s="1">
        <v>270.12400000000002</v>
      </c>
      <c r="O1543" s="1">
        <v>270.173</v>
      </c>
      <c r="P1543" s="1">
        <v>5</v>
      </c>
      <c r="Q1543" s="1">
        <v>3</v>
      </c>
      <c r="R1543" s="1" t="s">
        <v>1407</v>
      </c>
      <c r="S1543" s="1"/>
      <c r="T1543" s="1"/>
      <c r="U1543" s="1"/>
      <c r="V1543" s="1" t="s">
        <v>1424</v>
      </c>
      <c r="W1543" s="1" t="s">
        <v>3230</v>
      </c>
      <c r="X1543" s="2">
        <v>44886.527777777781</v>
      </c>
      <c r="Y1543" s="1" t="s">
        <v>1410</v>
      </c>
      <c r="Z1543" s="1" t="s">
        <v>36</v>
      </c>
      <c r="AA1543" s="1" t="s">
        <v>1426</v>
      </c>
      <c r="AB1543" s="1" t="s">
        <v>3231</v>
      </c>
    </row>
    <row r="1544" spans="1:28" ht="13" x14ac:dyDescent="0.15">
      <c r="A1544" s="1">
        <v>397</v>
      </c>
      <c r="B1544" s="1" t="s">
        <v>28</v>
      </c>
      <c r="C1544" s="1" t="s">
        <v>1386</v>
      </c>
      <c r="D1544" s="1">
        <v>29</v>
      </c>
      <c r="E1544" s="1" t="s">
        <v>30</v>
      </c>
      <c r="F1544" s="1">
        <v>6</v>
      </c>
      <c r="G1544" s="1"/>
      <c r="H1544" s="1">
        <v>129</v>
      </c>
      <c r="I1544" s="1">
        <v>139</v>
      </c>
      <c r="J1544" s="1">
        <v>129</v>
      </c>
      <c r="K1544" s="1">
        <v>139</v>
      </c>
      <c r="L1544" s="1">
        <v>270.31</v>
      </c>
      <c r="M1544" s="1">
        <v>270.41000000000003</v>
      </c>
      <c r="N1544" s="1">
        <v>270.12400000000002</v>
      </c>
      <c r="O1544" s="1">
        <v>270.22199999999998</v>
      </c>
      <c r="P1544" s="1">
        <v>10</v>
      </c>
      <c r="Q1544" s="1">
        <v>353</v>
      </c>
      <c r="R1544" s="1" t="s">
        <v>106</v>
      </c>
      <c r="S1544" s="1" t="s">
        <v>1434</v>
      </c>
      <c r="T1544" s="1"/>
      <c r="U1544" s="1"/>
      <c r="V1544" s="1" t="s">
        <v>3232</v>
      </c>
      <c r="W1544" s="1" t="s">
        <v>3233</v>
      </c>
      <c r="X1544" s="2">
        <v>44886.465277777781</v>
      </c>
      <c r="Y1544" s="1" t="s">
        <v>692</v>
      </c>
      <c r="Z1544" s="1" t="s">
        <v>36</v>
      </c>
      <c r="AA1544" s="1"/>
      <c r="AB1544" s="1" t="s">
        <v>3234</v>
      </c>
    </row>
    <row r="1545" spans="1:28" ht="13" x14ac:dyDescent="0.15">
      <c r="A1545" s="1">
        <v>397</v>
      </c>
      <c r="B1545" s="1" t="s">
        <v>28</v>
      </c>
      <c r="C1545" s="1" t="s">
        <v>1386</v>
      </c>
      <c r="D1545" s="1">
        <v>29</v>
      </c>
      <c r="E1545" s="1" t="s">
        <v>30</v>
      </c>
      <c r="F1545" s="1">
        <v>6</v>
      </c>
      <c r="G1545" s="1"/>
      <c r="H1545" s="1">
        <v>129</v>
      </c>
      <c r="I1545" s="1">
        <v>139</v>
      </c>
      <c r="J1545" s="1">
        <v>0</v>
      </c>
      <c r="K1545" s="1">
        <v>5</v>
      </c>
      <c r="L1545" s="1">
        <v>270.31</v>
      </c>
      <c r="M1545" s="1">
        <v>270.36</v>
      </c>
      <c r="N1545" s="1">
        <v>270.12400000000002</v>
      </c>
      <c r="O1545" s="1">
        <v>270.173</v>
      </c>
      <c r="P1545" s="1">
        <v>5</v>
      </c>
      <c r="Q1545" s="1">
        <v>10</v>
      </c>
      <c r="R1545" s="1" t="s">
        <v>1407</v>
      </c>
      <c r="S1545" s="1"/>
      <c r="T1545" s="1" t="s">
        <v>1428</v>
      </c>
      <c r="U1545" s="1" t="s">
        <v>1429</v>
      </c>
      <c r="V1545" s="1" t="s">
        <v>1430</v>
      </c>
      <c r="W1545" s="1" t="s">
        <v>3235</v>
      </c>
      <c r="X1545" s="2">
        <v>44886.527777777781</v>
      </c>
      <c r="Y1545" s="1" t="s">
        <v>1410</v>
      </c>
      <c r="Z1545" s="1" t="s">
        <v>36</v>
      </c>
      <c r="AA1545" s="1" t="s">
        <v>1432</v>
      </c>
      <c r="AB1545" s="1" t="s">
        <v>3236</v>
      </c>
    </row>
    <row r="1546" spans="1:28" ht="13" x14ac:dyDescent="0.15">
      <c r="A1546" s="1">
        <v>397</v>
      </c>
      <c r="B1546" s="1" t="s">
        <v>28</v>
      </c>
      <c r="C1546" s="1" t="s">
        <v>1386</v>
      </c>
      <c r="D1546" s="1">
        <v>29</v>
      </c>
      <c r="E1546" s="1" t="s">
        <v>30</v>
      </c>
      <c r="F1546" s="1">
        <v>6</v>
      </c>
      <c r="G1546" s="1"/>
      <c r="H1546" s="1">
        <v>129</v>
      </c>
      <c r="I1546" s="1">
        <v>139</v>
      </c>
      <c r="J1546" s="1">
        <v>0</v>
      </c>
      <c r="K1546" s="1">
        <v>5</v>
      </c>
      <c r="L1546" s="1">
        <v>270.31</v>
      </c>
      <c r="M1546" s="1">
        <v>270.36</v>
      </c>
      <c r="N1546" s="1">
        <v>270.12400000000002</v>
      </c>
      <c r="O1546" s="1">
        <v>270.173</v>
      </c>
      <c r="P1546" s="1">
        <v>5</v>
      </c>
      <c r="Q1546" s="1">
        <v>2</v>
      </c>
      <c r="R1546" s="1" t="s">
        <v>1407</v>
      </c>
      <c r="S1546" s="1"/>
      <c r="T1546" s="1" t="s">
        <v>1448</v>
      </c>
      <c r="U1546" s="1" t="s">
        <v>1449</v>
      </c>
      <c r="V1546" s="1" t="s">
        <v>1450</v>
      </c>
      <c r="W1546" s="1" t="s">
        <v>3237</v>
      </c>
      <c r="X1546" s="2">
        <v>44886.527777777781</v>
      </c>
      <c r="Y1546" s="1" t="s">
        <v>1410</v>
      </c>
      <c r="Z1546" s="1" t="s">
        <v>36</v>
      </c>
      <c r="AA1546" s="1" t="s">
        <v>1452</v>
      </c>
      <c r="AB1546" s="1" t="s">
        <v>3238</v>
      </c>
    </row>
    <row r="1547" spans="1:28" ht="13" x14ac:dyDescent="0.15">
      <c r="A1547" s="1">
        <v>397</v>
      </c>
      <c r="B1547" s="1" t="s">
        <v>28</v>
      </c>
      <c r="C1547" s="1" t="s">
        <v>1386</v>
      </c>
      <c r="D1547" s="1">
        <v>29</v>
      </c>
      <c r="E1547" s="1" t="s">
        <v>30</v>
      </c>
      <c r="F1547" s="1">
        <v>6</v>
      </c>
      <c r="G1547" s="1"/>
      <c r="H1547" s="1">
        <v>129</v>
      </c>
      <c r="I1547" s="1">
        <v>139</v>
      </c>
      <c r="J1547" s="1">
        <v>0</v>
      </c>
      <c r="K1547" s="1">
        <v>5</v>
      </c>
      <c r="L1547" s="1">
        <v>270.31</v>
      </c>
      <c r="M1547" s="1">
        <v>270.36</v>
      </c>
      <c r="N1547" s="1">
        <v>270.12400000000002</v>
      </c>
      <c r="O1547" s="1">
        <v>270.173</v>
      </c>
      <c r="P1547" s="1">
        <v>5</v>
      </c>
      <c r="Q1547" s="1">
        <v>25</v>
      </c>
      <c r="R1547" s="1" t="s">
        <v>1418</v>
      </c>
      <c r="S1547" s="1"/>
      <c r="T1547" s="1" t="s">
        <v>1419</v>
      </c>
      <c r="U1547" s="1" t="s">
        <v>1420</v>
      </c>
      <c r="V1547" s="1" t="s">
        <v>1421</v>
      </c>
      <c r="W1547" s="1" t="s">
        <v>3239</v>
      </c>
      <c r="X1547" s="2">
        <v>44886.527777777781</v>
      </c>
      <c r="Y1547" s="1" t="s">
        <v>1410</v>
      </c>
      <c r="Z1547" s="1" t="s">
        <v>36</v>
      </c>
      <c r="AA1547" s="1"/>
      <c r="AB1547" s="1" t="s">
        <v>3240</v>
      </c>
    </row>
    <row r="1548" spans="1:28" ht="13" x14ac:dyDescent="0.15">
      <c r="A1548" s="1">
        <v>397</v>
      </c>
      <c r="B1548" s="1" t="s">
        <v>28</v>
      </c>
      <c r="C1548" s="1" t="s">
        <v>1386</v>
      </c>
      <c r="D1548" s="1">
        <v>29</v>
      </c>
      <c r="E1548" s="1" t="s">
        <v>30</v>
      </c>
      <c r="F1548" s="1">
        <v>6</v>
      </c>
      <c r="G1548" s="1"/>
      <c r="H1548" s="1">
        <v>129</v>
      </c>
      <c r="I1548" s="1">
        <v>139</v>
      </c>
      <c r="J1548" s="1">
        <v>0</v>
      </c>
      <c r="K1548" s="1">
        <v>5</v>
      </c>
      <c r="L1548" s="1">
        <v>270.31</v>
      </c>
      <c r="M1548" s="1">
        <v>270.36</v>
      </c>
      <c r="N1548" s="1">
        <v>270.12400000000002</v>
      </c>
      <c r="O1548" s="1">
        <v>270.173</v>
      </c>
      <c r="P1548" s="1">
        <v>5</v>
      </c>
      <c r="Q1548" s="1">
        <v>2</v>
      </c>
      <c r="R1548" s="1" t="s">
        <v>1407</v>
      </c>
      <c r="S1548" s="1" t="s">
        <v>1413</v>
      </c>
      <c r="T1548" s="1"/>
      <c r="U1548" s="1"/>
      <c r="V1548" s="1" t="s">
        <v>1414</v>
      </c>
      <c r="W1548" s="1" t="s">
        <v>3241</v>
      </c>
      <c r="X1548" s="2">
        <v>44886.527777777781</v>
      </c>
      <c r="Y1548" s="1" t="s">
        <v>1410</v>
      </c>
      <c r="Z1548" s="1" t="s">
        <v>36</v>
      </c>
      <c r="AA1548" s="1" t="s">
        <v>1416</v>
      </c>
      <c r="AB1548" s="1" t="s">
        <v>3242</v>
      </c>
    </row>
    <row r="1549" spans="1:28" ht="13" x14ac:dyDescent="0.15">
      <c r="A1549" s="1">
        <v>397</v>
      </c>
      <c r="B1549" s="1" t="s">
        <v>28</v>
      </c>
      <c r="C1549" s="1" t="s">
        <v>1386</v>
      </c>
      <c r="D1549" s="1">
        <v>29</v>
      </c>
      <c r="E1549" s="1" t="s">
        <v>30</v>
      </c>
      <c r="F1549" s="1">
        <v>6</v>
      </c>
      <c r="G1549" s="1"/>
      <c r="H1549" s="1">
        <v>129</v>
      </c>
      <c r="I1549" s="1">
        <v>139</v>
      </c>
      <c r="J1549" s="1">
        <v>0</v>
      </c>
      <c r="K1549" s="1">
        <v>5</v>
      </c>
      <c r="L1549" s="1">
        <v>270.31</v>
      </c>
      <c r="M1549" s="1">
        <v>270.36</v>
      </c>
      <c r="N1549" s="1">
        <v>270.12400000000002</v>
      </c>
      <c r="O1549" s="1">
        <v>270.173</v>
      </c>
      <c r="P1549" s="1">
        <v>5</v>
      </c>
      <c r="Q1549" s="1">
        <v>10</v>
      </c>
      <c r="R1549" s="1" t="s">
        <v>1407</v>
      </c>
      <c r="S1549" s="1"/>
      <c r="T1549" s="1" t="s">
        <v>1419</v>
      </c>
      <c r="U1549" s="1" t="s">
        <v>1420</v>
      </c>
      <c r="V1549" s="1" t="s">
        <v>1438</v>
      </c>
      <c r="W1549" s="1" t="s">
        <v>3243</v>
      </c>
      <c r="X1549" s="2">
        <v>44886.527777777781</v>
      </c>
      <c r="Y1549" s="1" t="s">
        <v>1410</v>
      </c>
      <c r="Z1549" s="1" t="s">
        <v>36</v>
      </c>
      <c r="AA1549" s="1" t="s">
        <v>1440</v>
      </c>
      <c r="AB1549" s="1" t="s">
        <v>3244</v>
      </c>
    </row>
    <row r="1550" spans="1:28" ht="13" x14ac:dyDescent="0.15">
      <c r="A1550" s="1">
        <v>397</v>
      </c>
      <c r="B1550" s="1" t="s">
        <v>28</v>
      </c>
      <c r="C1550" s="1" t="s">
        <v>1386</v>
      </c>
      <c r="D1550" s="1">
        <v>29</v>
      </c>
      <c r="E1550" s="1" t="s">
        <v>30</v>
      </c>
      <c r="F1550" s="1">
        <v>7</v>
      </c>
      <c r="G1550" s="1"/>
      <c r="H1550" s="1">
        <v>0</v>
      </c>
      <c r="I1550" s="1">
        <v>5</v>
      </c>
      <c r="J1550" s="1">
        <v>0</v>
      </c>
      <c r="K1550" s="1">
        <v>5</v>
      </c>
      <c r="L1550" s="1">
        <v>270.41000000000003</v>
      </c>
      <c r="M1550" s="1">
        <v>270.45999999999998</v>
      </c>
      <c r="N1550" s="1">
        <v>270.221</v>
      </c>
      <c r="O1550" s="1">
        <v>270.27</v>
      </c>
      <c r="P1550" s="1">
        <v>5</v>
      </c>
      <c r="Q1550" s="1">
        <v>5</v>
      </c>
      <c r="R1550" s="1" t="s">
        <v>51</v>
      </c>
      <c r="S1550" s="1" t="s">
        <v>52</v>
      </c>
      <c r="T1550" s="1"/>
      <c r="U1550" s="1"/>
      <c r="V1550" s="1" t="s">
        <v>52</v>
      </c>
      <c r="W1550" s="1" t="s">
        <v>3245</v>
      </c>
      <c r="X1550" s="2">
        <v>44886.465277777781</v>
      </c>
      <c r="Y1550" s="1" t="s">
        <v>692</v>
      </c>
      <c r="Z1550" s="1" t="s">
        <v>36</v>
      </c>
      <c r="AA1550" s="1"/>
      <c r="AB1550" s="1" t="s">
        <v>3246</v>
      </c>
    </row>
    <row r="1551" spans="1:28" ht="13" x14ac:dyDescent="0.15">
      <c r="A1551" s="1">
        <v>397</v>
      </c>
      <c r="B1551" s="1" t="s">
        <v>28</v>
      </c>
      <c r="C1551" s="1" t="s">
        <v>1386</v>
      </c>
      <c r="D1551" s="1">
        <v>30</v>
      </c>
      <c r="E1551" s="1" t="s">
        <v>30</v>
      </c>
      <c r="F1551" s="1">
        <v>2</v>
      </c>
      <c r="G1551" s="1" t="s">
        <v>31</v>
      </c>
      <c r="H1551" s="1">
        <v>46</v>
      </c>
      <c r="I1551" s="1">
        <v>47</v>
      </c>
      <c r="J1551" s="1">
        <v>46</v>
      </c>
      <c r="K1551" s="1">
        <v>47</v>
      </c>
      <c r="L1551" s="1">
        <v>273.16000000000003</v>
      </c>
      <c r="M1551" s="1">
        <v>273.17</v>
      </c>
      <c r="N1551" s="1">
        <v>273.13200000000001</v>
      </c>
      <c r="O1551" s="1">
        <v>273.142</v>
      </c>
      <c r="P1551" s="1">
        <v>1</v>
      </c>
      <c r="Q1551" s="1">
        <v>5</v>
      </c>
      <c r="R1551" s="1" t="s">
        <v>51</v>
      </c>
      <c r="S1551" s="1" t="s">
        <v>1400</v>
      </c>
      <c r="T1551" s="1"/>
      <c r="U1551" s="1"/>
      <c r="V1551" s="1" t="s">
        <v>1400</v>
      </c>
      <c r="W1551" s="1" t="s">
        <v>3247</v>
      </c>
      <c r="X1551" s="2">
        <v>44887.015277777777</v>
      </c>
      <c r="Y1551" s="1" t="s">
        <v>58</v>
      </c>
      <c r="Z1551" s="1" t="s">
        <v>36</v>
      </c>
      <c r="AA1551" s="1"/>
      <c r="AB1551" s="1" t="s">
        <v>3248</v>
      </c>
    </row>
    <row r="1552" spans="1:28" ht="13" x14ac:dyDescent="0.15">
      <c r="A1552" s="1">
        <v>397</v>
      </c>
      <c r="B1552" s="1" t="s">
        <v>28</v>
      </c>
      <c r="C1552" s="1" t="s">
        <v>1386</v>
      </c>
      <c r="D1552" s="1">
        <v>30</v>
      </c>
      <c r="E1552" s="1" t="s">
        <v>30</v>
      </c>
      <c r="F1552" s="1">
        <v>2</v>
      </c>
      <c r="G1552" s="1" t="s">
        <v>31</v>
      </c>
      <c r="H1552" s="1">
        <v>46</v>
      </c>
      <c r="I1552" s="1">
        <v>47</v>
      </c>
      <c r="J1552" s="1">
        <v>46</v>
      </c>
      <c r="K1552" s="1">
        <v>47</v>
      </c>
      <c r="L1552" s="1">
        <v>273.16000000000003</v>
      </c>
      <c r="M1552" s="1">
        <v>273.17</v>
      </c>
      <c r="N1552" s="1">
        <v>273.13200000000001</v>
      </c>
      <c r="O1552" s="1">
        <v>273.142</v>
      </c>
      <c r="P1552" s="1">
        <v>1</v>
      </c>
      <c r="Q1552" s="1">
        <v>5</v>
      </c>
      <c r="R1552" s="1" t="s">
        <v>51</v>
      </c>
      <c r="S1552" s="1" t="s">
        <v>1397</v>
      </c>
      <c r="T1552" s="1"/>
      <c r="U1552" s="1"/>
      <c r="V1552" s="1" t="s">
        <v>1397</v>
      </c>
      <c r="W1552" s="1" t="s">
        <v>3249</v>
      </c>
      <c r="X1552" s="2">
        <v>44887.015277777777</v>
      </c>
      <c r="Y1552" s="1" t="s">
        <v>58</v>
      </c>
      <c r="Z1552" s="1" t="s">
        <v>36</v>
      </c>
      <c r="AA1552" s="1"/>
      <c r="AB1552" s="1" t="s">
        <v>3250</v>
      </c>
    </row>
    <row r="1553" spans="1:28" ht="13" x14ac:dyDescent="0.15">
      <c r="A1553" s="1">
        <v>397</v>
      </c>
      <c r="B1553" s="1" t="s">
        <v>28</v>
      </c>
      <c r="C1553" s="1" t="s">
        <v>1386</v>
      </c>
      <c r="D1553" s="1">
        <v>30</v>
      </c>
      <c r="E1553" s="1" t="s">
        <v>30</v>
      </c>
      <c r="F1553" s="1">
        <v>2</v>
      </c>
      <c r="G1553" s="1" t="s">
        <v>43</v>
      </c>
      <c r="H1553" s="1">
        <v>46</v>
      </c>
      <c r="I1553" s="1">
        <v>46</v>
      </c>
      <c r="J1553" s="1">
        <v>46</v>
      </c>
      <c r="K1553" s="1">
        <v>46</v>
      </c>
      <c r="L1553" s="1">
        <v>273.16000000000003</v>
      </c>
      <c r="M1553" s="1">
        <v>273.16000000000003</v>
      </c>
      <c r="N1553" s="1">
        <v>273.13200000000001</v>
      </c>
      <c r="O1553" s="1">
        <v>273.13200000000001</v>
      </c>
      <c r="P1553" s="1">
        <v>0</v>
      </c>
      <c r="Q1553" s="1"/>
      <c r="R1553" s="1" t="s">
        <v>44</v>
      </c>
      <c r="S1553" s="1" t="s">
        <v>45</v>
      </c>
      <c r="T1553" s="1"/>
      <c r="U1553" s="1"/>
      <c r="V1553" s="1" t="s">
        <v>45</v>
      </c>
      <c r="W1553" s="1" t="s">
        <v>3251</v>
      </c>
      <c r="X1553" s="2">
        <v>44887.04583333333</v>
      </c>
      <c r="Y1553" s="1" t="s">
        <v>415</v>
      </c>
      <c r="Z1553" s="1" t="s">
        <v>36</v>
      </c>
      <c r="AA1553" s="1"/>
      <c r="AB1553" s="1" t="s">
        <v>3252</v>
      </c>
    </row>
    <row r="1554" spans="1:28" ht="13" x14ac:dyDescent="0.15">
      <c r="A1554" s="1">
        <v>397</v>
      </c>
      <c r="B1554" s="1" t="s">
        <v>28</v>
      </c>
      <c r="C1554" s="1" t="s">
        <v>1386</v>
      </c>
      <c r="D1554" s="1">
        <v>30</v>
      </c>
      <c r="E1554" s="1" t="s">
        <v>30</v>
      </c>
      <c r="F1554" s="1">
        <v>4</v>
      </c>
      <c r="G1554" s="1" t="s">
        <v>31</v>
      </c>
      <c r="H1554" s="1">
        <v>42</v>
      </c>
      <c r="I1554" s="1">
        <v>44</v>
      </c>
      <c r="J1554" s="1">
        <v>42</v>
      </c>
      <c r="K1554" s="1">
        <v>44</v>
      </c>
      <c r="L1554" s="1">
        <v>276.14</v>
      </c>
      <c r="M1554" s="1">
        <v>276.16000000000003</v>
      </c>
      <c r="N1554" s="1">
        <v>276.07</v>
      </c>
      <c r="O1554" s="1">
        <v>276.08999999999997</v>
      </c>
      <c r="P1554" s="1">
        <v>2</v>
      </c>
      <c r="Q1554" s="1">
        <v>7</v>
      </c>
      <c r="R1554" s="1" t="s">
        <v>1473</v>
      </c>
      <c r="S1554" s="1" t="s">
        <v>1474</v>
      </c>
      <c r="T1554" s="1" t="s">
        <v>1475</v>
      </c>
      <c r="U1554" s="1" t="s">
        <v>1476</v>
      </c>
      <c r="V1554" s="1" t="s">
        <v>1474</v>
      </c>
      <c r="W1554" s="1" t="s">
        <v>3253</v>
      </c>
      <c r="X1554" s="2">
        <v>44887.008333333331</v>
      </c>
      <c r="Y1554" s="1" t="s">
        <v>35</v>
      </c>
      <c r="Z1554" s="1" t="s">
        <v>36</v>
      </c>
      <c r="AA1554" s="1"/>
      <c r="AB1554" s="1" t="s">
        <v>3254</v>
      </c>
    </row>
    <row r="1555" spans="1:28" ht="13" x14ac:dyDescent="0.15">
      <c r="A1555" s="1">
        <v>397</v>
      </c>
      <c r="B1555" s="1" t="s">
        <v>28</v>
      </c>
      <c r="C1555" s="1" t="s">
        <v>1386</v>
      </c>
      <c r="D1555" s="1">
        <v>30</v>
      </c>
      <c r="E1555" s="1" t="s">
        <v>30</v>
      </c>
      <c r="F1555" s="1">
        <v>5</v>
      </c>
      <c r="G1555" s="1" t="s">
        <v>31</v>
      </c>
      <c r="H1555" s="1">
        <v>72</v>
      </c>
      <c r="I1555" s="1">
        <v>73</v>
      </c>
      <c r="J1555" s="1">
        <v>72</v>
      </c>
      <c r="K1555" s="1">
        <v>73</v>
      </c>
      <c r="L1555" s="1">
        <v>277.94</v>
      </c>
      <c r="M1555" s="1">
        <v>277.95</v>
      </c>
      <c r="N1555" s="1">
        <v>277.84500000000003</v>
      </c>
      <c r="O1555" s="1">
        <v>277.85500000000002</v>
      </c>
      <c r="P1555" s="1">
        <v>1</v>
      </c>
      <c r="Q1555" s="1">
        <v>5</v>
      </c>
      <c r="R1555" s="1" t="s">
        <v>51</v>
      </c>
      <c r="S1555" s="1" t="s">
        <v>1397</v>
      </c>
      <c r="T1555" s="1"/>
      <c r="U1555" s="1"/>
      <c r="V1555" s="1" t="s">
        <v>1397</v>
      </c>
      <c r="W1555" s="1" t="s">
        <v>3255</v>
      </c>
      <c r="X1555" s="2">
        <v>44887.015277777777</v>
      </c>
      <c r="Y1555" s="1" t="s">
        <v>58</v>
      </c>
      <c r="Z1555" s="1" t="s">
        <v>36</v>
      </c>
      <c r="AA1555" s="1"/>
      <c r="AB1555" s="1" t="s">
        <v>3256</v>
      </c>
    </row>
    <row r="1556" spans="1:28" ht="13" x14ac:dyDescent="0.15">
      <c r="A1556" s="1">
        <v>397</v>
      </c>
      <c r="B1556" s="1" t="s">
        <v>28</v>
      </c>
      <c r="C1556" s="1" t="s">
        <v>1386</v>
      </c>
      <c r="D1556" s="1">
        <v>30</v>
      </c>
      <c r="E1556" s="1" t="s">
        <v>30</v>
      </c>
      <c r="F1556" s="1">
        <v>6</v>
      </c>
      <c r="G1556" s="1"/>
      <c r="H1556" s="1">
        <v>130</v>
      </c>
      <c r="I1556" s="1">
        <v>140</v>
      </c>
      <c r="J1556" s="1">
        <v>0</v>
      </c>
      <c r="K1556" s="1">
        <v>5</v>
      </c>
      <c r="L1556" s="1">
        <v>280.02999999999997</v>
      </c>
      <c r="M1556" s="1">
        <v>280.08</v>
      </c>
      <c r="N1556" s="1">
        <v>279.90499999999997</v>
      </c>
      <c r="O1556" s="1">
        <v>279.95400000000001</v>
      </c>
      <c r="P1556" s="1">
        <v>5</v>
      </c>
      <c r="Q1556" s="1">
        <v>25</v>
      </c>
      <c r="R1556" s="1" t="s">
        <v>1418</v>
      </c>
      <c r="S1556" s="1"/>
      <c r="T1556" s="1"/>
      <c r="U1556" s="1"/>
      <c r="V1556" s="1" t="s">
        <v>1457</v>
      </c>
      <c r="W1556" s="1" t="s">
        <v>3257</v>
      </c>
      <c r="X1556" s="2">
        <v>44886.52847222222</v>
      </c>
      <c r="Y1556" s="1" t="s">
        <v>1410</v>
      </c>
      <c r="Z1556" s="1" t="s">
        <v>36</v>
      </c>
      <c r="AA1556" s="1" t="s">
        <v>1459</v>
      </c>
      <c r="AB1556" s="1" t="s">
        <v>3258</v>
      </c>
    </row>
    <row r="1557" spans="1:28" ht="13" x14ac:dyDescent="0.15">
      <c r="A1557" s="1">
        <v>397</v>
      </c>
      <c r="B1557" s="1" t="s">
        <v>28</v>
      </c>
      <c r="C1557" s="1" t="s">
        <v>1386</v>
      </c>
      <c r="D1557" s="1">
        <v>30</v>
      </c>
      <c r="E1557" s="1" t="s">
        <v>30</v>
      </c>
      <c r="F1557" s="1">
        <v>6</v>
      </c>
      <c r="G1557" s="1"/>
      <c r="H1557" s="1">
        <v>130</v>
      </c>
      <c r="I1557" s="1">
        <v>140</v>
      </c>
      <c r="J1557" s="1">
        <v>0</v>
      </c>
      <c r="K1557" s="1">
        <v>5</v>
      </c>
      <c r="L1557" s="1">
        <v>280.02999999999997</v>
      </c>
      <c r="M1557" s="1">
        <v>280.08</v>
      </c>
      <c r="N1557" s="1">
        <v>279.90499999999997</v>
      </c>
      <c r="O1557" s="1">
        <v>279.95400000000001</v>
      </c>
      <c r="P1557" s="1">
        <v>5</v>
      </c>
      <c r="Q1557" s="1">
        <v>6</v>
      </c>
      <c r="R1557" s="1" t="s">
        <v>1407</v>
      </c>
      <c r="S1557" s="1"/>
      <c r="T1557" s="1"/>
      <c r="U1557" s="1"/>
      <c r="V1557" s="1" t="s">
        <v>1408</v>
      </c>
      <c r="W1557" s="1" t="s">
        <v>3259</v>
      </c>
      <c r="X1557" s="2">
        <v>44886.52847222222</v>
      </c>
      <c r="Y1557" s="1" t="s">
        <v>1410</v>
      </c>
      <c r="Z1557" s="1" t="s">
        <v>36</v>
      </c>
      <c r="AA1557" s="1" t="s">
        <v>1411</v>
      </c>
      <c r="AB1557" s="1" t="s">
        <v>3260</v>
      </c>
    </row>
    <row r="1558" spans="1:28" ht="13" x14ac:dyDescent="0.15">
      <c r="A1558" s="1">
        <v>397</v>
      </c>
      <c r="B1558" s="1" t="s">
        <v>28</v>
      </c>
      <c r="C1558" s="1" t="s">
        <v>1386</v>
      </c>
      <c r="D1558" s="1">
        <v>30</v>
      </c>
      <c r="E1558" s="1" t="s">
        <v>30</v>
      </c>
      <c r="F1558" s="1">
        <v>6</v>
      </c>
      <c r="G1558" s="1"/>
      <c r="H1558" s="1">
        <v>130</v>
      </c>
      <c r="I1558" s="1">
        <v>140</v>
      </c>
      <c r="J1558" s="1">
        <v>0</v>
      </c>
      <c r="K1558" s="1">
        <v>5</v>
      </c>
      <c r="L1558" s="1">
        <v>280.02999999999997</v>
      </c>
      <c r="M1558" s="1">
        <v>280.08</v>
      </c>
      <c r="N1558" s="1">
        <v>279.90499999999997</v>
      </c>
      <c r="O1558" s="1">
        <v>279.95400000000001</v>
      </c>
      <c r="P1558" s="1">
        <v>5</v>
      </c>
      <c r="Q1558" s="1">
        <v>10</v>
      </c>
      <c r="R1558" s="1" t="s">
        <v>1407</v>
      </c>
      <c r="S1558" s="1"/>
      <c r="T1558" s="1" t="s">
        <v>1419</v>
      </c>
      <c r="U1558" s="1" t="s">
        <v>1420</v>
      </c>
      <c r="V1558" s="1" t="s">
        <v>1438</v>
      </c>
      <c r="W1558" s="1" t="s">
        <v>3261</v>
      </c>
      <c r="X1558" s="2">
        <v>44886.52847222222</v>
      </c>
      <c r="Y1558" s="1" t="s">
        <v>1410</v>
      </c>
      <c r="Z1558" s="1" t="s">
        <v>36</v>
      </c>
      <c r="AA1558" s="1" t="s">
        <v>1440</v>
      </c>
      <c r="AB1558" s="1" t="s">
        <v>3262</v>
      </c>
    </row>
    <row r="1559" spans="1:28" ht="13" x14ac:dyDescent="0.15">
      <c r="A1559" s="1">
        <v>397</v>
      </c>
      <c r="B1559" s="1" t="s">
        <v>28</v>
      </c>
      <c r="C1559" s="1" t="s">
        <v>1386</v>
      </c>
      <c r="D1559" s="1">
        <v>30</v>
      </c>
      <c r="E1559" s="1" t="s">
        <v>30</v>
      </c>
      <c r="F1559" s="1">
        <v>6</v>
      </c>
      <c r="G1559" s="1"/>
      <c r="H1559" s="1">
        <v>130</v>
      </c>
      <c r="I1559" s="1">
        <v>140</v>
      </c>
      <c r="J1559" s="1">
        <v>0</v>
      </c>
      <c r="K1559" s="1">
        <v>5</v>
      </c>
      <c r="L1559" s="1">
        <v>280.02999999999997</v>
      </c>
      <c r="M1559" s="1">
        <v>280.08</v>
      </c>
      <c r="N1559" s="1">
        <v>279.90499999999997</v>
      </c>
      <c r="O1559" s="1">
        <v>279.95400000000001</v>
      </c>
      <c r="P1559" s="1">
        <v>5</v>
      </c>
      <c r="Q1559" s="1">
        <v>25</v>
      </c>
      <c r="R1559" s="1" t="s">
        <v>1418</v>
      </c>
      <c r="S1559" s="1"/>
      <c r="T1559" s="1" t="s">
        <v>1419</v>
      </c>
      <c r="U1559" s="1" t="s">
        <v>1420</v>
      </c>
      <c r="V1559" s="1" t="s">
        <v>1421</v>
      </c>
      <c r="W1559" s="1" t="s">
        <v>3263</v>
      </c>
      <c r="X1559" s="2">
        <v>44886.52847222222</v>
      </c>
      <c r="Y1559" s="1" t="s">
        <v>1410</v>
      </c>
      <c r="Z1559" s="1" t="s">
        <v>36</v>
      </c>
      <c r="AA1559" s="1"/>
      <c r="AB1559" s="1" t="s">
        <v>3264</v>
      </c>
    </row>
    <row r="1560" spans="1:28" ht="13" x14ac:dyDescent="0.15">
      <c r="A1560" s="1">
        <v>397</v>
      </c>
      <c r="B1560" s="1" t="s">
        <v>28</v>
      </c>
      <c r="C1560" s="1" t="s">
        <v>1386</v>
      </c>
      <c r="D1560" s="1">
        <v>30</v>
      </c>
      <c r="E1560" s="1" t="s">
        <v>30</v>
      </c>
      <c r="F1560" s="1">
        <v>6</v>
      </c>
      <c r="G1560" s="1"/>
      <c r="H1560" s="1">
        <v>130</v>
      </c>
      <c r="I1560" s="1">
        <v>140</v>
      </c>
      <c r="J1560" s="1">
        <v>0</v>
      </c>
      <c r="K1560" s="1">
        <v>5</v>
      </c>
      <c r="L1560" s="1">
        <v>280.02999999999997</v>
      </c>
      <c r="M1560" s="1">
        <v>280.08</v>
      </c>
      <c r="N1560" s="1">
        <v>279.90499999999997</v>
      </c>
      <c r="O1560" s="1">
        <v>279.95400000000001</v>
      </c>
      <c r="P1560" s="1">
        <v>5</v>
      </c>
      <c r="Q1560" s="1">
        <v>2</v>
      </c>
      <c r="R1560" s="1" t="s">
        <v>1407</v>
      </c>
      <c r="S1560" s="1" t="s">
        <v>1413</v>
      </c>
      <c r="T1560" s="1"/>
      <c r="U1560" s="1"/>
      <c r="V1560" s="1" t="s">
        <v>1414</v>
      </c>
      <c r="W1560" s="1" t="s">
        <v>3265</v>
      </c>
      <c r="X1560" s="2">
        <v>44886.52847222222</v>
      </c>
      <c r="Y1560" s="1" t="s">
        <v>1410</v>
      </c>
      <c r="Z1560" s="1" t="s">
        <v>36</v>
      </c>
      <c r="AA1560" s="1" t="s">
        <v>1416</v>
      </c>
      <c r="AB1560" s="1" t="s">
        <v>3266</v>
      </c>
    </row>
    <row r="1561" spans="1:28" ht="13" x14ac:dyDescent="0.15">
      <c r="A1561" s="1">
        <v>397</v>
      </c>
      <c r="B1561" s="1" t="s">
        <v>28</v>
      </c>
      <c r="C1561" s="1" t="s">
        <v>1386</v>
      </c>
      <c r="D1561" s="1">
        <v>30</v>
      </c>
      <c r="E1561" s="1" t="s">
        <v>30</v>
      </c>
      <c r="F1561" s="1">
        <v>6</v>
      </c>
      <c r="G1561" s="1"/>
      <c r="H1561" s="1">
        <v>130</v>
      </c>
      <c r="I1561" s="1">
        <v>140</v>
      </c>
      <c r="J1561" s="1">
        <v>130</v>
      </c>
      <c r="K1561" s="1">
        <v>140</v>
      </c>
      <c r="L1561" s="1">
        <v>280.02999999999997</v>
      </c>
      <c r="M1561" s="1">
        <v>280.13</v>
      </c>
      <c r="N1561" s="1">
        <v>279.90499999999997</v>
      </c>
      <c r="O1561" s="1">
        <v>280.00299999999999</v>
      </c>
      <c r="P1561" s="1">
        <v>10</v>
      </c>
      <c r="Q1561" s="1">
        <v>353</v>
      </c>
      <c r="R1561" s="1" t="s">
        <v>106</v>
      </c>
      <c r="S1561" s="1" t="s">
        <v>1434</v>
      </c>
      <c r="T1561" s="1"/>
      <c r="U1561" s="1"/>
      <c r="V1561" s="1" t="s">
        <v>3209</v>
      </c>
      <c r="W1561" s="1" t="s">
        <v>3267</v>
      </c>
      <c r="X1561" s="2">
        <v>44886.502083333333</v>
      </c>
      <c r="Y1561" s="1" t="s">
        <v>692</v>
      </c>
      <c r="Z1561" s="1" t="s">
        <v>36</v>
      </c>
      <c r="AA1561" s="1"/>
      <c r="AB1561" s="1" t="s">
        <v>3268</v>
      </c>
    </row>
    <row r="1562" spans="1:28" ht="13" x14ac:dyDescent="0.15">
      <c r="A1562" s="1">
        <v>397</v>
      </c>
      <c r="B1562" s="1" t="s">
        <v>28</v>
      </c>
      <c r="C1562" s="1" t="s">
        <v>1386</v>
      </c>
      <c r="D1562" s="1">
        <v>30</v>
      </c>
      <c r="E1562" s="1" t="s">
        <v>30</v>
      </c>
      <c r="F1562" s="1">
        <v>6</v>
      </c>
      <c r="G1562" s="1"/>
      <c r="H1562" s="1">
        <v>130</v>
      </c>
      <c r="I1562" s="1">
        <v>140</v>
      </c>
      <c r="J1562" s="1">
        <v>0</v>
      </c>
      <c r="K1562" s="1">
        <v>5</v>
      </c>
      <c r="L1562" s="1">
        <v>280.02999999999997</v>
      </c>
      <c r="M1562" s="1">
        <v>280.08</v>
      </c>
      <c r="N1562" s="1">
        <v>279.90499999999997</v>
      </c>
      <c r="O1562" s="1">
        <v>279.95400000000001</v>
      </c>
      <c r="P1562" s="1">
        <v>5</v>
      </c>
      <c r="Q1562" s="1">
        <v>10</v>
      </c>
      <c r="R1562" s="1" t="s">
        <v>1407</v>
      </c>
      <c r="S1562" s="1"/>
      <c r="T1562" s="1" t="s">
        <v>1428</v>
      </c>
      <c r="U1562" s="1" t="s">
        <v>1429</v>
      </c>
      <c r="V1562" s="1" t="s">
        <v>1430</v>
      </c>
      <c r="W1562" s="1" t="s">
        <v>3269</v>
      </c>
      <c r="X1562" s="2">
        <v>44886.52847222222</v>
      </c>
      <c r="Y1562" s="1" t="s">
        <v>1410</v>
      </c>
      <c r="Z1562" s="1" t="s">
        <v>36</v>
      </c>
      <c r="AA1562" s="1" t="s">
        <v>1432</v>
      </c>
      <c r="AB1562" s="1" t="s">
        <v>3270</v>
      </c>
    </row>
    <row r="1563" spans="1:28" ht="13" x14ac:dyDescent="0.15">
      <c r="A1563" s="1">
        <v>397</v>
      </c>
      <c r="B1563" s="1" t="s">
        <v>28</v>
      </c>
      <c r="C1563" s="1" t="s">
        <v>1386</v>
      </c>
      <c r="D1563" s="1">
        <v>30</v>
      </c>
      <c r="E1563" s="1" t="s">
        <v>30</v>
      </c>
      <c r="F1563" s="1">
        <v>6</v>
      </c>
      <c r="G1563" s="1"/>
      <c r="H1563" s="1">
        <v>130</v>
      </c>
      <c r="I1563" s="1">
        <v>140</v>
      </c>
      <c r="J1563" s="1">
        <v>0</v>
      </c>
      <c r="K1563" s="1">
        <v>5</v>
      </c>
      <c r="L1563" s="1">
        <v>280.02999999999997</v>
      </c>
      <c r="M1563" s="1">
        <v>280.08</v>
      </c>
      <c r="N1563" s="1">
        <v>279.90499999999997</v>
      </c>
      <c r="O1563" s="1">
        <v>279.95400000000001</v>
      </c>
      <c r="P1563" s="1">
        <v>5</v>
      </c>
      <c r="Q1563" s="1">
        <v>2</v>
      </c>
      <c r="R1563" s="1" t="s">
        <v>1407</v>
      </c>
      <c r="S1563" s="1"/>
      <c r="T1563" s="1" t="s">
        <v>1448</v>
      </c>
      <c r="U1563" s="1" t="s">
        <v>1449</v>
      </c>
      <c r="V1563" s="1" t="s">
        <v>1450</v>
      </c>
      <c r="W1563" s="1" t="s">
        <v>3271</v>
      </c>
      <c r="X1563" s="2">
        <v>44886.52847222222</v>
      </c>
      <c r="Y1563" s="1" t="s">
        <v>1410</v>
      </c>
      <c r="Z1563" s="1" t="s">
        <v>36</v>
      </c>
      <c r="AA1563" s="1" t="s">
        <v>1452</v>
      </c>
      <c r="AB1563" s="1" t="s">
        <v>3272</v>
      </c>
    </row>
    <row r="1564" spans="1:28" ht="13" x14ac:dyDescent="0.15">
      <c r="A1564" s="1">
        <v>397</v>
      </c>
      <c r="B1564" s="1" t="s">
        <v>28</v>
      </c>
      <c r="C1564" s="1" t="s">
        <v>1386</v>
      </c>
      <c r="D1564" s="1">
        <v>30</v>
      </c>
      <c r="E1564" s="1" t="s">
        <v>30</v>
      </c>
      <c r="F1564" s="1">
        <v>6</v>
      </c>
      <c r="G1564" s="1"/>
      <c r="H1564" s="1">
        <v>130</v>
      </c>
      <c r="I1564" s="1">
        <v>140</v>
      </c>
      <c r="J1564" s="1">
        <v>0</v>
      </c>
      <c r="K1564" s="1">
        <v>5</v>
      </c>
      <c r="L1564" s="1">
        <v>280.02999999999997</v>
      </c>
      <c r="M1564" s="1">
        <v>280.08</v>
      </c>
      <c r="N1564" s="1">
        <v>279.90499999999997</v>
      </c>
      <c r="O1564" s="1">
        <v>279.95400000000001</v>
      </c>
      <c r="P1564" s="1">
        <v>5</v>
      </c>
      <c r="Q1564" s="1">
        <v>25</v>
      </c>
      <c r="R1564" s="1" t="s">
        <v>1418</v>
      </c>
      <c r="S1564" s="1"/>
      <c r="T1564" s="1" t="s">
        <v>1442</v>
      </c>
      <c r="U1564" s="1" t="s">
        <v>1443</v>
      </c>
      <c r="V1564" s="1" t="s">
        <v>1444</v>
      </c>
      <c r="W1564" s="1" t="s">
        <v>3273</v>
      </c>
      <c r="X1564" s="2">
        <v>44886.52847222222</v>
      </c>
      <c r="Y1564" s="1" t="s">
        <v>1410</v>
      </c>
      <c r="Z1564" s="1" t="s">
        <v>36</v>
      </c>
      <c r="AA1564" s="1" t="s">
        <v>1446</v>
      </c>
      <c r="AB1564" s="1" t="s">
        <v>3274</v>
      </c>
    </row>
    <row r="1565" spans="1:28" ht="13" x14ac:dyDescent="0.15">
      <c r="A1565" s="1">
        <v>397</v>
      </c>
      <c r="B1565" s="1" t="s">
        <v>28</v>
      </c>
      <c r="C1565" s="1" t="s">
        <v>1386</v>
      </c>
      <c r="D1565" s="1">
        <v>30</v>
      </c>
      <c r="E1565" s="1" t="s">
        <v>30</v>
      </c>
      <c r="F1565" s="1">
        <v>6</v>
      </c>
      <c r="G1565" s="1"/>
      <c r="H1565" s="1">
        <v>130</v>
      </c>
      <c r="I1565" s="1">
        <v>140</v>
      </c>
      <c r="J1565" s="1">
        <v>0</v>
      </c>
      <c r="K1565" s="1">
        <v>5</v>
      </c>
      <c r="L1565" s="1">
        <v>280.02999999999997</v>
      </c>
      <c r="M1565" s="1">
        <v>280.08</v>
      </c>
      <c r="N1565" s="1">
        <v>279.90499999999997</v>
      </c>
      <c r="O1565" s="1">
        <v>279.95400000000001</v>
      </c>
      <c r="P1565" s="1">
        <v>5</v>
      </c>
      <c r="Q1565" s="1">
        <v>3</v>
      </c>
      <c r="R1565" s="1" t="s">
        <v>1407</v>
      </c>
      <c r="S1565" s="1"/>
      <c r="T1565" s="1"/>
      <c r="U1565" s="1"/>
      <c r="V1565" s="1" t="s">
        <v>1424</v>
      </c>
      <c r="W1565" s="1" t="s">
        <v>3275</v>
      </c>
      <c r="X1565" s="2">
        <v>44886.52847222222</v>
      </c>
      <c r="Y1565" s="1" t="s">
        <v>1410</v>
      </c>
      <c r="Z1565" s="1" t="s">
        <v>36</v>
      </c>
      <c r="AA1565" s="1" t="s">
        <v>1426</v>
      </c>
      <c r="AB1565" s="1" t="s">
        <v>3276</v>
      </c>
    </row>
    <row r="1566" spans="1:28" ht="13" x14ac:dyDescent="0.15">
      <c r="A1566" s="1">
        <v>397</v>
      </c>
      <c r="B1566" s="1" t="s">
        <v>28</v>
      </c>
      <c r="C1566" s="1" t="s">
        <v>1386</v>
      </c>
      <c r="D1566" s="1">
        <v>30</v>
      </c>
      <c r="E1566" s="1" t="s">
        <v>30</v>
      </c>
      <c r="F1566" s="1">
        <v>7</v>
      </c>
      <c r="G1566" s="1"/>
      <c r="H1566" s="1">
        <v>0</v>
      </c>
      <c r="I1566" s="1">
        <v>5</v>
      </c>
      <c r="J1566" s="1">
        <v>0</v>
      </c>
      <c r="K1566" s="1">
        <v>5</v>
      </c>
      <c r="L1566" s="1">
        <v>280.13</v>
      </c>
      <c r="M1566" s="1">
        <v>280.18</v>
      </c>
      <c r="N1566" s="1">
        <v>280.00299999999999</v>
      </c>
      <c r="O1566" s="1">
        <v>280.05200000000002</v>
      </c>
      <c r="P1566" s="1">
        <v>5</v>
      </c>
      <c r="Q1566" s="1">
        <v>5</v>
      </c>
      <c r="R1566" s="1" t="s">
        <v>51</v>
      </c>
      <c r="S1566" s="1" t="s">
        <v>52</v>
      </c>
      <c r="T1566" s="1"/>
      <c r="U1566" s="1"/>
      <c r="V1566" s="1" t="s">
        <v>52</v>
      </c>
      <c r="W1566" s="1" t="s">
        <v>3277</v>
      </c>
      <c r="X1566" s="2">
        <v>44886.502083333333</v>
      </c>
      <c r="Y1566" s="1" t="s">
        <v>692</v>
      </c>
      <c r="Z1566" s="1" t="s">
        <v>36</v>
      </c>
      <c r="AA1566" s="1"/>
      <c r="AB1566" s="1" t="s">
        <v>3278</v>
      </c>
    </row>
    <row r="1567" spans="1:28" ht="13" x14ac:dyDescent="0.15">
      <c r="A1567" s="1">
        <v>397</v>
      </c>
      <c r="B1567" s="1" t="s">
        <v>28</v>
      </c>
      <c r="C1567" s="1" t="s">
        <v>1386</v>
      </c>
      <c r="D1567" s="1">
        <v>31</v>
      </c>
      <c r="E1567" s="1" t="s">
        <v>30</v>
      </c>
      <c r="F1567" s="1">
        <v>2</v>
      </c>
      <c r="G1567" s="1" t="s">
        <v>31</v>
      </c>
      <c r="H1567" s="1">
        <v>95</v>
      </c>
      <c r="I1567" s="1">
        <v>96</v>
      </c>
      <c r="J1567" s="1">
        <v>95</v>
      </c>
      <c r="K1567" s="1">
        <v>96</v>
      </c>
      <c r="L1567" s="1">
        <v>283.33999999999997</v>
      </c>
      <c r="M1567" s="1">
        <v>283.35000000000002</v>
      </c>
      <c r="N1567" s="1">
        <v>283.30700000000002</v>
      </c>
      <c r="O1567" s="1">
        <v>283.31700000000001</v>
      </c>
      <c r="P1567" s="1">
        <v>1</v>
      </c>
      <c r="Q1567" s="1">
        <v>5</v>
      </c>
      <c r="R1567" s="1" t="s">
        <v>51</v>
      </c>
      <c r="S1567" s="1" t="s">
        <v>1397</v>
      </c>
      <c r="T1567" s="1"/>
      <c r="U1567" s="1"/>
      <c r="V1567" s="1" t="s">
        <v>3279</v>
      </c>
      <c r="W1567" s="1" t="s">
        <v>3280</v>
      </c>
      <c r="X1567" s="2">
        <v>44887.07708333333</v>
      </c>
      <c r="Y1567" s="1" t="s">
        <v>58</v>
      </c>
      <c r="Z1567" s="1" t="s">
        <v>36</v>
      </c>
      <c r="AA1567" s="1"/>
      <c r="AB1567" s="1" t="s">
        <v>3281</v>
      </c>
    </row>
    <row r="1568" spans="1:28" ht="13" x14ac:dyDescent="0.15">
      <c r="A1568" s="1">
        <v>397</v>
      </c>
      <c r="B1568" s="1" t="s">
        <v>28</v>
      </c>
      <c r="C1568" s="1" t="s">
        <v>1386</v>
      </c>
      <c r="D1568" s="1">
        <v>31</v>
      </c>
      <c r="E1568" s="1" t="s">
        <v>30</v>
      </c>
      <c r="F1568" s="1">
        <v>2</v>
      </c>
      <c r="G1568" s="1" t="s">
        <v>31</v>
      </c>
      <c r="H1568" s="1">
        <v>123</v>
      </c>
      <c r="I1568" s="1">
        <v>125</v>
      </c>
      <c r="J1568" s="1">
        <v>123</v>
      </c>
      <c r="K1568" s="1">
        <v>125</v>
      </c>
      <c r="L1568" s="1">
        <v>283.62</v>
      </c>
      <c r="M1568" s="1">
        <v>283.64</v>
      </c>
      <c r="N1568" s="1">
        <v>283.584</v>
      </c>
      <c r="O1568" s="1">
        <v>283.60300000000001</v>
      </c>
      <c r="P1568" s="1">
        <v>2</v>
      </c>
      <c r="Q1568" s="1">
        <v>7</v>
      </c>
      <c r="R1568" s="1" t="s">
        <v>1473</v>
      </c>
      <c r="S1568" s="1" t="s">
        <v>1474</v>
      </c>
      <c r="T1568" s="1" t="s">
        <v>1475</v>
      </c>
      <c r="U1568" s="1" t="s">
        <v>1476</v>
      </c>
      <c r="V1568" s="1" t="s">
        <v>1474</v>
      </c>
      <c r="W1568" s="1" t="s">
        <v>3282</v>
      </c>
      <c r="X1568" s="2">
        <v>44887.079861111109</v>
      </c>
      <c r="Y1568" s="1" t="s">
        <v>35</v>
      </c>
      <c r="Z1568" s="1" t="s">
        <v>36</v>
      </c>
      <c r="AA1568" s="1"/>
      <c r="AB1568" s="1" t="s">
        <v>3283</v>
      </c>
    </row>
    <row r="1569" spans="1:28" ht="13" x14ac:dyDescent="0.15">
      <c r="A1569" s="1">
        <v>397</v>
      </c>
      <c r="B1569" s="1" t="s">
        <v>28</v>
      </c>
      <c r="C1569" s="1" t="s">
        <v>1386</v>
      </c>
      <c r="D1569" s="1">
        <v>31</v>
      </c>
      <c r="E1569" s="1" t="s">
        <v>30</v>
      </c>
      <c r="F1569" s="1">
        <v>3</v>
      </c>
      <c r="G1569" s="1" t="s">
        <v>31</v>
      </c>
      <c r="H1569" s="1">
        <v>40</v>
      </c>
      <c r="I1569" s="1">
        <v>41</v>
      </c>
      <c r="J1569" s="1">
        <v>40</v>
      </c>
      <c r="K1569" s="1">
        <v>41</v>
      </c>
      <c r="L1569" s="1">
        <v>284.3</v>
      </c>
      <c r="M1569" s="1">
        <v>284.31</v>
      </c>
      <c r="N1569" s="1">
        <v>284.255</v>
      </c>
      <c r="O1569" s="1">
        <v>284.26499999999999</v>
      </c>
      <c r="P1569" s="1">
        <v>1</v>
      </c>
      <c r="Q1569" s="1">
        <v>5</v>
      </c>
      <c r="R1569" s="1" t="s">
        <v>51</v>
      </c>
      <c r="S1569" s="1" t="s">
        <v>1400</v>
      </c>
      <c r="T1569" s="1"/>
      <c r="U1569" s="1"/>
      <c r="V1569" s="1" t="s">
        <v>1400</v>
      </c>
      <c r="W1569" s="1" t="s">
        <v>3284</v>
      </c>
      <c r="X1569" s="2">
        <v>44887.07708333333</v>
      </c>
      <c r="Y1569" s="1" t="s">
        <v>58</v>
      </c>
      <c r="Z1569" s="1" t="s">
        <v>36</v>
      </c>
      <c r="AA1569" s="1"/>
      <c r="AB1569" s="1" t="s">
        <v>3285</v>
      </c>
    </row>
    <row r="1570" spans="1:28" ht="13" x14ac:dyDescent="0.15">
      <c r="A1570" s="1">
        <v>397</v>
      </c>
      <c r="B1570" s="1" t="s">
        <v>28</v>
      </c>
      <c r="C1570" s="1" t="s">
        <v>1386</v>
      </c>
      <c r="D1570" s="1">
        <v>31</v>
      </c>
      <c r="E1570" s="1" t="s">
        <v>30</v>
      </c>
      <c r="F1570" s="1">
        <v>3</v>
      </c>
      <c r="G1570" s="1" t="s">
        <v>31</v>
      </c>
      <c r="H1570" s="1">
        <v>40</v>
      </c>
      <c r="I1570" s="1">
        <v>41</v>
      </c>
      <c r="J1570" s="1">
        <v>40</v>
      </c>
      <c r="K1570" s="1">
        <v>41</v>
      </c>
      <c r="L1570" s="1">
        <v>284.3</v>
      </c>
      <c r="M1570" s="1">
        <v>284.31</v>
      </c>
      <c r="N1570" s="1">
        <v>284.255</v>
      </c>
      <c r="O1570" s="1">
        <v>284.26499999999999</v>
      </c>
      <c r="P1570" s="1">
        <v>1</v>
      </c>
      <c r="Q1570" s="1">
        <v>5</v>
      </c>
      <c r="R1570" s="1" t="s">
        <v>51</v>
      </c>
      <c r="S1570" s="1" t="s">
        <v>1397</v>
      </c>
      <c r="T1570" s="1"/>
      <c r="U1570" s="1"/>
      <c r="V1570" s="1" t="s">
        <v>3279</v>
      </c>
      <c r="W1570" s="1" t="s">
        <v>3286</v>
      </c>
      <c r="X1570" s="2">
        <v>44887.07708333333</v>
      </c>
      <c r="Y1570" s="1" t="s">
        <v>58</v>
      </c>
      <c r="Z1570" s="1" t="s">
        <v>36</v>
      </c>
      <c r="AA1570" s="1"/>
      <c r="AB1570" s="1" t="s">
        <v>3287</v>
      </c>
    </row>
    <row r="1571" spans="1:28" ht="13" x14ac:dyDescent="0.15">
      <c r="A1571" s="1">
        <v>397</v>
      </c>
      <c r="B1571" s="1" t="s">
        <v>28</v>
      </c>
      <c r="C1571" s="1" t="s">
        <v>1386</v>
      </c>
      <c r="D1571" s="1">
        <v>31</v>
      </c>
      <c r="E1571" s="1" t="s">
        <v>30</v>
      </c>
      <c r="F1571" s="1">
        <v>3</v>
      </c>
      <c r="G1571" s="1" t="s">
        <v>43</v>
      </c>
      <c r="H1571" s="1">
        <v>40</v>
      </c>
      <c r="I1571" s="1">
        <v>40</v>
      </c>
      <c r="J1571" s="1">
        <v>40</v>
      </c>
      <c r="K1571" s="1">
        <v>40</v>
      </c>
      <c r="L1571" s="1">
        <v>284.3</v>
      </c>
      <c r="M1571" s="1">
        <v>284.3</v>
      </c>
      <c r="N1571" s="1">
        <v>284.255</v>
      </c>
      <c r="O1571" s="1">
        <v>284.255</v>
      </c>
      <c r="P1571" s="1">
        <v>0</v>
      </c>
      <c r="Q1571" s="1"/>
      <c r="R1571" s="1" t="s">
        <v>44</v>
      </c>
      <c r="S1571" s="1" t="s">
        <v>45</v>
      </c>
      <c r="T1571" s="1"/>
      <c r="U1571" s="1"/>
      <c r="V1571" s="1" t="s">
        <v>45</v>
      </c>
      <c r="W1571" s="1" t="s">
        <v>3288</v>
      </c>
      <c r="X1571" s="2">
        <v>44887.075694444444</v>
      </c>
      <c r="Y1571" s="1" t="s">
        <v>415</v>
      </c>
      <c r="Z1571" s="1" t="s">
        <v>36</v>
      </c>
      <c r="AA1571" s="1"/>
      <c r="AB1571" s="1" t="s">
        <v>3289</v>
      </c>
    </row>
    <row r="1572" spans="1:28" ht="13" x14ac:dyDescent="0.15">
      <c r="A1572" s="1">
        <v>397</v>
      </c>
      <c r="B1572" s="1" t="s">
        <v>28</v>
      </c>
      <c r="C1572" s="1" t="s">
        <v>1386</v>
      </c>
      <c r="D1572" s="1">
        <v>31</v>
      </c>
      <c r="E1572" s="1" t="s">
        <v>30</v>
      </c>
      <c r="F1572" s="1">
        <v>6</v>
      </c>
      <c r="G1572" s="1"/>
      <c r="H1572" s="1">
        <v>130</v>
      </c>
      <c r="I1572" s="1">
        <v>140</v>
      </c>
      <c r="J1572" s="1">
        <v>130</v>
      </c>
      <c r="K1572" s="1">
        <v>140</v>
      </c>
      <c r="L1572" s="1">
        <v>289.72000000000003</v>
      </c>
      <c r="M1572" s="1">
        <v>289.82</v>
      </c>
      <c r="N1572" s="1">
        <v>289.60399999999998</v>
      </c>
      <c r="O1572" s="1">
        <v>289.70299999999997</v>
      </c>
      <c r="P1572" s="1">
        <v>10</v>
      </c>
      <c r="Q1572" s="1">
        <v>353</v>
      </c>
      <c r="R1572" s="1" t="s">
        <v>106</v>
      </c>
      <c r="S1572" s="1" t="s">
        <v>1434</v>
      </c>
      <c r="T1572" s="1"/>
      <c r="U1572" s="1"/>
      <c r="V1572" s="1" t="s">
        <v>3209</v>
      </c>
      <c r="W1572" s="1" t="s">
        <v>3290</v>
      </c>
      <c r="X1572" s="2">
        <v>44886.543055555558</v>
      </c>
      <c r="Y1572" s="1" t="s">
        <v>35</v>
      </c>
      <c r="Z1572" s="1" t="s">
        <v>36</v>
      </c>
      <c r="AA1572" s="1"/>
      <c r="AB1572" s="1" t="s">
        <v>3291</v>
      </c>
    </row>
    <row r="1573" spans="1:28" ht="13" x14ac:dyDescent="0.15">
      <c r="A1573" s="1">
        <v>397</v>
      </c>
      <c r="B1573" s="1" t="s">
        <v>28</v>
      </c>
      <c r="C1573" s="1" t="s">
        <v>1386</v>
      </c>
      <c r="D1573" s="1">
        <v>31</v>
      </c>
      <c r="E1573" s="1" t="s">
        <v>30</v>
      </c>
      <c r="F1573" s="1">
        <v>6</v>
      </c>
      <c r="G1573" s="1"/>
      <c r="H1573" s="1">
        <v>130</v>
      </c>
      <c r="I1573" s="1">
        <v>140</v>
      </c>
      <c r="J1573" s="1">
        <v>0</v>
      </c>
      <c r="K1573" s="1">
        <v>5</v>
      </c>
      <c r="L1573" s="1">
        <v>289.72000000000003</v>
      </c>
      <c r="M1573" s="1">
        <v>289.77</v>
      </c>
      <c r="N1573" s="1">
        <v>289.60399999999998</v>
      </c>
      <c r="O1573" s="1">
        <v>289.65300000000002</v>
      </c>
      <c r="P1573" s="1">
        <v>5</v>
      </c>
      <c r="Q1573" s="1">
        <v>2</v>
      </c>
      <c r="R1573" s="1" t="s">
        <v>1407</v>
      </c>
      <c r="S1573" s="1"/>
      <c r="T1573" s="1" t="s">
        <v>1448</v>
      </c>
      <c r="U1573" s="1" t="s">
        <v>1449</v>
      </c>
      <c r="V1573" s="1" t="s">
        <v>1450</v>
      </c>
      <c r="W1573" s="1" t="s">
        <v>3292</v>
      </c>
      <c r="X1573" s="2">
        <v>44886.59097222222</v>
      </c>
      <c r="Y1573" s="1" t="s">
        <v>1410</v>
      </c>
      <c r="Z1573" s="1" t="s">
        <v>36</v>
      </c>
      <c r="AA1573" s="1" t="s">
        <v>1452</v>
      </c>
      <c r="AB1573" s="1" t="s">
        <v>3293</v>
      </c>
    </row>
    <row r="1574" spans="1:28" ht="13" x14ac:dyDescent="0.15">
      <c r="A1574" s="1">
        <v>397</v>
      </c>
      <c r="B1574" s="1" t="s">
        <v>28</v>
      </c>
      <c r="C1574" s="1" t="s">
        <v>1386</v>
      </c>
      <c r="D1574" s="1">
        <v>31</v>
      </c>
      <c r="E1574" s="1" t="s">
        <v>30</v>
      </c>
      <c r="F1574" s="1">
        <v>6</v>
      </c>
      <c r="G1574" s="1"/>
      <c r="H1574" s="1">
        <v>130</v>
      </c>
      <c r="I1574" s="1">
        <v>140</v>
      </c>
      <c r="J1574" s="1">
        <v>0</v>
      </c>
      <c r="K1574" s="1">
        <v>5</v>
      </c>
      <c r="L1574" s="1">
        <v>289.72000000000003</v>
      </c>
      <c r="M1574" s="1">
        <v>289.77</v>
      </c>
      <c r="N1574" s="1">
        <v>289.60399999999998</v>
      </c>
      <c r="O1574" s="1">
        <v>289.65300000000002</v>
      </c>
      <c r="P1574" s="1">
        <v>5</v>
      </c>
      <c r="Q1574" s="1">
        <v>10</v>
      </c>
      <c r="R1574" s="1" t="s">
        <v>1407</v>
      </c>
      <c r="S1574" s="1"/>
      <c r="T1574" s="1" t="s">
        <v>1428</v>
      </c>
      <c r="U1574" s="1" t="s">
        <v>1429</v>
      </c>
      <c r="V1574" s="1" t="s">
        <v>1430</v>
      </c>
      <c r="W1574" s="1" t="s">
        <v>3294</v>
      </c>
      <c r="X1574" s="2">
        <v>44886.59097222222</v>
      </c>
      <c r="Y1574" s="1" t="s">
        <v>1410</v>
      </c>
      <c r="Z1574" s="1" t="s">
        <v>36</v>
      </c>
      <c r="AA1574" s="1" t="s">
        <v>1432</v>
      </c>
      <c r="AB1574" s="1" t="s">
        <v>3295</v>
      </c>
    </row>
    <row r="1575" spans="1:28" ht="13" x14ac:dyDescent="0.15">
      <c r="A1575" s="1">
        <v>397</v>
      </c>
      <c r="B1575" s="1" t="s">
        <v>28</v>
      </c>
      <c r="C1575" s="1" t="s">
        <v>1386</v>
      </c>
      <c r="D1575" s="1">
        <v>31</v>
      </c>
      <c r="E1575" s="1" t="s">
        <v>30</v>
      </c>
      <c r="F1575" s="1">
        <v>6</v>
      </c>
      <c r="G1575" s="1"/>
      <c r="H1575" s="1">
        <v>130</v>
      </c>
      <c r="I1575" s="1">
        <v>140</v>
      </c>
      <c r="J1575" s="1">
        <v>0</v>
      </c>
      <c r="K1575" s="1">
        <v>5</v>
      </c>
      <c r="L1575" s="1">
        <v>289.72000000000003</v>
      </c>
      <c r="M1575" s="1">
        <v>289.77</v>
      </c>
      <c r="N1575" s="1">
        <v>289.60399999999998</v>
      </c>
      <c r="O1575" s="1">
        <v>289.65300000000002</v>
      </c>
      <c r="P1575" s="1">
        <v>5</v>
      </c>
      <c r="Q1575" s="1">
        <v>6</v>
      </c>
      <c r="R1575" s="1" t="s">
        <v>1407</v>
      </c>
      <c r="S1575" s="1"/>
      <c r="T1575" s="1"/>
      <c r="U1575" s="1"/>
      <c r="V1575" s="1" t="s">
        <v>1408</v>
      </c>
      <c r="W1575" s="1" t="s">
        <v>3296</v>
      </c>
      <c r="X1575" s="2">
        <v>44886.59097222222</v>
      </c>
      <c r="Y1575" s="1" t="s">
        <v>1410</v>
      </c>
      <c r="Z1575" s="1" t="s">
        <v>36</v>
      </c>
      <c r="AA1575" s="1" t="s">
        <v>1411</v>
      </c>
      <c r="AB1575" s="1" t="s">
        <v>3297</v>
      </c>
    </row>
    <row r="1576" spans="1:28" ht="13" x14ac:dyDescent="0.15">
      <c r="A1576" s="1">
        <v>397</v>
      </c>
      <c r="B1576" s="1" t="s">
        <v>28</v>
      </c>
      <c r="C1576" s="1" t="s">
        <v>1386</v>
      </c>
      <c r="D1576" s="1">
        <v>31</v>
      </c>
      <c r="E1576" s="1" t="s">
        <v>30</v>
      </c>
      <c r="F1576" s="1">
        <v>6</v>
      </c>
      <c r="G1576" s="1"/>
      <c r="H1576" s="1">
        <v>130</v>
      </c>
      <c r="I1576" s="1">
        <v>140</v>
      </c>
      <c r="J1576" s="1">
        <v>0</v>
      </c>
      <c r="K1576" s="1">
        <v>5</v>
      </c>
      <c r="L1576" s="1">
        <v>289.72000000000003</v>
      </c>
      <c r="M1576" s="1">
        <v>289.77</v>
      </c>
      <c r="N1576" s="1">
        <v>289.60399999999998</v>
      </c>
      <c r="O1576" s="1">
        <v>289.65300000000002</v>
      </c>
      <c r="P1576" s="1">
        <v>5</v>
      </c>
      <c r="Q1576" s="1">
        <v>10</v>
      </c>
      <c r="R1576" s="1" t="s">
        <v>1407</v>
      </c>
      <c r="S1576" s="1"/>
      <c r="T1576" s="1" t="s">
        <v>1419</v>
      </c>
      <c r="U1576" s="1" t="s">
        <v>1420</v>
      </c>
      <c r="V1576" s="1" t="s">
        <v>1438</v>
      </c>
      <c r="W1576" s="1" t="s">
        <v>3298</v>
      </c>
      <c r="X1576" s="2">
        <v>44886.59097222222</v>
      </c>
      <c r="Y1576" s="1" t="s">
        <v>1410</v>
      </c>
      <c r="Z1576" s="1" t="s">
        <v>36</v>
      </c>
      <c r="AA1576" s="1" t="s">
        <v>1440</v>
      </c>
      <c r="AB1576" s="1" t="s">
        <v>3299</v>
      </c>
    </row>
    <row r="1577" spans="1:28" ht="13" x14ac:dyDescent="0.15">
      <c r="A1577" s="1">
        <v>397</v>
      </c>
      <c r="B1577" s="1" t="s">
        <v>28</v>
      </c>
      <c r="C1577" s="1" t="s">
        <v>1386</v>
      </c>
      <c r="D1577" s="1">
        <v>31</v>
      </c>
      <c r="E1577" s="1" t="s">
        <v>30</v>
      </c>
      <c r="F1577" s="1">
        <v>6</v>
      </c>
      <c r="G1577" s="1"/>
      <c r="H1577" s="1">
        <v>130</v>
      </c>
      <c r="I1577" s="1">
        <v>140</v>
      </c>
      <c r="J1577" s="1">
        <v>0</v>
      </c>
      <c r="K1577" s="1">
        <v>5</v>
      </c>
      <c r="L1577" s="1">
        <v>289.72000000000003</v>
      </c>
      <c r="M1577" s="1">
        <v>289.77</v>
      </c>
      <c r="N1577" s="1">
        <v>289.60399999999998</v>
      </c>
      <c r="O1577" s="1">
        <v>289.65300000000002</v>
      </c>
      <c r="P1577" s="1">
        <v>5</v>
      </c>
      <c r="Q1577" s="1">
        <v>25</v>
      </c>
      <c r="R1577" s="1" t="s">
        <v>1418</v>
      </c>
      <c r="S1577" s="1"/>
      <c r="T1577" s="1" t="s">
        <v>1419</v>
      </c>
      <c r="U1577" s="1" t="s">
        <v>1420</v>
      </c>
      <c r="V1577" s="1" t="s">
        <v>1421</v>
      </c>
      <c r="W1577" s="1" t="s">
        <v>3300</v>
      </c>
      <c r="X1577" s="2">
        <v>44886.59097222222</v>
      </c>
      <c r="Y1577" s="1" t="s">
        <v>1410</v>
      </c>
      <c r="Z1577" s="1" t="s">
        <v>36</v>
      </c>
      <c r="AA1577" s="1"/>
      <c r="AB1577" s="1" t="s">
        <v>3301</v>
      </c>
    </row>
    <row r="1578" spans="1:28" ht="13" x14ac:dyDescent="0.15">
      <c r="A1578" s="1">
        <v>397</v>
      </c>
      <c r="B1578" s="1" t="s">
        <v>28</v>
      </c>
      <c r="C1578" s="1" t="s">
        <v>1386</v>
      </c>
      <c r="D1578" s="1">
        <v>31</v>
      </c>
      <c r="E1578" s="1" t="s">
        <v>30</v>
      </c>
      <c r="F1578" s="1">
        <v>6</v>
      </c>
      <c r="G1578" s="1"/>
      <c r="H1578" s="1">
        <v>130</v>
      </c>
      <c r="I1578" s="1">
        <v>140</v>
      </c>
      <c r="J1578" s="1">
        <v>0</v>
      </c>
      <c r="K1578" s="1">
        <v>5</v>
      </c>
      <c r="L1578" s="1">
        <v>289.72000000000003</v>
      </c>
      <c r="M1578" s="1">
        <v>289.77</v>
      </c>
      <c r="N1578" s="1">
        <v>289.60399999999998</v>
      </c>
      <c r="O1578" s="1">
        <v>289.65300000000002</v>
      </c>
      <c r="P1578" s="1">
        <v>5</v>
      </c>
      <c r="Q1578" s="1">
        <v>3</v>
      </c>
      <c r="R1578" s="1" t="s">
        <v>1407</v>
      </c>
      <c r="S1578" s="1"/>
      <c r="T1578" s="1"/>
      <c r="U1578" s="1"/>
      <c r="V1578" s="1" t="s">
        <v>1424</v>
      </c>
      <c r="W1578" s="1" t="s">
        <v>3302</v>
      </c>
      <c r="X1578" s="2">
        <v>44886.59097222222</v>
      </c>
      <c r="Y1578" s="1" t="s">
        <v>1410</v>
      </c>
      <c r="Z1578" s="1" t="s">
        <v>36</v>
      </c>
      <c r="AA1578" s="1" t="s">
        <v>1426</v>
      </c>
      <c r="AB1578" s="1" t="s">
        <v>3303</v>
      </c>
    </row>
    <row r="1579" spans="1:28" ht="13" x14ac:dyDescent="0.15">
      <c r="A1579" s="1">
        <v>397</v>
      </c>
      <c r="B1579" s="1" t="s">
        <v>28</v>
      </c>
      <c r="C1579" s="1" t="s">
        <v>1386</v>
      </c>
      <c r="D1579" s="1">
        <v>31</v>
      </c>
      <c r="E1579" s="1" t="s">
        <v>30</v>
      </c>
      <c r="F1579" s="1">
        <v>6</v>
      </c>
      <c r="G1579" s="1"/>
      <c r="H1579" s="1">
        <v>130</v>
      </c>
      <c r="I1579" s="1">
        <v>140</v>
      </c>
      <c r="J1579" s="1">
        <v>0</v>
      </c>
      <c r="K1579" s="1">
        <v>5</v>
      </c>
      <c r="L1579" s="1">
        <v>289.72000000000003</v>
      </c>
      <c r="M1579" s="1">
        <v>289.77</v>
      </c>
      <c r="N1579" s="1">
        <v>289.60399999999998</v>
      </c>
      <c r="O1579" s="1">
        <v>289.65300000000002</v>
      </c>
      <c r="P1579" s="1">
        <v>5</v>
      </c>
      <c r="Q1579" s="1">
        <v>2</v>
      </c>
      <c r="R1579" s="1" t="s">
        <v>1407</v>
      </c>
      <c r="S1579" s="1" t="s">
        <v>1413</v>
      </c>
      <c r="T1579" s="1"/>
      <c r="U1579" s="1"/>
      <c r="V1579" s="1" t="s">
        <v>1414</v>
      </c>
      <c r="W1579" s="1" t="s">
        <v>3304</v>
      </c>
      <c r="X1579" s="2">
        <v>44886.59097222222</v>
      </c>
      <c r="Y1579" s="1" t="s">
        <v>1410</v>
      </c>
      <c r="Z1579" s="1" t="s">
        <v>36</v>
      </c>
      <c r="AA1579" s="1" t="s">
        <v>1416</v>
      </c>
      <c r="AB1579" s="1" t="s">
        <v>3305</v>
      </c>
    </row>
    <row r="1580" spans="1:28" ht="13" x14ac:dyDescent="0.15">
      <c r="A1580" s="1">
        <v>397</v>
      </c>
      <c r="B1580" s="1" t="s">
        <v>28</v>
      </c>
      <c r="C1580" s="1" t="s">
        <v>1386</v>
      </c>
      <c r="D1580" s="1">
        <v>31</v>
      </c>
      <c r="E1580" s="1" t="s">
        <v>30</v>
      </c>
      <c r="F1580" s="1">
        <v>6</v>
      </c>
      <c r="G1580" s="1"/>
      <c r="H1580" s="1">
        <v>130</v>
      </c>
      <c r="I1580" s="1">
        <v>140</v>
      </c>
      <c r="J1580" s="1">
        <v>0</v>
      </c>
      <c r="K1580" s="1">
        <v>5</v>
      </c>
      <c r="L1580" s="1">
        <v>289.72000000000003</v>
      </c>
      <c r="M1580" s="1">
        <v>289.77</v>
      </c>
      <c r="N1580" s="1">
        <v>289.60399999999998</v>
      </c>
      <c r="O1580" s="1">
        <v>289.65300000000002</v>
      </c>
      <c r="P1580" s="1">
        <v>5</v>
      </c>
      <c r="Q1580" s="1">
        <v>25</v>
      </c>
      <c r="R1580" s="1" t="s">
        <v>1418</v>
      </c>
      <c r="S1580" s="1"/>
      <c r="T1580" s="1"/>
      <c r="U1580" s="1"/>
      <c r="V1580" s="1" t="s">
        <v>1457</v>
      </c>
      <c r="W1580" s="1" t="s">
        <v>3306</v>
      </c>
      <c r="X1580" s="2">
        <v>44886.59097222222</v>
      </c>
      <c r="Y1580" s="1" t="s">
        <v>1410</v>
      </c>
      <c r="Z1580" s="1" t="s">
        <v>36</v>
      </c>
      <c r="AA1580" s="1" t="s">
        <v>1459</v>
      </c>
      <c r="AB1580" s="1" t="s">
        <v>3307</v>
      </c>
    </row>
    <row r="1581" spans="1:28" ht="13" x14ac:dyDescent="0.15">
      <c r="A1581" s="1">
        <v>397</v>
      </c>
      <c r="B1581" s="1" t="s">
        <v>28</v>
      </c>
      <c r="C1581" s="1" t="s">
        <v>1386</v>
      </c>
      <c r="D1581" s="1">
        <v>31</v>
      </c>
      <c r="E1581" s="1" t="s">
        <v>30</v>
      </c>
      <c r="F1581" s="1">
        <v>6</v>
      </c>
      <c r="G1581" s="1"/>
      <c r="H1581" s="1">
        <v>130</v>
      </c>
      <c r="I1581" s="1">
        <v>140</v>
      </c>
      <c r="J1581" s="1">
        <v>0</v>
      </c>
      <c r="K1581" s="1">
        <v>5</v>
      </c>
      <c r="L1581" s="1">
        <v>289.72000000000003</v>
      </c>
      <c r="M1581" s="1">
        <v>289.77</v>
      </c>
      <c r="N1581" s="1">
        <v>289.60399999999998</v>
      </c>
      <c r="O1581" s="1">
        <v>289.65300000000002</v>
      </c>
      <c r="P1581" s="1">
        <v>5</v>
      </c>
      <c r="Q1581" s="1">
        <v>25</v>
      </c>
      <c r="R1581" s="1" t="s">
        <v>1418</v>
      </c>
      <c r="S1581" s="1"/>
      <c r="T1581" s="1" t="s">
        <v>1442</v>
      </c>
      <c r="U1581" s="1" t="s">
        <v>1443</v>
      </c>
      <c r="V1581" s="1" t="s">
        <v>1444</v>
      </c>
      <c r="W1581" s="1" t="s">
        <v>3308</v>
      </c>
      <c r="X1581" s="2">
        <v>44886.59097222222</v>
      </c>
      <c r="Y1581" s="1" t="s">
        <v>1410</v>
      </c>
      <c r="Z1581" s="1" t="s">
        <v>36</v>
      </c>
      <c r="AA1581" s="1" t="s">
        <v>1446</v>
      </c>
      <c r="AB1581" s="1" t="s">
        <v>3309</v>
      </c>
    </row>
    <row r="1582" spans="1:28" ht="13" x14ac:dyDescent="0.15">
      <c r="A1582" s="1">
        <v>397</v>
      </c>
      <c r="B1582" s="1" t="s">
        <v>28</v>
      </c>
      <c r="C1582" s="1" t="s">
        <v>1386</v>
      </c>
      <c r="D1582" s="1">
        <v>31</v>
      </c>
      <c r="E1582" s="1" t="s">
        <v>30</v>
      </c>
      <c r="F1582" s="1">
        <v>7</v>
      </c>
      <c r="G1582" s="1"/>
      <c r="H1582" s="1">
        <v>0</v>
      </c>
      <c r="I1582" s="1">
        <v>5</v>
      </c>
      <c r="J1582" s="1">
        <v>0</v>
      </c>
      <c r="K1582" s="1">
        <v>5</v>
      </c>
      <c r="L1582" s="1">
        <v>289.82</v>
      </c>
      <c r="M1582" s="1">
        <v>289.87</v>
      </c>
      <c r="N1582" s="1">
        <v>289.702</v>
      </c>
      <c r="O1582" s="1">
        <v>289.75099999999998</v>
      </c>
      <c r="P1582" s="1">
        <v>5</v>
      </c>
      <c r="Q1582" s="1">
        <v>5</v>
      </c>
      <c r="R1582" s="1" t="s">
        <v>51</v>
      </c>
      <c r="S1582" s="1" t="s">
        <v>52</v>
      </c>
      <c r="T1582" s="1"/>
      <c r="U1582" s="1"/>
      <c r="V1582" s="1" t="s">
        <v>52</v>
      </c>
      <c r="W1582" s="1" t="s">
        <v>3310</v>
      </c>
      <c r="X1582" s="2">
        <v>44886.543055555558</v>
      </c>
      <c r="Y1582" s="1" t="s">
        <v>35</v>
      </c>
      <c r="Z1582" s="1" t="s">
        <v>36</v>
      </c>
      <c r="AA1582" s="1"/>
      <c r="AB1582" s="1" t="s">
        <v>3311</v>
      </c>
    </row>
    <row r="1583" spans="1:28" ht="13" x14ac:dyDescent="0.15">
      <c r="A1583" s="1">
        <v>397</v>
      </c>
      <c r="B1583" s="1" t="s">
        <v>28</v>
      </c>
      <c r="C1583" s="1" t="s">
        <v>1386</v>
      </c>
      <c r="D1583" s="1">
        <v>32</v>
      </c>
      <c r="E1583" s="1" t="s">
        <v>30</v>
      </c>
      <c r="F1583" s="1">
        <v>1</v>
      </c>
      <c r="G1583" s="1" t="s">
        <v>31</v>
      </c>
      <c r="H1583" s="1">
        <v>107</v>
      </c>
      <c r="I1583" s="1">
        <v>108</v>
      </c>
      <c r="J1583" s="1">
        <v>107</v>
      </c>
      <c r="K1583" s="1">
        <v>108</v>
      </c>
      <c r="L1583" s="1">
        <v>291.67</v>
      </c>
      <c r="M1583" s="1">
        <v>291.68</v>
      </c>
      <c r="N1583" s="1">
        <v>291.66500000000002</v>
      </c>
      <c r="O1583" s="1">
        <v>291.67399999999998</v>
      </c>
      <c r="P1583" s="1">
        <v>1</v>
      </c>
      <c r="Q1583" s="1">
        <v>5</v>
      </c>
      <c r="R1583" s="1" t="s">
        <v>51</v>
      </c>
      <c r="S1583" s="1" t="s">
        <v>1400</v>
      </c>
      <c r="T1583" s="1"/>
      <c r="U1583" s="1"/>
      <c r="V1583" s="1" t="s">
        <v>1400</v>
      </c>
      <c r="W1583" s="1" t="s">
        <v>3312</v>
      </c>
      <c r="X1583" s="2">
        <v>44887.126388888886</v>
      </c>
      <c r="Y1583" s="1" t="s">
        <v>58</v>
      </c>
      <c r="Z1583" s="1" t="s">
        <v>36</v>
      </c>
      <c r="AA1583" s="1"/>
      <c r="AB1583" s="1" t="s">
        <v>3313</v>
      </c>
    </row>
    <row r="1584" spans="1:28" ht="13" x14ac:dyDescent="0.15">
      <c r="A1584" s="1">
        <v>397</v>
      </c>
      <c r="B1584" s="1" t="s">
        <v>28</v>
      </c>
      <c r="C1584" s="1" t="s">
        <v>1386</v>
      </c>
      <c r="D1584" s="1">
        <v>32</v>
      </c>
      <c r="E1584" s="1" t="s">
        <v>30</v>
      </c>
      <c r="F1584" s="1">
        <v>1</v>
      </c>
      <c r="G1584" s="1" t="s">
        <v>43</v>
      </c>
      <c r="H1584" s="1">
        <v>107</v>
      </c>
      <c r="I1584" s="1">
        <v>107</v>
      </c>
      <c r="J1584" s="1">
        <v>107</v>
      </c>
      <c r="K1584" s="1">
        <v>107</v>
      </c>
      <c r="L1584" s="1">
        <v>291.67</v>
      </c>
      <c r="M1584" s="1">
        <v>291.67</v>
      </c>
      <c r="N1584" s="1">
        <v>291.66500000000002</v>
      </c>
      <c r="O1584" s="1">
        <v>291.66500000000002</v>
      </c>
      <c r="P1584" s="1">
        <v>0</v>
      </c>
      <c r="Q1584" s="1"/>
      <c r="R1584" s="1" t="s">
        <v>44</v>
      </c>
      <c r="S1584" s="1" t="s">
        <v>45</v>
      </c>
      <c r="T1584" s="1"/>
      <c r="U1584" s="1"/>
      <c r="V1584" s="1" t="s">
        <v>45</v>
      </c>
      <c r="W1584" s="1" t="s">
        <v>3314</v>
      </c>
      <c r="X1584" s="2">
        <v>44887.126388888886</v>
      </c>
      <c r="Y1584" s="1" t="s">
        <v>415</v>
      </c>
      <c r="Z1584" s="1" t="s">
        <v>36</v>
      </c>
      <c r="AA1584" s="1"/>
      <c r="AB1584" s="1" t="s">
        <v>3315</v>
      </c>
    </row>
    <row r="1585" spans="1:28" ht="13" x14ac:dyDescent="0.15">
      <c r="A1585" s="1">
        <v>397</v>
      </c>
      <c r="B1585" s="1" t="s">
        <v>28</v>
      </c>
      <c r="C1585" s="1" t="s">
        <v>1386</v>
      </c>
      <c r="D1585" s="1">
        <v>32</v>
      </c>
      <c r="E1585" s="1" t="s">
        <v>30</v>
      </c>
      <c r="F1585" s="1">
        <v>1</v>
      </c>
      <c r="G1585" s="1" t="s">
        <v>31</v>
      </c>
      <c r="H1585" s="1">
        <v>107</v>
      </c>
      <c r="I1585" s="1">
        <v>108</v>
      </c>
      <c r="J1585" s="1">
        <v>107</v>
      </c>
      <c r="K1585" s="1">
        <v>108</v>
      </c>
      <c r="L1585" s="1">
        <v>291.67</v>
      </c>
      <c r="M1585" s="1">
        <v>291.68</v>
      </c>
      <c r="N1585" s="1">
        <v>291.66500000000002</v>
      </c>
      <c r="O1585" s="1">
        <v>291.67399999999998</v>
      </c>
      <c r="P1585" s="1">
        <v>1</v>
      </c>
      <c r="Q1585" s="1">
        <v>5</v>
      </c>
      <c r="R1585" s="1" t="s">
        <v>51</v>
      </c>
      <c r="S1585" s="1" t="s">
        <v>1397</v>
      </c>
      <c r="T1585" s="1"/>
      <c r="U1585" s="1"/>
      <c r="V1585" s="1" t="s">
        <v>1397</v>
      </c>
      <c r="W1585" s="1" t="s">
        <v>3316</v>
      </c>
      <c r="X1585" s="2">
        <v>44887.126388888886</v>
      </c>
      <c r="Y1585" s="1" t="s">
        <v>58</v>
      </c>
      <c r="Z1585" s="1" t="s">
        <v>36</v>
      </c>
      <c r="AA1585" s="1"/>
      <c r="AB1585" s="1" t="s">
        <v>3317</v>
      </c>
    </row>
    <row r="1586" spans="1:28" ht="13" x14ac:dyDescent="0.15">
      <c r="A1586" s="1">
        <v>397</v>
      </c>
      <c r="B1586" s="1" t="s">
        <v>28</v>
      </c>
      <c r="C1586" s="1" t="s">
        <v>1386</v>
      </c>
      <c r="D1586" s="1">
        <v>32</v>
      </c>
      <c r="E1586" s="1" t="s">
        <v>30</v>
      </c>
      <c r="F1586" s="1">
        <v>3</v>
      </c>
      <c r="G1586" s="1" t="s">
        <v>31</v>
      </c>
      <c r="H1586" s="1">
        <v>112</v>
      </c>
      <c r="I1586" s="1">
        <v>114</v>
      </c>
      <c r="J1586" s="1">
        <v>112</v>
      </c>
      <c r="K1586" s="1">
        <v>114</v>
      </c>
      <c r="L1586" s="1">
        <v>294.72000000000003</v>
      </c>
      <c r="M1586" s="1">
        <v>294.74</v>
      </c>
      <c r="N1586" s="1">
        <v>294.69900000000001</v>
      </c>
      <c r="O1586" s="1">
        <v>294.71899999999999</v>
      </c>
      <c r="P1586" s="1">
        <v>2</v>
      </c>
      <c r="Q1586" s="1">
        <v>7</v>
      </c>
      <c r="R1586" s="1" t="s">
        <v>1473</v>
      </c>
      <c r="S1586" s="1" t="s">
        <v>1474</v>
      </c>
      <c r="T1586" s="1" t="s">
        <v>1475</v>
      </c>
      <c r="U1586" s="1" t="s">
        <v>1476</v>
      </c>
      <c r="V1586" s="1" t="s">
        <v>1474</v>
      </c>
      <c r="W1586" s="1" t="s">
        <v>3318</v>
      </c>
      <c r="X1586" s="2">
        <v>44887.121527777781</v>
      </c>
      <c r="Y1586" s="1" t="s">
        <v>35</v>
      </c>
      <c r="Z1586" s="1" t="s">
        <v>36</v>
      </c>
      <c r="AA1586" s="1"/>
      <c r="AB1586" s="1" t="s">
        <v>3319</v>
      </c>
    </row>
    <row r="1587" spans="1:28" ht="13" x14ac:dyDescent="0.15">
      <c r="A1587" s="1">
        <v>397</v>
      </c>
      <c r="B1587" s="1" t="s">
        <v>28</v>
      </c>
      <c r="C1587" s="1" t="s">
        <v>1386</v>
      </c>
      <c r="D1587" s="1">
        <v>32</v>
      </c>
      <c r="E1587" s="1" t="s">
        <v>30</v>
      </c>
      <c r="F1587" s="1">
        <v>6</v>
      </c>
      <c r="G1587" s="1"/>
      <c r="H1587" s="1">
        <v>131</v>
      </c>
      <c r="I1587" s="1">
        <v>141</v>
      </c>
      <c r="J1587" s="1">
        <v>0</v>
      </c>
      <c r="K1587" s="1">
        <v>5</v>
      </c>
      <c r="L1587" s="1">
        <v>299.42</v>
      </c>
      <c r="M1587" s="1">
        <v>299.47000000000003</v>
      </c>
      <c r="N1587" s="1">
        <v>299.375</v>
      </c>
      <c r="O1587" s="1">
        <v>299.42500000000001</v>
      </c>
      <c r="P1587" s="1">
        <v>5</v>
      </c>
      <c r="Q1587" s="1">
        <v>10</v>
      </c>
      <c r="R1587" s="1" t="s">
        <v>1407</v>
      </c>
      <c r="S1587" s="1"/>
      <c r="T1587" s="1" t="s">
        <v>1419</v>
      </c>
      <c r="U1587" s="1" t="s">
        <v>1420</v>
      </c>
      <c r="V1587" s="1" t="s">
        <v>1438</v>
      </c>
      <c r="W1587" s="1" t="s">
        <v>3320</v>
      </c>
      <c r="X1587" s="2">
        <v>44886.620138888888</v>
      </c>
      <c r="Y1587" s="1" t="s">
        <v>1410</v>
      </c>
      <c r="Z1587" s="1" t="s">
        <v>36</v>
      </c>
      <c r="AA1587" s="1" t="s">
        <v>1440</v>
      </c>
      <c r="AB1587" s="1" t="s">
        <v>3321</v>
      </c>
    </row>
    <row r="1588" spans="1:28" ht="13" x14ac:dyDescent="0.15">
      <c r="A1588" s="1">
        <v>397</v>
      </c>
      <c r="B1588" s="1" t="s">
        <v>28</v>
      </c>
      <c r="C1588" s="1" t="s">
        <v>1386</v>
      </c>
      <c r="D1588" s="1">
        <v>32</v>
      </c>
      <c r="E1588" s="1" t="s">
        <v>30</v>
      </c>
      <c r="F1588" s="1">
        <v>6</v>
      </c>
      <c r="G1588" s="1"/>
      <c r="H1588" s="1">
        <v>131</v>
      </c>
      <c r="I1588" s="1">
        <v>141</v>
      </c>
      <c r="J1588" s="1">
        <v>0</v>
      </c>
      <c r="K1588" s="1">
        <v>5</v>
      </c>
      <c r="L1588" s="1">
        <v>299.42</v>
      </c>
      <c r="M1588" s="1">
        <v>299.47000000000003</v>
      </c>
      <c r="N1588" s="1">
        <v>299.375</v>
      </c>
      <c r="O1588" s="1">
        <v>299.42500000000001</v>
      </c>
      <c r="P1588" s="1">
        <v>5</v>
      </c>
      <c r="Q1588" s="1">
        <v>25</v>
      </c>
      <c r="R1588" s="1" t="s">
        <v>1418</v>
      </c>
      <c r="S1588" s="1"/>
      <c r="T1588" s="1" t="s">
        <v>1442</v>
      </c>
      <c r="U1588" s="1" t="s">
        <v>1443</v>
      </c>
      <c r="V1588" s="1" t="s">
        <v>1444</v>
      </c>
      <c r="W1588" s="1" t="s">
        <v>3322</v>
      </c>
      <c r="X1588" s="2">
        <v>44886.620138888888</v>
      </c>
      <c r="Y1588" s="1" t="s">
        <v>1410</v>
      </c>
      <c r="Z1588" s="1" t="s">
        <v>36</v>
      </c>
      <c r="AA1588" s="1" t="s">
        <v>1446</v>
      </c>
      <c r="AB1588" s="1" t="s">
        <v>3323</v>
      </c>
    </row>
    <row r="1589" spans="1:28" ht="13" x14ac:dyDescent="0.15">
      <c r="A1589" s="1">
        <v>397</v>
      </c>
      <c r="B1589" s="1" t="s">
        <v>28</v>
      </c>
      <c r="C1589" s="1" t="s">
        <v>1386</v>
      </c>
      <c r="D1589" s="1">
        <v>32</v>
      </c>
      <c r="E1589" s="1" t="s">
        <v>30</v>
      </c>
      <c r="F1589" s="1">
        <v>6</v>
      </c>
      <c r="G1589" s="1"/>
      <c r="H1589" s="1">
        <v>131</v>
      </c>
      <c r="I1589" s="1">
        <v>141</v>
      </c>
      <c r="J1589" s="1">
        <v>0</v>
      </c>
      <c r="K1589" s="1">
        <v>5</v>
      </c>
      <c r="L1589" s="1">
        <v>299.42</v>
      </c>
      <c r="M1589" s="1">
        <v>299.47000000000003</v>
      </c>
      <c r="N1589" s="1">
        <v>299.375</v>
      </c>
      <c r="O1589" s="1">
        <v>299.42500000000001</v>
      </c>
      <c r="P1589" s="1">
        <v>5</v>
      </c>
      <c r="Q1589" s="1">
        <v>6</v>
      </c>
      <c r="R1589" s="1" t="s">
        <v>1407</v>
      </c>
      <c r="S1589" s="1"/>
      <c r="T1589" s="1"/>
      <c r="U1589" s="1"/>
      <c r="V1589" s="1" t="s">
        <v>1408</v>
      </c>
      <c r="W1589" s="1" t="s">
        <v>3324</v>
      </c>
      <c r="X1589" s="2">
        <v>44886.620138888888</v>
      </c>
      <c r="Y1589" s="1" t="s">
        <v>1410</v>
      </c>
      <c r="Z1589" s="1" t="s">
        <v>36</v>
      </c>
      <c r="AA1589" s="1" t="s">
        <v>1411</v>
      </c>
      <c r="AB1589" s="1" t="s">
        <v>3325</v>
      </c>
    </row>
    <row r="1590" spans="1:28" ht="13" x14ac:dyDescent="0.15">
      <c r="A1590" s="1">
        <v>397</v>
      </c>
      <c r="B1590" s="1" t="s">
        <v>28</v>
      </c>
      <c r="C1590" s="1" t="s">
        <v>1386</v>
      </c>
      <c r="D1590" s="1">
        <v>32</v>
      </c>
      <c r="E1590" s="1" t="s">
        <v>30</v>
      </c>
      <c r="F1590" s="1">
        <v>6</v>
      </c>
      <c r="G1590" s="1"/>
      <c r="H1590" s="1">
        <v>131</v>
      </c>
      <c r="I1590" s="1">
        <v>141</v>
      </c>
      <c r="J1590" s="1">
        <v>0</v>
      </c>
      <c r="K1590" s="1">
        <v>5</v>
      </c>
      <c r="L1590" s="1">
        <v>299.42</v>
      </c>
      <c r="M1590" s="1">
        <v>299.47000000000003</v>
      </c>
      <c r="N1590" s="1">
        <v>299.375</v>
      </c>
      <c r="O1590" s="1">
        <v>299.42500000000001</v>
      </c>
      <c r="P1590" s="1">
        <v>5</v>
      </c>
      <c r="Q1590" s="1">
        <v>3</v>
      </c>
      <c r="R1590" s="1" t="s">
        <v>1407</v>
      </c>
      <c r="S1590" s="1"/>
      <c r="T1590" s="1"/>
      <c r="U1590" s="1"/>
      <c r="V1590" s="1" t="s">
        <v>1424</v>
      </c>
      <c r="W1590" s="1" t="s">
        <v>3326</v>
      </c>
      <c r="X1590" s="2">
        <v>44886.620138888888</v>
      </c>
      <c r="Y1590" s="1" t="s">
        <v>1410</v>
      </c>
      <c r="Z1590" s="1" t="s">
        <v>36</v>
      </c>
      <c r="AA1590" s="1" t="s">
        <v>1426</v>
      </c>
      <c r="AB1590" s="1" t="s">
        <v>3327</v>
      </c>
    </row>
    <row r="1591" spans="1:28" ht="13" x14ac:dyDescent="0.15">
      <c r="A1591" s="1">
        <v>397</v>
      </c>
      <c r="B1591" s="1" t="s">
        <v>28</v>
      </c>
      <c r="C1591" s="1" t="s">
        <v>1386</v>
      </c>
      <c r="D1591" s="1">
        <v>32</v>
      </c>
      <c r="E1591" s="1" t="s">
        <v>30</v>
      </c>
      <c r="F1591" s="1">
        <v>6</v>
      </c>
      <c r="G1591" s="1"/>
      <c r="H1591" s="1">
        <v>131</v>
      </c>
      <c r="I1591" s="1">
        <v>141</v>
      </c>
      <c r="J1591" s="1">
        <v>131</v>
      </c>
      <c r="K1591" s="1">
        <v>141</v>
      </c>
      <c r="L1591" s="1">
        <v>299.42</v>
      </c>
      <c r="M1591" s="1">
        <v>299.52</v>
      </c>
      <c r="N1591" s="1">
        <v>299.375</v>
      </c>
      <c r="O1591" s="1">
        <v>299.47500000000002</v>
      </c>
      <c r="P1591" s="1">
        <v>10</v>
      </c>
      <c r="Q1591" s="1">
        <v>353</v>
      </c>
      <c r="R1591" s="1" t="s">
        <v>106</v>
      </c>
      <c r="S1591" s="1" t="s">
        <v>1434</v>
      </c>
      <c r="T1591" s="1"/>
      <c r="U1591" s="1"/>
      <c r="V1591" s="1" t="s">
        <v>3328</v>
      </c>
      <c r="W1591" s="1" t="s">
        <v>3329</v>
      </c>
      <c r="X1591" s="2">
        <v>44886.620138888888</v>
      </c>
      <c r="Y1591" s="1" t="s">
        <v>35</v>
      </c>
      <c r="Z1591" s="1" t="s">
        <v>36</v>
      </c>
      <c r="AA1591" s="1"/>
      <c r="AB1591" s="1" t="s">
        <v>3330</v>
      </c>
    </row>
    <row r="1592" spans="1:28" ht="13" x14ac:dyDescent="0.15">
      <c r="A1592" s="1">
        <v>397</v>
      </c>
      <c r="B1592" s="1" t="s">
        <v>28</v>
      </c>
      <c r="C1592" s="1" t="s">
        <v>1386</v>
      </c>
      <c r="D1592" s="1">
        <v>32</v>
      </c>
      <c r="E1592" s="1" t="s">
        <v>30</v>
      </c>
      <c r="F1592" s="1">
        <v>6</v>
      </c>
      <c r="G1592" s="1"/>
      <c r="H1592" s="1">
        <v>131</v>
      </c>
      <c r="I1592" s="1">
        <v>141</v>
      </c>
      <c r="J1592" s="1">
        <v>0</v>
      </c>
      <c r="K1592" s="1">
        <v>5</v>
      </c>
      <c r="L1592" s="1">
        <v>299.42</v>
      </c>
      <c r="M1592" s="1">
        <v>299.47000000000003</v>
      </c>
      <c r="N1592" s="1">
        <v>299.375</v>
      </c>
      <c r="O1592" s="1">
        <v>299.42500000000001</v>
      </c>
      <c r="P1592" s="1">
        <v>5</v>
      </c>
      <c r="Q1592" s="1">
        <v>10</v>
      </c>
      <c r="R1592" s="1" t="s">
        <v>1407</v>
      </c>
      <c r="S1592" s="1"/>
      <c r="T1592" s="1" t="s">
        <v>1428</v>
      </c>
      <c r="U1592" s="1" t="s">
        <v>1429</v>
      </c>
      <c r="V1592" s="1" t="s">
        <v>1430</v>
      </c>
      <c r="W1592" s="1" t="s">
        <v>3331</v>
      </c>
      <c r="X1592" s="2">
        <v>44886.620138888888</v>
      </c>
      <c r="Y1592" s="1" t="s">
        <v>1410</v>
      </c>
      <c r="Z1592" s="1" t="s">
        <v>36</v>
      </c>
      <c r="AA1592" s="1" t="s">
        <v>1432</v>
      </c>
      <c r="AB1592" s="1" t="s">
        <v>3332</v>
      </c>
    </row>
    <row r="1593" spans="1:28" ht="13" x14ac:dyDescent="0.15">
      <c r="A1593" s="1">
        <v>397</v>
      </c>
      <c r="B1593" s="1" t="s">
        <v>28</v>
      </c>
      <c r="C1593" s="1" t="s">
        <v>1386</v>
      </c>
      <c r="D1593" s="1">
        <v>32</v>
      </c>
      <c r="E1593" s="1" t="s">
        <v>30</v>
      </c>
      <c r="F1593" s="1">
        <v>6</v>
      </c>
      <c r="G1593" s="1"/>
      <c r="H1593" s="1">
        <v>131</v>
      </c>
      <c r="I1593" s="1">
        <v>141</v>
      </c>
      <c r="J1593" s="1">
        <v>0</v>
      </c>
      <c r="K1593" s="1">
        <v>5</v>
      </c>
      <c r="L1593" s="1">
        <v>299.42</v>
      </c>
      <c r="M1593" s="1">
        <v>299.47000000000003</v>
      </c>
      <c r="N1593" s="1">
        <v>299.375</v>
      </c>
      <c r="O1593" s="1">
        <v>299.42500000000001</v>
      </c>
      <c r="P1593" s="1">
        <v>5</v>
      </c>
      <c r="Q1593" s="1">
        <v>2</v>
      </c>
      <c r="R1593" s="1" t="s">
        <v>1407</v>
      </c>
      <c r="S1593" s="1" t="s">
        <v>1413</v>
      </c>
      <c r="T1593" s="1"/>
      <c r="U1593" s="1"/>
      <c r="V1593" s="1" t="s">
        <v>1414</v>
      </c>
      <c r="W1593" s="1" t="s">
        <v>3333</v>
      </c>
      <c r="X1593" s="2">
        <v>44886.620138888888</v>
      </c>
      <c r="Y1593" s="1" t="s">
        <v>1410</v>
      </c>
      <c r="Z1593" s="1" t="s">
        <v>36</v>
      </c>
      <c r="AA1593" s="1" t="s">
        <v>1416</v>
      </c>
      <c r="AB1593" s="1" t="s">
        <v>3334</v>
      </c>
    </row>
    <row r="1594" spans="1:28" ht="13" x14ac:dyDescent="0.15">
      <c r="A1594" s="1">
        <v>397</v>
      </c>
      <c r="B1594" s="1" t="s">
        <v>28</v>
      </c>
      <c r="C1594" s="1" t="s">
        <v>1386</v>
      </c>
      <c r="D1594" s="1">
        <v>32</v>
      </c>
      <c r="E1594" s="1" t="s">
        <v>30</v>
      </c>
      <c r="F1594" s="1">
        <v>6</v>
      </c>
      <c r="G1594" s="1"/>
      <c r="H1594" s="1">
        <v>131</v>
      </c>
      <c r="I1594" s="1">
        <v>141</v>
      </c>
      <c r="J1594" s="1">
        <v>0</v>
      </c>
      <c r="K1594" s="1">
        <v>5</v>
      </c>
      <c r="L1594" s="1">
        <v>299.42</v>
      </c>
      <c r="M1594" s="1">
        <v>299.47000000000003</v>
      </c>
      <c r="N1594" s="1">
        <v>299.375</v>
      </c>
      <c r="O1594" s="1">
        <v>299.42500000000001</v>
      </c>
      <c r="P1594" s="1">
        <v>5</v>
      </c>
      <c r="Q1594" s="1">
        <v>2</v>
      </c>
      <c r="R1594" s="1" t="s">
        <v>1407</v>
      </c>
      <c r="S1594" s="1"/>
      <c r="T1594" s="1" t="s">
        <v>1448</v>
      </c>
      <c r="U1594" s="1" t="s">
        <v>1449</v>
      </c>
      <c r="V1594" s="1" t="s">
        <v>1450</v>
      </c>
      <c r="W1594" s="1" t="s">
        <v>3335</v>
      </c>
      <c r="X1594" s="2">
        <v>44886.620138888888</v>
      </c>
      <c r="Y1594" s="1" t="s">
        <v>1410</v>
      </c>
      <c r="Z1594" s="1" t="s">
        <v>36</v>
      </c>
      <c r="AA1594" s="1" t="s">
        <v>1452</v>
      </c>
      <c r="AB1594" s="1" t="s">
        <v>3336</v>
      </c>
    </row>
    <row r="1595" spans="1:28" ht="13" x14ac:dyDescent="0.15">
      <c r="A1595" s="1">
        <v>397</v>
      </c>
      <c r="B1595" s="1" t="s">
        <v>28</v>
      </c>
      <c r="C1595" s="1" t="s">
        <v>1386</v>
      </c>
      <c r="D1595" s="1">
        <v>32</v>
      </c>
      <c r="E1595" s="1" t="s">
        <v>30</v>
      </c>
      <c r="F1595" s="1">
        <v>6</v>
      </c>
      <c r="G1595" s="1"/>
      <c r="H1595" s="1">
        <v>131</v>
      </c>
      <c r="I1595" s="1">
        <v>141</v>
      </c>
      <c r="J1595" s="1">
        <v>0</v>
      </c>
      <c r="K1595" s="1">
        <v>5</v>
      </c>
      <c r="L1595" s="1">
        <v>299.42</v>
      </c>
      <c r="M1595" s="1">
        <v>299.47000000000003</v>
      </c>
      <c r="N1595" s="1">
        <v>299.375</v>
      </c>
      <c r="O1595" s="1">
        <v>299.42500000000001</v>
      </c>
      <c r="P1595" s="1">
        <v>5</v>
      </c>
      <c r="Q1595" s="1">
        <v>25</v>
      </c>
      <c r="R1595" s="1" t="s">
        <v>1418</v>
      </c>
      <c r="S1595" s="1"/>
      <c r="T1595" s="1" t="s">
        <v>1419</v>
      </c>
      <c r="U1595" s="1" t="s">
        <v>1420</v>
      </c>
      <c r="V1595" s="1" t="s">
        <v>1421</v>
      </c>
      <c r="W1595" s="1" t="s">
        <v>3337</v>
      </c>
      <c r="X1595" s="2">
        <v>44886.620138888888</v>
      </c>
      <c r="Y1595" s="1" t="s">
        <v>1410</v>
      </c>
      <c r="Z1595" s="1" t="s">
        <v>36</v>
      </c>
      <c r="AA1595" s="1"/>
      <c r="AB1595" s="1" t="s">
        <v>3338</v>
      </c>
    </row>
    <row r="1596" spans="1:28" ht="13" x14ac:dyDescent="0.15">
      <c r="A1596" s="1">
        <v>397</v>
      </c>
      <c r="B1596" s="1" t="s">
        <v>28</v>
      </c>
      <c r="C1596" s="1" t="s">
        <v>1386</v>
      </c>
      <c r="D1596" s="1">
        <v>32</v>
      </c>
      <c r="E1596" s="1" t="s">
        <v>30</v>
      </c>
      <c r="F1596" s="1">
        <v>6</v>
      </c>
      <c r="G1596" s="1"/>
      <c r="H1596" s="1">
        <v>131</v>
      </c>
      <c r="I1596" s="1">
        <v>141</v>
      </c>
      <c r="J1596" s="1">
        <v>0</v>
      </c>
      <c r="K1596" s="1">
        <v>5</v>
      </c>
      <c r="L1596" s="1">
        <v>299.42</v>
      </c>
      <c r="M1596" s="1">
        <v>299.47000000000003</v>
      </c>
      <c r="N1596" s="1">
        <v>299.375</v>
      </c>
      <c r="O1596" s="1">
        <v>299.42500000000001</v>
      </c>
      <c r="P1596" s="1">
        <v>5</v>
      </c>
      <c r="Q1596" s="1">
        <v>25</v>
      </c>
      <c r="R1596" s="1" t="s">
        <v>1418</v>
      </c>
      <c r="S1596" s="1"/>
      <c r="T1596" s="1"/>
      <c r="U1596" s="1"/>
      <c r="V1596" s="1" t="s">
        <v>1457</v>
      </c>
      <c r="W1596" s="1" t="s">
        <v>3339</v>
      </c>
      <c r="X1596" s="2">
        <v>44886.620138888888</v>
      </c>
      <c r="Y1596" s="1" t="s">
        <v>1410</v>
      </c>
      <c r="Z1596" s="1" t="s">
        <v>36</v>
      </c>
      <c r="AA1596" s="1" t="s">
        <v>1459</v>
      </c>
      <c r="AB1596" s="1" t="s">
        <v>3340</v>
      </c>
    </row>
    <row r="1597" spans="1:28" ht="13" x14ac:dyDescent="0.15">
      <c r="A1597" s="1">
        <v>397</v>
      </c>
      <c r="B1597" s="1" t="s">
        <v>28</v>
      </c>
      <c r="C1597" s="1" t="s">
        <v>1386</v>
      </c>
      <c r="D1597" s="1">
        <v>32</v>
      </c>
      <c r="E1597" s="1" t="s">
        <v>30</v>
      </c>
      <c r="F1597" s="1">
        <v>7</v>
      </c>
      <c r="G1597" s="1"/>
      <c r="H1597" s="1">
        <v>0</v>
      </c>
      <c r="I1597" s="1">
        <v>5</v>
      </c>
      <c r="J1597" s="1">
        <v>0</v>
      </c>
      <c r="K1597" s="1">
        <v>5</v>
      </c>
      <c r="L1597" s="1">
        <v>299.52</v>
      </c>
      <c r="M1597" s="1">
        <v>299.57</v>
      </c>
      <c r="N1597" s="1">
        <v>299.47500000000002</v>
      </c>
      <c r="O1597" s="1">
        <v>299.52499999999998</v>
      </c>
      <c r="P1597" s="1">
        <v>5</v>
      </c>
      <c r="Q1597" s="1">
        <v>5</v>
      </c>
      <c r="R1597" s="1" t="s">
        <v>51</v>
      </c>
      <c r="S1597" s="1" t="s">
        <v>52</v>
      </c>
      <c r="T1597" s="1"/>
      <c r="U1597" s="1"/>
      <c r="V1597" s="1" t="s">
        <v>52</v>
      </c>
      <c r="W1597" s="1" t="s">
        <v>3341</v>
      </c>
      <c r="X1597" s="2">
        <v>44886.620138888888</v>
      </c>
      <c r="Y1597" s="1" t="s">
        <v>35</v>
      </c>
      <c r="Z1597" s="1" t="s">
        <v>36</v>
      </c>
      <c r="AA1597" s="1"/>
      <c r="AB1597" s="1" t="s">
        <v>3342</v>
      </c>
    </row>
    <row r="1598" spans="1:28" ht="13" x14ac:dyDescent="0.15">
      <c r="A1598" s="1">
        <v>397</v>
      </c>
      <c r="B1598" s="1" t="s">
        <v>28</v>
      </c>
      <c r="C1598" s="1" t="s">
        <v>1386</v>
      </c>
      <c r="D1598" s="1">
        <v>32</v>
      </c>
      <c r="E1598" s="1" t="s">
        <v>30</v>
      </c>
      <c r="F1598" s="1">
        <v>7</v>
      </c>
      <c r="G1598" s="1" t="s">
        <v>31</v>
      </c>
      <c r="H1598" s="1">
        <v>14</v>
      </c>
      <c r="I1598" s="1">
        <v>15</v>
      </c>
      <c r="J1598" s="1">
        <v>14</v>
      </c>
      <c r="K1598" s="1">
        <v>15</v>
      </c>
      <c r="L1598" s="1">
        <v>299.66000000000003</v>
      </c>
      <c r="M1598" s="1">
        <v>299.67</v>
      </c>
      <c r="N1598" s="1">
        <v>299.61399999999998</v>
      </c>
      <c r="O1598" s="1">
        <v>299.62400000000002</v>
      </c>
      <c r="P1598" s="1">
        <v>1</v>
      </c>
      <c r="Q1598" s="1">
        <v>5</v>
      </c>
      <c r="R1598" s="1" t="s">
        <v>51</v>
      </c>
      <c r="S1598" s="1" t="s">
        <v>1397</v>
      </c>
      <c r="T1598" s="1"/>
      <c r="U1598" s="1"/>
      <c r="V1598" s="1" t="s">
        <v>1397</v>
      </c>
      <c r="W1598" s="1" t="s">
        <v>3343</v>
      </c>
      <c r="X1598" s="2">
        <v>44887.126388888886</v>
      </c>
      <c r="Y1598" s="1" t="s">
        <v>58</v>
      </c>
      <c r="Z1598" s="1" t="s">
        <v>36</v>
      </c>
      <c r="AA1598" s="1"/>
      <c r="AB1598" s="1" t="s">
        <v>3344</v>
      </c>
    </row>
    <row r="1599" spans="1:28" ht="13" x14ac:dyDescent="0.15">
      <c r="A1599" s="1">
        <v>397</v>
      </c>
      <c r="B1599" s="1" t="s">
        <v>28</v>
      </c>
      <c r="C1599" s="1" t="s">
        <v>1386</v>
      </c>
      <c r="D1599" s="1">
        <v>33</v>
      </c>
      <c r="E1599" s="1" t="s">
        <v>30</v>
      </c>
      <c r="F1599" s="1">
        <v>3</v>
      </c>
      <c r="G1599" s="1" t="s">
        <v>43</v>
      </c>
      <c r="H1599" s="1">
        <v>24</v>
      </c>
      <c r="I1599" s="1">
        <v>24</v>
      </c>
      <c r="J1599" s="1">
        <v>24</v>
      </c>
      <c r="K1599" s="1">
        <v>24</v>
      </c>
      <c r="L1599" s="1">
        <v>303.54000000000002</v>
      </c>
      <c r="M1599" s="1">
        <v>303.54000000000002</v>
      </c>
      <c r="N1599" s="1">
        <v>303.524</v>
      </c>
      <c r="O1599" s="1">
        <v>303.524</v>
      </c>
      <c r="P1599" s="1">
        <v>0</v>
      </c>
      <c r="Q1599" s="1"/>
      <c r="R1599" s="1" t="s">
        <v>44</v>
      </c>
      <c r="S1599" s="1" t="s">
        <v>45</v>
      </c>
      <c r="T1599" s="1"/>
      <c r="U1599" s="1"/>
      <c r="V1599" s="1" t="s">
        <v>45</v>
      </c>
      <c r="W1599" s="1" t="s">
        <v>3345</v>
      </c>
      <c r="X1599" s="2">
        <v>44887.17083333333</v>
      </c>
      <c r="Y1599" s="1" t="s">
        <v>415</v>
      </c>
      <c r="Z1599" s="1" t="s">
        <v>36</v>
      </c>
      <c r="AA1599" s="1"/>
      <c r="AB1599" s="1" t="s">
        <v>3346</v>
      </c>
    </row>
    <row r="1600" spans="1:28" ht="13" x14ac:dyDescent="0.15">
      <c r="A1600" s="1">
        <v>397</v>
      </c>
      <c r="B1600" s="1" t="s">
        <v>28</v>
      </c>
      <c r="C1600" s="1" t="s">
        <v>1386</v>
      </c>
      <c r="D1600" s="1">
        <v>33</v>
      </c>
      <c r="E1600" s="1" t="s">
        <v>30</v>
      </c>
      <c r="F1600" s="1">
        <v>3</v>
      </c>
      <c r="G1600" s="1" t="s">
        <v>31</v>
      </c>
      <c r="H1600" s="1">
        <v>24</v>
      </c>
      <c r="I1600" s="1">
        <v>25</v>
      </c>
      <c r="J1600" s="1">
        <v>24</v>
      </c>
      <c r="K1600" s="1">
        <v>25</v>
      </c>
      <c r="L1600" s="1">
        <v>303.54000000000002</v>
      </c>
      <c r="M1600" s="1">
        <v>303.55</v>
      </c>
      <c r="N1600" s="1">
        <v>303.524</v>
      </c>
      <c r="O1600" s="1">
        <v>303.53399999999999</v>
      </c>
      <c r="P1600" s="1">
        <v>1</v>
      </c>
      <c r="Q1600" s="1">
        <v>5</v>
      </c>
      <c r="R1600" s="1" t="s">
        <v>51</v>
      </c>
      <c r="S1600" s="1" t="s">
        <v>1400</v>
      </c>
      <c r="T1600" s="1"/>
      <c r="U1600" s="1"/>
      <c r="V1600" s="1" t="s">
        <v>1400</v>
      </c>
      <c r="W1600" s="1" t="s">
        <v>3347</v>
      </c>
      <c r="X1600" s="2">
        <v>44887.171527777777</v>
      </c>
      <c r="Y1600" s="1" t="s">
        <v>58</v>
      </c>
      <c r="Z1600" s="1" t="s">
        <v>36</v>
      </c>
      <c r="AA1600" s="1"/>
      <c r="AB1600" s="1" t="s">
        <v>3348</v>
      </c>
    </row>
    <row r="1601" spans="1:28" ht="13" x14ac:dyDescent="0.15">
      <c r="A1601" s="1">
        <v>397</v>
      </c>
      <c r="B1601" s="1" t="s">
        <v>28</v>
      </c>
      <c r="C1601" s="1" t="s">
        <v>1386</v>
      </c>
      <c r="D1601" s="1">
        <v>33</v>
      </c>
      <c r="E1601" s="1" t="s">
        <v>30</v>
      </c>
      <c r="F1601" s="1">
        <v>3</v>
      </c>
      <c r="G1601" s="1" t="s">
        <v>31</v>
      </c>
      <c r="H1601" s="1">
        <v>24</v>
      </c>
      <c r="I1601" s="1">
        <v>25</v>
      </c>
      <c r="J1601" s="1">
        <v>24</v>
      </c>
      <c r="K1601" s="1">
        <v>25</v>
      </c>
      <c r="L1601" s="1">
        <v>303.54000000000002</v>
      </c>
      <c r="M1601" s="1">
        <v>303.55</v>
      </c>
      <c r="N1601" s="1">
        <v>303.524</v>
      </c>
      <c r="O1601" s="1">
        <v>303.53399999999999</v>
      </c>
      <c r="P1601" s="1">
        <v>1</v>
      </c>
      <c r="Q1601" s="1">
        <v>5</v>
      </c>
      <c r="R1601" s="1" t="s">
        <v>51</v>
      </c>
      <c r="S1601" s="1" t="s">
        <v>1397</v>
      </c>
      <c r="T1601" s="1"/>
      <c r="U1601" s="1"/>
      <c r="V1601" s="1" t="s">
        <v>1397</v>
      </c>
      <c r="W1601" s="1" t="s">
        <v>3349</v>
      </c>
      <c r="X1601" s="2">
        <v>44887.171527777777</v>
      </c>
      <c r="Y1601" s="1" t="s">
        <v>58</v>
      </c>
      <c r="Z1601" s="1" t="s">
        <v>36</v>
      </c>
      <c r="AA1601" s="1"/>
      <c r="AB1601" s="1" t="s">
        <v>3350</v>
      </c>
    </row>
    <row r="1602" spans="1:28" ht="13" x14ac:dyDescent="0.15">
      <c r="A1602" s="1">
        <v>397</v>
      </c>
      <c r="B1602" s="1" t="s">
        <v>28</v>
      </c>
      <c r="C1602" s="1" t="s">
        <v>1386</v>
      </c>
      <c r="D1602" s="1">
        <v>33</v>
      </c>
      <c r="E1602" s="1" t="s">
        <v>30</v>
      </c>
      <c r="F1602" s="1">
        <v>3</v>
      </c>
      <c r="G1602" s="1" t="s">
        <v>31</v>
      </c>
      <c r="H1602" s="1">
        <v>82</v>
      </c>
      <c r="I1602" s="1">
        <v>84</v>
      </c>
      <c r="J1602" s="1">
        <v>82</v>
      </c>
      <c r="K1602" s="1">
        <v>84</v>
      </c>
      <c r="L1602" s="1">
        <v>304.12</v>
      </c>
      <c r="M1602" s="1">
        <v>304.14</v>
      </c>
      <c r="N1602" s="1">
        <v>304.101</v>
      </c>
      <c r="O1602" s="1">
        <v>304.12099999999998</v>
      </c>
      <c r="P1602" s="1">
        <v>2</v>
      </c>
      <c r="Q1602" s="1">
        <v>7</v>
      </c>
      <c r="R1602" s="1" t="s">
        <v>1473</v>
      </c>
      <c r="S1602" s="1" t="s">
        <v>1474</v>
      </c>
      <c r="T1602" s="1" t="s">
        <v>1475</v>
      </c>
      <c r="U1602" s="1" t="s">
        <v>1476</v>
      </c>
      <c r="V1602" s="1" t="s">
        <v>1474</v>
      </c>
      <c r="W1602" s="1" t="s">
        <v>3351</v>
      </c>
      <c r="X1602" s="2">
        <v>44887.174305555556</v>
      </c>
      <c r="Y1602" s="1" t="s">
        <v>35</v>
      </c>
      <c r="Z1602" s="1" t="s">
        <v>36</v>
      </c>
      <c r="AA1602" s="1"/>
      <c r="AB1602" s="1" t="s">
        <v>3352</v>
      </c>
    </row>
    <row r="1603" spans="1:28" ht="13" x14ac:dyDescent="0.15">
      <c r="A1603" s="1">
        <v>397</v>
      </c>
      <c r="B1603" s="1" t="s">
        <v>28</v>
      </c>
      <c r="C1603" s="1" t="s">
        <v>1386</v>
      </c>
      <c r="D1603" s="1">
        <v>33</v>
      </c>
      <c r="E1603" s="1" t="s">
        <v>30</v>
      </c>
      <c r="F1603" s="1">
        <v>6</v>
      </c>
      <c r="G1603" s="1"/>
      <c r="H1603" s="1">
        <v>133</v>
      </c>
      <c r="I1603" s="1">
        <v>143</v>
      </c>
      <c r="J1603" s="1">
        <v>0</v>
      </c>
      <c r="K1603" s="1">
        <v>5</v>
      </c>
      <c r="L1603" s="1">
        <v>309.14</v>
      </c>
      <c r="M1603" s="1">
        <v>309.19</v>
      </c>
      <c r="N1603" s="1">
        <v>309.09500000000003</v>
      </c>
      <c r="O1603" s="1">
        <v>309.14499999999998</v>
      </c>
      <c r="P1603" s="1">
        <v>5</v>
      </c>
      <c r="Q1603" s="1">
        <v>2</v>
      </c>
      <c r="R1603" s="1" t="s">
        <v>1407</v>
      </c>
      <c r="S1603" s="1"/>
      <c r="T1603" s="1" t="s">
        <v>1448</v>
      </c>
      <c r="U1603" s="1" t="s">
        <v>1449</v>
      </c>
      <c r="V1603" s="1" t="s">
        <v>1450</v>
      </c>
      <c r="W1603" s="1" t="s">
        <v>3353</v>
      </c>
      <c r="X1603" s="2">
        <v>44886.693055555559</v>
      </c>
      <c r="Y1603" s="1" t="s">
        <v>1410</v>
      </c>
      <c r="Z1603" s="1" t="s">
        <v>36</v>
      </c>
      <c r="AA1603" s="1" t="s">
        <v>1452</v>
      </c>
      <c r="AB1603" s="1" t="s">
        <v>3354</v>
      </c>
    </row>
    <row r="1604" spans="1:28" ht="13" x14ac:dyDescent="0.15">
      <c r="A1604" s="1">
        <v>397</v>
      </c>
      <c r="B1604" s="1" t="s">
        <v>28</v>
      </c>
      <c r="C1604" s="1" t="s">
        <v>1386</v>
      </c>
      <c r="D1604" s="1">
        <v>33</v>
      </c>
      <c r="E1604" s="1" t="s">
        <v>30</v>
      </c>
      <c r="F1604" s="1">
        <v>6</v>
      </c>
      <c r="G1604" s="1"/>
      <c r="H1604" s="1">
        <v>133</v>
      </c>
      <c r="I1604" s="1">
        <v>143</v>
      </c>
      <c r="J1604" s="1">
        <v>0</v>
      </c>
      <c r="K1604" s="1">
        <v>5</v>
      </c>
      <c r="L1604" s="1">
        <v>309.14</v>
      </c>
      <c r="M1604" s="1">
        <v>309.19</v>
      </c>
      <c r="N1604" s="1">
        <v>309.09500000000003</v>
      </c>
      <c r="O1604" s="1">
        <v>309.14499999999998</v>
      </c>
      <c r="P1604" s="1">
        <v>5</v>
      </c>
      <c r="Q1604" s="1">
        <v>25</v>
      </c>
      <c r="R1604" s="1" t="s">
        <v>1418</v>
      </c>
      <c r="S1604" s="1"/>
      <c r="T1604" s="1"/>
      <c r="U1604" s="1"/>
      <c r="V1604" s="1" t="s">
        <v>1457</v>
      </c>
      <c r="W1604" s="1" t="s">
        <v>3355</v>
      </c>
      <c r="X1604" s="2">
        <v>44886.693055555559</v>
      </c>
      <c r="Y1604" s="1" t="s">
        <v>1410</v>
      </c>
      <c r="Z1604" s="1" t="s">
        <v>36</v>
      </c>
      <c r="AA1604" s="1" t="s">
        <v>1459</v>
      </c>
      <c r="AB1604" s="1" t="s">
        <v>3356</v>
      </c>
    </row>
    <row r="1605" spans="1:28" ht="13" x14ac:dyDescent="0.15">
      <c r="A1605" s="1">
        <v>397</v>
      </c>
      <c r="B1605" s="1" t="s">
        <v>28</v>
      </c>
      <c r="C1605" s="1" t="s">
        <v>1386</v>
      </c>
      <c r="D1605" s="1">
        <v>33</v>
      </c>
      <c r="E1605" s="1" t="s">
        <v>30</v>
      </c>
      <c r="F1605" s="1">
        <v>6</v>
      </c>
      <c r="G1605" s="1"/>
      <c r="H1605" s="1">
        <v>133</v>
      </c>
      <c r="I1605" s="1">
        <v>143</v>
      </c>
      <c r="J1605" s="1">
        <v>0</v>
      </c>
      <c r="K1605" s="1">
        <v>5</v>
      </c>
      <c r="L1605" s="1">
        <v>309.14</v>
      </c>
      <c r="M1605" s="1">
        <v>309.19</v>
      </c>
      <c r="N1605" s="1">
        <v>309.09500000000003</v>
      </c>
      <c r="O1605" s="1">
        <v>309.14499999999998</v>
      </c>
      <c r="P1605" s="1">
        <v>5</v>
      </c>
      <c r="Q1605" s="1">
        <v>3</v>
      </c>
      <c r="R1605" s="1" t="s">
        <v>1407</v>
      </c>
      <c r="S1605" s="1"/>
      <c r="T1605" s="1"/>
      <c r="U1605" s="1"/>
      <c r="V1605" s="1" t="s">
        <v>1424</v>
      </c>
      <c r="W1605" s="1" t="s">
        <v>3357</v>
      </c>
      <c r="X1605" s="2">
        <v>44886.693055555559</v>
      </c>
      <c r="Y1605" s="1" t="s">
        <v>1410</v>
      </c>
      <c r="Z1605" s="1" t="s">
        <v>36</v>
      </c>
      <c r="AA1605" s="1" t="s">
        <v>1426</v>
      </c>
      <c r="AB1605" s="1" t="s">
        <v>3358</v>
      </c>
    </row>
    <row r="1606" spans="1:28" ht="13" x14ac:dyDescent="0.15">
      <c r="A1606" s="1">
        <v>397</v>
      </c>
      <c r="B1606" s="1" t="s">
        <v>28</v>
      </c>
      <c r="C1606" s="1" t="s">
        <v>1386</v>
      </c>
      <c r="D1606" s="1">
        <v>33</v>
      </c>
      <c r="E1606" s="1" t="s">
        <v>30</v>
      </c>
      <c r="F1606" s="1">
        <v>6</v>
      </c>
      <c r="G1606" s="1"/>
      <c r="H1606" s="1">
        <v>133</v>
      </c>
      <c r="I1606" s="1">
        <v>143</v>
      </c>
      <c r="J1606" s="1">
        <v>133</v>
      </c>
      <c r="K1606" s="1">
        <v>143</v>
      </c>
      <c r="L1606" s="1">
        <v>309.14</v>
      </c>
      <c r="M1606" s="1">
        <v>309.24</v>
      </c>
      <c r="N1606" s="1">
        <v>309.09500000000003</v>
      </c>
      <c r="O1606" s="1">
        <v>309.19499999999999</v>
      </c>
      <c r="P1606" s="1">
        <v>10</v>
      </c>
      <c r="Q1606" s="1">
        <v>353</v>
      </c>
      <c r="R1606" s="1" t="s">
        <v>106</v>
      </c>
      <c r="S1606" s="1" t="s">
        <v>1434</v>
      </c>
      <c r="T1606" s="1"/>
      <c r="U1606" s="1"/>
      <c r="V1606" s="1" t="s">
        <v>3359</v>
      </c>
      <c r="W1606" s="1" t="s">
        <v>3360</v>
      </c>
      <c r="X1606" s="2">
        <v>44886.674305555556</v>
      </c>
      <c r="Y1606" s="1" t="s">
        <v>35</v>
      </c>
      <c r="Z1606" s="1" t="s">
        <v>36</v>
      </c>
      <c r="AA1606" s="1"/>
      <c r="AB1606" s="1" t="s">
        <v>3361</v>
      </c>
    </row>
    <row r="1607" spans="1:28" ht="13" x14ac:dyDescent="0.15">
      <c r="A1607" s="1">
        <v>397</v>
      </c>
      <c r="B1607" s="1" t="s">
        <v>28</v>
      </c>
      <c r="C1607" s="1" t="s">
        <v>1386</v>
      </c>
      <c r="D1607" s="1">
        <v>33</v>
      </c>
      <c r="E1607" s="1" t="s">
        <v>30</v>
      </c>
      <c r="F1607" s="1">
        <v>6</v>
      </c>
      <c r="G1607" s="1"/>
      <c r="H1607" s="1">
        <v>133</v>
      </c>
      <c r="I1607" s="1">
        <v>143</v>
      </c>
      <c r="J1607" s="1">
        <v>0</v>
      </c>
      <c r="K1607" s="1">
        <v>5</v>
      </c>
      <c r="L1607" s="1">
        <v>309.14</v>
      </c>
      <c r="M1607" s="1">
        <v>309.19</v>
      </c>
      <c r="N1607" s="1">
        <v>309.09500000000003</v>
      </c>
      <c r="O1607" s="1">
        <v>309.14499999999998</v>
      </c>
      <c r="P1607" s="1">
        <v>5</v>
      </c>
      <c r="Q1607" s="1">
        <v>25</v>
      </c>
      <c r="R1607" s="1" t="s">
        <v>1418</v>
      </c>
      <c r="S1607" s="1"/>
      <c r="T1607" s="1" t="s">
        <v>1442</v>
      </c>
      <c r="U1607" s="1" t="s">
        <v>1443</v>
      </c>
      <c r="V1607" s="1" t="s">
        <v>1444</v>
      </c>
      <c r="W1607" s="1" t="s">
        <v>3362</v>
      </c>
      <c r="X1607" s="2">
        <v>44886.693055555559</v>
      </c>
      <c r="Y1607" s="1" t="s">
        <v>1410</v>
      </c>
      <c r="Z1607" s="1" t="s">
        <v>36</v>
      </c>
      <c r="AA1607" s="1" t="s">
        <v>1446</v>
      </c>
      <c r="AB1607" s="1" t="s">
        <v>3363</v>
      </c>
    </row>
    <row r="1608" spans="1:28" ht="13" x14ac:dyDescent="0.15">
      <c r="A1608" s="1">
        <v>397</v>
      </c>
      <c r="B1608" s="1" t="s">
        <v>28</v>
      </c>
      <c r="C1608" s="1" t="s">
        <v>1386</v>
      </c>
      <c r="D1608" s="1">
        <v>33</v>
      </c>
      <c r="E1608" s="1" t="s">
        <v>30</v>
      </c>
      <c r="F1608" s="1">
        <v>6</v>
      </c>
      <c r="G1608" s="1"/>
      <c r="H1608" s="1">
        <v>133</v>
      </c>
      <c r="I1608" s="1">
        <v>143</v>
      </c>
      <c r="J1608" s="1">
        <v>0</v>
      </c>
      <c r="K1608" s="1">
        <v>5</v>
      </c>
      <c r="L1608" s="1">
        <v>309.14</v>
      </c>
      <c r="M1608" s="1">
        <v>309.19</v>
      </c>
      <c r="N1608" s="1">
        <v>309.09500000000003</v>
      </c>
      <c r="O1608" s="1">
        <v>309.14499999999998</v>
      </c>
      <c r="P1608" s="1">
        <v>5</v>
      </c>
      <c r="Q1608" s="1">
        <v>2</v>
      </c>
      <c r="R1608" s="1" t="s">
        <v>1407</v>
      </c>
      <c r="S1608" s="1" t="s">
        <v>1413</v>
      </c>
      <c r="T1608" s="1"/>
      <c r="U1608" s="1"/>
      <c r="V1608" s="1" t="s">
        <v>1414</v>
      </c>
      <c r="W1608" s="1" t="s">
        <v>3364</v>
      </c>
      <c r="X1608" s="2">
        <v>44886.693055555559</v>
      </c>
      <c r="Y1608" s="1" t="s">
        <v>1410</v>
      </c>
      <c r="Z1608" s="1" t="s">
        <v>36</v>
      </c>
      <c r="AA1608" s="1" t="s">
        <v>1416</v>
      </c>
      <c r="AB1608" s="1" t="s">
        <v>3365</v>
      </c>
    </row>
    <row r="1609" spans="1:28" ht="13" x14ac:dyDescent="0.15">
      <c r="A1609" s="1">
        <v>397</v>
      </c>
      <c r="B1609" s="1" t="s">
        <v>28</v>
      </c>
      <c r="C1609" s="1" t="s">
        <v>1386</v>
      </c>
      <c r="D1609" s="1">
        <v>33</v>
      </c>
      <c r="E1609" s="1" t="s">
        <v>30</v>
      </c>
      <c r="F1609" s="1">
        <v>6</v>
      </c>
      <c r="G1609" s="1"/>
      <c r="H1609" s="1">
        <v>133</v>
      </c>
      <c r="I1609" s="1">
        <v>143</v>
      </c>
      <c r="J1609" s="1">
        <v>0</v>
      </c>
      <c r="K1609" s="1">
        <v>5</v>
      </c>
      <c r="L1609" s="1">
        <v>309.14</v>
      </c>
      <c r="M1609" s="1">
        <v>309.19</v>
      </c>
      <c r="N1609" s="1">
        <v>309.09500000000003</v>
      </c>
      <c r="O1609" s="1">
        <v>309.14499999999998</v>
      </c>
      <c r="P1609" s="1">
        <v>5</v>
      </c>
      <c r="Q1609" s="1">
        <v>10</v>
      </c>
      <c r="R1609" s="1" t="s">
        <v>1407</v>
      </c>
      <c r="S1609" s="1"/>
      <c r="T1609" s="1" t="s">
        <v>1419</v>
      </c>
      <c r="U1609" s="1" t="s">
        <v>1420</v>
      </c>
      <c r="V1609" s="1" t="s">
        <v>1438</v>
      </c>
      <c r="W1609" s="1" t="s">
        <v>3366</v>
      </c>
      <c r="X1609" s="2">
        <v>44886.693055555559</v>
      </c>
      <c r="Y1609" s="1" t="s">
        <v>1410</v>
      </c>
      <c r="Z1609" s="1" t="s">
        <v>36</v>
      </c>
      <c r="AA1609" s="1" t="s">
        <v>1440</v>
      </c>
      <c r="AB1609" s="1" t="s">
        <v>3367</v>
      </c>
    </row>
    <row r="1610" spans="1:28" ht="13" x14ac:dyDescent="0.15">
      <c r="A1610" s="1">
        <v>397</v>
      </c>
      <c r="B1610" s="1" t="s">
        <v>28</v>
      </c>
      <c r="C1610" s="1" t="s">
        <v>1386</v>
      </c>
      <c r="D1610" s="1">
        <v>33</v>
      </c>
      <c r="E1610" s="1" t="s">
        <v>30</v>
      </c>
      <c r="F1610" s="1">
        <v>6</v>
      </c>
      <c r="G1610" s="1"/>
      <c r="H1610" s="1">
        <v>133</v>
      </c>
      <c r="I1610" s="1">
        <v>143</v>
      </c>
      <c r="J1610" s="1">
        <v>0</v>
      </c>
      <c r="K1610" s="1">
        <v>5</v>
      </c>
      <c r="L1610" s="1">
        <v>309.14</v>
      </c>
      <c r="M1610" s="1">
        <v>309.19</v>
      </c>
      <c r="N1610" s="1">
        <v>309.09500000000003</v>
      </c>
      <c r="O1610" s="1">
        <v>309.14499999999998</v>
      </c>
      <c r="P1610" s="1">
        <v>5</v>
      </c>
      <c r="Q1610" s="1">
        <v>25</v>
      </c>
      <c r="R1610" s="1" t="s">
        <v>1418</v>
      </c>
      <c r="S1610" s="1"/>
      <c r="T1610" s="1" t="s">
        <v>1419</v>
      </c>
      <c r="U1610" s="1" t="s">
        <v>1420</v>
      </c>
      <c r="V1610" s="1" t="s">
        <v>1421</v>
      </c>
      <c r="W1610" s="1" t="s">
        <v>3368</v>
      </c>
      <c r="X1610" s="2">
        <v>44886.693055555559</v>
      </c>
      <c r="Y1610" s="1" t="s">
        <v>1410</v>
      </c>
      <c r="Z1610" s="1" t="s">
        <v>36</v>
      </c>
      <c r="AA1610" s="1"/>
      <c r="AB1610" s="1" t="s">
        <v>3369</v>
      </c>
    </row>
    <row r="1611" spans="1:28" ht="13" x14ac:dyDescent="0.15">
      <c r="A1611" s="1">
        <v>397</v>
      </c>
      <c r="B1611" s="1" t="s">
        <v>28</v>
      </c>
      <c r="C1611" s="1" t="s">
        <v>1386</v>
      </c>
      <c r="D1611" s="1">
        <v>33</v>
      </c>
      <c r="E1611" s="1" t="s">
        <v>30</v>
      </c>
      <c r="F1611" s="1">
        <v>6</v>
      </c>
      <c r="G1611" s="1"/>
      <c r="H1611" s="1">
        <v>133</v>
      </c>
      <c r="I1611" s="1">
        <v>143</v>
      </c>
      <c r="J1611" s="1">
        <v>0</v>
      </c>
      <c r="K1611" s="1">
        <v>5</v>
      </c>
      <c r="L1611" s="1">
        <v>309.14</v>
      </c>
      <c r="M1611" s="1">
        <v>309.19</v>
      </c>
      <c r="N1611" s="1">
        <v>309.09500000000003</v>
      </c>
      <c r="O1611" s="1">
        <v>309.14499999999998</v>
      </c>
      <c r="P1611" s="1">
        <v>5</v>
      </c>
      <c r="Q1611" s="1">
        <v>6</v>
      </c>
      <c r="R1611" s="1" t="s">
        <v>1407</v>
      </c>
      <c r="S1611" s="1"/>
      <c r="T1611" s="1"/>
      <c r="U1611" s="1"/>
      <c r="V1611" s="1" t="s">
        <v>1408</v>
      </c>
      <c r="W1611" s="1" t="s">
        <v>3370</v>
      </c>
      <c r="X1611" s="2">
        <v>44886.693055555559</v>
      </c>
      <c r="Y1611" s="1" t="s">
        <v>1410</v>
      </c>
      <c r="Z1611" s="1" t="s">
        <v>36</v>
      </c>
      <c r="AA1611" s="1" t="s">
        <v>1411</v>
      </c>
      <c r="AB1611" s="1" t="s">
        <v>3371</v>
      </c>
    </row>
    <row r="1612" spans="1:28" ht="13" x14ac:dyDescent="0.15">
      <c r="A1612" s="1">
        <v>397</v>
      </c>
      <c r="B1612" s="1" t="s">
        <v>28</v>
      </c>
      <c r="C1612" s="1" t="s">
        <v>1386</v>
      </c>
      <c r="D1612" s="1">
        <v>33</v>
      </c>
      <c r="E1612" s="1" t="s">
        <v>30</v>
      </c>
      <c r="F1612" s="1">
        <v>6</v>
      </c>
      <c r="G1612" s="1"/>
      <c r="H1612" s="1">
        <v>133</v>
      </c>
      <c r="I1612" s="1">
        <v>143</v>
      </c>
      <c r="J1612" s="1">
        <v>0</v>
      </c>
      <c r="K1612" s="1">
        <v>5</v>
      </c>
      <c r="L1612" s="1">
        <v>309.14</v>
      </c>
      <c r="M1612" s="1">
        <v>309.19</v>
      </c>
      <c r="N1612" s="1">
        <v>309.09500000000003</v>
      </c>
      <c r="O1612" s="1">
        <v>309.14499999999998</v>
      </c>
      <c r="P1612" s="1">
        <v>5</v>
      </c>
      <c r="Q1612" s="1">
        <v>10</v>
      </c>
      <c r="R1612" s="1" t="s">
        <v>1407</v>
      </c>
      <c r="S1612" s="1"/>
      <c r="T1612" s="1" t="s">
        <v>1428</v>
      </c>
      <c r="U1612" s="1" t="s">
        <v>1429</v>
      </c>
      <c r="V1612" s="1" t="s">
        <v>1430</v>
      </c>
      <c r="W1612" s="1" t="s">
        <v>3372</v>
      </c>
      <c r="X1612" s="2">
        <v>44886.693055555559</v>
      </c>
      <c r="Y1612" s="1" t="s">
        <v>1410</v>
      </c>
      <c r="Z1612" s="1" t="s">
        <v>36</v>
      </c>
      <c r="AA1612" s="1" t="s">
        <v>1432</v>
      </c>
      <c r="AB1612" s="1" t="s">
        <v>3373</v>
      </c>
    </row>
    <row r="1613" spans="1:28" ht="13" x14ac:dyDescent="0.15">
      <c r="A1613" s="1">
        <v>397</v>
      </c>
      <c r="B1613" s="1" t="s">
        <v>28</v>
      </c>
      <c r="C1613" s="1" t="s">
        <v>1386</v>
      </c>
      <c r="D1613" s="1">
        <v>33</v>
      </c>
      <c r="E1613" s="1" t="s">
        <v>30</v>
      </c>
      <c r="F1613" s="1">
        <v>7</v>
      </c>
      <c r="G1613" s="1"/>
      <c r="H1613" s="1">
        <v>0</v>
      </c>
      <c r="I1613" s="1">
        <v>5</v>
      </c>
      <c r="J1613" s="1">
        <v>0</v>
      </c>
      <c r="K1613" s="1">
        <v>5</v>
      </c>
      <c r="L1613" s="1">
        <v>309.24</v>
      </c>
      <c r="M1613" s="1">
        <v>309.29000000000002</v>
      </c>
      <c r="N1613" s="1">
        <v>309.19400000000002</v>
      </c>
      <c r="O1613" s="1">
        <v>309.24400000000003</v>
      </c>
      <c r="P1613" s="1">
        <v>5</v>
      </c>
      <c r="Q1613" s="1">
        <v>5</v>
      </c>
      <c r="R1613" s="1" t="s">
        <v>51</v>
      </c>
      <c r="S1613" s="1" t="s">
        <v>52</v>
      </c>
      <c r="T1613" s="1"/>
      <c r="U1613" s="1"/>
      <c r="V1613" s="1" t="s">
        <v>52</v>
      </c>
      <c r="W1613" s="1" t="s">
        <v>3374</v>
      </c>
      <c r="X1613" s="2">
        <v>44886.674305555556</v>
      </c>
      <c r="Y1613" s="1" t="s">
        <v>35</v>
      </c>
      <c r="Z1613" s="1" t="s">
        <v>36</v>
      </c>
      <c r="AA1613" s="1"/>
      <c r="AB1613" s="1" t="s">
        <v>3375</v>
      </c>
    </row>
    <row r="1614" spans="1:28" ht="13" x14ac:dyDescent="0.15">
      <c r="A1614" s="1">
        <v>397</v>
      </c>
      <c r="B1614" s="1" t="s">
        <v>28</v>
      </c>
      <c r="C1614" s="1" t="s">
        <v>1386</v>
      </c>
      <c r="D1614" s="1">
        <v>34</v>
      </c>
      <c r="E1614" s="1" t="s">
        <v>30</v>
      </c>
      <c r="F1614" s="1">
        <v>1</v>
      </c>
      <c r="G1614" s="1" t="s">
        <v>43</v>
      </c>
      <c r="H1614" s="1">
        <v>69</v>
      </c>
      <c r="I1614" s="1">
        <v>69</v>
      </c>
      <c r="J1614" s="1">
        <v>69</v>
      </c>
      <c r="K1614" s="1">
        <v>69</v>
      </c>
      <c r="L1614" s="1">
        <v>310.69</v>
      </c>
      <c r="M1614" s="1">
        <v>310.69</v>
      </c>
      <c r="N1614" s="1">
        <v>310.69</v>
      </c>
      <c r="O1614" s="1">
        <v>310.69</v>
      </c>
      <c r="P1614" s="1">
        <v>0</v>
      </c>
      <c r="Q1614" s="1">
        <v>1</v>
      </c>
      <c r="R1614" s="1" t="s">
        <v>44</v>
      </c>
      <c r="S1614" s="1" t="s">
        <v>45</v>
      </c>
      <c r="T1614" s="1"/>
      <c r="U1614" s="1"/>
      <c r="V1614" s="1" t="s">
        <v>45</v>
      </c>
      <c r="W1614" s="1" t="s">
        <v>3376</v>
      </c>
      <c r="X1614" s="2">
        <v>44887.22152777778</v>
      </c>
      <c r="Y1614" s="1" t="s">
        <v>415</v>
      </c>
      <c r="Z1614" s="1" t="s">
        <v>36</v>
      </c>
      <c r="AA1614" s="1"/>
      <c r="AB1614" s="1" t="s">
        <v>3377</v>
      </c>
    </row>
    <row r="1615" spans="1:28" ht="13" x14ac:dyDescent="0.15">
      <c r="A1615" s="1">
        <v>397</v>
      </c>
      <c r="B1615" s="1" t="s">
        <v>28</v>
      </c>
      <c r="C1615" s="1" t="s">
        <v>1386</v>
      </c>
      <c r="D1615" s="1">
        <v>34</v>
      </c>
      <c r="E1615" s="1" t="s">
        <v>30</v>
      </c>
      <c r="F1615" s="1">
        <v>2</v>
      </c>
      <c r="G1615" s="1" t="s">
        <v>31</v>
      </c>
      <c r="H1615" s="1">
        <v>65</v>
      </c>
      <c r="I1615" s="1">
        <v>66</v>
      </c>
      <c r="J1615" s="1">
        <v>65</v>
      </c>
      <c r="K1615" s="1">
        <v>66</v>
      </c>
      <c r="L1615" s="1">
        <v>312.14999999999998</v>
      </c>
      <c r="M1615" s="1">
        <v>312.16000000000003</v>
      </c>
      <c r="N1615" s="1">
        <v>312.14999999999998</v>
      </c>
      <c r="O1615" s="1">
        <v>312.16000000000003</v>
      </c>
      <c r="P1615" s="1">
        <v>1</v>
      </c>
      <c r="Q1615" s="1">
        <v>5</v>
      </c>
      <c r="R1615" s="1" t="s">
        <v>51</v>
      </c>
      <c r="S1615" s="1" t="s">
        <v>1397</v>
      </c>
      <c r="T1615" s="1"/>
      <c r="U1615" s="1"/>
      <c r="V1615" s="1" t="s">
        <v>1397</v>
      </c>
      <c r="W1615" s="1" t="s">
        <v>3378</v>
      </c>
      <c r="X1615" s="2">
        <v>44887.21875</v>
      </c>
      <c r="Y1615" s="1" t="s">
        <v>58</v>
      </c>
      <c r="Z1615" s="1" t="s">
        <v>36</v>
      </c>
      <c r="AA1615" s="1"/>
      <c r="AB1615" s="1" t="s">
        <v>3379</v>
      </c>
    </row>
    <row r="1616" spans="1:28" ht="13" x14ac:dyDescent="0.15">
      <c r="A1616" s="1">
        <v>397</v>
      </c>
      <c r="B1616" s="1" t="s">
        <v>28</v>
      </c>
      <c r="C1616" s="1" t="s">
        <v>1386</v>
      </c>
      <c r="D1616" s="1">
        <v>34</v>
      </c>
      <c r="E1616" s="1" t="s">
        <v>30</v>
      </c>
      <c r="F1616" s="1">
        <v>2</v>
      </c>
      <c r="G1616" s="1" t="s">
        <v>43</v>
      </c>
      <c r="H1616" s="1">
        <v>65</v>
      </c>
      <c r="I1616" s="1">
        <v>65</v>
      </c>
      <c r="J1616" s="1">
        <v>65</v>
      </c>
      <c r="K1616" s="1">
        <v>65</v>
      </c>
      <c r="L1616" s="1">
        <v>312.14999999999998</v>
      </c>
      <c r="M1616" s="1">
        <v>312.14999999999998</v>
      </c>
      <c r="N1616" s="1">
        <v>312.14999999999998</v>
      </c>
      <c r="O1616" s="1">
        <v>312.14999999999998</v>
      </c>
      <c r="P1616" s="1">
        <v>0</v>
      </c>
      <c r="Q1616" s="1">
        <v>1</v>
      </c>
      <c r="R1616" s="1" t="s">
        <v>44</v>
      </c>
      <c r="S1616" s="1" t="s">
        <v>45</v>
      </c>
      <c r="T1616" s="1"/>
      <c r="U1616" s="1"/>
      <c r="V1616" s="1" t="s">
        <v>45</v>
      </c>
      <c r="W1616" s="1" t="s">
        <v>3380</v>
      </c>
      <c r="X1616" s="2">
        <v>44887.227083333331</v>
      </c>
      <c r="Y1616" s="1" t="s">
        <v>415</v>
      </c>
      <c r="Z1616" s="1" t="s">
        <v>36</v>
      </c>
      <c r="AA1616" s="1"/>
      <c r="AB1616" s="1" t="s">
        <v>3381</v>
      </c>
    </row>
    <row r="1617" spans="1:28" ht="13" x14ac:dyDescent="0.15">
      <c r="A1617" s="1">
        <v>397</v>
      </c>
      <c r="B1617" s="1" t="s">
        <v>28</v>
      </c>
      <c r="C1617" s="1" t="s">
        <v>1386</v>
      </c>
      <c r="D1617" s="1">
        <v>34</v>
      </c>
      <c r="E1617" s="1" t="s">
        <v>30</v>
      </c>
      <c r="F1617" s="1">
        <v>2</v>
      </c>
      <c r="G1617" s="1" t="s">
        <v>31</v>
      </c>
      <c r="H1617" s="1">
        <v>65</v>
      </c>
      <c r="I1617" s="1">
        <v>66</v>
      </c>
      <c r="J1617" s="1">
        <v>65</v>
      </c>
      <c r="K1617" s="1">
        <v>66</v>
      </c>
      <c r="L1617" s="1">
        <v>312.14999999999998</v>
      </c>
      <c r="M1617" s="1">
        <v>312.16000000000003</v>
      </c>
      <c r="N1617" s="1">
        <v>312.14999999999998</v>
      </c>
      <c r="O1617" s="1">
        <v>312.16000000000003</v>
      </c>
      <c r="P1617" s="1">
        <v>1</v>
      </c>
      <c r="Q1617" s="1">
        <v>5</v>
      </c>
      <c r="R1617" s="1" t="s">
        <v>51</v>
      </c>
      <c r="S1617" s="1" t="s">
        <v>1400</v>
      </c>
      <c r="T1617" s="1"/>
      <c r="U1617" s="1"/>
      <c r="V1617" s="1" t="s">
        <v>1400</v>
      </c>
      <c r="W1617" s="1" t="s">
        <v>3382</v>
      </c>
      <c r="X1617" s="2">
        <v>44887.21875</v>
      </c>
      <c r="Y1617" s="1" t="s">
        <v>58</v>
      </c>
      <c r="Z1617" s="1" t="s">
        <v>36</v>
      </c>
      <c r="AA1617" s="1"/>
      <c r="AB1617" s="1" t="s">
        <v>3383</v>
      </c>
    </row>
    <row r="1618" spans="1:28" ht="13" x14ac:dyDescent="0.15">
      <c r="A1618" s="1">
        <v>397</v>
      </c>
      <c r="B1618" s="1" t="s">
        <v>28</v>
      </c>
      <c r="C1618" s="1" t="s">
        <v>1386</v>
      </c>
      <c r="D1618" s="1">
        <v>34</v>
      </c>
      <c r="E1618" s="1" t="s">
        <v>30</v>
      </c>
      <c r="F1618" s="1">
        <v>5</v>
      </c>
      <c r="G1618" s="1" t="s">
        <v>31</v>
      </c>
      <c r="H1618" s="1">
        <v>64.5</v>
      </c>
      <c r="I1618" s="1">
        <v>66.5</v>
      </c>
      <c r="J1618" s="1">
        <v>64.5</v>
      </c>
      <c r="K1618" s="1">
        <v>66.5</v>
      </c>
      <c r="L1618" s="1">
        <v>316.66500000000002</v>
      </c>
      <c r="M1618" s="1">
        <v>316.685</v>
      </c>
      <c r="N1618" s="1">
        <v>316.66500000000002</v>
      </c>
      <c r="O1618" s="1">
        <v>316.685</v>
      </c>
      <c r="P1618" s="1">
        <v>2</v>
      </c>
      <c r="Q1618" s="1">
        <v>7</v>
      </c>
      <c r="R1618" s="1" t="s">
        <v>1473</v>
      </c>
      <c r="S1618" s="1" t="s">
        <v>1474</v>
      </c>
      <c r="T1618" s="1" t="s">
        <v>1475</v>
      </c>
      <c r="U1618" s="1" t="s">
        <v>1476</v>
      </c>
      <c r="V1618" s="1" t="s">
        <v>1474</v>
      </c>
      <c r="W1618" s="1" t="s">
        <v>3384</v>
      </c>
      <c r="X1618" s="2">
        <v>44887.229166666664</v>
      </c>
      <c r="Y1618" s="1" t="s">
        <v>35</v>
      </c>
      <c r="Z1618" s="1" t="s">
        <v>36</v>
      </c>
      <c r="AA1618" s="1"/>
      <c r="AB1618" s="1" t="s">
        <v>3385</v>
      </c>
    </row>
    <row r="1619" spans="1:28" ht="13" x14ac:dyDescent="0.15">
      <c r="A1619" s="1">
        <v>397</v>
      </c>
      <c r="B1619" s="1" t="s">
        <v>28</v>
      </c>
      <c r="C1619" s="1" t="s">
        <v>1386</v>
      </c>
      <c r="D1619" s="1">
        <v>34</v>
      </c>
      <c r="E1619" s="1" t="s">
        <v>30</v>
      </c>
      <c r="F1619" s="1">
        <v>6</v>
      </c>
      <c r="G1619" s="1" t="s">
        <v>31</v>
      </c>
      <c r="H1619" s="1">
        <v>65</v>
      </c>
      <c r="I1619" s="1">
        <v>66</v>
      </c>
      <c r="J1619" s="1">
        <v>65</v>
      </c>
      <c r="K1619" s="1">
        <v>66</v>
      </c>
      <c r="L1619" s="1">
        <v>318.18</v>
      </c>
      <c r="M1619" s="1">
        <v>318.19</v>
      </c>
      <c r="N1619" s="1">
        <v>318.18</v>
      </c>
      <c r="O1619" s="1">
        <v>318.19</v>
      </c>
      <c r="P1619" s="1">
        <v>1</v>
      </c>
      <c r="Q1619" s="1">
        <v>5</v>
      </c>
      <c r="R1619" s="1" t="s">
        <v>51</v>
      </c>
      <c r="S1619" s="1" t="s">
        <v>1397</v>
      </c>
      <c r="T1619" s="1"/>
      <c r="U1619" s="1"/>
      <c r="V1619" s="1" t="s">
        <v>1397</v>
      </c>
      <c r="W1619" s="1" t="s">
        <v>3386</v>
      </c>
      <c r="X1619" s="2">
        <v>44887.21875</v>
      </c>
      <c r="Y1619" s="1" t="s">
        <v>58</v>
      </c>
      <c r="Z1619" s="1" t="s">
        <v>36</v>
      </c>
      <c r="AA1619" s="1"/>
      <c r="AB1619" s="1" t="s">
        <v>3387</v>
      </c>
    </row>
    <row r="1620" spans="1:28" ht="13" x14ac:dyDescent="0.15">
      <c r="A1620" s="1">
        <v>397</v>
      </c>
      <c r="B1620" s="1" t="s">
        <v>28</v>
      </c>
      <c r="C1620" s="1" t="s">
        <v>1386</v>
      </c>
      <c r="D1620" s="1">
        <v>34</v>
      </c>
      <c r="E1620" s="1" t="s">
        <v>30</v>
      </c>
      <c r="F1620" s="1">
        <v>6</v>
      </c>
      <c r="G1620" s="1"/>
      <c r="H1620" s="1">
        <v>123</v>
      </c>
      <c r="I1620" s="1">
        <v>133</v>
      </c>
      <c r="J1620" s="1">
        <v>0</v>
      </c>
      <c r="K1620" s="1">
        <v>5</v>
      </c>
      <c r="L1620" s="1">
        <v>318.76</v>
      </c>
      <c r="M1620" s="1">
        <v>318.81</v>
      </c>
      <c r="N1620" s="1">
        <v>318.76</v>
      </c>
      <c r="O1620" s="1">
        <v>318.81</v>
      </c>
      <c r="P1620" s="1">
        <v>5</v>
      </c>
      <c r="Q1620" s="1">
        <v>6</v>
      </c>
      <c r="R1620" s="1" t="s">
        <v>1407</v>
      </c>
      <c r="S1620" s="1"/>
      <c r="T1620" s="1"/>
      <c r="U1620" s="1"/>
      <c r="V1620" s="1" t="s">
        <v>1408</v>
      </c>
      <c r="W1620" s="1" t="s">
        <v>3388</v>
      </c>
      <c r="X1620" s="2">
        <v>44886.736111111109</v>
      </c>
      <c r="Y1620" s="1" t="s">
        <v>1410</v>
      </c>
      <c r="Z1620" s="1" t="s">
        <v>36</v>
      </c>
      <c r="AA1620" s="1" t="s">
        <v>1411</v>
      </c>
      <c r="AB1620" s="1" t="s">
        <v>3389</v>
      </c>
    </row>
    <row r="1621" spans="1:28" ht="13" x14ac:dyDescent="0.15">
      <c r="A1621" s="1">
        <v>397</v>
      </c>
      <c r="B1621" s="1" t="s">
        <v>28</v>
      </c>
      <c r="C1621" s="1" t="s">
        <v>1386</v>
      </c>
      <c r="D1621" s="1">
        <v>34</v>
      </c>
      <c r="E1621" s="1" t="s">
        <v>30</v>
      </c>
      <c r="F1621" s="1">
        <v>6</v>
      </c>
      <c r="G1621" s="1"/>
      <c r="H1621" s="1">
        <v>123</v>
      </c>
      <c r="I1621" s="1">
        <v>133</v>
      </c>
      <c r="J1621" s="1">
        <v>0</v>
      </c>
      <c r="K1621" s="1">
        <v>5</v>
      </c>
      <c r="L1621" s="1">
        <v>318.76</v>
      </c>
      <c r="M1621" s="1">
        <v>318.81</v>
      </c>
      <c r="N1621" s="1">
        <v>318.76</v>
      </c>
      <c r="O1621" s="1">
        <v>318.81</v>
      </c>
      <c r="P1621" s="1">
        <v>5</v>
      </c>
      <c r="Q1621" s="1">
        <v>25</v>
      </c>
      <c r="R1621" s="1" t="s">
        <v>1418</v>
      </c>
      <c r="S1621" s="1"/>
      <c r="T1621" s="1"/>
      <c r="U1621" s="1"/>
      <c r="V1621" s="1" t="s">
        <v>1457</v>
      </c>
      <c r="W1621" s="1" t="s">
        <v>3390</v>
      </c>
      <c r="X1621" s="2">
        <v>44886.736111111109</v>
      </c>
      <c r="Y1621" s="1" t="s">
        <v>1410</v>
      </c>
      <c r="Z1621" s="1" t="s">
        <v>36</v>
      </c>
      <c r="AA1621" s="1" t="s">
        <v>1459</v>
      </c>
      <c r="AB1621" s="1" t="s">
        <v>3391</v>
      </c>
    </row>
    <row r="1622" spans="1:28" ht="13" x14ac:dyDescent="0.15">
      <c r="A1622" s="1">
        <v>397</v>
      </c>
      <c r="B1622" s="1" t="s">
        <v>28</v>
      </c>
      <c r="C1622" s="1" t="s">
        <v>1386</v>
      </c>
      <c r="D1622" s="1">
        <v>34</v>
      </c>
      <c r="E1622" s="1" t="s">
        <v>30</v>
      </c>
      <c r="F1622" s="1">
        <v>6</v>
      </c>
      <c r="G1622" s="1"/>
      <c r="H1622" s="1">
        <v>123</v>
      </c>
      <c r="I1622" s="1">
        <v>133</v>
      </c>
      <c r="J1622" s="1">
        <v>0</v>
      </c>
      <c r="K1622" s="1">
        <v>5</v>
      </c>
      <c r="L1622" s="1">
        <v>318.76</v>
      </c>
      <c r="M1622" s="1">
        <v>318.81</v>
      </c>
      <c r="N1622" s="1">
        <v>318.76</v>
      </c>
      <c r="O1622" s="1">
        <v>318.81</v>
      </c>
      <c r="P1622" s="1">
        <v>5</v>
      </c>
      <c r="Q1622" s="1">
        <v>25</v>
      </c>
      <c r="R1622" s="1" t="s">
        <v>1418</v>
      </c>
      <c r="S1622" s="1"/>
      <c r="T1622" s="1" t="s">
        <v>1419</v>
      </c>
      <c r="U1622" s="1" t="s">
        <v>1420</v>
      </c>
      <c r="V1622" s="1" t="s">
        <v>1421</v>
      </c>
      <c r="W1622" s="1" t="s">
        <v>3392</v>
      </c>
      <c r="X1622" s="2">
        <v>44886.736111111109</v>
      </c>
      <c r="Y1622" s="1" t="s">
        <v>1410</v>
      </c>
      <c r="Z1622" s="1" t="s">
        <v>36</v>
      </c>
      <c r="AA1622" s="1"/>
      <c r="AB1622" s="1" t="s">
        <v>3393</v>
      </c>
    </row>
    <row r="1623" spans="1:28" ht="13" x14ac:dyDescent="0.15">
      <c r="A1623" s="1">
        <v>397</v>
      </c>
      <c r="B1623" s="1" t="s">
        <v>28</v>
      </c>
      <c r="C1623" s="1" t="s">
        <v>1386</v>
      </c>
      <c r="D1623" s="1">
        <v>34</v>
      </c>
      <c r="E1623" s="1" t="s">
        <v>30</v>
      </c>
      <c r="F1623" s="1">
        <v>6</v>
      </c>
      <c r="G1623" s="1"/>
      <c r="H1623" s="1">
        <v>123</v>
      </c>
      <c r="I1623" s="1">
        <v>133</v>
      </c>
      <c r="J1623" s="1">
        <v>0</v>
      </c>
      <c r="K1623" s="1">
        <v>5</v>
      </c>
      <c r="L1623" s="1">
        <v>318.76</v>
      </c>
      <c r="M1623" s="1">
        <v>318.81</v>
      </c>
      <c r="N1623" s="1">
        <v>318.76</v>
      </c>
      <c r="O1623" s="1">
        <v>318.81</v>
      </c>
      <c r="P1623" s="1">
        <v>5</v>
      </c>
      <c r="Q1623" s="1">
        <v>2</v>
      </c>
      <c r="R1623" s="1" t="s">
        <v>1407</v>
      </c>
      <c r="S1623" s="1"/>
      <c r="T1623" s="1" t="s">
        <v>1448</v>
      </c>
      <c r="U1623" s="1" t="s">
        <v>1449</v>
      </c>
      <c r="V1623" s="1" t="s">
        <v>1450</v>
      </c>
      <c r="W1623" s="1" t="s">
        <v>3394</v>
      </c>
      <c r="X1623" s="2">
        <v>44886.736111111109</v>
      </c>
      <c r="Y1623" s="1" t="s">
        <v>1410</v>
      </c>
      <c r="Z1623" s="1" t="s">
        <v>36</v>
      </c>
      <c r="AA1623" s="1" t="s">
        <v>1452</v>
      </c>
      <c r="AB1623" s="1" t="s">
        <v>3395</v>
      </c>
    </row>
    <row r="1624" spans="1:28" ht="13" x14ac:dyDescent="0.15">
      <c r="A1624" s="1">
        <v>397</v>
      </c>
      <c r="B1624" s="1" t="s">
        <v>28</v>
      </c>
      <c r="C1624" s="1" t="s">
        <v>1386</v>
      </c>
      <c r="D1624" s="1">
        <v>34</v>
      </c>
      <c r="E1624" s="1" t="s">
        <v>30</v>
      </c>
      <c r="F1624" s="1">
        <v>6</v>
      </c>
      <c r="G1624" s="1"/>
      <c r="H1624" s="1">
        <v>123</v>
      </c>
      <c r="I1624" s="1">
        <v>133</v>
      </c>
      <c r="J1624" s="1">
        <v>0</v>
      </c>
      <c r="K1624" s="1">
        <v>5</v>
      </c>
      <c r="L1624" s="1">
        <v>318.76</v>
      </c>
      <c r="M1624" s="1">
        <v>318.81</v>
      </c>
      <c r="N1624" s="1">
        <v>318.76</v>
      </c>
      <c r="O1624" s="1">
        <v>318.81</v>
      </c>
      <c r="P1624" s="1">
        <v>5</v>
      </c>
      <c r="Q1624" s="1">
        <v>25</v>
      </c>
      <c r="R1624" s="1" t="s">
        <v>1418</v>
      </c>
      <c r="S1624" s="1"/>
      <c r="T1624" s="1" t="s">
        <v>1442</v>
      </c>
      <c r="U1624" s="1" t="s">
        <v>1443</v>
      </c>
      <c r="V1624" s="1" t="s">
        <v>1444</v>
      </c>
      <c r="W1624" s="1" t="s">
        <v>3396</v>
      </c>
      <c r="X1624" s="2">
        <v>44886.736111111109</v>
      </c>
      <c r="Y1624" s="1" t="s">
        <v>1410</v>
      </c>
      <c r="Z1624" s="1" t="s">
        <v>36</v>
      </c>
      <c r="AA1624" s="1" t="s">
        <v>1446</v>
      </c>
      <c r="AB1624" s="1" t="s">
        <v>3397</v>
      </c>
    </row>
    <row r="1625" spans="1:28" ht="13" x14ac:dyDescent="0.15">
      <c r="A1625" s="1">
        <v>397</v>
      </c>
      <c r="B1625" s="1" t="s">
        <v>28</v>
      </c>
      <c r="C1625" s="1" t="s">
        <v>1386</v>
      </c>
      <c r="D1625" s="1">
        <v>34</v>
      </c>
      <c r="E1625" s="1" t="s">
        <v>30</v>
      </c>
      <c r="F1625" s="1">
        <v>6</v>
      </c>
      <c r="G1625" s="1"/>
      <c r="H1625" s="1">
        <v>123</v>
      </c>
      <c r="I1625" s="1">
        <v>133</v>
      </c>
      <c r="J1625" s="1">
        <v>0</v>
      </c>
      <c r="K1625" s="1">
        <v>5</v>
      </c>
      <c r="L1625" s="1">
        <v>318.76</v>
      </c>
      <c r="M1625" s="1">
        <v>318.81</v>
      </c>
      <c r="N1625" s="1">
        <v>318.76</v>
      </c>
      <c r="O1625" s="1">
        <v>318.81</v>
      </c>
      <c r="P1625" s="1">
        <v>5</v>
      </c>
      <c r="Q1625" s="1">
        <v>3</v>
      </c>
      <c r="R1625" s="1" t="s">
        <v>1407</v>
      </c>
      <c r="S1625" s="1"/>
      <c r="T1625" s="1"/>
      <c r="U1625" s="1"/>
      <c r="V1625" s="1" t="s">
        <v>1424</v>
      </c>
      <c r="W1625" s="1" t="s">
        <v>3398</v>
      </c>
      <c r="X1625" s="2">
        <v>44886.736111111109</v>
      </c>
      <c r="Y1625" s="1" t="s">
        <v>1410</v>
      </c>
      <c r="Z1625" s="1" t="s">
        <v>36</v>
      </c>
      <c r="AA1625" s="1" t="s">
        <v>1426</v>
      </c>
      <c r="AB1625" s="1" t="s">
        <v>3399</v>
      </c>
    </row>
    <row r="1626" spans="1:28" ht="13" x14ac:dyDescent="0.15">
      <c r="A1626" s="1">
        <v>397</v>
      </c>
      <c r="B1626" s="1" t="s">
        <v>28</v>
      </c>
      <c r="C1626" s="1" t="s">
        <v>1386</v>
      </c>
      <c r="D1626" s="1">
        <v>34</v>
      </c>
      <c r="E1626" s="1" t="s">
        <v>30</v>
      </c>
      <c r="F1626" s="1">
        <v>6</v>
      </c>
      <c r="G1626" s="1"/>
      <c r="H1626" s="1">
        <v>123</v>
      </c>
      <c r="I1626" s="1">
        <v>133</v>
      </c>
      <c r="J1626" s="1">
        <v>0</v>
      </c>
      <c r="K1626" s="1">
        <v>5</v>
      </c>
      <c r="L1626" s="1">
        <v>318.76</v>
      </c>
      <c r="M1626" s="1">
        <v>318.81</v>
      </c>
      <c r="N1626" s="1">
        <v>318.76</v>
      </c>
      <c r="O1626" s="1">
        <v>318.81</v>
      </c>
      <c r="P1626" s="1">
        <v>5</v>
      </c>
      <c r="Q1626" s="1">
        <v>10</v>
      </c>
      <c r="R1626" s="1" t="s">
        <v>1407</v>
      </c>
      <c r="S1626" s="1"/>
      <c r="T1626" s="1" t="s">
        <v>1419</v>
      </c>
      <c r="U1626" s="1" t="s">
        <v>1420</v>
      </c>
      <c r="V1626" s="1" t="s">
        <v>1438</v>
      </c>
      <c r="W1626" s="1" t="s">
        <v>3400</v>
      </c>
      <c r="X1626" s="2">
        <v>44886.736111111109</v>
      </c>
      <c r="Y1626" s="1" t="s">
        <v>1410</v>
      </c>
      <c r="Z1626" s="1" t="s">
        <v>36</v>
      </c>
      <c r="AA1626" s="1" t="s">
        <v>1440</v>
      </c>
      <c r="AB1626" s="1" t="s">
        <v>3401</v>
      </c>
    </row>
    <row r="1627" spans="1:28" ht="13" x14ac:dyDescent="0.15">
      <c r="A1627" s="1">
        <v>397</v>
      </c>
      <c r="B1627" s="1" t="s">
        <v>28</v>
      </c>
      <c r="C1627" s="1" t="s">
        <v>1386</v>
      </c>
      <c r="D1627" s="1">
        <v>34</v>
      </c>
      <c r="E1627" s="1" t="s">
        <v>30</v>
      </c>
      <c r="F1627" s="1">
        <v>6</v>
      </c>
      <c r="G1627" s="1"/>
      <c r="H1627" s="1">
        <v>123</v>
      </c>
      <c r="I1627" s="1">
        <v>133</v>
      </c>
      <c r="J1627" s="1">
        <v>123</v>
      </c>
      <c r="K1627" s="1">
        <v>133</v>
      </c>
      <c r="L1627" s="1">
        <v>318.76</v>
      </c>
      <c r="M1627" s="1">
        <v>318.86</v>
      </c>
      <c r="N1627" s="1">
        <v>318.76</v>
      </c>
      <c r="O1627" s="1">
        <v>318.86</v>
      </c>
      <c r="P1627" s="1">
        <v>10</v>
      </c>
      <c r="Q1627" s="1">
        <v>353</v>
      </c>
      <c r="R1627" s="1" t="s">
        <v>106</v>
      </c>
      <c r="S1627" s="1" t="s">
        <v>1434</v>
      </c>
      <c r="T1627" s="1"/>
      <c r="U1627" s="1"/>
      <c r="V1627" s="1" t="s">
        <v>3402</v>
      </c>
      <c r="W1627" s="1" t="s">
        <v>3403</v>
      </c>
      <c r="X1627" s="2">
        <v>44886.718055555553</v>
      </c>
      <c r="Y1627" s="1" t="s">
        <v>35</v>
      </c>
      <c r="Z1627" s="1" t="s">
        <v>36</v>
      </c>
      <c r="AA1627" s="1"/>
      <c r="AB1627" s="1" t="s">
        <v>3404</v>
      </c>
    </row>
    <row r="1628" spans="1:28" ht="13" x14ac:dyDescent="0.15">
      <c r="A1628" s="1">
        <v>397</v>
      </c>
      <c r="B1628" s="1" t="s">
        <v>28</v>
      </c>
      <c r="C1628" s="1" t="s">
        <v>1386</v>
      </c>
      <c r="D1628" s="1">
        <v>34</v>
      </c>
      <c r="E1628" s="1" t="s">
        <v>30</v>
      </c>
      <c r="F1628" s="1">
        <v>6</v>
      </c>
      <c r="G1628" s="1"/>
      <c r="H1628" s="1">
        <v>123</v>
      </c>
      <c r="I1628" s="1">
        <v>133</v>
      </c>
      <c r="J1628" s="1">
        <v>0</v>
      </c>
      <c r="K1628" s="1">
        <v>5</v>
      </c>
      <c r="L1628" s="1">
        <v>318.76</v>
      </c>
      <c r="M1628" s="1">
        <v>318.81</v>
      </c>
      <c r="N1628" s="1">
        <v>318.76</v>
      </c>
      <c r="O1628" s="1">
        <v>318.81</v>
      </c>
      <c r="P1628" s="1">
        <v>5</v>
      </c>
      <c r="Q1628" s="1">
        <v>2</v>
      </c>
      <c r="R1628" s="1" t="s">
        <v>1407</v>
      </c>
      <c r="S1628" s="1" t="s">
        <v>1413</v>
      </c>
      <c r="T1628" s="1"/>
      <c r="U1628" s="1"/>
      <c r="V1628" s="1" t="s">
        <v>1414</v>
      </c>
      <c r="W1628" s="1" t="s">
        <v>3405</v>
      </c>
      <c r="X1628" s="2">
        <v>44886.736111111109</v>
      </c>
      <c r="Y1628" s="1" t="s">
        <v>1410</v>
      </c>
      <c r="Z1628" s="1" t="s">
        <v>36</v>
      </c>
      <c r="AA1628" s="1" t="s">
        <v>1416</v>
      </c>
      <c r="AB1628" s="1" t="s">
        <v>3406</v>
      </c>
    </row>
    <row r="1629" spans="1:28" ht="13" x14ac:dyDescent="0.15">
      <c r="A1629" s="1">
        <v>397</v>
      </c>
      <c r="B1629" s="1" t="s">
        <v>28</v>
      </c>
      <c r="C1629" s="1" t="s">
        <v>1386</v>
      </c>
      <c r="D1629" s="1">
        <v>34</v>
      </c>
      <c r="E1629" s="1" t="s">
        <v>30</v>
      </c>
      <c r="F1629" s="1">
        <v>6</v>
      </c>
      <c r="G1629" s="1"/>
      <c r="H1629" s="1">
        <v>123</v>
      </c>
      <c r="I1629" s="1">
        <v>133</v>
      </c>
      <c r="J1629" s="1">
        <v>0</v>
      </c>
      <c r="K1629" s="1">
        <v>5</v>
      </c>
      <c r="L1629" s="1">
        <v>318.76</v>
      </c>
      <c r="M1629" s="1">
        <v>318.81</v>
      </c>
      <c r="N1629" s="1">
        <v>318.76</v>
      </c>
      <c r="O1629" s="1">
        <v>318.81</v>
      </c>
      <c r="P1629" s="1">
        <v>5</v>
      </c>
      <c r="Q1629" s="1">
        <v>10</v>
      </c>
      <c r="R1629" s="1" t="s">
        <v>1407</v>
      </c>
      <c r="S1629" s="1"/>
      <c r="T1629" s="1" t="s">
        <v>1428</v>
      </c>
      <c r="U1629" s="1" t="s">
        <v>1429</v>
      </c>
      <c r="V1629" s="1" t="s">
        <v>1430</v>
      </c>
      <c r="W1629" s="1" t="s">
        <v>3407</v>
      </c>
      <c r="X1629" s="2">
        <v>44886.736111111109</v>
      </c>
      <c r="Y1629" s="1" t="s">
        <v>1410</v>
      </c>
      <c r="Z1629" s="1" t="s">
        <v>36</v>
      </c>
      <c r="AA1629" s="1" t="s">
        <v>1432</v>
      </c>
      <c r="AB1629" s="1" t="s">
        <v>3408</v>
      </c>
    </row>
    <row r="1630" spans="1:28" ht="13" x14ac:dyDescent="0.15">
      <c r="A1630" s="1">
        <v>397</v>
      </c>
      <c r="B1630" s="1" t="s">
        <v>28</v>
      </c>
      <c r="C1630" s="1" t="s">
        <v>1386</v>
      </c>
      <c r="D1630" s="1">
        <v>34</v>
      </c>
      <c r="E1630" s="1" t="s">
        <v>30</v>
      </c>
      <c r="F1630" s="1">
        <v>7</v>
      </c>
      <c r="G1630" s="1"/>
      <c r="H1630" s="1">
        <v>0</v>
      </c>
      <c r="I1630" s="1">
        <v>5</v>
      </c>
      <c r="J1630" s="1">
        <v>0</v>
      </c>
      <c r="K1630" s="1">
        <v>5</v>
      </c>
      <c r="L1630" s="1">
        <v>318.86</v>
      </c>
      <c r="M1630" s="1">
        <v>318.91000000000003</v>
      </c>
      <c r="N1630" s="1">
        <v>318.86</v>
      </c>
      <c r="O1630" s="1">
        <v>318.91000000000003</v>
      </c>
      <c r="P1630" s="1">
        <v>5</v>
      </c>
      <c r="Q1630" s="1">
        <v>5</v>
      </c>
      <c r="R1630" s="1" t="s">
        <v>51</v>
      </c>
      <c r="S1630" s="1" t="s">
        <v>52</v>
      </c>
      <c r="T1630" s="1"/>
      <c r="U1630" s="1"/>
      <c r="V1630" s="1" t="s">
        <v>52</v>
      </c>
      <c r="W1630" s="1" t="s">
        <v>3409</v>
      </c>
      <c r="X1630" s="2">
        <v>44886.718055555553</v>
      </c>
      <c r="Y1630" s="1" t="s">
        <v>35</v>
      </c>
      <c r="Z1630" s="1" t="s">
        <v>36</v>
      </c>
      <c r="AA1630" s="1"/>
      <c r="AB1630" s="1" t="s">
        <v>3410</v>
      </c>
    </row>
    <row r="1631" spans="1:28" ht="13" x14ac:dyDescent="0.15">
      <c r="A1631" s="1">
        <v>397</v>
      </c>
      <c r="B1631" s="1" t="s">
        <v>28</v>
      </c>
      <c r="C1631" s="1" t="s">
        <v>1386</v>
      </c>
      <c r="D1631" s="1">
        <v>35</v>
      </c>
      <c r="E1631" s="1" t="s">
        <v>30</v>
      </c>
      <c r="F1631" s="1">
        <v>2</v>
      </c>
      <c r="G1631" s="1" t="s">
        <v>31</v>
      </c>
      <c r="H1631" s="1">
        <v>85</v>
      </c>
      <c r="I1631" s="1">
        <v>86</v>
      </c>
      <c r="J1631" s="1">
        <v>85</v>
      </c>
      <c r="K1631" s="1">
        <v>86</v>
      </c>
      <c r="L1631" s="1">
        <v>322.05</v>
      </c>
      <c r="M1631" s="1">
        <v>322.06</v>
      </c>
      <c r="N1631" s="1">
        <v>322.012</v>
      </c>
      <c r="O1631" s="1">
        <v>322.02199999999999</v>
      </c>
      <c r="P1631" s="1">
        <v>1</v>
      </c>
      <c r="Q1631" s="1">
        <v>5</v>
      </c>
      <c r="R1631" s="1" t="s">
        <v>51</v>
      </c>
      <c r="S1631" s="1" t="s">
        <v>1400</v>
      </c>
      <c r="T1631" s="1"/>
      <c r="U1631" s="1"/>
      <c r="V1631" s="1" t="s">
        <v>1400</v>
      </c>
      <c r="W1631" s="1" t="s">
        <v>3411</v>
      </c>
      <c r="X1631" s="2">
        <v>44887.265277777777</v>
      </c>
      <c r="Y1631" s="1" t="s">
        <v>58</v>
      </c>
      <c r="Z1631" s="1" t="s">
        <v>36</v>
      </c>
      <c r="AA1631" s="1"/>
      <c r="AB1631" s="1" t="s">
        <v>3412</v>
      </c>
    </row>
    <row r="1632" spans="1:28" ht="13" x14ac:dyDescent="0.15">
      <c r="A1632" s="1">
        <v>397</v>
      </c>
      <c r="B1632" s="1" t="s">
        <v>28</v>
      </c>
      <c r="C1632" s="1" t="s">
        <v>1386</v>
      </c>
      <c r="D1632" s="1">
        <v>35</v>
      </c>
      <c r="E1632" s="1" t="s">
        <v>30</v>
      </c>
      <c r="F1632" s="1">
        <v>2</v>
      </c>
      <c r="G1632" s="1" t="s">
        <v>31</v>
      </c>
      <c r="H1632" s="1">
        <v>85</v>
      </c>
      <c r="I1632" s="1">
        <v>86</v>
      </c>
      <c r="J1632" s="1">
        <v>85</v>
      </c>
      <c r="K1632" s="1">
        <v>86</v>
      </c>
      <c r="L1632" s="1">
        <v>322.05</v>
      </c>
      <c r="M1632" s="1">
        <v>322.06</v>
      </c>
      <c r="N1632" s="1">
        <v>322.012</v>
      </c>
      <c r="O1632" s="1">
        <v>322.02199999999999</v>
      </c>
      <c r="P1632" s="1">
        <v>1</v>
      </c>
      <c r="Q1632" s="1">
        <v>5</v>
      </c>
      <c r="R1632" s="1" t="s">
        <v>51</v>
      </c>
      <c r="S1632" s="1" t="s">
        <v>1397</v>
      </c>
      <c r="T1632" s="1"/>
      <c r="U1632" s="1"/>
      <c r="V1632" s="1" t="s">
        <v>1397</v>
      </c>
      <c r="W1632" s="1" t="s">
        <v>3413</v>
      </c>
      <c r="X1632" s="2">
        <v>44887.265277777777</v>
      </c>
      <c r="Y1632" s="1" t="s">
        <v>58</v>
      </c>
      <c r="Z1632" s="1" t="s">
        <v>36</v>
      </c>
      <c r="AA1632" s="1"/>
      <c r="AB1632" s="1" t="s">
        <v>3414</v>
      </c>
    </row>
    <row r="1633" spans="1:28" ht="13" x14ac:dyDescent="0.15">
      <c r="A1633" s="1">
        <v>397</v>
      </c>
      <c r="B1633" s="1" t="s">
        <v>28</v>
      </c>
      <c r="C1633" s="1" t="s">
        <v>1386</v>
      </c>
      <c r="D1633" s="1">
        <v>35</v>
      </c>
      <c r="E1633" s="1" t="s">
        <v>30</v>
      </c>
      <c r="F1633" s="1">
        <v>2</v>
      </c>
      <c r="G1633" s="1" t="s">
        <v>43</v>
      </c>
      <c r="H1633" s="1">
        <v>85</v>
      </c>
      <c r="I1633" s="1">
        <v>85</v>
      </c>
      <c r="J1633" s="1">
        <v>85</v>
      </c>
      <c r="K1633" s="1">
        <v>85</v>
      </c>
      <c r="L1633" s="1">
        <v>322.05</v>
      </c>
      <c r="M1633" s="1">
        <v>322.05</v>
      </c>
      <c r="N1633" s="1">
        <v>322.012</v>
      </c>
      <c r="O1633" s="1">
        <v>322.012</v>
      </c>
      <c r="P1633" s="1">
        <v>0</v>
      </c>
      <c r="Q1633" s="1">
        <v>1</v>
      </c>
      <c r="R1633" s="1" t="s">
        <v>44</v>
      </c>
      <c r="S1633" s="1" t="s">
        <v>45</v>
      </c>
      <c r="T1633" s="1"/>
      <c r="U1633" s="1"/>
      <c r="V1633" s="1" t="s">
        <v>45</v>
      </c>
      <c r="W1633" s="1" t="s">
        <v>3415</v>
      </c>
      <c r="X1633" s="2">
        <v>44887.282638888886</v>
      </c>
      <c r="Y1633" s="1" t="s">
        <v>415</v>
      </c>
      <c r="Z1633" s="1" t="s">
        <v>36</v>
      </c>
      <c r="AA1633" s="1"/>
      <c r="AB1633" s="1" t="s">
        <v>3416</v>
      </c>
    </row>
    <row r="1634" spans="1:28" ht="13" x14ac:dyDescent="0.15">
      <c r="A1634" s="1">
        <v>397</v>
      </c>
      <c r="B1634" s="1" t="s">
        <v>28</v>
      </c>
      <c r="C1634" s="1" t="s">
        <v>1386</v>
      </c>
      <c r="D1634" s="1">
        <v>35</v>
      </c>
      <c r="E1634" s="1" t="s">
        <v>30</v>
      </c>
      <c r="F1634" s="1">
        <v>4</v>
      </c>
      <c r="G1634" s="1" t="s">
        <v>31</v>
      </c>
      <c r="H1634" s="1">
        <v>74</v>
      </c>
      <c r="I1634" s="1">
        <v>76</v>
      </c>
      <c r="J1634" s="1">
        <v>74</v>
      </c>
      <c r="K1634" s="1">
        <v>76</v>
      </c>
      <c r="L1634" s="1">
        <v>324.95</v>
      </c>
      <c r="M1634" s="1">
        <v>324.97000000000003</v>
      </c>
      <c r="N1634" s="1">
        <v>324.86500000000001</v>
      </c>
      <c r="O1634" s="1">
        <v>324.88499999999999</v>
      </c>
      <c r="P1634" s="1">
        <v>2</v>
      </c>
      <c r="Q1634" s="1">
        <v>7</v>
      </c>
      <c r="R1634" s="1" t="s">
        <v>1473</v>
      </c>
      <c r="S1634" s="1" t="s">
        <v>1474</v>
      </c>
      <c r="T1634" s="1" t="s">
        <v>1475</v>
      </c>
      <c r="U1634" s="1" t="s">
        <v>1476</v>
      </c>
      <c r="V1634" s="1" t="s">
        <v>1474</v>
      </c>
      <c r="W1634" s="1" t="s">
        <v>3417</v>
      </c>
      <c r="X1634" s="2">
        <v>44887.261111111111</v>
      </c>
      <c r="Y1634" s="1" t="s">
        <v>35</v>
      </c>
      <c r="Z1634" s="1" t="s">
        <v>36</v>
      </c>
      <c r="AA1634" s="1"/>
      <c r="AB1634" s="1" t="s">
        <v>3418</v>
      </c>
    </row>
    <row r="1635" spans="1:28" ht="13" x14ac:dyDescent="0.15">
      <c r="A1635" s="1">
        <v>397</v>
      </c>
      <c r="B1635" s="1" t="s">
        <v>28</v>
      </c>
      <c r="C1635" s="1" t="s">
        <v>1386</v>
      </c>
      <c r="D1635" s="1">
        <v>35</v>
      </c>
      <c r="E1635" s="1" t="s">
        <v>30</v>
      </c>
      <c r="F1635" s="1">
        <v>4</v>
      </c>
      <c r="G1635" s="1" t="s">
        <v>31</v>
      </c>
      <c r="H1635" s="1">
        <v>81</v>
      </c>
      <c r="I1635" s="1">
        <v>82</v>
      </c>
      <c r="J1635" s="1">
        <v>81</v>
      </c>
      <c r="K1635" s="1">
        <v>82</v>
      </c>
      <c r="L1635" s="1">
        <v>325.02</v>
      </c>
      <c r="M1635" s="1">
        <v>325.02999999999997</v>
      </c>
      <c r="N1635" s="1">
        <v>324.93400000000003</v>
      </c>
      <c r="O1635" s="1">
        <v>324.94400000000002</v>
      </c>
      <c r="P1635" s="1">
        <v>1</v>
      </c>
      <c r="Q1635" s="1">
        <v>5</v>
      </c>
      <c r="R1635" s="1" t="s">
        <v>51</v>
      </c>
      <c r="S1635" s="1" t="s">
        <v>1397</v>
      </c>
      <c r="T1635" s="1"/>
      <c r="U1635" s="1"/>
      <c r="V1635" s="1" t="s">
        <v>1397</v>
      </c>
      <c r="W1635" s="1" t="s">
        <v>3419</v>
      </c>
      <c r="X1635" s="2">
        <v>44887.265277777777</v>
      </c>
      <c r="Y1635" s="1" t="s">
        <v>58</v>
      </c>
      <c r="Z1635" s="1" t="s">
        <v>36</v>
      </c>
      <c r="AA1635" s="1"/>
      <c r="AB1635" s="1" t="s">
        <v>3420</v>
      </c>
    </row>
    <row r="1636" spans="1:28" ht="13" x14ac:dyDescent="0.15">
      <c r="A1636" s="1">
        <v>397</v>
      </c>
      <c r="B1636" s="1" t="s">
        <v>28</v>
      </c>
      <c r="C1636" s="1" t="s">
        <v>1386</v>
      </c>
      <c r="D1636" s="1">
        <v>35</v>
      </c>
      <c r="E1636" s="1" t="s">
        <v>30</v>
      </c>
      <c r="F1636" s="1">
        <v>6</v>
      </c>
      <c r="G1636" s="1"/>
      <c r="H1636" s="1">
        <v>133</v>
      </c>
      <c r="I1636" s="1">
        <v>143</v>
      </c>
      <c r="J1636" s="1">
        <v>0</v>
      </c>
      <c r="K1636" s="1">
        <v>5</v>
      </c>
      <c r="L1636" s="1">
        <v>328.54</v>
      </c>
      <c r="M1636" s="1">
        <v>328.59</v>
      </c>
      <c r="N1636" s="1">
        <v>328.39600000000002</v>
      </c>
      <c r="O1636" s="1">
        <v>328.44499999999999</v>
      </c>
      <c r="P1636" s="1">
        <v>5</v>
      </c>
      <c r="Q1636" s="1">
        <v>3</v>
      </c>
      <c r="R1636" s="1" t="s">
        <v>1407</v>
      </c>
      <c r="S1636" s="1"/>
      <c r="T1636" s="1"/>
      <c r="U1636" s="1"/>
      <c r="V1636" s="1" t="s">
        <v>1424</v>
      </c>
      <c r="W1636" s="1" t="s">
        <v>3421</v>
      </c>
      <c r="X1636" s="2">
        <v>44886.818749999999</v>
      </c>
      <c r="Y1636" s="1" t="s">
        <v>1410</v>
      </c>
      <c r="Z1636" s="1" t="s">
        <v>36</v>
      </c>
      <c r="AA1636" s="1" t="s">
        <v>1426</v>
      </c>
      <c r="AB1636" s="1" t="s">
        <v>3422</v>
      </c>
    </row>
    <row r="1637" spans="1:28" ht="13" x14ac:dyDescent="0.15">
      <c r="A1637" s="1">
        <v>397</v>
      </c>
      <c r="B1637" s="1" t="s">
        <v>28</v>
      </c>
      <c r="C1637" s="1" t="s">
        <v>1386</v>
      </c>
      <c r="D1637" s="1">
        <v>35</v>
      </c>
      <c r="E1637" s="1" t="s">
        <v>30</v>
      </c>
      <c r="F1637" s="1">
        <v>6</v>
      </c>
      <c r="G1637" s="1"/>
      <c r="H1637" s="1">
        <v>133</v>
      </c>
      <c r="I1637" s="1">
        <v>143</v>
      </c>
      <c r="J1637" s="1">
        <v>0</v>
      </c>
      <c r="K1637" s="1">
        <v>5</v>
      </c>
      <c r="L1637" s="1">
        <v>328.54</v>
      </c>
      <c r="M1637" s="1">
        <v>328.59</v>
      </c>
      <c r="N1637" s="1">
        <v>328.39600000000002</v>
      </c>
      <c r="O1637" s="1">
        <v>328.44499999999999</v>
      </c>
      <c r="P1637" s="1">
        <v>5</v>
      </c>
      <c r="Q1637" s="1">
        <v>25</v>
      </c>
      <c r="R1637" s="1" t="s">
        <v>1418</v>
      </c>
      <c r="S1637" s="1"/>
      <c r="T1637" s="1"/>
      <c r="U1637" s="1"/>
      <c r="V1637" s="1" t="s">
        <v>1457</v>
      </c>
      <c r="W1637" s="1" t="s">
        <v>3423</v>
      </c>
      <c r="X1637" s="2">
        <v>44886.818749999999</v>
      </c>
      <c r="Y1637" s="1" t="s">
        <v>1410</v>
      </c>
      <c r="Z1637" s="1" t="s">
        <v>36</v>
      </c>
      <c r="AA1637" s="1" t="s">
        <v>1459</v>
      </c>
      <c r="AB1637" s="1" t="s">
        <v>3424</v>
      </c>
    </row>
    <row r="1638" spans="1:28" ht="13" x14ac:dyDescent="0.15">
      <c r="A1638" s="1">
        <v>397</v>
      </c>
      <c r="B1638" s="1" t="s">
        <v>28</v>
      </c>
      <c r="C1638" s="1" t="s">
        <v>1386</v>
      </c>
      <c r="D1638" s="1">
        <v>35</v>
      </c>
      <c r="E1638" s="1" t="s">
        <v>30</v>
      </c>
      <c r="F1638" s="1">
        <v>6</v>
      </c>
      <c r="G1638" s="1"/>
      <c r="H1638" s="1">
        <v>133</v>
      </c>
      <c r="I1638" s="1">
        <v>143</v>
      </c>
      <c r="J1638" s="1">
        <v>133</v>
      </c>
      <c r="K1638" s="1">
        <v>143</v>
      </c>
      <c r="L1638" s="1">
        <v>328.54</v>
      </c>
      <c r="M1638" s="1">
        <v>328.64</v>
      </c>
      <c r="N1638" s="1">
        <v>328.39600000000002</v>
      </c>
      <c r="O1638" s="1">
        <v>328.495</v>
      </c>
      <c r="P1638" s="1">
        <v>10</v>
      </c>
      <c r="Q1638" s="1">
        <v>353</v>
      </c>
      <c r="R1638" s="1" t="s">
        <v>106</v>
      </c>
      <c r="S1638" s="1" t="s">
        <v>1434</v>
      </c>
      <c r="T1638" s="1"/>
      <c r="U1638" s="1"/>
      <c r="V1638" s="1" t="s">
        <v>3359</v>
      </c>
      <c r="W1638" s="1" t="s">
        <v>3425</v>
      </c>
      <c r="X1638" s="2">
        <v>44886.777083333334</v>
      </c>
      <c r="Y1638" s="1" t="s">
        <v>35</v>
      </c>
      <c r="Z1638" s="1" t="s">
        <v>36</v>
      </c>
      <c r="AA1638" s="1"/>
      <c r="AB1638" s="1" t="s">
        <v>3426</v>
      </c>
    </row>
    <row r="1639" spans="1:28" ht="13" x14ac:dyDescent="0.15">
      <c r="A1639" s="1">
        <v>397</v>
      </c>
      <c r="B1639" s="1" t="s">
        <v>28</v>
      </c>
      <c r="C1639" s="1" t="s">
        <v>1386</v>
      </c>
      <c r="D1639" s="1">
        <v>35</v>
      </c>
      <c r="E1639" s="1" t="s">
        <v>30</v>
      </c>
      <c r="F1639" s="1">
        <v>6</v>
      </c>
      <c r="G1639" s="1"/>
      <c r="H1639" s="1">
        <v>133</v>
      </c>
      <c r="I1639" s="1">
        <v>143</v>
      </c>
      <c r="J1639" s="1">
        <v>0</v>
      </c>
      <c r="K1639" s="1">
        <v>5</v>
      </c>
      <c r="L1639" s="1">
        <v>328.54</v>
      </c>
      <c r="M1639" s="1">
        <v>328.59</v>
      </c>
      <c r="N1639" s="1">
        <v>328.39600000000002</v>
      </c>
      <c r="O1639" s="1">
        <v>328.44499999999999</v>
      </c>
      <c r="P1639" s="1">
        <v>5</v>
      </c>
      <c r="Q1639" s="1">
        <v>6</v>
      </c>
      <c r="R1639" s="1" t="s">
        <v>1407</v>
      </c>
      <c r="S1639" s="1"/>
      <c r="T1639" s="1"/>
      <c r="U1639" s="1"/>
      <c r="V1639" s="1" t="s">
        <v>1408</v>
      </c>
      <c r="W1639" s="1" t="s">
        <v>3427</v>
      </c>
      <c r="X1639" s="2">
        <v>44886.818749999999</v>
      </c>
      <c r="Y1639" s="1" t="s">
        <v>1410</v>
      </c>
      <c r="Z1639" s="1" t="s">
        <v>36</v>
      </c>
      <c r="AA1639" s="1" t="s">
        <v>1411</v>
      </c>
      <c r="AB1639" s="1" t="s">
        <v>3428</v>
      </c>
    </row>
    <row r="1640" spans="1:28" ht="13" x14ac:dyDescent="0.15">
      <c r="A1640" s="1">
        <v>397</v>
      </c>
      <c r="B1640" s="1" t="s">
        <v>28</v>
      </c>
      <c r="C1640" s="1" t="s">
        <v>1386</v>
      </c>
      <c r="D1640" s="1">
        <v>35</v>
      </c>
      <c r="E1640" s="1" t="s">
        <v>30</v>
      </c>
      <c r="F1640" s="1">
        <v>6</v>
      </c>
      <c r="G1640" s="1"/>
      <c r="H1640" s="1">
        <v>133</v>
      </c>
      <c r="I1640" s="1">
        <v>143</v>
      </c>
      <c r="J1640" s="1">
        <v>0</v>
      </c>
      <c r="K1640" s="1">
        <v>5</v>
      </c>
      <c r="L1640" s="1">
        <v>328.54</v>
      </c>
      <c r="M1640" s="1">
        <v>328.59</v>
      </c>
      <c r="N1640" s="1">
        <v>328.39600000000002</v>
      </c>
      <c r="O1640" s="1">
        <v>328.44499999999999</v>
      </c>
      <c r="P1640" s="1">
        <v>5</v>
      </c>
      <c r="Q1640" s="1">
        <v>10</v>
      </c>
      <c r="R1640" s="1" t="s">
        <v>1407</v>
      </c>
      <c r="S1640" s="1"/>
      <c r="T1640" s="1" t="s">
        <v>1428</v>
      </c>
      <c r="U1640" s="1" t="s">
        <v>1429</v>
      </c>
      <c r="V1640" s="1" t="s">
        <v>1430</v>
      </c>
      <c r="W1640" s="1" t="s">
        <v>3429</v>
      </c>
      <c r="X1640" s="2">
        <v>44886.818749999999</v>
      </c>
      <c r="Y1640" s="1" t="s">
        <v>1410</v>
      </c>
      <c r="Z1640" s="1" t="s">
        <v>36</v>
      </c>
      <c r="AA1640" s="1" t="s">
        <v>1432</v>
      </c>
      <c r="AB1640" s="1" t="s">
        <v>3430</v>
      </c>
    </row>
    <row r="1641" spans="1:28" ht="13" x14ac:dyDescent="0.15">
      <c r="A1641" s="1">
        <v>397</v>
      </c>
      <c r="B1641" s="1" t="s">
        <v>28</v>
      </c>
      <c r="C1641" s="1" t="s">
        <v>1386</v>
      </c>
      <c r="D1641" s="1">
        <v>35</v>
      </c>
      <c r="E1641" s="1" t="s">
        <v>30</v>
      </c>
      <c r="F1641" s="1">
        <v>6</v>
      </c>
      <c r="G1641" s="1"/>
      <c r="H1641" s="1">
        <v>133</v>
      </c>
      <c r="I1641" s="1">
        <v>143</v>
      </c>
      <c r="J1641" s="1">
        <v>0</v>
      </c>
      <c r="K1641" s="1">
        <v>5</v>
      </c>
      <c r="L1641" s="1">
        <v>328.54</v>
      </c>
      <c r="M1641" s="1">
        <v>328.59</v>
      </c>
      <c r="N1641" s="1">
        <v>328.39600000000002</v>
      </c>
      <c r="O1641" s="1">
        <v>328.44499999999999</v>
      </c>
      <c r="P1641" s="1">
        <v>5</v>
      </c>
      <c r="Q1641" s="1">
        <v>25</v>
      </c>
      <c r="R1641" s="1" t="s">
        <v>1418</v>
      </c>
      <c r="S1641" s="1"/>
      <c r="T1641" s="1" t="s">
        <v>1419</v>
      </c>
      <c r="U1641" s="1" t="s">
        <v>1420</v>
      </c>
      <c r="V1641" s="1" t="s">
        <v>1421</v>
      </c>
      <c r="W1641" s="1" t="s">
        <v>3431</v>
      </c>
      <c r="X1641" s="2">
        <v>44886.818749999999</v>
      </c>
      <c r="Y1641" s="1" t="s">
        <v>1410</v>
      </c>
      <c r="Z1641" s="1" t="s">
        <v>36</v>
      </c>
      <c r="AA1641" s="1"/>
      <c r="AB1641" s="1" t="s">
        <v>3432</v>
      </c>
    </row>
    <row r="1642" spans="1:28" ht="13" x14ac:dyDescent="0.15">
      <c r="A1642" s="1">
        <v>397</v>
      </c>
      <c r="B1642" s="1" t="s">
        <v>28</v>
      </c>
      <c r="C1642" s="1" t="s">
        <v>1386</v>
      </c>
      <c r="D1642" s="1">
        <v>35</v>
      </c>
      <c r="E1642" s="1" t="s">
        <v>30</v>
      </c>
      <c r="F1642" s="1">
        <v>6</v>
      </c>
      <c r="G1642" s="1"/>
      <c r="H1642" s="1">
        <v>133</v>
      </c>
      <c r="I1642" s="1">
        <v>143</v>
      </c>
      <c r="J1642" s="1">
        <v>0</v>
      </c>
      <c r="K1642" s="1">
        <v>5</v>
      </c>
      <c r="L1642" s="1">
        <v>328.54</v>
      </c>
      <c r="M1642" s="1">
        <v>328.59</v>
      </c>
      <c r="N1642" s="1">
        <v>328.39600000000002</v>
      </c>
      <c r="O1642" s="1">
        <v>328.44499999999999</v>
      </c>
      <c r="P1642" s="1">
        <v>5</v>
      </c>
      <c r="Q1642" s="1">
        <v>2</v>
      </c>
      <c r="R1642" s="1" t="s">
        <v>1407</v>
      </c>
      <c r="S1642" s="1"/>
      <c r="T1642" s="1" t="s">
        <v>1448</v>
      </c>
      <c r="U1642" s="1" t="s">
        <v>1449</v>
      </c>
      <c r="V1642" s="1" t="s">
        <v>1450</v>
      </c>
      <c r="W1642" s="1" t="s">
        <v>3433</v>
      </c>
      <c r="X1642" s="2">
        <v>44886.818749999999</v>
      </c>
      <c r="Y1642" s="1" t="s">
        <v>1410</v>
      </c>
      <c r="Z1642" s="1" t="s">
        <v>36</v>
      </c>
      <c r="AA1642" s="1" t="s">
        <v>1452</v>
      </c>
      <c r="AB1642" s="1" t="s">
        <v>3434</v>
      </c>
    </row>
    <row r="1643" spans="1:28" ht="13" x14ac:dyDescent="0.15">
      <c r="A1643" s="1">
        <v>397</v>
      </c>
      <c r="B1643" s="1" t="s">
        <v>28</v>
      </c>
      <c r="C1643" s="1" t="s">
        <v>1386</v>
      </c>
      <c r="D1643" s="1">
        <v>35</v>
      </c>
      <c r="E1643" s="1" t="s">
        <v>30</v>
      </c>
      <c r="F1643" s="1">
        <v>6</v>
      </c>
      <c r="G1643" s="1"/>
      <c r="H1643" s="1">
        <v>133</v>
      </c>
      <c r="I1643" s="1">
        <v>143</v>
      </c>
      <c r="J1643" s="1">
        <v>0</v>
      </c>
      <c r="K1643" s="1">
        <v>5</v>
      </c>
      <c r="L1643" s="1">
        <v>328.54</v>
      </c>
      <c r="M1643" s="1">
        <v>328.59</v>
      </c>
      <c r="N1643" s="1">
        <v>328.39600000000002</v>
      </c>
      <c r="O1643" s="1">
        <v>328.44499999999999</v>
      </c>
      <c r="P1643" s="1">
        <v>5</v>
      </c>
      <c r="Q1643" s="1">
        <v>2</v>
      </c>
      <c r="R1643" s="1" t="s">
        <v>1407</v>
      </c>
      <c r="S1643" s="1" t="s">
        <v>1413</v>
      </c>
      <c r="T1643" s="1"/>
      <c r="U1643" s="1"/>
      <c r="V1643" s="1" t="s">
        <v>1414</v>
      </c>
      <c r="W1643" s="1" t="s">
        <v>3435</v>
      </c>
      <c r="X1643" s="2">
        <v>44886.818749999999</v>
      </c>
      <c r="Y1643" s="1" t="s">
        <v>1410</v>
      </c>
      <c r="Z1643" s="1" t="s">
        <v>36</v>
      </c>
      <c r="AA1643" s="1" t="s">
        <v>1416</v>
      </c>
      <c r="AB1643" s="1" t="s">
        <v>3436</v>
      </c>
    </row>
    <row r="1644" spans="1:28" ht="13" x14ac:dyDescent="0.15">
      <c r="A1644" s="1">
        <v>397</v>
      </c>
      <c r="B1644" s="1" t="s">
        <v>28</v>
      </c>
      <c r="C1644" s="1" t="s">
        <v>1386</v>
      </c>
      <c r="D1644" s="1">
        <v>35</v>
      </c>
      <c r="E1644" s="1" t="s">
        <v>30</v>
      </c>
      <c r="F1644" s="1">
        <v>6</v>
      </c>
      <c r="G1644" s="1"/>
      <c r="H1644" s="1">
        <v>133</v>
      </c>
      <c r="I1644" s="1">
        <v>143</v>
      </c>
      <c r="J1644" s="1">
        <v>0</v>
      </c>
      <c r="K1644" s="1">
        <v>5</v>
      </c>
      <c r="L1644" s="1">
        <v>328.54</v>
      </c>
      <c r="M1644" s="1">
        <v>328.59</v>
      </c>
      <c r="N1644" s="1">
        <v>328.39600000000002</v>
      </c>
      <c r="O1644" s="1">
        <v>328.44499999999999</v>
      </c>
      <c r="P1644" s="1">
        <v>5</v>
      </c>
      <c r="Q1644" s="1">
        <v>25</v>
      </c>
      <c r="R1644" s="1" t="s">
        <v>1418</v>
      </c>
      <c r="S1644" s="1"/>
      <c r="T1644" s="1" t="s">
        <v>1442</v>
      </c>
      <c r="U1644" s="1" t="s">
        <v>1443</v>
      </c>
      <c r="V1644" s="1" t="s">
        <v>1444</v>
      </c>
      <c r="W1644" s="1" t="s">
        <v>3437</v>
      </c>
      <c r="X1644" s="2">
        <v>44886.818749999999</v>
      </c>
      <c r="Y1644" s="1" t="s">
        <v>1410</v>
      </c>
      <c r="Z1644" s="1" t="s">
        <v>36</v>
      </c>
      <c r="AA1644" s="1" t="s">
        <v>1446</v>
      </c>
      <c r="AB1644" s="1" t="s">
        <v>3438</v>
      </c>
    </row>
    <row r="1645" spans="1:28" ht="13" x14ac:dyDescent="0.15">
      <c r="A1645" s="1">
        <v>397</v>
      </c>
      <c r="B1645" s="1" t="s">
        <v>28</v>
      </c>
      <c r="C1645" s="1" t="s">
        <v>1386</v>
      </c>
      <c r="D1645" s="1">
        <v>35</v>
      </c>
      <c r="E1645" s="1" t="s">
        <v>30</v>
      </c>
      <c r="F1645" s="1">
        <v>6</v>
      </c>
      <c r="G1645" s="1"/>
      <c r="H1645" s="1">
        <v>133</v>
      </c>
      <c r="I1645" s="1">
        <v>143</v>
      </c>
      <c r="J1645" s="1">
        <v>0</v>
      </c>
      <c r="K1645" s="1">
        <v>5</v>
      </c>
      <c r="L1645" s="1">
        <v>328.54</v>
      </c>
      <c r="M1645" s="1">
        <v>328.59</v>
      </c>
      <c r="N1645" s="1">
        <v>328.39600000000002</v>
      </c>
      <c r="O1645" s="1">
        <v>328.44499999999999</v>
      </c>
      <c r="P1645" s="1">
        <v>5</v>
      </c>
      <c r="Q1645" s="1">
        <v>10</v>
      </c>
      <c r="R1645" s="1" t="s">
        <v>1407</v>
      </c>
      <c r="S1645" s="1"/>
      <c r="T1645" s="1" t="s">
        <v>1419</v>
      </c>
      <c r="U1645" s="1" t="s">
        <v>1420</v>
      </c>
      <c r="V1645" s="1" t="s">
        <v>1438</v>
      </c>
      <c r="W1645" s="1" t="s">
        <v>3439</v>
      </c>
      <c r="X1645" s="2">
        <v>44886.818749999999</v>
      </c>
      <c r="Y1645" s="1" t="s">
        <v>1410</v>
      </c>
      <c r="Z1645" s="1" t="s">
        <v>36</v>
      </c>
      <c r="AA1645" s="1" t="s">
        <v>1440</v>
      </c>
      <c r="AB1645" s="1" t="s">
        <v>3440</v>
      </c>
    </row>
    <row r="1646" spans="1:28" ht="13" x14ac:dyDescent="0.15">
      <c r="A1646" s="1">
        <v>397</v>
      </c>
      <c r="B1646" s="1" t="s">
        <v>28</v>
      </c>
      <c r="C1646" s="1" t="s">
        <v>1386</v>
      </c>
      <c r="D1646" s="1">
        <v>35</v>
      </c>
      <c r="E1646" s="1" t="s">
        <v>30</v>
      </c>
      <c r="F1646" s="1">
        <v>7</v>
      </c>
      <c r="G1646" s="1"/>
      <c r="H1646" s="1">
        <v>0</v>
      </c>
      <c r="I1646" s="1">
        <v>5</v>
      </c>
      <c r="J1646" s="1">
        <v>0</v>
      </c>
      <c r="K1646" s="1">
        <v>5</v>
      </c>
      <c r="L1646" s="1">
        <v>328.64</v>
      </c>
      <c r="M1646" s="1">
        <v>328.69</v>
      </c>
      <c r="N1646" s="1">
        <v>328.495</v>
      </c>
      <c r="O1646" s="1">
        <v>328.54399999999998</v>
      </c>
      <c r="P1646" s="1">
        <v>5</v>
      </c>
      <c r="Q1646" s="1">
        <v>5</v>
      </c>
      <c r="R1646" s="1" t="s">
        <v>51</v>
      </c>
      <c r="S1646" s="1" t="s">
        <v>52</v>
      </c>
      <c r="T1646" s="1"/>
      <c r="U1646" s="1"/>
      <c r="V1646" s="1" t="s">
        <v>52</v>
      </c>
      <c r="W1646" s="1" t="s">
        <v>3441</v>
      </c>
      <c r="X1646" s="2">
        <v>44886.777083333334</v>
      </c>
      <c r="Y1646" s="1" t="s">
        <v>35</v>
      </c>
      <c r="Z1646" s="1" t="s">
        <v>36</v>
      </c>
      <c r="AA1646" s="1"/>
      <c r="AB1646" s="1" t="s">
        <v>3442</v>
      </c>
    </row>
    <row r="1647" spans="1:28" ht="13" x14ac:dyDescent="0.15">
      <c r="A1647" s="1">
        <v>397</v>
      </c>
      <c r="B1647" s="1" t="s">
        <v>28</v>
      </c>
      <c r="C1647" s="1" t="s">
        <v>1386</v>
      </c>
      <c r="D1647" s="1">
        <v>36</v>
      </c>
      <c r="E1647" s="1" t="s">
        <v>30</v>
      </c>
      <c r="F1647" s="1">
        <v>1</v>
      </c>
      <c r="G1647" s="1" t="s">
        <v>31</v>
      </c>
      <c r="H1647" s="1">
        <v>75</v>
      </c>
      <c r="I1647" s="1">
        <v>75</v>
      </c>
      <c r="J1647" s="1">
        <v>75</v>
      </c>
      <c r="K1647" s="1">
        <v>75</v>
      </c>
      <c r="L1647" s="1">
        <v>330.15</v>
      </c>
      <c r="M1647" s="1">
        <v>330.15</v>
      </c>
      <c r="N1647" s="1">
        <v>330.13600000000002</v>
      </c>
      <c r="O1647" s="1">
        <v>330.13600000000002</v>
      </c>
      <c r="P1647" s="1">
        <v>0</v>
      </c>
      <c r="Q1647" s="1">
        <v>1</v>
      </c>
      <c r="R1647" s="1" t="s">
        <v>32</v>
      </c>
      <c r="S1647" s="1" t="s">
        <v>33</v>
      </c>
      <c r="T1647" s="1"/>
      <c r="U1647" s="1"/>
      <c r="V1647" s="1" t="s">
        <v>33</v>
      </c>
      <c r="W1647" s="1" t="s">
        <v>3443</v>
      </c>
      <c r="X1647" s="2">
        <v>44887.429861111108</v>
      </c>
      <c r="Y1647" s="1" t="s">
        <v>35</v>
      </c>
      <c r="Z1647" s="1" t="s">
        <v>36</v>
      </c>
      <c r="AA1647" s="1" t="s">
        <v>37</v>
      </c>
      <c r="AB1647" s="1" t="s">
        <v>3444</v>
      </c>
    </row>
    <row r="1648" spans="1:28" ht="13" x14ac:dyDescent="0.15">
      <c r="A1648" s="1">
        <v>397</v>
      </c>
      <c r="B1648" s="1" t="s">
        <v>28</v>
      </c>
      <c r="C1648" s="1" t="s">
        <v>1386</v>
      </c>
      <c r="D1648" s="1">
        <v>36</v>
      </c>
      <c r="E1648" s="1" t="s">
        <v>30</v>
      </c>
      <c r="F1648" s="1">
        <v>2</v>
      </c>
      <c r="G1648" s="1" t="s">
        <v>31</v>
      </c>
      <c r="H1648" s="1">
        <v>40</v>
      </c>
      <c r="I1648" s="1">
        <v>41</v>
      </c>
      <c r="J1648" s="1">
        <v>40</v>
      </c>
      <c r="K1648" s="1">
        <v>41</v>
      </c>
      <c r="L1648" s="1">
        <v>331.3</v>
      </c>
      <c r="M1648" s="1">
        <v>331.31</v>
      </c>
      <c r="N1648" s="1">
        <v>331.26299999999998</v>
      </c>
      <c r="O1648" s="1">
        <v>331.27300000000002</v>
      </c>
      <c r="P1648" s="1">
        <v>1</v>
      </c>
      <c r="Q1648" s="1">
        <v>5</v>
      </c>
      <c r="R1648" s="1" t="s">
        <v>51</v>
      </c>
      <c r="S1648" s="1" t="s">
        <v>1397</v>
      </c>
      <c r="T1648" s="1"/>
      <c r="U1648" s="1"/>
      <c r="V1648" s="1" t="s">
        <v>1397</v>
      </c>
      <c r="W1648" s="1" t="s">
        <v>3445</v>
      </c>
      <c r="X1648" s="2">
        <v>44887.330555555556</v>
      </c>
      <c r="Y1648" s="1" t="s">
        <v>58</v>
      </c>
      <c r="Z1648" s="1" t="s">
        <v>36</v>
      </c>
      <c r="AA1648" s="1"/>
      <c r="AB1648" s="1" t="s">
        <v>3446</v>
      </c>
    </row>
    <row r="1649" spans="1:28" ht="13" x14ac:dyDescent="0.15">
      <c r="A1649" s="1">
        <v>397</v>
      </c>
      <c r="B1649" s="1" t="s">
        <v>28</v>
      </c>
      <c r="C1649" s="1" t="s">
        <v>1386</v>
      </c>
      <c r="D1649" s="1">
        <v>36</v>
      </c>
      <c r="E1649" s="1" t="s">
        <v>30</v>
      </c>
      <c r="F1649" s="1">
        <v>2</v>
      </c>
      <c r="G1649" s="1" t="s">
        <v>31</v>
      </c>
      <c r="H1649" s="1">
        <v>76</v>
      </c>
      <c r="I1649" s="1">
        <v>76</v>
      </c>
      <c r="J1649" s="1">
        <v>76</v>
      </c>
      <c r="K1649" s="1">
        <v>76</v>
      </c>
      <c r="L1649" s="1">
        <v>331.66</v>
      </c>
      <c r="M1649" s="1">
        <v>331.66</v>
      </c>
      <c r="N1649" s="1">
        <v>331.61599999999999</v>
      </c>
      <c r="O1649" s="1">
        <v>331.61599999999999</v>
      </c>
      <c r="P1649" s="1">
        <v>0</v>
      </c>
      <c r="Q1649" s="1">
        <v>1</v>
      </c>
      <c r="R1649" s="1" t="s">
        <v>32</v>
      </c>
      <c r="S1649" s="1" t="s">
        <v>33</v>
      </c>
      <c r="T1649" s="1"/>
      <c r="U1649" s="1"/>
      <c r="V1649" s="1" t="s">
        <v>33</v>
      </c>
      <c r="W1649" s="1" t="s">
        <v>3447</v>
      </c>
      <c r="X1649" s="2">
        <v>44887.429861111108</v>
      </c>
      <c r="Y1649" s="1" t="s">
        <v>35</v>
      </c>
      <c r="Z1649" s="1" t="s">
        <v>36</v>
      </c>
      <c r="AA1649" s="1" t="s">
        <v>37</v>
      </c>
      <c r="AB1649" s="1" t="s">
        <v>3448</v>
      </c>
    </row>
    <row r="1650" spans="1:28" ht="13" x14ac:dyDescent="0.15">
      <c r="A1650" s="1">
        <v>397</v>
      </c>
      <c r="B1650" s="1" t="s">
        <v>28</v>
      </c>
      <c r="C1650" s="1" t="s">
        <v>1386</v>
      </c>
      <c r="D1650" s="1">
        <v>36</v>
      </c>
      <c r="E1650" s="1" t="s">
        <v>30</v>
      </c>
      <c r="F1650" s="1">
        <v>3</v>
      </c>
      <c r="G1650" s="1" t="s">
        <v>31</v>
      </c>
      <c r="H1650" s="1">
        <v>75</v>
      </c>
      <c r="I1650" s="1">
        <v>75</v>
      </c>
      <c r="J1650" s="1">
        <v>75</v>
      </c>
      <c r="K1650" s="1">
        <v>75</v>
      </c>
      <c r="L1650" s="1">
        <v>333.15</v>
      </c>
      <c r="M1650" s="1">
        <v>333.15</v>
      </c>
      <c r="N1650" s="1">
        <v>333.07799999999997</v>
      </c>
      <c r="O1650" s="1">
        <v>333.07799999999997</v>
      </c>
      <c r="P1650" s="1">
        <v>0</v>
      </c>
      <c r="Q1650" s="1">
        <v>1</v>
      </c>
      <c r="R1650" s="1" t="s">
        <v>32</v>
      </c>
      <c r="S1650" s="1" t="s">
        <v>33</v>
      </c>
      <c r="T1650" s="1"/>
      <c r="U1650" s="1"/>
      <c r="V1650" s="1" t="s">
        <v>33</v>
      </c>
      <c r="W1650" s="1" t="s">
        <v>3449</v>
      </c>
      <c r="X1650" s="2">
        <v>44887.429861111108</v>
      </c>
      <c r="Y1650" s="1" t="s">
        <v>35</v>
      </c>
      <c r="Z1650" s="1" t="s">
        <v>36</v>
      </c>
      <c r="AA1650" s="1" t="s">
        <v>37</v>
      </c>
      <c r="AB1650" s="1" t="s">
        <v>3450</v>
      </c>
    </row>
    <row r="1651" spans="1:28" ht="13" x14ac:dyDescent="0.15">
      <c r="A1651" s="1">
        <v>397</v>
      </c>
      <c r="B1651" s="1" t="s">
        <v>28</v>
      </c>
      <c r="C1651" s="1" t="s">
        <v>1386</v>
      </c>
      <c r="D1651" s="1">
        <v>36</v>
      </c>
      <c r="E1651" s="1" t="s">
        <v>30</v>
      </c>
      <c r="F1651" s="1">
        <v>4</v>
      </c>
      <c r="G1651" s="1" t="s">
        <v>31</v>
      </c>
      <c r="H1651" s="1">
        <v>75</v>
      </c>
      <c r="I1651" s="1">
        <v>75</v>
      </c>
      <c r="J1651" s="1">
        <v>75</v>
      </c>
      <c r="K1651" s="1">
        <v>75</v>
      </c>
      <c r="L1651" s="1">
        <v>334.65</v>
      </c>
      <c r="M1651" s="1">
        <v>334.65</v>
      </c>
      <c r="N1651" s="1">
        <v>334.55</v>
      </c>
      <c r="O1651" s="1">
        <v>334.55</v>
      </c>
      <c r="P1651" s="1">
        <v>0</v>
      </c>
      <c r="Q1651" s="1">
        <v>1</v>
      </c>
      <c r="R1651" s="1" t="s">
        <v>32</v>
      </c>
      <c r="S1651" s="1" t="s">
        <v>33</v>
      </c>
      <c r="T1651" s="1"/>
      <c r="U1651" s="1"/>
      <c r="V1651" s="1" t="s">
        <v>33</v>
      </c>
      <c r="W1651" s="1" t="s">
        <v>3451</v>
      </c>
      <c r="X1651" s="2">
        <v>44887.429861111108</v>
      </c>
      <c r="Y1651" s="1" t="s">
        <v>35</v>
      </c>
      <c r="Z1651" s="1" t="s">
        <v>36</v>
      </c>
      <c r="AA1651" s="1" t="s">
        <v>37</v>
      </c>
      <c r="AB1651" s="1" t="s">
        <v>3452</v>
      </c>
    </row>
    <row r="1652" spans="1:28" ht="13" x14ac:dyDescent="0.15">
      <c r="A1652" s="1">
        <v>397</v>
      </c>
      <c r="B1652" s="1" t="s">
        <v>28</v>
      </c>
      <c r="C1652" s="1" t="s">
        <v>1386</v>
      </c>
      <c r="D1652" s="1">
        <v>36</v>
      </c>
      <c r="E1652" s="1" t="s">
        <v>30</v>
      </c>
      <c r="F1652" s="1">
        <v>5</v>
      </c>
      <c r="G1652" s="1" t="s">
        <v>31</v>
      </c>
      <c r="H1652" s="1">
        <v>57</v>
      </c>
      <c r="I1652" s="1">
        <v>59</v>
      </c>
      <c r="J1652" s="1">
        <v>57</v>
      </c>
      <c r="K1652" s="1">
        <v>59</v>
      </c>
      <c r="L1652" s="1">
        <v>335.97</v>
      </c>
      <c r="M1652" s="1">
        <v>335.99</v>
      </c>
      <c r="N1652" s="1">
        <v>335.84399999999999</v>
      </c>
      <c r="O1652" s="1">
        <v>335.86399999999998</v>
      </c>
      <c r="P1652" s="1">
        <v>2</v>
      </c>
      <c r="Q1652" s="1">
        <v>7</v>
      </c>
      <c r="R1652" s="1" t="s">
        <v>1473</v>
      </c>
      <c r="S1652" s="1" t="s">
        <v>1474</v>
      </c>
      <c r="T1652" s="1" t="s">
        <v>1475</v>
      </c>
      <c r="U1652" s="1" t="s">
        <v>1476</v>
      </c>
      <c r="V1652" s="1" t="s">
        <v>1474</v>
      </c>
      <c r="W1652" s="1" t="s">
        <v>3453</v>
      </c>
      <c r="X1652" s="2">
        <v>44887.321527777778</v>
      </c>
      <c r="Y1652" s="1" t="s">
        <v>35</v>
      </c>
      <c r="Z1652" s="1" t="s">
        <v>36</v>
      </c>
      <c r="AA1652" s="1"/>
      <c r="AB1652" s="1" t="s">
        <v>3454</v>
      </c>
    </row>
    <row r="1653" spans="1:28" ht="13" x14ac:dyDescent="0.15">
      <c r="A1653" s="1">
        <v>397</v>
      </c>
      <c r="B1653" s="1" t="s">
        <v>28</v>
      </c>
      <c r="C1653" s="1" t="s">
        <v>1386</v>
      </c>
      <c r="D1653" s="1">
        <v>36</v>
      </c>
      <c r="E1653" s="1" t="s">
        <v>30</v>
      </c>
      <c r="F1653" s="1">
        <v>5</v>
      </c>
      <c r="G1653" s="1" t="s">
        <v>31</v>
      </c>
      <c r="H1653" s="1">
        <v>75</v>
      </c>
      <c r="I1653" s="1">
        <v>75</v>
      </c>
      <c r="J1653" s="1">
        <v>75</v>
      </c>
      <c r="K1653" s="1">
        <v>75</v>
      </c>
      <c r="L1653" s="1">
        <v>336.15</v>
      </c>
      <c r="M1653" s="1">
        <v>336.15</v>
      </c>
      <c r="N1653" s="1">
        <v>336.02100000000002</v>
      </c>
      <c r="O1653" s="1">
        <v>336.02100000000002</v>
      </c>
      <c r="P1653" s="1">
        <v>0</v>
      </c>
      <c r="Q1653" s="1">
        <v>1</v>
      </c>
      <c r="R1653" s="1" t="s">
        <v>32</v>
      </c>
      <c r="S1653" s="1" t="s">
        <v>33</v>
      </c>
      <c r="T1653" s="1"/>
      <c r="U1653" s="1"/>
      <c r="V1653" s="1" t="s">
        <v>33</v>
      </c>
      <c r="W1653" s="1" t="s">
        <v>3455</v>
      </c>
      <c r="X1653" s="2">
        <v>44887.429861111108</v>
      </c>
      <c r="Y1653" s="1" t="s">
        <v>35</v>
      </c>
      <c r="Z1653" s="1" t="s">
        <v>36</v>
      </c>
      <c r="AA1653" s="1" t="s">
        <v>37</v>
      </c>
      <c r="AB1653" s="1" t="s">
        <v>3456</v>
      </c>
    </row>
    <row r="1654" spans="1:28" ht="13" x14ac:dyDescent="0.15">
      <c r="A1654" s="1">
        <v>397</v>
      </c>
      <c r="B1654" s="1" t="s">
        <v>28</v>
      </c>
      <c r="C1654" s="1" t="s">
        <v>1386</v>
      </c>
      <c r="D1654" s="1">
        <v>36</v>
      </c>
      <c r="E1654" s="1" t="s">
        <v>30</v>
      </c>
      <c r="F1654" s="1">
        <v>5</v>
      </c>
      <c r="G1654" s="1" t="s">
        <v>31</v>
      </c>
      <c r="H1654" s="1">
        <v>80</v>
      </c>
      <c r="I1654" s="1">
        <v>81</v>
      </c>
      <c r="J1654" s="1">
        <v>80</v>
      </c>
      <c r="K1654" s="1">
        <v>81</v>
      </c>
      <c r="L1654" s="1">
        <v>336.2</v>
      </c>
      <c r="M1654" s="1">
        <v>336.21</v>
      </c>
      <c r="N1654" s="1">
        <v>336.07</v>
      </c>
      <c r="O1654" s="1">
        <v>336.07900000000001</v>
      </c>
      <c r="P1654" s="1">
        <v>1</v>
      </c>
      <c r="Q1654" s="1">
        <v>5</v>
      </c>
      <c r="R1654" s="1" t="s">
        <v>51</v>
      </c>
      <c r="S1654" s="1" t="s">
        <v>1397</v>
      </c>
      <c r="T1654" s="1"/>
      <c r="U1654" s="1"/>
      <c r="V1654" s="1" t="s">
        <v>1397</v>
      </c>
      <c r="W1654" s="1" t="s">
        <v>3457</v>
      </c>
      <c r="X1654" s="2">
        <v>44887.330555555556</v>
      </c>
      <c r="Y1654" s="1" t="s">
        <v>58</v>
      </c>
      <c r="Z1654" s="1" t="s">
        <v>36</v>
      </c>
      <c r="AA1654" s="1"/>
      <c r="AB1654" s="1" t="s">
        <v>3458</v>
      </c>
    </row>
    <row r="1655" spans="1:28" ht="13" x14ac:dyDescent="0.15">
      <c r="A1655" s="1">
        <v>397</v>
      </c>
      <c r="B1655" s="1" t="s">
        <v>28</v>
      </c>
      <c r="C1655" s="1" t="s">
        <v>1386</v>
      </c>
      <c r="D1655" s="1">
        <v>36</v>
      </c>
      <c r="E1655" s="1" t="s">
        <v>30</v>
      </c>
      <c r="F1655" s="1">
        <v>5</v>
      </c>
      <c r="G1655" s="1" t="s">
        <v>31</v>
      </c>
      <c r="H1655" s="1">
        <v>80</v>
      </c>
      <c r="I1655" s="1">
        <v>81</v>
      </c>
      <c r="J1655" s="1">
        <v>80</v>
      </c>
      <c r="K1655" s="1">
        <v>81</v>
      </c>
      <c r="L1655" s="1">
        <v>336.2</v>
      </c>
      <c r="M1655" s="1">
        <v>336.21</v>
      </c>
      <c r="N1655" s="1">
        <v>336.07</v>
      </c>
      <c r="O1655" s="1">
        <v>336.07900000000001</v>
      </c>
      <c r="P1655" s="1">
        <v>1</v>
      </c>
      <c r="Q1655" s="1">
        <v>5</v>
      </c>
      <c r="R1655" s="1" t="s">
        <v>51</v>
      </c>
      <c r="S1655" s="1" t="s">
        <v>1400</v>
      </c>
      <c r="T1655" s="1"/>
      <c r="U1655" s="1"/>
      <c r="V1655" s="1" t="s">
        <v>1400</v>
      </c>
      <c r="W1655" s="1" t="s">
        <v>3459</v>
      </c>
      <c r="X1655" s="2">
        <v>44887.330555555556</v>
      </c>
      <c r="Y1655" s="1" t="s">
        <v>58</v>
      </c>
      <c r="Z1655" s="1" t="s">
        <v>36</v>
      </c>
      <c r="AA1655" s="1"/>
      <c r="AB1655" s="1" t="s">
        <v>3460</v>
      </c>
    </row>
    <row r="1656" spans="1:28" ht="13" x14ac:dyDescent="0.15">
      <c r="A1656" s="1">
        <v>397</v>
      </c>
      <c r="B1656" s="1" t="s">
        <v>28</v>
      </c>
      <c r="C1656" s="1" t="s">
        <v>1386</v>
      </c>
      <c r="D1656" s="1">
        <v>36</v>
      </c>
      <c r="E1656" s="1" t="s">
        <v>30</v>
      </c>
      <c r="F1656" s="1">
        <v>5</v>
      </c>
      <c r="G1656" s="1" t="s">
        <v>43</v>
      </c>
      <c r="H1656" s="1">
        <v>80</v>
      </c>
      <c r="I1656" s="1">
        <v>80</v>
      </c>
      <c r="J1656" s="1">
        <v>80</v>
      </c>
      <c r="K1656" s="1">
        <v>80</v>
      </c>
      <c r="L1656" s="1">
        <v>336.2</v>
      </c>
      <c r="M1656" s="1">
        <v>336.2</v>
      </c>
      <c r="N1656" s="1">
        <v>336.07</v>
      </c>
      <c r="O1656" s="1">
        <v>336.07</v>
      </c>
      <c r="P1656" s="1">
        <v>0</v>
      </c>
      <c r="Q1656" s="1">
        <v>1</v>
      </c>
      <c r="R1656" s="1" t="s">
        <v>44</v>
      </c>
      <c r="S1656" s="1" t="s">
        <v>45</v>
      </c>
      <c r="T1656" s="1"/>
      <c r="U1656" s="1"/>
      <c r="V1656" s="1" t="s">
        <v>45</v>
      </c>
      <c r="W1656" s="1" t="s">
        <v>3461</v>
      </c>
      <c r="X1656" s="2">
        <v>44887.322916666664</v>
      </c>
      <c r="Y1656" s="1" t="s">
        <v>415</v>
      </c>
      <c r="Z1656" s="1" t="s">
        <v>36</v>
      </c>
      <c r="AA1656" s="1"/>
      <c r="AB1656" s="1" t="s">
        <v>3462</v>
      </c>
    </row>
    <row r="1657" spans="1:28" ht="13" x14ac:dyDescent="0.15">
      <c r="A1657" s="1">
        <v>397</v>
      </c>
      <c r="B1657" s="1" t="s">
        <v>28</v>
      </c>
      <c r="C1657" s="1" t="s">
        <v>1386</v>
      </c>
      <c r="D1657" s="1">
        <v>36</v>
      </c>
      <c r="E1657" s="1" t="s">
        <v>30</v>
      </c>
      <c r="F1657" s="1">
        <v>6</v>
      </c>
      <c r="G1657" s="1" t="s">
        <v>31</v>
      </c>
      <c r="H1657" s="1">
        <v>75</v>
      </c>
      <c r="I1657" s="1">
        <v>75</v>
      </c>
      <c r="J1657" s="1">
        <v>75</v>
      </c>
      <c r="K1657" s="1">
        <v>75</v>
      </c>
      <c r="L1657" s="1">
        <v>337.66</v>
      </c>
      <c r="M1657" s="1">
        <v>337.66</v>
      </c>
      <c r="N1657" s="1">
        <v>337.50200000000001</v>
      </c>
      <c r="O1657" s="1">
        <v>337.50200000000001</v>
      </c>
      <c r="P1657" s="1">
        <v>0</v>
      </c>
      <c r="Q1657" s="1">
        <v>1</v>
      </c>
      <c r="R1657" s="1" t="s">
        <v>32</v>
      </c>
      <c r="S1657" s="1" t="s">
        <v>33</v>
      </c>
      <c r="T1657" s="1"/>
      <c r="U1657" s="1"/>
      <c r="V1657" s="1" t="s">
        <v>33</v>
      </c>
      <c r="W1657" s="1" t="s">
        <v>3463</v>
      </c>
      <c r="X1657" s="2">
        <v>44887.429861111108</v>
      </c>
      <c r="Y1657" s="1" t="s">
        <v>35</v>
      </c>
      <c r="Z1657" s="1" t="s">
        <v>36</v>
      </c>
      <c r="AA1657" s="1" t="s">
        <v>37</v>
      </c>
      <c r="AB1657" s="1" t="s">
        <v>3464</v>
      </c>
    </row>
    <row r="1658" spans="1:28" ht="13" x14ac:dyDescent="0.15">
      <c r="A1658" s="1">
        <v>397</v>
      </c>
      <c r="B1658" s="1" t="s">
        <v>28</v>
      </c>
      <c r="C1658" s="1" t="s">
        <v>1386</v>
      </c>
      <c r="D1658" s="1">
        <v>36</v>
      </c>
      <c r="E1658" s="1" t="s">
        <v>30</v>
      </c>
      <c r="F1658" s="1">
        <v>6</v>
      </c>
      <c r="G1658" s="1"/>
      <c r="H1658" s="1">
        <v>134</v>
      </c>
      <c r="I1658" s="1">
        <v>144</v>
      </c>
      <c r="J1658" s="1">
        <v>0</v>
      </c>
      <c r="K1658" s="1">
        <v>5</v>
      </c>
      <c r="L1658" s="1">
        <v>338.25</v>
      </c>
      <c r="M1658" s="1">
        <v>338.3</v>
      </c>
      <c r="N1658" s="1">
        <v>338.08</v>
      </c>
      <c r="O1658" s="1">
        <v>338.12900000000002</v>
      </c>
      <c r="P1658" s="1">
        <v>5</v>
      </c>
      <c r="Q1658" s="1">
        <v>6</v>
      </c>
      <c r="R1658" s="1" t="s">
        <v>1407</v>
      </c>
      <c r="S1658" s="1"/>
      <c r="T1658" s="1"/>
      <c r="U1658" s="1"/>
      <c r="V1658" s="1" t="s">
        <v>1408</v>
      </c>
      <c r="W1658" s="1" t="s">
        <v>3465</v>
      </c>
      <c r="X1658" s="2">
        <v>44886.863888888889</v>
      </c>
      <c r="Y1658" s="1" t="s">
        <v>1410</v>
      </c>
      <c r="Z1658" s="1" t="s">
        <v>36</v>
      </c>
      <c r="AA1658" s="1" t="s">
        <v>1411</v>
      </c>
      <c r="AB1658" s="1" t="s">
        <v>3466</v>
      </c>
    </row>
    <row r="1659" spans="1:28" ht="13" x14ac:dyDescent="0.15">
      <c r="A1659" s="1">
        <v>397</v>
      </c>
      <c r="B1659" s="1" t="s">
        <v>28</v>
      </c>
      <c r="C1659" s="1" t="s">
        <v>1386</v>
      </c>
      <c r="D1659" s="1">
        <v>36</v>
      </c>
      <c r="E1659" s="1" t="s">
        <v>30</v>
      </c>
      <c r="F1659" s="1">
        <v>6</v>
      </c>
      <c r="G1659" s="1"/>
      <c r="H1659" s="1">
        <v>134</v>
      </c>
      <c r="I1659" s="1">
        <v>144</v>
      </c>
      <c r="J1659" s="1">
        <v>0</v>
      </c>
      <c r="K1659" s="1">
        <v>5</v>
      </c>
      <c r="L1659" s="1">
        <v>338.25</v>
      </c>
      <c r="M1659" s="1">
        <v>338.3</v>
      </c>
      <c r="N1659" s="1">
        <v>338.08</v>
      </c>
      <c r="O1659" s="1">
        <v>338.12900000000002</v>
      </c>
      <c r="P1659" s="1">
        <v>5</v>
      </c>
      <c r="Q1659" s="1">
        <v>3</v>
      </c>
      <c r="R1659" s="1" t="s">
        <v>1407</v>
      </c>
      <c r="S1659" s="1"/>
      <c r="T1659" s="1"/>
      <c r="U1659" s="1"/>
      <c r="V1659" s="1" t="s">
        <v>1424</v>
      </c>
      <c r="W1659" s="1" t="s">
        <v>3467</v>
      </c>
      <c r="X1659" s="2">
        <v>44886.863888888889</v>
      </c>
      <c r="Y1659" s="1" t="s">
        <v>1410</v>
      </c>
      <c r="Z1659" s="1" t="s">
        <v>36</v>
      </c>
      <c r="AA1659" s="1" t="s">
        <v>1426</v>
      </c>
      <c r="AB1659" s="1" t="s">
        <v>3468</v>
      </c>
    </row>
    <row r="1660" spans="1:28" ht="13" x14ac:dyDescent="0.15">
      <c r="A1660" s="1">
        <v>397</v>
      </c>
      <c r="B1660" s="1" t="s">
        <v>28</v>
      </c>
      <c r="C1660" s="1" t="s">
        <v>1386</v>
      </c>
      <c r="D1660" s="1">
        <v>36</v>
      </c>
      <c r="E1660" s="1" t="s">
        <v>30</v>
      </c>
      <c r="F1660" s="1">
        <v>6</v>
      </c>
      <c r="G1660" s="1"/>
      <c r="H1660" s="1">
        <v>134</v>
      </c>
      <c r="I1660" s="1">
        <v>144</v>
      </c>
      <c r="J1660" s="1">
        <v>0</v>
      </c>
      <c r="K1660" s="1">
        <v>5</v>
      </c>
      <c r="L1660" s="1">
        <v>338.25</v>
      </c>
      <c r="M1660" s="1">
        <v>338.3</v>
      </c>
      <c r="N1660" s="1">
        <v>338.08</v>
      </c>
      <c r="O1660" s="1">
        <v>338.12900000000002</v>
      </c>
      <c r="P1660" s="1">
        <v>5</v>
      </c>
      <c r="Q1660" s="1">
        <v>2</v>
      </c>
      <c r="R1660" s="1" t="s">
        <v>1407</v>
      </c>
      <c r="S1660" s="1"/>
      <c r="T1660" s="1" t="s">
        <v>1448</v>
      </c>
      <c r="U1660" s="1" t="s">
        <v>1449</v>
      </c>
      <c r="V1660" s="1" t="s">
        <v>1450</v>
      </c>
      <c r="W1660" s="1" t="s">
        <v>3469</v>
      </c>
      <c r="X1660" s="2">
        <v>44886.863888888889</v>
      </c>
      <c r="Y1660" s="1" t="s">
        <v>1410</v>
      </c>
      <c r="Z1660" s="1" t="s">
        <v>36</v>
      </c>
      <c r="AA1660" s="1" t="s">
        <v>1452</v>
      </c>
      <c r="AB1660" s="1" t="s">
        <v>3470</v>
      </c>
    </row>
    <row r="1661" spans="1:28" ht="13" x14ac:dyDescent="0.15">
      <c r="A1661" s="1">
        <v>397</v>
      </c>
      <c r="B1661" s="1" t="s">
        <v>28</v>
      </c>
      <c r="C1661" s="1" t="s">
        <v>1386</v>
      </c>
      <c r="D1661" s="1">
        <v>36</v>
      </c>
      <c r="E1661" s="1" t="s">
        <v>30</v>
      </c>
      <c r="F1661" s="1">
        <v>6</v>
      </c>
      <c r="G1661" s="1"/>
      <c r="H1661" s="1">
        <v>134</v>
      </c>
      <c r="I1661" s="1">
        <v>144</v>
      </c>
      <c r="J1661" s="1">
        <v>0</v>
      </c>
      <c r="K1661" s="1">
        <v>5</v>
      </c>
      <c r="L1661" s="1">
        <v>338.25</v>
      </c>
      <c r="M1661" s="1">
        <v>338.3</v>
      </c>
      <c r="N1661" s="1">
        <v>338.08</v>
      </c>
      <c r="O1661" s="1">
        <v>338.12900000000002</v>
      </c>
      <c r="P1661" s="1">
        <v>5</v>
      </c>
      <c r="Q1661" s="1">
        <v>25</v>
      </c>
      <c r="R1661" s="1" t="s">
        <v>1418</v>
      </c>
      <c r="S1661" s="1"/>
      <c r="T1661" s="1" t="s">
        <v>1419</v>
      </c>
      <c r="U1661" s="1" t="s">
        <v>1420</v>
      </c>
      <c r="V1661" s="1" t="s">
        <v>1421</v>
      </c>
      <c r="W1661" s="1" t="s">
        <v>3471</v>
      </c>
      <c r="X1661" s="2">
        <v>44886.863888888889</v>
      </c>
      <c r="Y1661" s="1" t="s">
        <v>1410</v>
      </c>
      <c r="Z1661" s="1" t="s">
        <v>36</v>
      </c>
      <c r="AA1661" s="1"/>
      <c r="AB1661" s="1" t="s">
        <v>3472</v>
      </c>
    </row>
    <row r="1662" spans="1:28" ht="13" x14ac:dyDescent="0.15">
      <c r="A1662" s="1">
        <v>397</v>
      </c>
      <c r="B1662" s="1" t="s">
        <v>28</v>
      </c>
      <c r="C1662" s="1" t="s">
        <v>1386</v>
      </c>
      <c r="D1662" s="1">
        <v>36</v>
      </c>
      <c r="E1662" s="1" t="s">
        <v>30</v>
      </c>
      <c r="F1662" s="1">
        <v>6</v>
      </c>
      <c r="G1662" s="1"/>
      <c r="H1662" s="1">
        <v>134</v>
      </c>
      <c r="I1662" s="1">
        <v>144</v>
      </c>
      <c r="J1662" s="1">
        <v>0</v>
      </c>
      <c r="K1662" s="1">
        <v>5</v>
      </c>
      <c r="L1662" s="1">
        <v>338.25</v>
      </c>
      <c r="M1662" s="1">
        <v>338.3</v>
      </c>
      <c r="N1662" s="1">
        <v>338.08</v>
      </c>
      <c r="O1662" s="1">
        <v>338.12900000000002</v>
      </c>
      <c r="P1662" s="1">
        <v>5</v>
      </c>
      <c r="Q1662" s="1">
        <v>2</v>
      </c>
      <c r="R1662" s="1" t="s">
        <v>1407</v>
      </c>
      <c r="S1662" s="1" t="s">
        <v>1413</v>
      </c>
      <c r="T1662" s="1"/>
      <c r="U1662" s="1"/>
      <c r="V1662" s="1" t="s">
        <v>1414</v>
      </c>
      <c r="W1662" s="1" t="s">
        <v>3473</v>
      </c>
      <c r="X1662" s="2">
        <v>44886.863888888889</v>
      </c>
      <c r="Y1662" s="1" t="s">
        <v>1410</v>
      </c>
      <c r="Z1662" s="1" t="s">
        <v>36</v>
      </c>
      <c r="AA1662" s="1" t="s">
        <v>1416</v>
      </c>
      <c r="AB1662" s="1" t="s">
        <v>3474</v>
      </c>
    </row>
    <row r="1663" spans="1:28" ht="13" x14ac:dyDescent="0.15">
      <c r="A1663" s="1">
        <v>397</v>
      </c>
      <c r="B1663" s="1" t="s">
        <v>28</v>
      </c>
      <c r="C1663" s="1" t="s">
        <v>1386</v>
      </c>
      <c r="D1663" s="1">
        <v>36</v>
      </c>
      <c r="E1663" s="1" t="s">
        <v>30</v>
      </c>
      <c r="F1663" s="1">
        <v>6</v>
      </c>
      <c r="G1663" s="1"/>
      <c r="H1663" s="1">
        <v>134</v>
      </c>
      <c r="I1663" s="1">
        <v>144</v>
      </c>
      <c r="J1663" s="1">
        <v>0</v>
      </c>
      <c r="K1663" s="1">
        <v>5</v>
      </c>
      <c r="L1663" s="1">
        <v>338.25</v>
      </c>
      <c r="M1663" s="1">
        <v>338.3</v>
      </c>
      <c r="N1663" s="1">
        <v>338.08</v>
      </c>
      <c r="O1663" s="1">
        <v>338.12900000000002</v>
      </c>
      <c r="P1663" s="1">
        <v>5</v>
      </c>
      <c r="Q1663" s="1">
        <v>25</v>
      </c>
      <c r="R1663" s="1" t="s">
        <v>1418</v>
      </c>
      <c r="S1663" s="1"/>
      <c r="T1663" s="1"/>
      <c r="U1663" s="1"/>
      <c r="V1663" s="1" t="s">
        <v>1457</v>
      </c>
      <c r="W1663" s="1" t="s">
        <v>3475</v>
      </c>
      <c r="X1663" s="2">
        <v>44886.863888888889</v>
      </c>
      <c r="Y1663" s="1" t="s">
        <v>1410</v>
      </c>
      <c r="Z1663" s="1" t="s">
        <v>36</v>
      </c>
      <c r="AA1663" s="1" t="s">
        <v>1459</v>
      </c>
      <c r="AB1663" s="1" t="s">
        <v>3476</v>
      </c>
    </row>
    <row r="1664" spans="1:28" ht="13" x14ac:dyDescent="0.15">
      <c r="A1664" s="1">
        <v>397</v>
      </c>
      <c r="B1664" s="1" t="s">
        <v>28</v>
      </c>
      <c r="C1664" s="1" t="s">
        <v>1386</v>
      </c>
      <c r="D1664" s="1">
        <v>36</v>
      </c>
      <c r="E1664" s="1" t="s">
        <v>30</v>
      </c>
      <c r="F1664" s="1">
        <v>6</v>
      </c>
      <c r="G1664" s="1"/>
      <c r="H1664" s="1">
        <v>134</v>
      </c>
      <c r="I1664" s="1">
        <v>144</v>
      </c>
      <c r="J1664" s="1">
        <v>0</v>
      </c>
      <c r="K1664" s="1">
        <v>5</v>
      </c>
      <c r="L1664" s="1">
        <v>338.25</v>
      </c>
      <c r="M1664" s="1">
        <v>338.3</v>
      </c>
      <c r="N1664" s="1">
        <v>338.08</v>
      </c>
      <c r="O1664" s="1">
        <v>338.12900000000002</v>
      </c>
      <c r="P1664" s="1">
        <v>5</v>
      </c>
      <c r="Q1664" s="1">
        <v>10</v>
      </c>
      <c r="R1664" s="1" t="s">
        <v>1407</v>
      </c>
      <c r="S1664" s="1"/>
      <c r="T1664" s="1" t="s">
        <v>1419</v>
      </c>
      <c r="U1664" s="1" t="s">
        <v>1420</v>
      </c>
      <c r="V1664" s="1" t="s">
        <v>1438</v>
      </c>
      <c r="W1664" s="1" t="s">
        <v>3477</v>
      </c>
      <c r="X1664" s="2">
        <v>44886.863888888889</v>
      </c>
      <c r="Y1664" s="1" t="s">
        <v>1410</v>
      </c>
      <c r="Z1664" s="1" t="s">
        <v>36</v>
      </c>
      <c r="AA1664" s="1" t="s">
        <v>1440</v>
      </c>
      <c r="AB1664" s="1" t="s">
        <v>3478</v>
      </c>
    </row>
    <row r="1665" spans="1:28" ht="13" x14ac:dyDescent="0.15">
      <c r="A1665" s="1">
        <v>397</v>
      </c>
      <c r="B1665" s="1" t="s">
        <v>28</v>
      </c>
      <c r="C1665" s="1" t="s">
        <v>1386</v>
      </c>
      <c r="D1665" s="1">
        <v>36</v>
      </c>
      <c r="E1665" s="1" t="s">
        <v>30</v>
      </c>
      <c r="F1665" s="1">
        <v>6</v>
      </c>
      <c r="G1665" s="1"/>
      <c r="H1665" s="1">
        <v>134</v>
      </c>
      <c r="I1665" s="1">
        <v>144</v>
      </c>
      <c r="J1665" s="1">
        <v>134</v>
      </c>
      <c r="K1665" s="1">
        <v>144</v>
      </c>
      <c r="L1665" s="1">
        <v>338.25</v>
      </c>
      <c r="M1665" s="1">
        <v>338.35</v>
      </c>
      <c r="N1665" s="1">
        <v>338.08</v>
      </c>
      <c r="O1665" s="1">
        <v>338.178</v>
      </c>
      <c r="P1665" s="1">
        <v>10</v>
      </c>
      <c r="Q1665" s="1">
        <v>353</v>
      </c>
      <c r="R1665" s="1" t="s">
        <v>106</v>
      </c>
      <c r="S1665" s="1" t="s">
        <v>1434</v>
      </c>
      <c r="T1665" s="1"/>
      <c r="U1665" s="1"/>
      <c r="V1665" s="1" t="s">
        <v>3479</v>
      </c>
      <c r="W1665" s="1" t="s">
        <v>3480</v>
      </c>
      <c r="X1665" s="2">
        <v>44886.831250000003</v>
      </c>
      <c r="Y1665" s="1" t="s">
        <v>35</v>
      </c>
      <c r="Z1665" s="1" t="s">
        <v>36</v>
      </c>
      <c r="AA1665" s="1"/>
      <c r="AB1665" s="1" t="s">
        <v>3481</v>
      </c>
    </row>
    <row r="1666" spans="1:28" ht="13" x14ac:dyDescent="0.15">
      <c r="A1666" s="1">
        <v>397</v>
      </c>
      <c r="B1666" s="1" t="s">
        <v>28</v>
      </c>
      <c r="C1666" s="1" t="s">
        <v>1386</v>
      </c>
      <c r="D1666" s="1">
        <v>36</v>
      </c>
      <c r="E1666" s="1" t="s">
        <v>30</v>
      </c>
      <c r="F1666" s="1">
        <v>6</v>
      </c>
      <c r="G1666" s="1"/>
      <c r="H1666" s="1">
        <v>134</v>
      </c>
      <c r="I1666" s="1">
        <v>144</v>
      </c>
      <c r="J1666" s="1">
        <v>0</v>
      </c>
      <c r="K1666" s="1">
        <v>5</v>
      </c>
      <c r="L1666" s="1">
        <v>338.25</v>
      </c>
      <c r="M1666" s="1">
        <v>338.3</v>
      </c>
      <c r="N1666" s="1">
        <v>338.08</v>
      </c>
      <c r="O1666" s="1">
        <v>338.12900000000002</v>
      </c>
      <c r="P1666" s="1">
        <v>5</v>
      </c>
      <c r="Q1666" s="1">
        <v>25</v>
      </c>
      <c r="R1666" s="1" t="s">
        <v>1418</v>
      </c>
      <c r="S1666" s="1"/>
      <c r="T1666" s="1" t="s">
        <v>1442</v>
      </c>
      <c r="U1666" s="1" t="s">
        <v>1443</v>
      </c>
      <c r="V1666" s="1" t="s">
        <v>1444</v>
      </c>
      <c r="W1666" s="1" t="s">
        <v>3482</v>
      </c>
      <c r="X1666" s="2">
        <v>44886.863888888889</v>
      </c>
      <c r="Y1666" s="1" t="s">
        <v>1410</v>
      </c>
      <c r="Z1666" s="1" t="s">
        <v>36</v>
      </c>
      <c r="AA1666" s="1" t="s">
        <v>1446</v>
      </c>
      <c r="AB1666" s="1" t="s">
        <v>3483</v>
      </c>
    </row>
    <row r="1667" spans="1:28" ht="13" x14ac:dyDescent="0.15">
      <c r="A1667" s="1">
        <v>397</v>
      </c>
      <c r="B1667" s="1" t="s">
        <v>28</v>
      </c>
      <c r="C1667" s="1" t="s">
        <v>1386</v>
      </c>
      <c r="D1667" s="1">
        <v>36</v>
      </c>
      <c r="E1667" s="1" t="s">
        <v>30</v>
      </c>
      <c r="F1667" s="1">
        <v>6</v>
      </c>
      <c r="G1667" s="1"/>
      <c r="H1667" s="1">
        <v>134</v>
      </c>
      <c r="I1667" s="1">
        <v>144</v>
      </c>
      <c r="J1667" s="1">
        <v>0</v>
      </c>
      <c r="K1667" s="1">
        <v>5</v>
      </c>
      <c r="L1667" s="1">
        <v>338.25</v>
      </c>
      <c r="M1667" s="1">
        <v>338.3</v>
      </c>
      <c r="N1667" s="1">
        <v>338.08</v>
      </c>
      <c r="O1667" s="1">
        <v>338.12900000000002</v>
      </c>
      <c r="P1667" s="1">
        <v>5</v>
      </c>
      <c r="Q1667" s="1">
        <v>10</v>
      </c>
      <c r="R1667" s="1" t="s">
        <v>1407</v>
      </c>
      <c r="S1667" s="1"/>
      <c r="T1667" s="1" t="s">
        <v>1428</v>
      </c>
      <c r="U1667" s="1" t="s">
        <v>1429</v>
      </c>
      <c r="V1667" s="1" t="s">
        <v>1430</v>
      </c>
      <c r="W1667" s="1" t="s">
        <v>3484</v>
      </c>
      <c r="X1667" s="2">
        <v>44886.863888888889</v>
      </c>
      <c r="Y1667" s="1" t="s">
        <v>1410</v>
      </c>
      <c r="Z1667" s="1" t="s">
        <v>36</v>
      </c>
      <c r="AA1667" s="1" t="s">
        <v>1432</v>
      </c>
      <c r="AB1667" s="1" t="s">
        <v>3485</v>
      </c>
    </row>
    <row r="1668" spans="1:28" ht="13" x14ac:dyDescent="0.15">
      <c r="A1668" s="1">
        <v>397</v>
      </c>
      <c r="B1668" s="1" t="s">
        <v>28</v>
      </c>
      <c r="C1668" s="1" t="s">
        <v>1386</v>
      </c>
      <c r="D1668" s="1">
        <v>36</v>
      </c>
      <c r="E1668" s="1" t="s">
        <v>30</v>
      </c>
      <c r="F1668" s="1">
        <v>7</v>
      </c>
      <c r="G1668" s="1"/>
      <c r="H1668" s="1">
        <v>0</v>
      </c>
      <c r="I1668" s="1">
        <v>5</v>
      </c>
      <c r="J1668" s="1">
        <v>0</v>
      </c>
      <c r="K1668" s="1">
        <v>5</v>
      </c>
      <c r="L1668" s="1">
        <v>338.35</v>
      </c>
      <c r="M1668" s="1">
        <v>338.4</v>
      </c>
      <c r="N1668" s="1">
        <v>338.178</v>
      </c>
      <c r="O1668" s="1">
        <v>338.22699999999998</v>
      </c>
      <c r="P1668" s="1">
        <v>5</v>
      </c>
      <c r="Q1668" s="1">
        <v>5</v>
      </c>
      <c r="R1668" s="1" t="s">
        <v>51</v>
      </c>
      <c r="S1668" s="1" t="s">
        <v>52</v>
      </c>
      <c r="T1668" s="1"/>
      <c r="U1668" s="1"/>
      <c r="V1668" s="1" t="s">
        <v>52</v>
      </c>
      <c r="W1668" s="1" t="s">
        <v>3486</v>
      </c>
      <c r="X1668" s="2">
        <v>44886.831250000003</v>
      </c>
      <c r="Y1668" s="1" t="s">
        <v>35</v>
      </c>
      <c r="Z1668" s="1" t="s">
        <v>36</v>
      </c>
      <c r="AA1668" s="1"/>
      <c r="AB1668" s="1" t="s">
        <v>3487</v>
      </c>
    </row>
    <row r="1669" spans="1:28" ht="13" x14ac:dyDescent="0.15">
      <c r="A1669" s="1">
        <v>397</v>
      </c>
      <c r="B1669" s="1" t="s">
        <v>28</v>
      </c>
      <c r="C1669" s="1" t="s">
        <v>1386</v>
      </c>
      <c r="D1669" s="1">
        <v>36</v>
      </c>
      <c r="E1669" s="1" t="s">
        <v>30</v>
      </c>
      <c r="F1669" s="1">
        <v>7</v>
      </c>
      <c r="G1669" s="1" t="s">
        <v>31</v>
      </c>
      <c r="H1669" s="1">
        <v>16</v>
      </c>
      <c r="I1669" s="1">
        <v>18</v>
      </c>
      <c r="J1669" s="1">
        <v>16</v>
      </c>
      <c r="K1669" s="1">
        <v>18</v>
      </c>
      <c r="L1669" s="1">
        <v>338.51</v>
      </c>
      <c r="M1669" s="1">
        <v>338.53</v>
      </c>
      <c r="N1669" s="1">
        <v>338.33499999999998</v>
      </c>
      <c r="O1669" s="1">
        <v>338.35500000000002</v>
      </c>
      <c r="P1669" s="1">
        <v>2</v>
      </c>
      <c r="Q1669" s="1">
        <v>10</v>
      </c>
      <c r="R1669" s="1" t="s">
        <v>51</v>
      </c>
      <c r="S1669" s="1" t="s">
        <v>56</v>
      </c>
      <c r="T1669" s="1"/>
      <c r="U1669" s="1"/>
      <c r="V1669" s="1">
        <v>31179</v>
      </c>
      <c r="W1669" s="1" t="s">
        <v>3488</v>
      </c>
      <c r="X1669" s="2">
        <v>44887.328472222223</v>
      </c>
      <c r="Y1669" s="1" t="s">
        <v>58</v>
      </c>
      <c r="Z1669" s="1" t="s">
        <v>36</v>
      </c>
      <c r="AA1669" s="1"/>
      <c r="AB1669" s="1" t="s">
        <v>3489</v>
      </c>
    </row>
    <row r="1670" spans="1:28" ht="13" x14ac:dyDescent="0.15">
      <c r="A1670" s="1">
        <v>397</v>
      </c>
      <c r="B1670" s="1" t="s">
        <v>28</v>
      </c>
      <c r="C1670" s="1" t="s">
        <v>1386</v>
      </c>
      <c r="D1670" s="1">
        <v>36</v>
      </c>
      <c r="E1670" s="1" t="s">
        <v>30</v>
      </c>
      <c r="F1670" s="1">
        <v>7</v>
      </c>
      <c r="G1670" s="1" t="s">
        <v>31</v>
      </c>
      <c r="H1670" s="1">
        <v>30</v>
      </c>
      <c r="I1670" s="1">
        <v>30</v>
      </c>
      <c r="J1670" s="1">
        <v>30</v>
      </c>
      <c r="K1670" s="1">
        <v>30</v>
      </c>
      <c r="L1670" s="1">
        <v>338.65</v>
      </c>
      <c r="M1670" s="1">
        <v>338.65</v>
      </c>
      <c r="N1670" s="1">
        <v>338.47199999999998</v>
      </c>
      <c r="O1670" s="1">
        <v>338.47199999999998</v>
      </c>
      <c r="P1670" s="1">
        <v>0</v>
      </c>
      <c r="Q1670" s="1">
        <v>1</v>
      </c>
      <c r="R1670" s="1" t="s">
        <v>32</v>
      </c>
      <c r="S1670" s="1" t="s">
        <v>33</v>
      </c>
      <c r="T1670" s="1"/>
      <c r="U1670" s="1"/>
      <c r="V1670" s="1" t="s">
        <v>33</v>
      </c>
      <c r="W1670" s="1" t="s">
        <v>3490</v>
      </c>
      <c r="X1670" s="2">
        <v>44887.429861111108</v>
      </c>
      <c r="Y1670" s="1" t="s">
        <v>35</v>
      </c>
      <c r="Z1670" s="1" t="s">
        <v>36</v>
      </c>
      <c r="AA1670" s="1" t="s">
        <v>37</v>
      </c>
      <c r="AB1670" s="1" t="s">
        <v>3491</v>
      </c>
    </row>
    <row r="1671" spans="1:28" ht="13" x14ac:dyDescent="0.15">
      <c r="A1671" s="1">
        <v>397</v>
      </c>
      <c r="B1671" s="1" t="s">
        <v>28</v>
      </c>
      <c r="C1671" s="1" t="s">
        <v>1386</v>
      </c>
      <c r="D1671" s="1">
        <v>36</v>
      </c>
      <c r="E1671" s="1" t="s">
        <v>30</v>
      </c>
      <c r="F1671" s="1" t="s">
        <v>64</v>
      </c>
      <c r="G1671" s="1"/>
      <c r="H1671" s="1">
        <v>36</v>
      </c>
      <c r="I1671" s="1">
        <v>43</v>
      </c>
      <c r="J1671" s="1">
        <v>36</v>
      </c>
      <c r="K1671" s="1">
        <v>43</v>
      </c>
      <c r="L1671" s="1">
        <v>339.22</v>
      </c>
      <c r="M1671" s="1">
        <v>339.29</v>
      </c>
      <c r="N1671" s="1">
        <v>339.03100000000001</v>
      </c>
      <c r="O1671" s="1">
        <v>339.1</v>
      </c>
      <c r="P1671" s="1">
        <v>7</v>
      </c>
      <c r="Q1671" s="1">
        <v>247</v>
      </c>
      <c r="R1671" s="1" t="s">
        <v>106</v>
      </c>
      <c r="S1671" s="1" t="s">
        <v>81</v>
      </c>
      <c r="T1671" s="1"/>
      <c r="U1671" s="1"/>
      <c r="V1671" s="1" t="s">
        <v>81</v>
      </c>
      <c r="W1671" s="1" t="s">
        <v>3492</v>
      </c>
      <c r="X1671" s="2">
        <v>44886.831250000003</v>
      </c>
      <c r="Y1671" s="1" t="s">
        <v>35</v>
      </c>
      <c r="Z1671" s="1" t="s">
        <v>36</v>
      </c>
      <c r="AA1671" s="1"/>
      <c r="AB1671" s="1" t="s">
        <v>3493</v>
      </c>
    </row>
    <row r="1672" spans="1:28" ht="13" x14ac:dyDescent="0.15">
      <c r="A1672" s="1">
        <v>397</v>
      </c>
      <c r="B1672" s="1" t="s">
        <v>28</v>
      </c>
      <c r="C1672" s="1" t="s">
        <v>1386</v>
      </c>
      <c r="D1672" s="1">
        <v>36</v>
      </c>
      <c r="E1672" s="1" t="s">
        <v>30</v>
      </c>
      <c r="F1672" s="1" t="s">
        <v>64</v>
      </c>
      <c r="G1672" s="1"/>
      <c r="H1672" s="1">
        <v>36</v>
      </c>
      <c r="I1672" s="1">
        <v>43</v>
      </c>
      <c r="J1672" s="1">
        <v>0</v>
      </c>
      <c r="K1672" s="1">
        <v>7</v>
      </c>
      <c r="L1672" s="1">
        <v>339.22</v>
      </c>
      <c r="M1672" s="1">
        <v>339.29</v>
      </c>
      <c r="N1672" s="1">
        <v>339.03100000000001</v>
      </c>
      <c r="O1672" s="1">
        <v>339.1</v>
      </c>
      <c r="P1672" s="1">
        <v>7</v>
      </c>
      <c r="Q1672" s="1">
        <v>5</v>
      </c>
      <c r="R1672" s="1" t="s">
        <v>65</v>
      </c>
      <c r="S1672" s="1"/>
      <c r="T1672" s="1" t="s">
        <v>99</v>
      </c>
      <c r="U1672" s="1" t="s">
        <v>100</v>
      </c>
      <c r="V1672" s="1" t="s">
        <v>101</v>
      </c>
      <c r="W1672" s="1" t="s">
        <v>3494</v>
      </c>
      <c r="X1672" s="2">
        <v>44886.831944444442</v>
      </c>
      <c r="Y1672" s="1" t="s">
        <v>692</v>
      </c>
      <c r="Z1672" s="1" t="s">
        <v>36</v>
      </c>
      <c r="AA1672" s="1"/>
      <c r="AB1672" s="1" t="s">
        <v>3495</v>
      </c>
    </row>
    <row r="1673" spans="1:28" ht="13" x14ac:dyDescent="0.15">
      <c r="A1673" s="1">
        <v>397</v>
      </c>
      <c r="B1673" s="1" t="s">
        <v>28</v>
      </c>
      <c r="C1673" s="1" t="s">
        <v>1386</v>
      </c>
      <c r="D1673" s="1">
        <v>36</v>
      </c>
      <c r="E1673" s="1" t="s">
        <v>30</v>
      </c>
      <c r="F1673" s="1" t="s">
        <v>64</v>
      </c>
      <c r="G1673" s="1"/>
      <c r="H1673" s="1">
        <v>36</v>
      </c>
      <c r="I1673" s="1">
        <v>43</v>
      </c>
      <c r="J1673" s="1">
        <v>0</v>
      </c>
      <c r="K1673" s="1">
        <v>7</v>
      </c>
      <c r="L1673" s="1">
        <v>339.22</v>
      </c>
      <c r="M1673" s="1">
        <v>339.29</v>
      </c>
      <c r="N1673" s="1">
        <v>339.03100000000001</v>
      </c>
      <c r="O1673" s="1">
        <v>339.1</v>
      </c>
      <c r="P1673" s="1">
        <v>7</v>
      </c>
      <c r="Q1673" s="1">
        <v>30</v>
      </c>
      <c r="R1673" s="1" t="s">
        <v>65</v>
      </c>
      <c r="S1673" s="1" t="s">
        <v>81</v>
      </c>
      <c r="T1673" s="1"/>
      <c r="U1673" s="1"/>
      <c r="V1673" s="1" t="s">
        <v>81</v>
      </c>
      <c r="W1673" s="1" t="s">
        <v>3496</v>
      </c>
      <c r="X1673" s="2">
        <v>44886.831944444442</v>
      </c>
      <c r="Y1673" s="1" t="s">
        <v>83</v>
      </c>
      <c r="Z1673" s="1" t="s">
        <v>36</v>
      </c>
      <c r="AA1673" s="1"/>
      <c r="AB1673" s="1" t="s">
        <v>3497</v>
      </c>
    </row>
    <row r="1674" spans="1:28" ht="13" x14ac:dyDescent="0.15">
      <c r="A1674" s="1">
        <v>397</v>
      </c>
      <c r="B1674" s="1" t="s">
        <v>28</v>
      </c>
      <c r="C1674" s="1" t="s">
        <v>1386</v>
      </c>
      <c r="D1674" s="1">
        <v>36</v>
      </c>
      <c r="E1674" s="1" t="s">
        <v>30</v>
      </c>
      <c r="F1674" s="1" t="s">
        <v>64</v>
      </c>
      <c r="G1674" s="1"/>
      <c r="H1674" s="1">
        <v>36</v>
      </c>
      <c r="I1674" s="1">
        <v>43</v>
      </c>
      <c r="J1674" s="1">
        <v>0</v>
      </c>
      <c r="K1674" s="1">
        <v>7</v>
      </c>
      <c r="L1674" s="1">
        <v>339.22</v>
      </c>
      <c r="M1674" s="1">
        <v>339.29</v>
      </c>
      <c r="N1674" s="1">
        <v>339.03100000000001</v>
      </c>
      <c r="O1674" s="1">
        <v>339.1</v>
      </c>
      <c r="P1674" s="1">
        <v>7</v>
      </c>
      <c r="Q1674" s="1">
        <v>20</v>
      </c>
      <c r="R1674" s="1" t="s">
        <v>65</v>
      </c>
      <c r="S1674" s="1" t="s">
        <v>90</v>
      </c>
      <c r="T1674" s="1"/>
      <c r="U1674" s="1"/>
      <c r="V1674" s="1" t="s">
        <v>90</v>
      </c>
      <c r="W1674" s="1" t="s">
        <v>3498</v>
      </c>
      <c r="X1674" s="2">
        <v>44886.831944444442</v>
      </c>
      <c r="Y1674" s="1" t="s">
        <v>692</v>
      </c>
      <c r="Z1674" s="1" t="s">
        <v>36</v>
      </c>
      <c r="AA1674" s="1" t="s">
        <v>92</v>
      </c>
      <c r="AB1674" s="1" t="s">
        <v>3499</v>
      </c>
    </row>
    <row r="1675" spans="1:28" ht="13" x14ac:dyDescent="0.15">
      <c r="A1675" s="1">
        <v>397</v>
      </c>
      <c r="B1675" s="1" t="s">
        <v>28</v>
      </c>
      <c r="C1675" s="1" t="s">
        <v>1386</v>
      </c>
      <c r="D1675" s="1">
        <v>36</v>
      </c>
      <c r="E1675" s="1" t="s">
        <v>30</v>
      </c>
      <c r="F1675" s="1" t="s">
        <v>64</v>
      </c>
      <c r="G1675" s="1"/>
      <c r="H1675" s="1">
        <v>36</v>
      </c>
      <c r="I1675" s="1">
        <v>43</v>
      </c>
      <c r="J1675" s="1">
        <v>0</v>
      </c>
      <c r="K1675" s="1">
        <v>7</v>
      </c>
      <c r="L1675" s="1">
        <v>339.22</v>
      </c>
      <c r="M1675" s="1">
        <v>339.29</v>
      </c>
      <c r="N1675" s="1">
        <v>339.03100000000001</v>
      </c>
      <c r="O1675" s="1">
        <v>339.1</v>
      </c>
      <c r="P1675" s="1">
        <v>7</v>
      </c>
      <c r="Q1675" s="1">
        <v>5</v>
      </c>
      <c r="R1675" s="1" t="s">
        <v>65</v>
      </c>
      <c r="S1675" s="1" t="s">
        <v>33</v>
      </c>
      <c r="T1675" s="1"/>
      <c r="U1675" s="1"/>
      <c r="V1675" s="1" t="s">
        <v>33</v>
      </c>
      <c r="W1675" s="1" t="s">
        <v>3500</v>
      </c>
      <c r="X1675" s="2">
        <v>44886.831944444442</v>
      </c>
      <c r="Y1675" s="1" t="s">
        <v>35</v>
      </c>
      <c r="Z1675" s="1" t="s">
        <v>36</v>
      </c>
      <c r="AA1675" s="1" t="s">
        <v>37</v>
      </c>
      <c r="AB1675" s="1" t="s">
        <v>3501</v>
      </c>
    </row>
    <row r="1676" spans="1:28" ht="13" x14ac:dyDescent="0.15">
      <c r="A1676" s="1">
        <v>397</v>
      </c>
      <c r="B1676" s="1" t="s">
        <v>28</v>
      </c>
      <c r="C1676" s="1" t="s">
        <v>1386</v>
      </c>
      <c r="D1676" s="1">
        <v>36</v>
      </c>
      <c r="E1676" s="1" t="s">
        <v>30</v>
      </c>
      <c r="F1676" s="1" t="s">
        <v>64</v>
      </c>
      <c r="G1676" s="1"/>
      <c r="H1676" s="1">
        <v>36</v>
      </c>
      <c r="I1676" s="1">
        <v>43</v>
      </c>
      <c r="J1676" s="1">
        <v>0</v>
      </c>
      <c r="K1676" s="1">
        <v>7</v>
      </c>
      <c r="L1676" s="1">
        <v>339.22</v>
      </c>
      <c r="M1676" s="1">
        <v>339.29</v>
      </c>
      <c r="N1676" s="1">
        <v>339.03100000000001</v>
      </c>
      <c r="O1676" s="1">
        <v>339.1</v>
      </c>
      <c r="P1676" s="1">
        <v>7</v>
      </c>
      <c r="Q1676" s="1">
        <v>5</v>
      </c>
      <c r="R1676" s="1" t="s">
        <v>65</v>
      </c>
      <c r="S1676" s="1"/>
      <c r="T1676" s="1" t="s">
        <v>76</v>
      </c>
      <c r="U1676" s="1" t="s">
        <v>77</v>
      </c>
      <c r="V1676" s="1" t="s">
        <v>78</v>
      </c>
      <c r="W1676" s="1" t="s">
        <v>3502</v>
      </c>
      <c r="X1676" s="2">
        <v>44886.831944444442</v>
      </c>
      <c r="Y1676" s="1" t="s">
        <v>692</v>
      </c>
      <c r="Z1676" s="1" t="s">
        <v>36</v>
      </c>
      <c r="AA1676" s="1"/>
      <c r="AB1676" s="1" t="s">
        <v>3503</v>
      </c>
    </row>
    <row r="1677" spans="1:28" ht="13" x14ac:dyDescent="0.15">
      <c r="A1677" s="1">
        <v>397</v>
      </c>
      <c r="B1677" s="1" t="s">
        <v>28</v>
      </c>
      <c r="C1677" s="1" t="s">
        <v>1386</v>
      </c>
      <c r="D1677" s="1">
        <v>36</v>
      </c>
      <c r="E1677" s="1" t="s">
        <v>30</v>
      </c>
      <c r="F1677" s="1" t="s">
        <v>64</v>
      </c>
      <c r="G1677" s="1"/>
      <c r="H1677" s="1">
        <v>36</v>
      </c>
      <c r="I1677" s="1">
        <v>43</v>
      </c>
      <c r="J1677" s="1">
        <v>0</v>
      </c>
      <c r="K1677" s="1">
        <v>7</v>
      </c>
      <c r="L1677" s="1">
        <v>339.22</v>
      </c>
      <c r="M1677" s="1">
        <v>339.29</v>
      </c>
      <c r="N1677" s="1">
        <v>339.03100000000001</v>
      </c>
      <c r="O1677" s="1">
        <v>339.1</v>
      </c>
      <c r="P1677" s="1">
        <v>7</v>
      </c>
      <c r="Q1677" s="1">
        <v>20</v>
      </c>
      <c r="R1677" s="1" t="s">
        <v>65</v>
      </c>
      <c r="S1677" s="1"/>
      <c r="T1677" s="1" t="s">
        <v>66</v>
      </c>
      <c r="U1677" s="1" t="s">
        <v>67</v>
      </c>
      <c r="V1677" s="1" t="s">
        <v>68</v>
      </c>
      <c r="W1677" s="1" t="s">
        <v>3504</v>
      </c>
      <c r="X1677" s="2">
        <v>44886.831944444442</v>
      </c>
      <c r="Y1677" s="1" t="s">
        <v>692</v>
      </c>
      <c r="Z1677" s="1" t="s">
        <v>36</v>
      </c>
      <c r="AA1677" s="1"/>
      <c r="AB1677" s="1" t="s">
        <v>3505</v>
      </c>
    </row>
    <row r="1678" spans="1:28" ht="13" x14ac:dyDescent="0.15">
      <c r="A1678" s="1">
        <v>397</v>
      </c>
      <c r="B1678" s="1" t="s">
        <v>28</v>
      </c>
      <c r="C1678" s="1" t="s">
        <v>1386</v>
      </c>
      <c r="D1678" s="1">
        <v>36</v>
      </c>
      <c r="E1678" s="1" t="s">
        <v>30</v>
      </c>
      <c r="F1678" s="1" t="s">
        <v>64</v>
      </c>
      <c r="G1678" s="1"/>
      <c r="H1678" s="1">
        <v>36</v>
      </c>
      <c r="I1678" s="1">
        <v>43</v>
      </c>
      <c r="J1678" s="1">
        <v>0</v>
      </c>
      <c r="K1678" s="1">
        <v>7</v>
      </c>
      <c r="L1678" s="1">
        <v>339.22</v>
      </c>
      <c r="M1678" s="1">
        <v>339.29</v>
      </c>
      <c r="N1678" s="1">
        <v>339.03100000000001</v>
      </c>
      <c r="O1678" s="1">
        <v>339.1</v>
      </c>
      <c r="P1678" s="1">
        <v>7</v>
      </c>
      <c r="Q1678" s="1">
        <v>5</v>
      </c>
      <c r="R1678" s="1" t="s">
        <v>65</v>
      </c>
      <c r="S1678" s="1"/>
      <c r="T1678" s="1" t="s">
        <v>94</v>
      </c>
      <c r="U1678" s="1" t="s">
        <v>95</v>
      </c>
      <c r="V1678" s="1" t="s">
        <v>96</v>
      </c>
      <c r="W1678" s="1" t="s">
        <v>3506</v>
      </c>
      <c r="X1678" s="2">
        <v>44886.831944444442</v>
      </c>
      <c r="Y1678" s="1" t="s">
        <v>692</v>
      </c>
      <c r="Z1678" s="1" t="s">
        <v>36</v>
      </c>
      <c r="AA1678" s="1"/>
      <c r="AB1678" s="1" t="s">
        <v>3507</v>
      </c>
    </row>
    <row r="1679" spans="1:28" ht="13" x14ac:dyDescent="0.15">
      <c r="A1679" s="1">
        <v>397</v>
      </c>
      <c r="B1679" s="1" t="s">
        <v>28</v>
      </c>
      <c r="C1679" s="1" t="s">
        <v>1386</v>
      </c>
      <c r="D1679" s="1">
        <v>36</v>
      </c>
      <c r="E1679" s="1" t="s">
        <v>30</v>
      </c>
      <c r="F1679" s="1" t="s">
        <v>64</v>
      </c>
      <c r="G1679" s="1"/>
      <c r="H1679" s="1">
        <v>36</v>
      </c>
      <c r="I1679" s="1">
        <v>43</v>
      </c>
      <c r="J1679" s="1">
        <v>0</v>
      </c>
      <c r="K1679" s="1">
        <v>7</v>
      </c>
      <c r="L1679" s="1">
        <v>339.22</v>
      </c>
      <c r="M1679" s="1">
        <v>339.29</v>
      </c>
      <c r="N1679" s="1">
        <v>339.03100000000001</v>
      </c>
      <c r="O1679" s="1">
        <v>339.1</v>
      </c>
      <c r="P1679" s="1">
        <v>7</v>
      </c>
      <c r="Q1679" s="1">
        <v>20</v>
      </c>
      <c r="R1679" s="1" t="s">
        <v>65</v>
      </c>
      <c r="S1679" s="1"/>
      <c r="T1679" s="1" t="s">
        <v>71</v>
      </c>
      <c r="U1679" s="1" t="s">
        <v>72</v>
      </c>
      <c r="V1679" s="1" t="s">
        <v>73</v>
      </c>
      <c r="W1679" s="1" t="s">
        <v>3508</v>
      </c>
      <c r="X1679" s="2">
        <v>44886.831944444442</v>
      </c>
      <c r="Y1679" s="1" t="s">
        <v>692</v>
      </c>
      <c r="Z1679" s="1" t="s">
        <v>36</v>
      </c>
      <c r="AA1679" s="1"/>
      <c r="AB1679" s="1" t="s">
        <v>3509</v>
      </c>
    </row>
    <row r="1680" spans="1:28" ht="13" x14ac:dyDescent="0.15">
      <c r="A1680" s="1">
        <v>397</v>
      </c>
      <c r="B1680" s="1" t="s">
        <v>28</v>
      </c>
      <c r="C1680" s="1" t="s">
        <v>1386</v>
      </c>
      <c r="D1680" s="1">
        <v>36</v>
      </c>
      <c r="E1680" s="1" t="s">
        <v>30</v>
      </c>
      <c r="F1680" s="1" t="s">
        <v>64</v>
      </c>
      <c r="G1680" s="1"/>
      <c r="H1680" s="1">
        <v>36</v>
      </c>
      <c r="I1680" s="1">
        <v>43</v>
      </c>
      <c r="J1680" s="1">
        <v>0</v>
      </c>
      <c r="K1680" s="1">
        <v>7</v>
      </c>
      <c r="L1680" s="1">
        <v>339.22</v>
      </c>
      <c r="M1680" s="1">
        <v>339.29</v>
      </c>
      <c r="N1680" s="1">
        <v>339.03100000000001</v>
      </c>
      <c r="O1680" s="1">
        <v>339.1</v>
      </c>
      <c r="P1680" s="1">
        <v>7</v>
      </c>
      <c r="Q1680" s="1">
        <v>30</v>
      </c>
      <c r="R1680" s="1" t="s">
        <v>65</v>
      </c>
      <c r="S1680" s="1"/>
      <c r="T1680" s="1" t="s">
        <v>85</v>
      </c>
      <c r="U1680" s="1" t="s">
        <v>86</v>
      </c>
      <c r="V1680" s="1" t="s">
        <v>87</v>
      </c>
      <c r="W1680" s="1" t="s">
        <v>3510</v>
      </c>
      <c r="X1680" s="2">
        <v>44886.831944444442</v>
      </c>
      <c r="Y1680" s="1" t="s">
        <v>692</v>
      </c>
      <c r="Z1680" s="1" t="s">
        <v>36</v>
      </c>
      <c r="AA1680" s="1"/>
      <c r="AB1680" s="1" t="s">
        <v>3511</v>
      </c>
    </row>
    <row r="1681" spans="1:28" ht="13" x14ac:dyDescent="0.15">
      <c r="A1681" s="1">
        <v>397</v>
      </c>
      <c r="B1681" s="1" t="s">
        <v>28</v>
      </c>
      <c r="C1681" s="1" t="s">
        <v>1386</v>
      </c>
      <c r="D1681" s="1">
        <v>37</v>
      </c>
      <c r="E1681" s="1" t="s">
        <v>30</v>
      </c>
      <c r="F1681" s="1">
        <v>1</v>
      </c>
      <c r="G1681" s="1" t="s">
        <v>31</v>
      </c>
      <c r="H1681" s="1">
        <v>75</v>
      </c>
      <c r="I1681" s="1">
        <v>75</v>
      </c>
      <c r="J1681" s="1">
        <v>75</v>
      </c>
      <c r="K1681" s="1">
        <v>75</v>
      </c>
      <c r="L1681" s="1">
        <v>339.85</v>
      </c>
      <c r="M1681" s="1">
        <v>339.85</v>
      </c>
      <c r="N1681" s="1">
        <v>339.85</v>
      </c>
      <c r="O1681" s="1">
        <v>339.85</v>
      </c>
      <c r="P1681" s="1">
        <v>0</v>
      </c>
      <c r="Q1681" s="1">
        <v>1</v>
      </c>
      <c r="R1681" s="1" t="s">
        <v>32</v>
      </c>
      <c r="S1681" s="1" t="s">
        <v>33</v>
      </c>
      <c r="T1681" s="1"/>
      <c r="U1681" s="1"/>
      <c r="V1681" s="1" t="s">
        <v>33</v>
      </c>
      <c r="W1681" s="1" t="s">
        <v>3512</v>
      </c>
      <c r="X1681" s="2">
        <v>44887.436805555553</v>
      </c>
      <c r="Y1681" s="1" t="s">
        <v>35</v>
      </c>
      <c r="Z1681" s="1" t="s">
        <v>36</v>
      </c>
      <c r="AA1681" s="1" t="s">
        <v>37</v>
      </c>
      <c r="AB1681" s="1" t="s">
        <v>3513</v>
      </c>
    </row>
    <row r="1682" spans="1:28" ht="13" x14ac:dyDescent="0.15">
      <c r="A1682" s="1">
        <v>397</v>
      </c>
      <c r="B1682" s="1" t="s">
        <v>28</v>
      </c>
      <c r="C1682" s="1" t="s">
        <v>1386</v>
      </c>
      <c r="D1682" s="1">
        <v>37</v>
      </c>
      <c r="E1682" s="1" t="s">
        <v>30</v>
      </c>
      <c r="F1682" s="1">
        <v>2</v>
      </c>
      <c r="G1682" s="1" t="s">
        <v>31</v>
      </c>
      <c r="H1682" s="1">
        <v>80</v>
      </c>
      <c r="I1682" s="1">
        <v>80</v>
      </c>
      <c r="J1682" s="1">
        <v>80</v>
      </c>
      <c r="K1682" s="1">
        <v>80</v>
      </c>
      <c r="L1682" s="1">
        <v>341.4</v>
      </c>
      <c r="M1682" s="1">
        <v>341.4</v>
      </c>
      <c r="N1682" s="1">
        <v>341.4</v>
      </c>
      <c r="O1682" s="1">
        <v>341.4</v>
      </c>
      <c r="P1682" s="1">
        <v>0</v>
      </c>
      <c r="Q1682" s="1">
        <v>1</v>
      </c>
      <c r="R1682" s="1" t="s">
        <v>32</v>
      </c>
      <c r="S1682" s="1" t="s">
        <v>33</v>
      </c>
      <c r="T1682" s="1"/>
      <c r="U1682" s="1"/>
      <c r="V1682" s="1" t="s">
        <v>33</v>
      </c>
      <c r="W1682" s="1" t="s">
        <v>3514</v>
      </c>
      <c r="X1682" s="2">
        <v>44887.436805555553</v>
      </c>
      <c r="Y1682" s="1" t="s">
        <v>35</v>
      </c>
      <c r="Z1682" s="1" t="s">
        <v>36</v>
      </c>
      <c r="AA1682" s="1" t="s">
        <v>37</v>
      </c>
      <c r="AB1682" s="1" t="s">
        <v>3515</v>
      </c>
    </row>
    <row r="1683" spans="1:28" ht="13" x14ac:dyDescent="0.15">
      <c r="A1683" s="1">
        <v>397</v>
      </c>
      <c r="B1683" s="1" t="s">
        <v>28</v>
      </c>
      <c r="C1683" s="1" t="s">
        <v>1386</v>
      </c>
      <c r="D1683" s="1">
        <v>37</v>
      </c>
      <c r="E1683" s="1" t="s">
        <v>30</v>
      </c>
      <c r="F1683" s="1">
        <v>3</v>
      </c>
      <c r="G1683" s="1" t="s">
        <v>31</v>
      </c>
      <c r="H1683" s="1">
        <v>27</v>
      </c>
      <c r="I1683" s="1">
        <v>29</v>
      </c>
      <c r="J1683" s="1">
        <v>27</v>
      </c>
      <c r="K1683" s="1">
        <v>29</v>
      </c>
      <c r="L1683" s="1">
        <v>342.37</v>
      </c>
      <c r="M1683" s="1">
        <v>342.39</v>
      </c>
      <c r="N1683" s="1">
        <v>342.37</v>
      </c>
      <c r="O1683" s="1">
        <v>342.39</v>
      </c>
      <c r="P1683" s="1">
        <v>2</v>
      </c>
      <c r="Q1683" s="1">
        <v>10</v>
      </c>
      <c r="R1683" s="1" t="s">
        <v>51</v>
      </c>
      <c r="S1683" s="1" t="s">
        <v>56</v>
      </c>
      <c r="T1683" s="1"/>
      <c r="U1683" s="1"/>
      <c r="V1683" s="1">
        <v>31180</v>
      </c>
      <c r="W1683" s="1" t="s">
        <v>3516</v>
      </c>
      <c r="X1683" s="2">
        <v>44887.396527777775</v>
      </c>
      <c r="Y1683" s="1" t="s">
        <v>58</v>
      </c>
      <c r="Z1683" s="1" t="s">
        <v>36</v>
      </c>
      <c r="AA1683" s="1"/>
      <c r="AB1683" s="1" t="s">
        <v>3517</v>
      </c>
    </row>
    <row r="1684" spans="1:28" ht="13" x14ac:dyDescent="0.15">
      <c r="A1684" s="1">
        <v>397</v>
      </c>
      <c r="B1684" s="1" t="s">
        <v>28</v>
      </c>
      <c r="C1684" s="1" t="s">
        <v>1386</v>
      </c>
      <c r="D1684" s="1">
        <v>37</v>
      </c>
      <c r="E1684" s="1" t="s">
        <v>30</v>
      </c>
      <c r="F1684" s="1">
        <v>3</v>
      </c>
      <c r="G1684" s="1" t="s">
        <v>31</v>
      </c>
      <c r="H1684" s="1">
        <v>80</v>
      </c>
      <c r="I1684" s="1">
        <v>80</v>
      </c>
      <c r="J1684" s="1">
        <v>80</v>
      </c>
      <c r="K1684" s="1">
        <v>80</v>
      </c>
      <c r="L1684" s="1">
        <v>342.9</v>
      </c>
      <c r="M1684" s="1">
        <v>342.9</v>
      </c>
      <c r="N1684" s="1">
        <v>342.9</v>
      </c>
      <c r="O1684" s="1">
        <v>342.9</v>
      </c>
      <c r="P1684" s="1">
        <v>0</v>
      </c>
      <c r="Q1684" s="1">
        <v>1</v>
      </c>
      <c r="R1684" s="1" t="s">
        <v>32</v>
      </c>
      <c r="S1684" s="1" t="s">
        <v>33</v>
      </c>
      <c r="T1684" s="1"/>
      <c r="U1684" s="1"/>
      <c r="V1684" s="1" t="s">
        <v>33</v>
      </c>
      <c r="W1684" s="1" t="s">
        <v>3518</v>
      </c>
      <c r="X1684" s="2">
        <v>44887.436805555553</v>
      </c>
      <c r="Y1684" s="1" t="s">
        <v>35</v>
      </c>
      <c r="Z1684" s="1" t="s">
        <v>36</v>
      </c>
      <c r="AA1684" s="1" t="s">
        <v>37</v>
      </c>
      <c r="AB1684" s="1" t="s">
        <v>3519</v>
      </c>
    </row>
    <row r="1685" spans="1:28" ht="13" x14ac:dyDescent="0.15">
      <c r="A1685" s="1">
        <v>397</v>
      </c>
      <c r="B1685" s="1" t="s">
        <v>28</v>
      </c>
      <c r="C1685" s="1" t="s">
        <v>1386</v>
      </c>
      <c r="D1685" s="1">
        <v>37</v>
      </c>
      <c r="E1685" s="1" t="s">
        <v>30</v>
      </c>
      <c r="F1685" s="1">
        <v>3</v>
      </c>
      <c r="G1685" s="1" t="s">
        <v>31</v>
      </c>
      <c r="H1685" s="1">
        <v>90</v>
      </c>
      <c r="I1685" s="1">
        <v>91</v>
      </c>
      <c r="J1685" s="1">
        <v>90</v>
      </c>
      <c r="K1685" s="1">
        <v>91</v>
      </c>
      <c r="L1685" s="1">
        <v>343</v>
      </c>
      <c r="M1685" s="1">
        <v>343.01</v>
      </c>
      <c r="N1685" s="1">
        <v>343</v>
      </c>
      <c r="O1685" s="1">
        <v>343.01</v>
      </c>
      <c r="P1685" s="1">
        <v>1</v>
      </c>
      <c r="Q1685" s="1">
        <v>5</v>
      </c>
      <c r="R1685" s="1" t="s">
        <v>51</v>
      </c>
      <c r="S1685" s="1" t="s">
        <v>1397</v>
      </c>
      <c r="T1685" s="1"/>
      <c r="U1685" s="1"/>
      <c r="V1685" s="1" t="s">
        <v>1397</v>
      </c>
      <c r="W1685" s="1" t="s">
        <v>3520</v>
      </c>
      <c r="X1685" s="2">
        <v>44887.39166666667</v>
      </c>
      <c r="Y1685" s="1" t="s">
        <v>58</v>
      </c>
      <c r="Z1685" s="1" t="s">
        <v>36</v>
      </c>
      <c r="AA1685" s="1"/>
      <c r="AB1685" s="1" t="s">
        <v>3521</v>
      </c>
    </row>
    <row r="1686" spans="1:28" ht="13" x14ac:dyDescent="0.15">
      <c r="A1686" s="1">
        <v>397</v>
      </c>
      <c r="B1686" s="1" t="s">
        <v>28</v>
      </c>
      <c r="C1686" s="1" t="s">
        <v>1386</v>
      </c>
      <c r="D1686" s="1">
        <v>37</v>
      </c>
      <c r="E1686" s="1" t="s">
        <v>30</v>
      </c>
      <c r="F1686" s="1">
        <v>4</v>
      </c>
      <c r="G1686" s="1" t="s">
        <v>31</v>
      </c>
      <c r="H1686" s="1">
        <v>38</v>
      </c>
      <c r="I1686" s="1">
        <v>40</v>
      </c>
      <c r="J1686" s="1">
        <v>38</v>
      </c>
      <c r="K1686" s="1">
        <v>40</v>
      </c>
      <c r="L1686" s="1">
        <v>343.98</v>
      </c>
      <c r="M1686" s="1">
        <v>344</v>
      </c>
      <c r="N1686" s="1">
        <v>343.98</v>
      </c>
      <c r="O1686" s="1">
        <v>344</v>
      </c>
      <c r="P1686" s="1">
        <v>2</v>
      </c>
      <c r="Q1686" s="1">
        <v>7</v>
      </c>
      <c r="R1686" s="1" t="s">
        <v>1473</v>
      </c>
      <c r="S1686" s="1" t="s">
        <v>1474</v>
      </c>
      <c r="T1686" s="1" t="s">
        <v>1475</v>
      </c>
      <c r="U1686" s="1" t="s">
        <v>1476</v>
      </c>
      <c r="V1686" s="1" t="s">
        <v>1474</v>
      </c>
      <c r="W1686" s="1" t="s">
        <v>3522</v>
      </c>
      <c r="X1686" s="2">
        <v>44887.388194444444</v>
      </c>
      <c r="Y1686" s="1" t="s">
        <v>35</v>
      </c>
      <c r="Z1686" s="1" t="s">
        <v>36</v>
      </c>
      <c r="AA1686" s="1"/>
      <c r="AB1686" s="1" t="s">
        <v>3523</v>
      </c>
    </row>
    <row r="1687" spans="1:28" ht="13" x14ac:dyDescent="0.15">
      <c r="A1687" s="1">
        <v>397</v>
      </c>
      <c r="B1687" s="1" t="s">
        <v>28</v>
      </c>
      <c r="C1687" s="1" t="s">
        <v>1386</v>
      </c>
      <c r="D1687" s="1">
        <v>37</v>
      </c>
      <c r="E1687" s="1" t="s">
        <v>30</v>
      </c>
      <c r="F1687" s="1">
        <v>4</v>
      </c>
      <c r="G1687" s="1" t="s">
        <v>31</v>
      </c>
      <c r="H1687" s="1">
        <v>75</v>
      </c>
      <c r="I1687" s="1">
        <v>75</v>
      </c>
      <c r="J1687" s="1">
        <v>75</v>
      </c>
      <c r="K1687" s="1">
        <v>75</v>
      </c>
      <c r="L1687" s="1">
        <v>344.35</v>
      </c>
      <c r="M1687" s="1">
        <v>344.35</v>
      </c>
      <c r="N1687" s="1">
        <v>344.35</v>
      </c>
      <c r="O1687" s="1">
        <v>344.35</v>
      </c>
      <c r="P1687" s="1">
        <v>0</v>
      </c>
      <c r="Q1687" s="1">
        <v>1</v>
      </c>
      <c r="R1687" s="1" t="s">
        <v>32</v>
      </c>
      <c r="S1687" s="1" t="s">
        <v>33</v>
      </c>
      <c r="T1687" s="1"/>
      <c r="U1687" s="1"/>
      <c r="V1687" s="1" t="s">
        <v>33</v>
      </c>
      <c r="W1687" s="1" t="s">
        <v>3524</v>
      </c>
      <c r="X1687" s="2">
        <v>44887.436805555553</v>
      </c>
      <c r="Y1687" s="1" t="s">
        <v>35</v>
      </c>
      <c r="Z1687" s="1" t="s">
        <v>36</v>
      </c>
      <c r="AA1687" s="1" t="s">
        <v>37</v>
      </c>
      <c r="AB1687" s="1" t="s">
        <v>3525</v>
      </c>
    </row>
    <row r="1688" spans="1:28" ht="13" x14ac:dyDescent="0.15">
      <c r="A1688" s="1">
        <v>397</v>
      </c>
      <c r="B1688" s="1" t="s">
        <v>28</v>
      </c>
      <c r="C1688" s="1" t="s">
        <v>1386</v>
      </c>
      <c r="D1688" s="1">
        <v>37</v>
      </c>
      <c r="E1688" s="1" t="s">
        <v>30</v>
      </c>
      <c r="F1688" s="1">
        <v>5</v>
      </c>
      <c r="G1688" s="1" t="s">
        <v>31</v>
      </c>
      <c r="H1688" s="1">
        <v>76</v>
      </c>
      <c r="I1688" s="1">
        <v>76</v>
      </c>
      <c r="J1688" s="1">
        <v>76</v>
      </c>
      <c r="K1688" s="1">
        <v>76</v>
      </c>
      <c r="L1688" s="1">
        <v>345.86</v>
      </c>
      <c r="M1688" s="1">
        <v>345.86</v>
      </c>
      <c r="N1688" s="1">
        <v>345.86</v>
      </c>
      <c r="O1688" s="1">
        <v>345.86</v>
      </c>
      <c r="P1688" s="1">
        <v>0</v>
      </c>
      <c r="Q1688" s="1">
        <v>1</v>
      </c>
      <c r="R1688" s="1" t="s">
        <v>32</v>
      </c>
      <c r="S1688" s="1" t="s">
        <v>33</v>
      </c>
      <c r="T1688" s="1"/>
      <c r="U1688" s="1"/>
      <c r="V1688" s="1" t="s">
        <v>33</v>
      </c>
      <c r="W1688" s="1" t="s">
        <v>3526</v>
      </c>
      <c r="X1688" s="2">
        <v>44887.436805555553</v>
      </c>
      <c r="Y1688" s="1" t="s">
        <v>35</v>
      </c>
      <c r="Z1688" s="1" t="s">
        <v>36</v>
      </c>
      <c r="AA1688" s="1" t="s">
        <v>37</v>
      </c>
      <c r="AB1688" s="1" t="s">
        <v>3527</v>
      </c>
    </row>
    <row r="1689" spans="1:28" ht="13" x14ac:dyDescent="0.15">
      <c r="A1689" s="1">
        <v>397</v>
      </c>
      <c r="B1689" s="1" t="s">
        <v>28</v>
      </c>
      <c r="C1689" s="1" t="s">
        <v>1386</v>
      </c>
      <c r="D1689" s="1">
        <v>37</v>
      </c>
      <c r="E1689" s="1" t="s">
        <v>30</v>
      </c>
      <c r="F1689" s="1">
        <v>5</v>
      </c>
      <c r="G1689" s="1" t="s">
        <v>31</v>
      </c>
      <c r="H1689" s="1">
        <v>102</v>
      </c>
      <c r="I1689" s="1">
        <v>103</v>
      </c>
      <c r="J1689" s="1">
        <v>102</v>
      </c>
      <c r="K1689" s="1">
        <v>103</v>
      </c>
      <c r="L1689" s="1">
        <v>346.12</v>
      </c>
      <c r="M1689" s="1">
        <v>346.13</v>
      </c>
      <c r="N1689" s="1">
        <v>346.12</v>
      </c>
      <c r="O1689" s="1">
        <v>346.13</v>
      </c>
      <c r="P1689" s="1">
        <v>1</v>
      </c>
      <c r="Q1689" s="1">
        <v>5</v>
      </c>
      <c r="R1689" s="1" t="s">
        <v>51</v>
      </c>
      <c r="S1689" s="1" t="s">
        <v>1397</v>
      </c>
      <c r="T1689" s="1"/>
      <c r="U1689" s="1"/>
      <c r="V1689" s="1" t="s">
        <v>1397</v>
      </c>
      <c r="W1689" s="1" t="s">
        <v>3528</v>
      </c>
      <c r="X1689" s="2">
        <v>44887.39166666667</v>
      </c>
      <c r="Y1689" s="1" t="s">
        <v>58</v>
      </c>
      <c r="Z1689" s="1" t="s">
        <v>36</v>
      </c>
      <c r="AA1689" s="1"/>
      <c r="AB1689" s="1" t="s">
        <v>3529</v>
      </c>
    </row>
    <row r="1690" spans="1:28" ht="13" x14ac:dyDescent="0.15">
      <c r="A1690" s="1">
        <v>397</v>
      </c>
      <c r="B1690" s="1" t="s">
        <v>28</v>
      </c>
      <c r="C1690" s="1" t="s">
        <v>1386</v>
      </c>
      <c r="D1690" s="1">
        <v>37</v>
      </c>
      <c r="E1690" s="1" t="s">
        <v>30</v>
      </c>
      <c r="F1690" s="1">
        <v>5</v>
      </c>
      <c r="G1690" s="1" t="s">
        <v>31</v>
      </c>
      <c r="H1690" s="1">
        <v>102</v>
      </c>
      <c r="I1690" s="1">
        <v>103</v>
      </c>
      <c r="J1690" s="1">
        <v>102</v>
      </c>
      <c r="K1690" s="1">
        <v>103</v>
      </c>
      <c r="L1690" s="1">
        <v>346.12</v>
      </c>
      <c r="M1690" s="1">
        <v>346.13</v>
      </c>
      <c r="N1690" s="1">
        <v>346.12</v>
      </c>
      <c r="O1690" s="1">
        <v>346.13</v>
      </c>
      <c r="P1690" s="1">
        <v>1</v>
      </c>
      <c r="Q1690" s="1">
        <v>5</v>
      </c>
      <c r="R1690" s="1" t="s">
        <v>51</v>
      </c>
      <c r="S1690" s="1" t="s">
        <v>1400</v>
      </c>
      <c r="T1690" s="1"/>
      <c r="U1690" s="1"/>
      <c r="V1690" s="1" t="s">
        <v>1400</v>
      </c>
      <c r="W1690" s="1" t="s">
        <v>3530</v>
      </c>
      <c r="X1690" s="2">
        <v>44887.39166666667</v>
      </c>
      <c r="Y1690" s="1" t="s">
        <v>58</v>
      </c>
      <c r="Z1690" s="1" t="s">
        <v>36</v>
      </c>
      <c r="AA1690" s="1"/>
      <c r="AB1690" s="1" t="s">
        <v>3531</v>
      </c>
    </row>
    <row r="1691" spans="1:28" ht="13" x14ac:dyDescent="0.15">
      <c r="A1691" s="1">
        <v>397</v>
      </c>
      <c r="B1691" s="1" t="s">
        <v>28</v>
      </c>
      <c r="C1691" s="1" t="s">
        <v>1386</v>
      </c>
      <c r="D1691" s="1">
        <v>37</v>
      </c>
      <c r="E1691" s="1" t="s">
        <v>30</v>
      </c>
      <c r="F1691" s="1">
        <v>5</v>
      </c>
      <c r="G1691" s="1" t="s">
        <v>43</v>
      </c>
      <c r="H1691" s="1">
        <v>103</v>
      </c>
      <c r="I1691" s="1">
        <v>103</v>
      </c>
      <c r="J1691" s="1">
        <v>103</v>
      </c>
      <c r="K1691" s="1">
        <v>103</v>
      </c>
      <c r="L1691" s="1">
        <v>346.13</v>
      </c>
      <c r="M1691" s="1">
        <v>346.13</v>
      </c>
      <c r="N1691" s="1">
        <v>346.13</v>
      </c>
      <c r="O1691" s="1">
        <v>346.13</v>
      </c>
      <c r="P1691" s="1">
        <v>0</v>
      </c>
      <c r="Q1691" s="1">
        <v>1</v>
      </c>
      <c r="R1691" s="1" t="s">
        <v>44</v>
      </c>
      <c r="S1691" s="1" t="s">
        <v>45</v>
      </c>
      <c r="T1691" s="1"/>
      <c r="U1691" s="1"/>
      <c r="V1691" s="1" t="s">
        <v>45</v>
      </c>
      <c r="W1691" s="1" t="s">
        <v>3532</v>
      </c>
      <c r="X1691" s="2">
        <v>44887.395833333336</v>
      </c>
      <c r="Y1691" s="1" t="s">
        <v>415</v>
      </c>
      <c r="Z1691" s="1" t="s">
        <v>36</v>
      </c>
      <c r="AA1691" s="1"/>
      <c r="AB1691" s="1" t="s">
        <v>3533</v>
      </c>
    </row>
    <row r="1692" spans="1:28" ht="13" x14ac:dyDescent="0.15">
      <c r="A1692" s="1">
        <v>397</v>
      </c>
      <c r="B1692" s="1" t="s">
        <v>28</v>
      </c>
      <c r="C1692" s="1" t="s">
        <v>1386</v>
      </c>
      <c r="D1692" s="1">
        <v>37</v>
      </c>
      <c r="E1692" s="1" t="s">
        <v>30</v>
      </c>
      <c r="F1692" s="1">
        <v>6</v>
      </c>
      <c r="G1692" s="1" t="s">
        <v>31</v>
      </c>
      <c r="H1692" s="1">
        <v>80</v>
      </c>
      <c r="I1692" s="1">
        <v>80</v>
      </c>
      <c r="J1692" s="1">
        <v>80</v>
      </c>
      <c r="K1692" s="1">
        <v>80</v>
      </c>
      <c r="L1692" s="1">
        <v>347.39</v>
      </c>
      <c r="M1692" s="1">
        <v>347.39</v>
      </c>
      <c r="N1692" s="1">
        <v>347.39</v>
      </c>
      <c r="O1692" s="1">
        <v>347.39</v>
      </c>
      <c r="P1692" s="1">
        <v>0</v>
      </c>
      <c r="Q1692" s="1">
        <v>1</v>
      </c>
      <c r="R1692" s="1" t="s">
        <v>32</v>
      </c>
      <c r="S1692" s="1" t="s">
        <v>33</v>
      </c>
      <c r="T1692" s="1"/>
      <c r="U1692" s="1"/>
      <c r="V1692" s="1" t="s">
        <v>33</v>
      </c>
      <c r="W1692" s="1" t="s">
        <v>3534</v>
      </c>
      <c r="X1692" s="2">
        <v>44887.436805555553</v>
      </c>
      <c r="Y1692" s="1" t="s">
        <v>35</v>
      </c>
      <c r="Z1692" s="1" t="s">
        <v>36</v>
      </c>
      <c r="AA1692" s="1" t="s">
        <v>37</v>
      </c>
      <c r="AB1692" s="1" t="s">
        <v>3535</v>
      </c>
    </row>
    <row r="1693" spans="1:28" ht="13" x14ac:dyDescent="0.15">
      <c r="A1693" s="1">
        <v>397</v>
      </c>
      <c r="B1693" s="1" t="s">
        <v>28</v>
      </c>
      <c r="C1693" s="1" t="s">
        <v>1386</v>
      </c>
      <c r="D1693" s="1">
        <v>37</v>
      </c>
      <c r="E1693" s="1" t="s">
        <v>30</v>
      </c>
      <c r="F1693" s="1">
        <v>6</v>
      </c>
      <c r="G1693" s="1"/>
      <c r="H1693" s="1">
        <v>108</v>
      </c>
      <c r="I1693" s="1">
        <v>118</v>
      </c>
      <c r="J1693" s="1">
        <v>0</v>
      </c>
      <c r="K1693" s="1">
        <v>5</v>
      </c>
      <c r="L1693" s="1">
        <v>347.67</v>
      </c>
      <c r="M1693" s="1">
        <v>347.72</v>
      </c>
      <c r="N1693" s="1">
        <v>347.67</v>
      </c>
      <c r="O1693" s="1">
        <v>347.72</v>
      </c>
      <c r="P1693" s="1">
        <v>5</v>
      </c>
      <c r="Q1693" s="1">
        <v>25</v>
      </c>
      <c r="R1693" s="1" t="s">
        <v>1418</v>
      </c>
      <c r="S1693" s="1"/>
      <c r="T1693" s="1" t="s">
        <v>1442</v>
      </c>
      <c r="U1693" s="1" t="s">
        <v>1443</v>
      </c>
      <c r="V1693" s="1" t="s">
        <v>1444</v>
      </c>
      <c r="W1693" s="1" t="s">
        <v>3536</v>
      </c>
      <c r="X1693" s="2">
        <v>44887.022222222222</v>
      </c>
      <c r="Y1693" s="1" t="s">
        <v>1410</v>
      </c>
      <c r="Z1693" s="1" t="s">
        <v>36</v>
      </c>
      <c r="AA1693" s="1" t="s">
        <v>1446</v>
      </c>
      <c r="AB1693" s="1" t="s">
        <v>3537</v>
      </c>
    </row>
    <row r="1694" spans="1:28" ht="13" x14ac:dyDescent="0.15">
      <c r="A1694" s="1">
        <v>397</v>
      </c>
      <c r="B1694" s="1" t="s">
        <v>28</v>
      </c>
      <c r="C1694" s="1" t="s">
        <v>1386</v>
      </c>
      <c r="D1694" s="1">
        <v>37</v>
      </c>
      <c r="E1694" s="1" t="s">
        <v>30</v>
      </c>
      <c r="F1694" s="1">
        <v>6</v>
      </c>
      <c r="G1694" s="1"/>
      <c r="H1694" s="1">
        <v>108</v>
      </c>
      <c r="I1694" s="1">
        <v>118</v>
      </c>
      <c r="J1694" s="1">
        <v>0</v>
      </c>
      <c r="K1694" s="1">
        <v>5</v>
      </c>
      <c r="L1694" s="1">
        <v>347.67</v>
      </c>
      <c r="M1694" s="1">
        <v>347.72</v>
      </c>
      <c r="N1694" s="1">
        <v>347.67</v>
      </c>
      <c r="O1694" s="1">
        <v>347.72</v>
      </c>
      <c r="P1694" s="1">
        <v>5</v>
      </c>
      <c r="Q1694" s="1">
        <v>6</v>
      </c>
      <c r="R1694" s="1" t="s">
        <v>1407</v>
      </c>
      <c r="S1694" s="1"/>
      <c r="T1694" s="1"/>
      <c r="U1694" s="1"/>
      <c r="V1694" s="1" t="s">
        <v>1408</v>
      </c>
      <c r="W1694" s="1" t="s">
        <v>3538</v>
      </c>
      <c r="X1694" s="2">
        <v>44887.022222222222</v>
      </c>
      <c r="Y1694" s="1" t="s">
        <v>1410</v>
      </c>
      <c r="Z1694" s="1" t="s">
        <v>36</v>
      </c>
      <c r="AA1694" s="1" t="s">
        <v>1411</v>
      </c>
      <c r="AB1694" s="1" t="s">
        <v>3539</v>
      </c>
    </row>
    <row r="1695" spans="1:28" ht="13" x14ac:dyDescent="0.15">
      <c r="A1695" s="1">
        <v>397</v>
      </c>
      <c r="B1695" s="1" t="s">
        <v>28</v>
      </c>
      <c r="C1695" s="1" t="s">
        <v>1386</v>
      </c>
      <c r="D1695" s="1">
        <v>37</v>
      </c>
      <c r="E1695" s="1" t="s">
        <v>30</v>
      </c>
      <c r="F1695" s="1">
        <v>6</v>
      </c>
      <c r="G1695" s="1"/>
      <c r="H1695" s="1">
        <v>108</v>
      </c>
      <c r="I1695" s="1">
        <v>118</v>
      </c>
      <c r="J1695" s="1">
        <v>0</v>
      </c>
      <c r="K1695" s="1">
        <v>5</v>
      </c>
      <c r="L1695" s="1">
        <v>347.67</v>
      </c>
      <c r="M1695" s="1">
        <v>347.72</v>
      </c>
      <c r="N1695" s="1">
        <v>347.67</v>
      </c>
      <c r="O1695" s="1">
        <v>347.72</v>
      </c>
      <c r="P1695" s="1">
        <v>5</v>
      </c>
      <c r="Q1695" s="1">
        <v>3</v>
      </c>
      <c r="R1695" s="1" t="s">
        <v>1407</v>
      </c>
      <c r="S1695" s="1"/>
      <c r="T1695" s="1"/>
      <c r="U1695" s="1"/>
      <c r="V1695" s="1" t="s">
        <v>1424</v>
      </c>
      <c r="W1695" s="1" t="s">
        <v>3540</v>
      </c>
      <c r="X1695" s="2">
        <v>44887.022222222222</v>
      </c>
      <c r="Y1695" s="1" t="s">
        <v>1410</v>
      </c>
      <c r="Z1695" s="1" t="s">
        <v>36</v>
      </c>
      <c r="AA1695" s="1" t="s">
        <v>1426</v>
      </c>
      <c r="AB1695" s="1" t="s">
        <v>3541</v>
      </c>
    </row>
    <row r="1696" spans="1:28" ht="13" x14ac:dyDescent="0.15">
      <c r="A1696" s="1">
        <v>397</v>
      </c>
      <c r="B1696" s="1" t="s">
        <v>28</v>
      </c>
      <c r="C1696" s="1" t="s">
        <v>1386</v>
      </c>
      <c r="D1696" s="1">
        <v>37</v>
      </c>
      <c r="E1696" s="1" t="s">
        <v>30</v>
      </c>
      <c r="F1696" s="1">
        <v>6</v>
      </c>
      <c r="G1696" s="1"/>
      <c r="H1696" s="1">
        <v>108</v>
      </c>
      <c r="I1696" s="1">
        <v>118</v>
      </c>
      <c r="J1696" s="1">
        <v>0</v>
      </c>
      <c r="K1696" s="1">
        <v>5</v>
      </c>
      <c r="L1696" s="1">
        <v>347.67</v>
      </c>
      <c r="M1696" s="1">
        <v>347.72</v>
      </c>
      <c r="N1696" s="1">
        <v>347.67</v>
      </c>
      <c r="O1696" s="1">
        <v>347.72</v>
      </c>
      <c r="P1696" s="1">
        <v>5</v>
      </c>
      <c r="Q1696" s="1">
        <v>25</v>
      </c>
      <c r="R1696" s="1" t="s">
        <v>1418</v>
      </c>
      <c r="S1696" s="1"/>
      <c r="T1696" s="1" t="s">
        <v>1419</v>
      </c>
      <c r="U1696" s="1" t="s">
        <v>1420</v>
      </c>
      <c r="V1696" s="1" t="s">
        <v>1421</v>
      </c>
      <c r="W1696" s="1" t="s">
        <v>3542</v>
      </c>
      <c r="X1696" s="2">
        <v>44887.022222222222</v>
      </c>
      <c r="Y1696" s="1" t="s">
        <v>1410</v>
      </c>
      <c r="Z1696" s="1" t="s">
        <v>36</v>
      </c>
      <c r="AA1696" s="1"/>
      <c r="AB1696" s="1" t="s">
        <v>3543</v>
      </c>
    </row>
    <row r="1697" spans="1:28" ht="13" x14ac:dyDescent="0.15">
      <c r="A1697" s="1">
        <v>397</v>
      </c>
      <c r="B1697" s="1" t="s">
        <v>28</v>
      </c>
      <c r="C1697" s="1" t="s">
        <v>1386</v>
      </c>
      <c r="D1697" s="1">
        <v>37</v>
      </c>
      <c r="E1697" s="1" t="s">
        <v>30</v>
      </c>
      <c r="F1697" s="1">
        <v>6</v>
      </c>
      <c r="G1697" s="1"/>
      <c r="H1697" s="1">
        <v>108</v>
      </c>
      <c r="I1697" s="1">
        <v>118</v>
      </c>
      <c r="J1697" s="1">
        <v>108</v>
      </c>
      <c r="K1697" s="1">
        <v>118</v>
      </c>
      <c r="L1697" s="1">
        <v>347.67</v>
      </c>
      <c r="M1697" s="1">
        <v>347.77</v>
      </c>
      <c r="N1697" s="1">
        <v>347.67</v>
      </c>
      <c r="O1697" s="1">
        <v>347.77</v>
      </c>
      <c r="P1697" s="1">
        <v>10</v>
      </c>
      <c r="Q1697" s="1">
        <v>353</v>
      </c>
      <c r="R1697" s="1" t="s">
        <v>106</v>
      </c>
      <c r="S1697" s="1" t="s">
        <v>1434</v>
      </c>
      <c r="T1697" s="1"/>
      <c r="U1697" s="1"/>
      <c r="V1697" s="1" t="s">
        <v>3544</v>
      </c>
      <c r="W1697" s="1" t="s">
        <v>3545</v>
      </c>
      <c r="X1697" s="2">
        <v>44886.893750000003</v>
      </c>
      <c r="Y1697" s="1" t="s">
        <v>35</v>
      </c>
      <c r="Z1697" s="1" t="s">
        <v>36</v>
      </c>
      <c r="AA1697" s="1"/>
      <c r="AB1697" s="1" t="s">
        <v>3546</v>
      </c>
    </row>
    <row r="1698" spans="1:28" ht="13" x14ac:dyDescent="0.15">
      <c r="A1698" s="1">
        <v>397</v>
      </c>
      <c r="B1698" s="1" t="s">
        <v>28</v>
      </c>
      <c r="C1698" s="1" t="s">
        <v>1386</v>
      </c>
      <c r="D1698" s="1">
        <v>37</v>
      </c>
      <c r="E1698" s="1" t="s">
        <v>30</v>
      </c>
      <c r="F1698" s="1">
        <v>6</v>
      </c>
      <c r="G1698" s="1"/>
      <c r="H1698" s="1">
        <v>108</v>
      </c>
      <c r="I1698" s="1">
        <v>118</v>
      </c>
      <c r="J1698" s="1">
        <v>0</v>
      </c>
      <c r="K1698" s="1">
        <v>5</v>
      </c>
      <c r="L1698" s="1">
        <v>347.67</v>
      </c>
      <c r="M1698" s="1">
        <v>347.72</v>
      </c>
      <c r="N1698" s="1">
        <v>347.67</v>
      </c>
      <c r="O1698" s="1">
        <v>347.72</v>
      </c>
      <c r="P1698" s="1">
        <v>5</v>
      </c>
      <c r="Q1698" s="1">
        <v>2</v>
      </c>
      <c r="R1698" s="1" t="s">
        <v>1407</v>
      </c>
      <c r="S1698" s="1"/>
      <c r="T1698" s="1" t="s">
        <v>1448</v>
      </c>
      <c r="U1698" s="1" t="s">
        <v>1449</v>
      </c>
      <c r="V1698" s="1" t="s">
        <v>1450</v>
      </c>
      <c r="W1698" s="1" t="s">
        <v>3547</v>
      </c>
      <c r="X1698" s="2">
        <v>44887.022222222222</v>
      </c>
      <c r="Y1698" s="1" t="s">
        <v>1410</v>
      </c>
      <c r="Z1698" s="1" t="s">
        <v>36</v>
      </c>
      <c r="AA1698" s="1" t="s">
        <v>1452</v>
      </c>
      <c r="AB1698" s="1" t="s">
        <v>3548</v>
      </c>
    </row>
    <row r="1699" spans="1:28" ht="13" x14ac:dyDescent="0.15">
      <c r="A1699" s="1">
        <v>397</v>
      </c>
      <c r="B1699" s="1" t="s">
        <v>28</v>
      </c>
      <c r="C1699" s="1" t="s">
        <v>1386</v>
      </c>
      <c r="D1699" s="1">
        <v>37</v>
      </c>
      <c r="E1699" s="1" t="s">
        <v>30</v>
      </c>
      <c r="F1699" s="1">
        <v>6</v>
      </c>
      <c r="G1699" s="1"/>
      <c r="H1699" s="1">
        <v>108</v>
      </c>
      <c r="I1699" s="1">
        <v>118</v>
      </c>
      <c r="J1699" s="1">
        <v>0</v>
      </c>
      <c r="K1699" s="1">
        <v>5</v>
      </c>
      <c r="L1699" s="1">
        <v>347.67</v>
      </c>
      <c r="M1699" s="1">
        <v>347.72</v>
      </c>
      <c r="N1699" s="1">
        <v>347.67</v>
      </c>
      <c r="O1699" s="1">
        <v>347.72</v>
      </c>
      <c r="P1699" s="1">
        <v>5</v>
      </c>
      <c r="Q1699" s="1">
        <v>25</v>
      </c>
      <c r="R1699" s="1" t="s">
        <v>1418</v>
      </c>
      <c r="S1699" s="1"/>
      <c r="T1699" s="1"/>
      <c r="U1699" s="1"/>
      <c r="V1699" s="1" t="s">
        <v>1457</v>
      </c>
      <c r="W1699" s="1" t="s">
        <v>3549</v>
      </c>
      <c r="X1699" s="2">
        <v>44887.022222222222</v>
      </c>
      <c r="Y1699" s="1" t="s">
        <v>1410</v>
      </c>
      <c r="Z1699" s="1" t="s">
        <v>36</v>
      </c>
      <c r="AA1699" s="1" t="s">
        <v>1459</v>
      </c>
      <c r="AB1699" s="1" t="s">
        <v>3550</v>
      </c>
    </row>
    <row r="1700" spans="1:28" ht="13" x14ac:dyDescent="0.15">
      <c r="A1700" s="1">
        <v>397</v>
      </c>
      <c r="B1700" s="1" t="s">
        <v>28</v>
      </c>
      <c r="C1700" s="1" t="s">
        <v>1386</v>
      </c>
      <c r="D1700" s="1">
        <v>37</v>
      </c>
      <c r="E1700" s="1" t="s">
        <v>30</v>
      </c>
      <c r="F1700" s="1">
        <v>6</v>
      </c>
      <c r="G1700" s="1"/>
      <c r="H1700" s="1">
        <v>108</v>
      </c>
      <c r="I1700" s="1">
        <v>118</v>
      </c>
      <c r="J1700" s="1">
        <v>0</v>
      </c>
      <c r="K1700" s="1">
        <v>5</v>
      </c>
      <c r="L1700" s="1">
        <v>347.67</v>
      </c>
      <c r="M1700" s="1">
        <v>347.72</v>
      </c>
      <c r="N1700" s="1">
        <v>347.67</v>
      </c>
      <c r="O1700" s="1">
        <v>347.72</v>
      </c>
      <c r="P1700" s="1">
        <v>5</v>
      </c>
      <c r="Q1700" s="1">
        <v>10</v>
      </c>
      <c r="R1700" s="1" t="s">
        <v>1407</v>
      </c>
      <c r="S1700" s="1"/>
      <c r="T1700" s="1" t="s">
        <v>1419</v>
      </c>
      <c r="U1700" s="1" t="s">
        <v>1420</v>
      </c>
      <c r="V1700" s="1" t="s">
        <v>1438</v>
      </c>
      <c r="W1700" s="1" t="s">
        <v>3551</v>
      </c>
      <c r="X1700" s="2">
        <v>44887.022222222222</v>
      </c>
      <c r="Y1700" s="1" t="s">
        <v>1410</v>
      </c>
      <c r="Z1700" s="1" t="s">
        <v>36</v>
      </c>
      <c r="AA1700" s="1" t="s">
        <v>1440</v>
      </c>
      <c r="AB1700" s="1" t="s">
        <v>3552</v>
      </c>
    </row>
    <row r="1701" spans="1:28" ht="13" x14ac:dyDescent="0.15">
      <c r="A1701" s="1">
        <v>397</v>
      </c>
      <c r="B1701" s="1" t="s">
        <v>28</v>
      </c>
      <c r="C1701" s="1" t="s">
        <v>1386</v>
      </c>
      <c r="D1701" s="1">
        <v>37</v>
      </c>
      <c r="E1701" s="1" t="s">
        <v>30</v>
      </c>
      <c r="F1701" s="1">
        <v>6</v>
      </c>
      <c r="G1701" s="1"/>
      <c r="H1701" s="1">
        <v>108</v>
      </c>
      <c r="I1701" s="1">
        <v>118</v>
      </c>
      <c r="J1701" s="1">
        <v>0</v>
      </c>
      <c r="K1701" s="1">
        <v>5</v>
      </c>
      <c r="L1701" s="1">
        <v>347.67</v>
      </c>
      <c r="M1701" s="1">
        <v>347.72</v>
      </c>
      <c r="N1701" s="1">
        <v>347.67</v>
      </c>
      <c r="O1701" s="1">
        <v>347.72</v>
      </c>
      <c r="P1701" s="1">
        <v>5</v>
      </c>
      <c r="Q1701" s="1">
        <v>2</v>
      </c>
      <c r="R1701" s="1" t="s">
        <v>1407</v>
      </c>
      <c r="S1701" s="1" t="s">
        <v>1413</v>
      </c>
      <c r="T1701" s="1"/>
      <c r="U1701" s="1"/>
      <c r="V1701" s="1" t="s">
        <v>1414</v>
      </c>
      <c r="W1701" s="1" t="s">
        <v>3553</v>
      </c>
      <c r="X1701" s="2">
        <v>44887.022222222222</v>
      </c>
      <c r="Y1701" s="1" t="s">
        <v>1410</v>
      </c>
      <c r="Z1701" s="1" t="s">
        <v>36</v>
      </c>
      <c r="AA1701" s="1" t="s">
        <v>1416</v>
      </c>
      <c r="AB1701" s="1" t="s">
        <v>3554</v>
      </c>
    </row>
    <row r="1702" spans="1:28" ht="13" x14ac:dyDescent="0.15">
      <c r="A1702" s="1">
        <v>397</v>
      </c>
      <c r="B1702" s="1" t="s">
        <v>28</v>
      </c>
      <c r="C1702" s="1" t="s">
        <v>1386</v>
      </c>
      <c r="D1702" s="1">
        <v>37</v>
      </c>
      <c r="E1702" s="1" t="s">
        <v>30</v>
      </c>
      <c r="F1702" s="1">
        <v>6</v>
      </c>
      <c r="G1702" s="1"/>
      <c r="H1702" s="1">
        <v>108</v>
      </c>
      <c r="I1702" s="1">
        <v>118</v>
      </c>
      <c r="J1702" s="1">
        <v>0</v>
      </c>
      <c r="K1702" s="1">
        <v>5</v>
      </c>
      <c r="L1702" s="1">
        <v>347.67</v>
      </c>
      <c r="M1702" s="1">
        <v>347.72</v>
      </c>
      <c r="N1702" s="1">
        <v>347.67</v>
      </c>
      <c r="O1702" s="1">
        <v>347.72</v>
      </c>
      <c r="P1702" s="1">
        <v>5</v>
      </c>
      <c r="Q1702" s="1">
        <v>10</v>
      </c>
      <c r="R1702" s="1" t="s">
        <v>1407</v>
      </c>
      <c r="S1702" s="1"/>
      <c r="T1702" s="1" t="s">
        <v>1428</v>
      </c>
      <c r="U1702" s="1" t="s">
        <v>1429</v>
      </c>
      <c r="V1702" s="1" t="s">
        <v>1430</v>
      </c>
      <c r="W1702" s="1" t="s">
        <v>3555</v>
      </c>
      <c r="X1702" s="2">
        <v>44887.022222222222</v>
      </c>
      <c r="Y1702" s="1" t="s">
        <v>1410</v>
      </c>
      <c r="Z1702" s="1" t="s">
        <v>36</v>
      </c>
      <c r="AA1702" s="1" t="s">
        <v>1432</v>
      </c>
      <c r="AB1702" s="1" t="s">
        <v>3556</v>
      </c>
    </row>
    <row r="1703" spans="1:28" ht="13" x14ac:dyDescent="0.15">
      <c r="A1703" s="1">
        <v>397</v>
      </c>
      <c r="B1703" s="1" t="s">
        <v>28</v>
      </c>
      <c r="C1703" s="1" t="s">
        <v>1386</v>
      </c>
      <c r="D1703" s="1">
        <v>37</v>
      </c>
      <c r="E1703" s="1" t="s">
        <v>30</v>
      </c>
      <c r="F1703" s="1">
        <v>7</v>
      </c>
      <c r="G1703" s="1"/>
      <c r="H1703" s="1">
        <v>0</v>
      </c>
      <c r="I1703" s="1">
        <v>5</v>
      </c>
      <c r="J1703" s="1">
        <v>0</v>
      </c>
      <c r="K1703" s="1">
        <v>5</v>
      </c>
      <c r="L1703" s="1">
        <v>347.77</v>
      </c>
      <c r="M1703" s="1">
        <v>347.82</v>
      </c>
      <c r="N1703" s="1">
        <v>347.77</v>
      </c>
      <c r="O1703" s="1">
        <v>347.82</v>
      </c>
      <c r="P1703" s="1">
        <v>5</v>
      </c>
      <c r="Q1703" s="1">
        <v>5</v>
      </c>
      <c r="R1703" s="1" t="s">
        <v>51</v>
      </c>
      <c r="S1703" s="1" t="s">
        <v>52</v>
      </c>
      <c r="T1703" s="1"/>
      <c r="U1703" s="1"/>
      <c r="V1703" s="1" t="s">
        <v>52</v>
      </c>
      <c r="W1703" s="1" t="s">
        <v>3557</v>
      </c>
      <c r="X1703" s="2">
        <v>44886.893750000003</v>
      </c>
      <c r="Y1703" s="1" t="s">
        <v>35</v>
      </c>
      <c r="Z1703" s="1" t="s">
        <v>36</v>
      </c>
      <c r="AA1703" s="1"/>
      <c r="AB1703" s="1" t="s">
        <v>3558</v>
      </c>
    </row>
    <row r="1704" spans="1:28" ht="13" x14ac:dyDescent="0.15">
      <c r="A1704" s="1">
        <v>397</v>
      </c>
      <c r="B1704" s="1" t="s">
        <v>28</v>
      </c>
      <c r="C1704" s="1" t="s">
        <v>1386</v>
      </c>
      <c r="D1704" s="1">
        <v>37</v>
      </c>
      <c r="E1704" s="1" t="s">
        <v>30</v>
      </c>
      <c r="F1704" s="1">
        <v>7</v>
      </c>
      <c r="G1704" s="1" t="s">
        <v>31</v>
      </c>
      <c r="H1704" s="1">
        <v>30</v>
      </c>
      <c r="I1704" s="1">
        <v>30</v>
      </c>
      <c r="J1704" s="1">
        <v>30</v>
      </c>
      <c r="K1704" s="1">
        <v>30</v>
      </c>
      <c r="L1704" s="1">
        <v>348.07</v>
      </c>
      <c r="M1704" s="1">
        <v>348.07</v>
      </c>
      <c r="N1704" s="1">
        <v>348.07</v>
      </c>
      <c r="O1704" s="1">
        <v>348.07</v>
      </c>
      <c r="P1704" s="1">
        <v>0</v>
      </c>
      <c r="Q1704" s="1">
        <v>1</v>
      </c>
      <c r="R1704" s="1" t="s">
        <v>32</v>
      </c>
      <c r="S1704" s="1" t="s">
        <v>33</v>
      </c>
      <c r="T1704" s="1"/>
      <c r="U1704" s="1"/>
      <c r="V1704" s="1" t="s">
        <v>33</v>
      </c>
      <c r="W1704" s="1" t="s">
        <v>3559</v>
      </c>
      <c r="X1704" s="2">
        <v>44887.436805555553</v>
      </c>
      <c r="Y1704" s="1" t="s">
        <v>35</v>
      </c>
      <c r="Z1704" s="1" t="s">
        <v>36</v>
      </c>
      <c r="AA1704" s="1" t="s">
        <v>37</v>
      </c>
      <c r="AB1704" s="1" t="s">
        <v>3560</v>
      </c>
    </row>
    <row r="1705" spans="1:28" ht="13" x14ac:dyDescent="0.15">
      <c r="A1705" s="1">
        <v>397</v>
      </c>
      <c r="B1705" s="1" t="s">
        <v>28</v>
      </c>
      <c r="C1705" s="1" t="s">
        <v>1386</v>
      </c>
      <c r="D1705" s="1">
        <v>37</v>
      </c>
      <c r="E1705" s="1" t="s">
        <v>30</v>
      </c>
      <c r="F1705" s="1" t="s">
        <v>64</v>
      </c>
      <c r="G1705" s="1"/>
      <c r="H1705" s="1">
        <v>41</v>
      </c>
      <c r="I1705" s="1">
        <v>48</v>
      </c>
      <c r="J1705" s="1">
        <v>0</v>
      </c>
      <c r="K1705" s="1">
        <v>7</v>
      </c>
      <c r="L1705" s="1">
        <v>348.71</v>
      </c>
      <c r="M1705" s="1">
        <v>348.78</v>
      </c>
      <c r="N1705" s="1">
        <v>348.71</v>
      </c>
      <c r="O1705" s="1">
        <v>348.78</v>
      </c>
      <c r="P1705" s="1">
        <v>7</v>
      </c>
      <c r="Q1705" s="1">
        <v>5</v>
      </c>
      <c r="R1705" s="1" t="s">
        <v>65</v>
      </c>
      <c r="S1705" s="1"/>
      <c r="T1705" s="1" t="s">
        <v>94</v>
      </c>
      <c r="U1705" s="1" t="s">
        <v>95</v>
      </c>
      <c r="V1705" s="1" t="s">
        <v>96</v>
      </c>
      <c r="W1705" s="1" t="s">
        <v>3561</v>
      </c>
      <c r="X1705" s="2">
        <v>44886.894444444442</v>
      </c>
      <c r="Y1705" s="1" t="s">
        <v>692</v>
      </c>
      <c r="Z1705" s="1" t="s">
        <v>36</v>
      </c>
      <c r="AA1705" s="1"/>
      <c r="AB1705" s="1" t="s">
        <v>3562</v>
      </c>
    </row>
    <row r="1706" spans="1:28" ht="13" x14ac:dyDescent="0.15">
      <c r="A1706" s="1">
        <v>397</v>
      </c>
      <c r="B1706" s="1" t="s">
        <v>28</v>
      </c>
      <c r="C1706" s="1" t="s">
        <v>1386</v>
      </c>
      <c r="D1706" s="1">
        <v>37</v>
      </c>
      <c r="E1706" s="1" t="s">
        <v>30</v>
      </c>
      <c r="F1706" s="1" t="s">
        <v>64</v>
      </c>
      <c r="G1706" s="1"/>
      <c r="H1706" s="1">
        <v>41</v>
      </c>
      <c r="I1706" s="1">
        <v>48</v>
      </c>
      <c r="J1706" s="1">
        <v>0</v>
      </c>
      <c r="K1706" s="1">
        <v>7</v>
      </c>
      <c r="L1706" s="1">
        <v>348.71</v>
      </c>
      <c r="M1706" s="1">
        <v>348.78</v>
      </c>
      <c r="N1706" s="1">
        <v>348.71</v>
      </c>
      <c r="O1706" s="1">
        <v>348.78</v>
      </c>
      <c r="P1706" s="1">
        <v>7</v>
      </c>
      <c r="Q1706" s="1">
        <v>30</v>
      </c>
      <c r="R1706" s="1" t="s">
        <v>65</v>
      </c>
      <c r="S1706" s="1" t="s">
        <v>81</v>
      </c>
      <c r="T1706" s="1"/>
      <c r="U1706" s="1"/>
      <c r="V1706" s="1" t="s">
        <v>81</v>
      </c>
      <c r="W1706" s="1" t="s">
        <v>3563</v>
      </c>
      <c r="X1706" s="2">
        <v>44886.894444444442</v>
      </c>
      <c r="Y1706" s="1" t="s">
        <v>83</v>
      </c>
      <c r="Z1706" s="1" t="s">
        <v>36</v>
      </c>
      <c r="AA1706" s="1"/>
      <c r="AB1706" s="1" t="s">
        <v>3564</v>
      </c>
    </row>
    <row r="1707" spans="1:28" ht="13" x14ac:dyDescent="0.15">
      <c r="A1707" s="1">
        <v>397</v>
      </c>
      <c r="B1707" s="1" t="s">
        <v>28</v>
      </c>
      <c r="C1707" s="1" t="s">
        <v>1386</v>
      </c>
      <c r="D1707" s="1">
        <v>37</v>
      </c>
      <c r="E1707" s="1" t="s">
        <v>30</v>
      </c>
      <c r="F1707" s="1" t="s">
        <v>64</v>
      </c>
      <c r="G1707" s="1"/>
      <c r="H1707" s="1">
        <v>41</v>
      </c>
      <c r="I1707" s="1">
        <v>48</v>
      </c>
      <c r="J1707" s="1">
        <v>0</v>
      </c>
      <c r="K1707" s="1">
        <v>7</v>
      </c>
      <c r="L1707" s="1">
        <v>348.71</v>
      </c>
      <c r="M1707" s="1">
        <v>348.78</v>
      </c>
      <c r="N1707" s="1">
        <v>348.71</v>
      </c>
      <c r="O1707" s="1">
        <v>348.78</v>
      </c>
      <c r="P1707" s="1">
        <v>7</v>
      </c>
      <c r="Q1707" s="1">
        <v>20</v>
      </c>
      <c r="R1707" s="1" t="s">
        <v>65</v>
      </c>
      <c r="S1707" s="1" t="s">
        <v>90</v>
      </c>
      <c r="T1707" s="1"/>
      <c r="U1707" s="1"/>
      <c r="V1707" s="1" t="s">
        <v>90</v>
      </c>
      <c r="W1707" s="1" t="s">
        <v>3565</v>
      </c>
      <c r="X1707" s="2">
        <v>44886.894444444442</v>
      </c>
      <c r="Y1707" s="1" t="s">
        <v>692</v>
      </c>
      <c r="Z1707" s="1" t="s">
        <v>36</v>
      </c>
      <c r="AA1707" s="1" t="s">
        <v>92</v>
      </c>
      <c r="AB1707" s="1" t="s">
        <v>3566</v>
      </c>
    </row>
    <row r="1708" spans="1:28" ht="13" x14ac:dyDescent="0.15">
      <c r="A1708" s="1">
        <v>397</v>
      </c>
      <c r="B1708" s="1" t="s">
        <v>28</v>
      </c>
      <c r="C1708" s="1" t="s">
        <v>1386</v>
      </c>
      <c r="D1708" s="1">
        <v>37</v>
      </c>
      <c r="E1708" s="1" t="s">
        <v>30</v>
      </c>
      <c r="F1708" s="1" t="s">
        <v>64</v>
      </c>
      <c r="G1708" s="1"/>
      <c r="H1708" s="1">
        <v>41</v>
      </c>
      <c r="I1708" s="1">
        <v>48</v>
      </c>
      <c r="J1708" s="1">
        <v>0</v>
      </c>
      <c r="K1708" s="1">
        <v>7</v>
      </c>
      <c r="L1708" s="1">
        <v>348.71</v>
      </c>
      <c r="M1708" s="1">
        <v>348.78</v>
      </c>
      <c r="N1708" s="1">
        <v>348.71</v>
      </c>
      <c r="O1708" s="1">
        <v>348.78</v>
      </c>
      <c r="P1708" s="1">
        <v>7</v>
      </c>
      <c r="Q1708" s="1">
        <v>5</v>
      </c>
      <c r="R1708" s="1" t="s">
        <v>65</v>
      </c>
      <c r="S1708" s="1"/>
      <c r="T1708" s="1" t="s">
        <v>99</v>
      </c>
      <c r="U1708" s="1" t="s">
        <v>100</v>
      </c>
      <c r="V1708" s="1" t="s">
        <v>101</v>
      </c>
      <c r="W1708" s="1" t="s">
        <v>3567</v>
      </c>
      <c r="X1708" s="2">
        <v>44886.894444444442</v>
      </c>
      <c r="Y1708" s="1" t="s">
        <v>692</v>
      </c>
      <c r="Z1708" s="1" t="s">
        <v>36</v>
      </c>
      <c r="AA1708" s="1"/>
      <c r="AB1708" s="1" t="s">
        <v>3568</v>
      </c>
    </row>
    <row r="1709" spans="1:28" ht="13" x14ac:dyDescent="0.15">
      <c r="A1709" s="1">
        <v>397</v>
      </c>
      <c r="B1709" s="1" t="s">
        <v>28</v>
      </c>
      <c r="C1709" s="1" t="s">
        <v>1386</v>
      </c>
      <c r="D1709" s="1">
        <v>37</v>
      </c>
      <c r="E1709" s="1" t="s">
        <v>30</v>
      </c>
      <c r="F1709" s="1" t="s">
        <v>64</v>
      </c>
      <c r="G1709" s="1"/>
      <c r="H1709" s="1">
        <v>41</v>
      </c>
      <c r="I1709" s="1">
        <v>48</v>
      </c>
      <c r="J1709" s="1">
        <v>0</v>
      </c>
      <c r="K1709" s="1">
        <v>7</v>
      </c>
      <c r="L1709" s="1">
        <v>348.71</v>
      </c>
      <c r="M1709" s="1">
        <v>348.78</v>
      </c>
      <c r="N1709" s="1">
        <v>348.71</v>
      </c>
      <c r="O1709" s="1">
        <v>348.78</v>
      </c>
      <c r="P1709" s="1">
        <v>7</v>
      </c>
      <c r="Q1709" s="1">
        <v>5</v>
      </c>
      <c r="R1709" s="1" t="s">
        <v>65</v>
      </c>
      <c r="S1709" s="1" t="s">
        <v>33</v>
      </c>
      <c r="T1709" s="1"/>
      <c r="U1709" s="1"/>
      <c r="V1709" s="1" t="s">
        <v>33</v>
      </c>
      <c r="W1709" s="1" t="s">
        <v>3569</v>
      </c>
      <c r="X1709" s="2">
        <v>44886.894444444442</v>
      </c>
      <c r="Y1709" s="1" t="s">
        <v>35</v>
      </c>
      <c r="Z1709" s="1" t="s">
        <v>36</v>
      </c>
      <c r="AA1709" s="1" t="s">
        <v>37</v>
      </c>
      <c r="AB1709" s="1" t="s">
        <v>3570</v>
      </c>
    </row>
    <row r="1710" spans="1:28" ht="13" x14ac:dyDescent="0.15">
      <c r="A1710" s="1">
        <v>397</v>
      </c>
      <c r="B1710" s="1" t="s">
        <v>28</v>
      </c>
      <c r="C1710" s="1" t="s">
        <v>1386</v>
      </c>
      <c r="D1710" s="1">
        <v>37</v>
      </c>
      <c r="E1710" s="1" t="s">
        <v>30</v>
      </c>
      <c r="F1710" s="1" t="s">
        <v>64</v>
      </c>
      <c r="G1710" s="1"/>
      <c r="H1710" s="1">
        <v>41</v>
      </c>
      <c r="I1710" s="1">
        <v>48</v>
      </c>
      <c r="J1710" s="1">
        <v>0</v>
      </c>
      <c r="K1710" s="1">
        <v>7</v>
      </c>
      <c r="L1710" s="1">
        <v>348.71</v>
      </c>
      <c r="M1710" s="1">
        <v>348.78</v>
      </c>
      <c r="N1710" s="1">
        <v>348.71</v>
      </c>
      <c r="O1710" s="1">
        <v>348.78</v>
      </c>
      <c r="P1710" s="1">
        <v>7</v>
      </c>
      <c r="Q1710" s="1">
        <v>20</v>
      </c>
      <c r="R1710" s="1" t="s">
        <v>65</v>
      </c>
      <c r="S1710" s="1"/>
      <c r="T1710" s="1" t="s">
        <v>66</v>
      </c>
      <c r="U1710" s="1" t="s">
        <v>67</v>
      </c>
      <c r="V1710" s="1" t="s">
        <v>68</v>
      </c>
      <c r="W1710" s="1" t="s">
        <v>3571</v>
      </c>
      <c r="X1710" s="2">
        <v>44886.894444444442</v>
      </c>
      <c r="Y1710" s="1" t="s">
        <v>692</v>
      </c>
      <c r="Z1710" s="1" t="s">
        <v>36</v>
      </c>
      <c r="AA1710" s="1"/>
      <c r="AB1710" s="1" t="s">
        <v>3572</v>
      </c>
    </row>
    <row r="1711" spans="1:28" ht="13" x14ac:dyDescent="0.15">
      <c r="A1711" s="1">
        <v>397</v>
      </c>
      <c r="B1711" s="1" t="s">
        <v>28</v>
      </c>
      <c r="C1711" s="1" t="s">
        <v>1386</v>
      </c>
      <c r="D1711" s="1">
        <v>37</v>
      </c>
      <c r="E1711" s="1" t="s">
        <v>30</v>
      </c>
      <c r="F1711" s="1" t="s">
        <v>64</v>
      </c>
      <c r="G1711" s="1"/>
      <c r="H1711" s="1">
        <v>41</v>
      </c>
      <c r="I1711" s="1">
        <v>48</v>
      </c>
      <c r="J1711" s="1">
        <v>0</v>
      </c>
      <c r="K1711" s="1">
        <v>7</v>
      </c>
      <c r="L1711" s="1">
        <v>348.71</v>
      </c>
      <c r="M1711" s="1">
        <v>348.78</v>
      </c>
      <c r="N1711" s="1">
        <v>348.71</v>
      </c>
      <c r="O1711" s="1">
        <v>348.78</v>
      </c>
      <c r="P1711" s="1">
        <v>7</v>
      </c>
      <c r="Q1711" s="1">
        <v>20</v>
      </c>
      <c r="R1711" s="1" t="s">
        <v>65</v>
      </c>
      <c r="S1711" s="1"/>
      <c r="T1711" s="1" t="s">
        <v>71</v>
      </c>
      <c r="U1711" s="1" t="s">
        <v>72</v>
      </c>
      <c r="V1711" s="1" t="s">
        <v>73</v>
      </c>
      <c r="W1711" s="1" t="s">
        <v>3573</v>
      </c>
      <c r="X1711" s="2">
        <v>44886.894444444442</v>
      </c>
      <c r="Y1711" s="1" t="s">
        <v>692</v>
      </c>
      <c r="Z1711" s="1" t="s">
        <v>36</v>
      </c>
      <c r="AA1711" s="1"/>
      <c r="AB1711" s="1" t="s">
        <v>3574</v>
      </c>
    </row>
    <row r="1712" spans="1:28" ht="13" x14ac:dyDescent="0.15">
      <c r="A1712" s="1">
        <v>397</v>
      </c>
      <c r="B1712" s="1" t="s">
        <v>28</v>
      </c>
      <c r="C1712" s="1" t="s">
        <v>1386</v>
      </c>
      <c r="D1712" s="1">
        <v>37</v>
      </c>
      <c r="E1712" s="1" t="s">
        <v>30</v>
      </c>
      <c r="F1712" s="1" t="s">
        <v>64</v>
      </c>
      <c r="G1712" s="1"/>
      <c r="H1712" s="1">
        <v>41</v>
      </c>
      <c r="I1712" s="1">
        <v>48</v>
      </c>
      <c r="J1712" s="1">
        <v>0</v>
      </c>
      <c r="K1712" s="1">
        <v>7</v>
      </c>
      <c r="L1712" s="1">
        <v>348.71</v>
      </c>
      <c r="M1712" s="1">
        <v>348.78</v>
      </c>
      <c r="N1712" s="1">
        <v>348.71</v>
      </c>
      <c r="O1712" s="1">
        <v>348.78</v>
      </c>
      <c r="P1712" s="1">
        <v>7</v>
      </c>
      <c r="Q1712" s="1">
        <v>30</v>
      </c>
      <c r="R1712" s="1" t="s">
        <v>65</v>
      </c>
      <c r="S1712" s="1"/>
      <c r="T1712" s="1" t="s">
        <v>85</v>
      </c>
      <c r="U1712" s="1" t="s">
        <v>86</v>
      </c>
      <c r="V1712" s="1" t="s">
        <v>87</v>
      </c>
      <c r="W1712" s="1" t="s">
        <v>3575</v>
      </c>
      <c r="X1712" s="2">
        <v>44886.894444444442</v>
      </c>
      <c r="Y1712" s="1" t="s">
        <v>692</v>
      </c>
      <c r="Z1712" s="1" t="s">
        <v>36</v>
      </c>
      <c r="AA1712" s="1"/>
      <c r="AB1712" s="1" t="s">
        <v>3576</v>
      </c>
    </row>
    <row r="1713" spans="1:28" ht="13" x14ac:dyDescent="0.15">
      <c r="A1713" s="1">
        <v>397</v>
      </c>
      <c r="B1713" s="1" t="s">
        <v>28</v>
      </c>
      <c r="C1713" s="1" t="s">
        <v>1386</v>
      </c>
      <c r="D1713" s="1">
        <v>37</v>
      </c>
      <c r="E1713" s="1" t="s">
        <v>30</v>
      </c>
      <c r="F1713" s="1" t="s">
        <v>64</v>
      </c>
      <c r="G1713" s="1"/>
      <c r="H1713" s="1">
        <v>41</v>
      </c>
      <c r="I1713" s="1">
        <v>48</v>
      </c>
      <c r="J1713" s="1">
        <v>41</v>
      </c>
      <c r="K1713" s="1">
        <v>48</v>
      </c>
      <c r="L1713" s="1">
        <v>348.71</v>
      </c>
      <c r="M1713" s="1">
        <v>348.78</v>
      </c>
      <c r="N1713" s="1">
        <v>348.71</v>
      </c>
      <c r="O1713" s="1">
        <v>348.78</v>
      </c>
      <c r="P1713" s="1">
        <v>7</v>
      </c>
      <c r="Q1713" s="1">
        <v>247</v>
      </c>
      <c r="R1713" s="1" t="s">
        <v>106</v>
      </c>
      <c r="S1713" s="1" t="s">
        <v>81</v>
      </c>
      <c r="T1713" s="1"/>
      <c r="U1713" s="1"/>
      <c r="V1713" s="1" t="s">
        <v>81</v>
      </c>
      <c r="W1713" s="1" t="s">
        <v>3577</v>
      </c>
      <c r="X1713" s="2">
        <v>44886.893750000003</v>
      </c>
      <c r="Y1713" s="1" t="s">
        <v>35</v>
      </c>
      <c r="Z1713" s="1" t="s">
        <v>36</v>
      </c>
      <c r="AA1713" s="1"/>
      <c r="AB1713" s="1" t="s">
        <v>3578</v>
      </c>
    </row>
    <row r="1714" spans="1:28" ht="13" x14ac:dyDescent="0.15">
      <c r="A1714" s="1">
        <v>397</v>
      </c>
      <c r="B1714" s="1" t="s">
        <v>28</v>
      </c>
      <c r="C1714" s="1" t="s">
        <v>1386</v>
      </c>
      <c r="D1714" s="1">
        <v>37</v>
      </c>
      <c r="E1714" s="1" t="s">
        <v>30</v>
      </c>
      <c r="F1714" s="1" t="s">
        <v>64</v>
      </c>
      <c r="G1714" s="1"/>
      <c r="H1714" s="1">
        <v>41</v>
      </c>
      <c r="I1714" s="1">
        <v>48</v>
      </c>
      <c r="J1714" s="1">
        <v>0</v>
      </c>
      <c r="K1714" s="1">
        <v>7</v>
      </c>
      <c r="L1714" s="1">
        <v>348.71</v>
      </c>
      <c r="M1714" s="1">
        <v>348.78</v>
      </c>
      <c r="N1714" s="1">
        <v>348.71</v>
      </c>
      <c r="O1714" s="1">
        <v>348.78</v>
      </c>
      <c r="P1714" s="1">
        <v>7</v>
      </c>
      <c r="Q1714" s="1">
        <v>5</v>
      </c>
      <c r="R1714" s="1" t="s">
        <v>65</v>
      </c>
      <c r="S1714" s="1"/>
      <c r="T1714" s="1" t="s">
        <v>76</v>
      </c>
      <c r="U1714" s="1" t="s">
        <v>77</v>
      </c>
      <c r="V1714" s="1" t="s">
        <v>78</v>
      </c>
      <c r="W1714" s="1" t="s">
        <v>3579</v>
      </c>
      <c r="X1714" s="2">
        <v>44886.894444444442</v>
      </c>
      <c r="Y1714" s="1" t="s">
        <v>692</v>
      </c>
      <c r="Z1714" s="1" t="s">
        <v>36</v>
      </c>
      <c r="AA1714" s="1"/>
      <c r="AB1714" s="1" t="s">
        <v>3580</v>
      </c>
    </row>
    <row r="1715" spans="1:28" ht="13" x14ac:dyDescent="0.15">
      <c r="A1715" s="1">
        <v>397</v>
      </c>
      <c r="B1715" s="1" t="s">
        <v>28</v>
      </c>
      <c r="C1715" s="1" t="s">
        <v>1386</v>
      </c>
      <c r="D1715" s="1">
        <v>38</v>
      </c>
      <c r="E1715" s="1" t="s">
        <v>30</v>
      </c>
      <c r="F1715" s="1">
        <v>1</v>
      </c>
      <c r="G1715" s="1" t="s">
        <v>31</v>
      </c>
      <c r="H1715" s="1">
        <v>19</v>
      </c>
      <c r="I1715" s="1">
        <v>20</v>
      </c>
      <c r="J1715" s="1">
        <v>19</v>
      </c>
      <c r="K1715" s="1">
        <v>20</v>
      </c>
      <c r="L1715" s="1">
        <v>348.99</v>
      </c>
      <c r="M1715" s="1">
        <v>349</v>
      </c>
      <c r="N1715" s="1">
        <v>348.988</v>
      </c>
      <c r="O1715" s="1">
        <v>348.99799999999999</v>
      </c>
      <c r="P1715" s="1">
        <v>1</v>
      </c>
      <c r="Q1715" s="1">
        <v>5</v>
      </c>
      <c r="R1715" s="1" t="s">
        <v>51</v>
      </c>
      <c r="S1715" s="1" t="s">
        <v>1397</v>
      </c>
      <c r="T1715" s="1"/>
      <c r="U1715" s="1"/>
      <c r="V1715" s="1" t="s">
        <v>1397</v>
      </c>
      <c r="W1715" s="1" t="s">
        <v>3581</v>
      </c>
      <c r="X1715" s="2">
        <v>44887.453472222223</v>
      </c>
      <c r="Y1715" s="1" t="s">
        <v>58</v>
      </c>
      <c r="Z1715" s="1" t="s">
        <v>36</v>
      </c>
      <c r="AA1715" s="1"/>
      <c r="AB1715" s="1" t="s">
        <v>3582</v>
      </c>
    </row>
    <row r="1716" spans="1:28" ht="13" x14ac:dyDescent="0.15">
      <c r="A1716" s="1">
        <v>397</v>
      </c>
      <c r="B1716" s="1" t="s">
        <v>28</v>
      </c>
      <c r="C1716" s="1" t="s">
        <v>1386</v>
      </c>
      <c r="D1716" s="1">
        <v>38</v>
      </c>
      <c r="E1716" s="1" t="s">
        <v>30</v>
      </c>
      <c r="F1716" s="1">
        <v>1</v>
      </c>
      <c r="G1716" s="1" t="s">
        <v>31</v>
      </c>
      <c r="H1716" s="1">
        <v>75</v>
      </c>
      <c r="I1716" s="1">
        <v>75</v>
      </c>
      <c r="J1716" s="1">
        <v>75</v>
      </c>
      <c r="K1716" s="1">
        <v>75</v>
      </c>
      <c r="L1716" s="1">
        <v>349.55</v>
      </c>
      <c r="M1716" s="1">
        <v>349.55</v>
      </c>
      <c r="N1716" s="1">
        <v>349.541</v>
      </c>
      <c r="O1716" s="1">
        <v>349.541</v>
      </c>
      <c r="P1716" s="1">
        <v>0</v>
      </c>
      <c r="Q1716" s="1">
        <v>1</v>
      </c>
      <c r="R1716" s="1" t="s">
        <v>32</v>
      </c>
      <c r="S1716" s="1" t="s">
        <v>33</v>
      </c>
      <c r="T1716" s="1"/>
      <c r="U1716" s="1"/>
      <c r="V1716" s="1" t="s">
        <v>33</v>
      </c>
      <c r="W1716" s="1" t="s">
        <v>3583</v>
      </c>
      <c r="X1716" s="2">
        <v>44887.444444444445</v>
      </c>
      <c r="Y1716" s="1" t="s">
        <v>35</v>
      </c>
      <c r="Z1716" s="1" t="s">
        <v>36</v>
      </c>
      <c r="AA1716" s="1" t="s">
        <v>37</v>
      </c>
      <c r="AB1716" s="1" t="s">
        <v>3584</v>
      </c>
    </row>
    <row r="1717" spans="1:28" ht="13" x14ac:dyDescent="0.15">
      <c r="A1717" s="1">
        <v>397</v>
      </c>
      <c r="B1717" s="1" t="s">
        <v>28</v>
      </c>
      <c r="C1717" s="1" t="s">
        <v>1386</v>
      </c>
      <c r="D1717" s="1">
        <v>38</v>
      </c>
      <c r="E1717" s="1" t="s">
        <v>30</v>
      </c>
      <c r="F1717" s="1">
        <v>1</v>
      </c>
      <c r="G1717" s="1" t="s">
        <v>31</v>
      </c>
      <c r="H1717" s="1">
        <v>116</v>
      </c>
      <c r="I1717" s="1">
        <v>117</v>
      </c>
      <c r="J1717" s="1">
        <v>116</v>
      </c>
      <c r="K1717" s="1">
        <v>117</v>
      </c>
      <c r="L1717" s="1">
        <v>349.96</v>
      </c>
      <c r="M1717" s="1">
        <v>349.97</v>
      </c>
      <c r="N1717" s="1">
        <v>349.94600000000003</v>
      </c>
      <c r="O1717" s="1">
        <v>349.95600000000002</v>
      </c>
      <c r="P1717" s="1">
        <v>1</v>
      </c>
      <c r="Q1717" s="1">
        <v>5</v>
      </c>
      <c r="R1717" s="1" t="s">
        <v>51</v>
      </c>
      <c r="S1717" s="1" t="s">
        <v>1397</v>
      </c>
      <c r="T1717" s="1"/>
      <c r="U1717" s="1"/>
      <c r="V1717" s="1" t="s">
        <v>1397</v>
      </c>
      <c r="W1717" s="1" t="s">
        <v>3585</v>
      </c>
      <c r="X1717" s="2">
        <v>44887.453472222223</v>
      </c>
      <c r="Y1717" s="1" t="s">
        <v>58</v>
      </c>
      <c r="Z1717" s="1" t="s">
        <v>36</v>
      </c>
      <c r="AA1717" s="1"/>
      <c r="AB1717" s="1" t="s">
        <v>3586</v>
      </c>
    </row>
    <row r="1718" spans="1:28" ht="13" x14ac:dyDescent="0.15">
      <c r="A1718" s="1">
        <v>397</v>
      </c>
      <c r="B1718" s="1" t="s">
        <v>28</v>
      </c>
      <c r="C1718" s="1" t="s">
        <v>1386</v>
      </c>
      <c r="D1718" s="1">
        <v>38</v>
      </c>
      <c r="E1718" s="1" t="s">
        <v>30</v>
      </c>
      <c r="F1718" s="1">
        <v>1</v>
      </c>
      <c r="G1718" s="1" t="s">
        <v>43</v>
      </c>
      <c r="H1718" s="1">
        <v>116</v>
      </c>
      <c r="I1718" s="1">
        <v>116</v>
      </c>
      <c r="J1718" s="1">
        <v>116</v>
      </c>
      <c r="K1718" s="1">
        <v>116</v>
      </c>
      <c r="L1718" s="1">
        <v>349.96</v>
      </c>
      <c r="M1718" s="1">
        <v>349.96</v>
      </c>
      <c r="N1718" s="1">
        <v>349.94600000000003</v>
      </c>
      <c r="O1718" s="1">
        <v>349.94600000000003</v>
      </c>
      <c r="P1718" s="1">
        <v>0</v>
      </c>
      <c r="Q1718" s="1">
        <v>1</v>
      </c>
      <c r="R1718" s="1" t="s">
        <v>44</v>
      </c>
      <c r="S1718" s="1" t="s">
        <v>45</v>
      </c>
      <c r="T1718" s="1"/>
      <c r="U1718" s="1"/>
      <c r="V1718" s="1" t="s">
        <v>45</v>
      </c>
      <c r="W1718" s="1" t="s">
        <v>3587</v>
      </c>
      <c r="X1718" s="2">
        <v>44887.45416666667</v>
      </c>
      <c r="Y1718" s="1" t="s">
        <v>415</v>
      </c>
      <c r="Z1718" s="1" t="s">
        <v>36</v>
      </c>
      <c r="AA1718" s="1"/>
      <c r="AB1718" s="1" t="s">
        <v>3588</v>
      </c>
    </row>
    <row r="1719" spans="1:28" ht="13" x14ac:dyDescent="0.15">
      <c r="A1719" s="1">
        <v>397</v>
      </c>
      <c r="B1719" s="1" t="s">
        <v>28</v>
      </c>
      <c r="C1719" s="1" t="s">
        <v>1386</v>
      </c>
      <c r="D1719" s="1">
        <v>38</v>
      </c>
      <c r="E1719" s="1" t="s">
        <v>30</v>
      </c>
      <c r="F1719" s="1">
        <v>1</v>
      </c>
      <c r="G1719" s="1" t="s">
        <v>31</v>
      </c>
      <c r="H1719" s="1">
        <v>116</v>
      </c>
      <c r="I1719" s="1">
        <v>117</v>
      </c>
      <c r="J1719" s="1">
        <v>116</v>
      </c>
      <c r="K1719" s="1">
        <v>117</v>
      </c>
      <c r="L1719" s="1">
        <v>349.96</v>
      </c>
      <c r="M1719" s="1">
        <v>349.97</v>
      </c>
      <c r="N1719" s="1">
        <v>349.94600000000003</v>
      </c>
      <c r="O1719" s="1">
        <v>349.95600000000002</v>
      </c>
      <c r="P1719" s="1">
        <v>1</v>
      </c>
      <c r="Q1719" s="1">
        <v>5</v>
      </c>
      <c r="R1719" s="1" t="s">
        <v>51</v>
      </c>
      <c r="S1719" s="1" t="s">
        <v>1400</v>
      </c>
      <c r="T1719" s="1"/>
      <c r="U1719" s="1"/>
      <c r="V1719" s="1" t="s">
        <v>1400</v>
      </c>
      <c r="W1719" s="1" t="s">
        <v>3589</v>
      </c>
      <c r="X1719" s="2">
        <v>44887.453472222223</v>
      </c>
      <c r="Y1719" s="1" t="s">
        <v>58</v>
      </c>
      <c r="Z1719" s="1" t="s">
        <v>36</v>
      </c>
      <c r="AA1719" s="1"/>
      <c r="AB1719" s="1" t="s">
        <v>3590</v>
      </c>
    </row>
    <row r="1720" spans="1:28" ht="13" x14ac:dyDescent="0.15">
      <c r="A1720" s="1">
        <v>397</v>
      </c>
      <c r="B1720" s="1" t="s">
        <v>28</v>
      </c>
      <c r="C1720" s="1" t="s">
        <v>1386</v>
      </c>
      <c r="D1720" s="1">
        <v>38</v>
      </c>
      <c r="E1720" s="1" t="s">
        <v>30</v>
      </c>
      <c r="F1720" s="1">
        <v>2</v>
      </c>
      <c r="G1720" s="1" t="s">
        <v>31</v>
      </c>
      <c r="H1720" s="1">
        <v>75</v>
      </c>
      <c r="I1720" s="1">
        <v>75</v>
      </c>
      <c r="J1720" s="1">
        <v>75</v>
      </c>
      <c r="K1720" s="1">
        <v>75</v>
      </c>
      <c r="L1720" s="1">
        <v>351.04</v>
      </c>
      <c r="M1720" s="1">
        <v>351.04</v>
      </c>
      <c r="N1720" s="1">
        <v>351.01299999999998</v>
      </c>
      <c r="O1720" s="1">
        <v>351.01299999999998</v>
      </c>
      <c r="P1720" s="1">
        <v>0</v>
      </c>
      <c r="Q1720" s="1">
        <v>1</v>
      </c>
      <c r="R1720" s="1" t="s">
        <v>32</v>
      </c>
      <c r="S1720" s="1" t="s">
        <v>33</v>
      </c>
      <c r="T1720" s="1"/>
      <c r="U1720" s="1"/>
      <c r="V1720" s="1" t="s">
        <v>33</v>
      </c>
      <c r="W1720" s="1" t="s">
        <v>3591</v>
      </c>
      <c r="X1720" s="2">
        <v>44887.465277777781</v>
      </c>
      <c r="Y1720" s="1" t="s">
        <v>35</v>
      </c>
      <c r="Z1720" s="1" t="s">
        <v>36</v>
      </c>
      <c r="AA1720" s="1" t="s">
        <v>37</v>
      </c>
      <c r="AB1720" s="1" t="s">
        <v>3592</v>
      </c>
    </row>
    <row r="1721" spans="1:28" ht="13" x14ac:dyDescent="0.15">
      <c r="A1721" s="1">
        <v>397</v>
      </c>
      <c r="B1721" s="1" t="s">
        <v>28</v>
      </c>
      <c r="C1721" s="1" t="s">
        <v>1386</v>
      </c>
      <c r="D1721" s="1">
        <v>38</v>
      </c>
      <c r="E1721" s="1" t="s">
        <v>30</v>
      </c>
      <c r="F1721" s="1">
        <v>3</v>
      </c>
      <c r="G1721" s="1" t="s">
        <v>31</v>
      </c>
      <c r="H1721" s="1">
        <v>77</v>
      </c>
      <c r="I1721" s="1">
        <v>77</v>
      </c>
      <c r="J1721" s="1">
        <v>77</v>
      </c>
      <c r="K1721" s="1">
        <v>77</v>
      </c>
      <c r="L1721" s="1">
        <v>352.56</v>
      </c>
      <c r="M1721" s="1">
        <v>352.56</v>
      </c>
      <c r="N1721" s="1">
        <v>352.51499999999999</v>
      </c>
      <c r="O1721" s="1">
        <v>352.51499999999999</v>
      </c>
      <c r="P1721" s="1">
        <v>0</v>
      </c>
      <c r="Q1721" s="1">
        <v>1</v>
      </c>
      <c r="R1721" s="1" t="s">
        <v>32</v>
      </c>
      <c r="S1721" s="1" t="s">
        <v>33</v>
      </c>
      <c r="T1721" s="1"/>
      <c r="U1721" s="1"/>
      <c r="V1721" s="1" t="s">
        <v>33</v>
      </c>
      <c r="W1721" s="1" t="s">
        <v>3593</v>
      </c>
      <c r="X1721" s="2">
        <v>44887.465277777781</v>
      </c>
      <c r="Y1721" s="1" t="s">
        <v>35</v>
      </c>
      <c r="Z1721" s="1" t="s">
        <v>36</v>
      </c>
      <c r="AA1721" s="1" t="s">
        <v>37</v>
      </c>
      <c r="AB1721" s="1" t="s">
        <v>3594</v>
      </c>
    </row>
    <row r="1722" spans="1:28" ht="13" x14ac:dyDescent="0.15">
      <c r="A1722" s="1">
        <v>397</v>
      </c>
      <c r="B1722" s="1" t="s">
        <v>28</v>
      </c>
      <c r="C1722" s="1" t="s">
        <v>1386</v>
      </c>
      <c r="D1722" s="1">
        <v>38</v>
      </c>
      <c r="E1722" s="1" t="s">
        <v>30</v>
      </c>
      <c r="F1722" s="1">
        <v>4</v>
      </c>
      <c r="G1722" s="1" t="s">
        <v>31</v>
      </c>
      <c r="H1722" s="1">
        <v>52</v>
      </c>
      <c r="I1722" s="1">
        <v>54</v>
      </c>
      <c r="J1722" s="1">
        <v>52</v>
      </c>
      <c r="K1722" s="1">
        <v>54</v>
      </c>
      <c r="L1722" s="1">
        <v>353.81</v>
      </c>
      <c r="M1722" s="1">
        <v>353.83</v>
      </c>
      <c r="N1722" s="1">
        <v>353.74900000000002</v>
      </c>
      <c r="O1722" s="1">
        <v>353.76799999999997</v>
      </c>
      <c r="P1722" s="1">
        <v>2</v>
      </c>
      <c r="Q1722" s="1">
        <v>7</v>
      </c>
      <c r="R1722" s="1" t="s">
        <v>1473</v>
      </c>
      <c r="S1722" s="1" t="s">
        <v>1474</v>
      </c>
      <c r="T1722" s="1" t="s">
        <v>1475</v>
      </c>
      <c r="U1722" s="1" t="s">
        <v>1476</v>
      </c>
      <c r="V1722" s="1" t="s">
        <v>1474</v>
      </c>
      <c r="W1722" s="1" t="s">
        <v>3595</v>
      </c>
      <c r="X1722" s="2">
        <v>44887.466666666667</v>
      </c>
      <c r="Y1722" s="1" t="s">
        <v>35</v>
      </c>
      <c r="Z1722" s="1" t="s">
        <v>36</v>
      </c>
      <c r="AA1722" s="1"/>
      <c r="AB1722" s="1" t="s">
        <v>3596</v>
      </c>
    </row>
    <row r="1723" spans="1:28" ht="13" x14ac:dyDescent="0.15">
      <c r="A1723" s="1">
        <v>397</v>
      </c>
      <c r="B1723" s="1" t="s">
        <v>28</v>
      </c>
      <c r="C1723" s="1" t="s">
        <v>1386</v>
      </c>
      <c r="D1723" s="1">
        <v>38</v>
      </c>
      <c r="E1723" s="1" t="s">
        <v>30</v>
      </c>
      <c r="F1723" s="1">
        <v>4</v>
      </c>
      <c r="G1723" s="1" t="s">
        <v>31</v>
      </c>
      <c r="H1723" s="1">
        <v>75</v>
      </c>
      <c r="I1723" s="1">
        <v>75</v>
      </c>
      <c r="J1723" s="1">
        <v>75</v>
      </c>
      <c r="K1723" s="1">
        <v>75</v>
      </c>
      <c r="L1723" s="1">
        <v>354.04</v>
      </c>
      <c r="M1723" s="1">
        <v>354.04</v>
      </c>
      <c r="N1723" s="1">
        <v>353.976</v>
      </c>
      <c r="O1723" s="1">
        <v>353.976</v>
      </c>
      <c r="P1723" s="1">
        <v>0</v>
      </c>
      <c r="Q1723" s="1">
        <v>1</v>
      </c>
      <c r="R1723" s="1" t="s">
        <v>32</v>
      </c>
      <c r="S1723" s="1" t="s">
        <v>33</v>
      </c>
      <c r="T1723" s="1"/>
      <c r="U1723" s="1"/>
      <c r="V1723" s="1" t="s">
        <v>33</v>
      </c>
      <c r="W1723" s="1" t="s">
        <v>3597</v>
      </c>
      <c r="X1723" s="2">
        <v>44887.465277777781</v>
      </c>
      <c r="Y1723" s="1" t="s">
        <v>35</v>
      </c>
      <c r="Z1723" s="1" t="s">
        <v>36</v>
      </c>
      <c r="AA1723" s="1" t="s">
        <v>37</v>
      </c>
      <c r="AB1723" s="1" t="s">
        <v>3598</v>
      </c>
    </row>
    <row r="1724" spans="1:28" ht="13" x14ac:dyDescent="0.15">
      <c r="A1724" s="1">
        <v>397</v>
      </c>
      <c r="B1724" s="1" t="s">
        <v>28</v>
      </c>
      <c r="C1724" s="1" t="s">
        <v>1386</v>
      </c>
      <c r="D1724" s="1">
        <v>38</v>
      </c>
      <c r="E1724" s="1" t="s">
        <v>30</v>
      </c>
      <c r="F1724" s="1">
        <v>5</v>
      </c>
      <c r="G1724" s="1" t="s">
        <v>31</v>
      </c>
      <c r="H1724" s="1">
        <v>75</v>
      </c>
      <c r="I1724" s="1">
        <v>75</v>
      </c>
      <c r="J1724" s="1">
        <v>75</v>
      </c>
      <c r="K1724" s="1">
        <v>75</v>
      </c>
      <c r="L1724" s="1">
        <v>355.53</v>
      </c>
      <c r="M1724" s="1">
        <v>355.53</v>
      </c>
      <c r="N1724" s="1">
        <v>355.44799999999998</v>
      </c>
      <c r="O1724" s="1">
        <v>355.44799999999998</v>
      </c>
      <c r="P1724" s="1">
        <v>0</v>
      </c>
      <c r="Q1724" s="1">
        <v>1</v>
      </c>
      <c r="R1724" s="1" t="s">
        <v>32</v>
      </c>
      <c r="S1724" s="1" t="s">
        <v>33</v>
      </c>
      <c r="T1724" s="1"/>
      <c r="U1724" s="1"/>
      <c r="V1724" s="1" t="s">
        <v>33</v>
      </c>
      <c r="W1724" s="1" t="s">
        <v>3599</v>
      </c>
      <c r="X1724" s="2">
        <v>44887.465277777781</v>
      </c>
      <c r="Y1724" s="1" t="s">
        <v>35</v>
      </c>
      <c r="Z1724" s="1" t="s">
        <v>36</v>
      </c>
      <c r="AA1724" s="1" t="s">
        <v>37</v>
      </c>
      <c r="AB1724" s="1" t="s">
        <v>3600</v>
      </c>
    </row>
    <row r="1725" spans="1:28" ht="13" x14ac:dyDescent="0.15">
      <c r="A1725" s="1">
        <v>397</v>
      </c>
      <c r="B1725" s="1" t="s">
        <v>28</v>
      </c>
      <c r="C1725" s="1" t="s">
        <v>1386</v>
      </c>
      <c r="D1725" s="1">
        <v>38</v>
      </c>
      <c r="E1725" s="1" t="s">
        <v>30</v>
      </c>
      <c r="F1725" s="1">
        <v>6</v>
      </c>
      <c r="G1725" s="1" t="s">
        <v>31</v>
      </c>
      <c r="H1725" s="1">
        <v>75</v>
      </c>
      <c r="I1725" s="1">
        <v>75</v>
      </c>
      <c r="J1725" s="1">
        <v>75</v>
      </c>
      <c r="K1725" s="1">
        <v>75</v>
      </c>
      <c r="L1725" s="1">
        <v>357.03</v>
      </c>
      <c r="M1725" s="1">
        <v>357.03</v>
      </c>
      <c r="N1725" s="1">
        <v>356.93</v>
      </c>
      <c r="O1725" s="1">
        <v>356.93</v>
      </c>
      <c r="P1725" s="1">
        <v>0</v>
      </c>
      <c r="Q1725" s="1">
        <v>1</v>
      </c>
      <c r="R1725" s="1" t="s">
        <v>32</v>
      </c>
      <c r="S1725" s="1" t="s">
        <v>33</v>
      </c>
      <c r="T1725" s="1"/>
      <c r="U1725" s="1"/>
      <c r="V1725" s="1" t="s">
        <v>33</v>
      </c>
      <c r="W1725" s="1" t="s">
        <v>3601</v>
      </c>
      <c r="X1725" s="2">
        <v>44887.465277777781</v>
      </c>
      <c r="Y1725" s="1" t="s">
        <v>35</v>
      </c>
      <c r="Z1725" s="1" t="s">
        <v>36</v>
      </c>
      <c r="AA1725" s="1" t="s">
        <v>37</v>
      </c>
      <c r="AB1725" s="1" t="s">
        <v>3602</v>
      </c>
    </row>
    <row r="1726" spans="1:28" ht="13" x14ac:dyDescent="0.15">
      <c r="A1726" s="1">
        <v>397</v>
      </c>
      <c r="B1726" s="1" t="s">
        <v>28</v>
      </c>
      <c r="C1726" s="1" t="s">
        <v>1386</v>
      </c>
      <c r="D1726" s="1">
        <v>38</v>
      </c>
      <c r="E1726" s="1" t="s">
        <v>30</v>
      </c>
      <c r="F1726" s="1">
        <v>6</v>
      </c>
      <c r="G1726" s="1"/>
      <c r="H1726" s="1">
        <v>136</v>
      </c>
      <c r="I1726" s="1">
        <v>146</v>
      </c>
      <c r="J1726" s="1">
        <v>0</v>
      </c>
      <c r="K1726" s="1">
        <v>5</v>
      </c>
      <c r="L1726" s="1">
        <v>357.64</v>
      </c>
      <c r="M1726" s="1">
        <v>357.69</v>
      </c>
      <c r="N1726" s="1">
        <v>357.53199999999998</v>
      </c>
      <c r="O1726" s="1">
        <v>357.58100000000002</v>
      </c>
      <c r="P1726" s="1">
        <v>5</v>
      </c>
      <c r="Q1726" s="1">
        <v>25</v>
      </c>
      <c r="R1726" s="1" t="s">
        <v>1418</v>
      </c>
      <c r="S1726" s="1"/>
      <c r="T1726" s="1" t="s">
        <v>1419</v>
      </c>
      <c r="U1726" s="1" t="s">
        <v>1420</v>
      </c>
      <c r="V1726" s="1" t="s">
        <v>1421</v>
      </c>
      <c r="W1726" s="1" t="s">
        <v>3603</v>
      </c>
      <c r="X1726" s="2">
        <v>44887.11041666667</v>
      </c>
      <c r="Y1726" s="1" t="s">
        <v>1410</v>
      </c>
      <c r="Z1726" s="1" t="s">
        <v>36</v>
      </c>
      <c r="AA1726" s="1"/>
      <c r="AB1726" s="1" t="s">
        <v>3604</v>
      </c>
    </row>
    <row r="1727" spans="1:28" ht="13" x14ac:dyDescent="0.15">
      <c r="A1727" s="1">
        <v>397</v>
      </c>
      <c r="B1727" s="1" t="s">
        <v>28</v>
      </c>
      <c r="C1727" s="1" t="s">
        <v>1386</v>
      </c>
      <c r="D1727" s="1">
        <v>38</v>
      </c>
      <c r="E1727" s="1" t="s">
        <v>30</v>
      </c>
      <c r="F1727" s="1">
        <v>6</v>
      </c>
      <c r="G1727" s="1"/>
      <c r="H1727" s="1">
        <v>136</v>
      </c>
      <c r="I1727" s="1">
        <v>146</v>
      </c>
      <c r="J1727" s="1">
        <v>136</v>
      </c>
      <c r="K1727" s="1">
        <v>146</v>
      </c>
      <c r="L1727" s="1">
        <v>357.64</v>
      </c>
      <c r="M1727" s="1">
        <v>357.74</v>
      </c>
      <c r="N1727" s="1">
        <v>357.53199999999998</v>
      </c>
      <c r="O1727" s="1">
        <v>357.63099999999997</v>
      </c>
      <c r="P1727" s="1">
        <v>10</v>
      </c>
      <c r="Q1727" s="1">
        <v>353</v>
      </c>
      <c r="R1727" s="1" t="s">
        <v>106</v>
      </c>
      <c r="S1727" s="1" t="s">
        <v>1434</v>
      </c>
      <c r="T1727" s="1"/>
      <c r="U1727" s="1"/>
      <c r="V1727" s="1" t="s">
        <v>3605</v>
      </c>
      <c r="W1727" s="1" t="s">
        <v>3606</v>
      </c>
      <c r="X1727" s="2">
        <v>44886.965277777781</v>
      </c>
      <c r="Y1727" s="1" t="s">
        <v>54</v>
      </c>
      <c r="Z1727" s="1" t="s">
        <v>36</v>
      </c>
      <c r="AA1727" s="1"/>
      <c r="AB1727" s="1" t="s">
        <v>3607</v>
      </c>
    </row>
    <row r="1728" spans="1:28" ht="13" x14ac:dyDescent="0.15">
      <c r="A1728" s="1">
        <v>397</v>
      </c>
      <c r="B1728" s="1" t="s">
        <v>28</v>
      </c>
      <c r="C1728" s="1" t="s">
        <v>1386</v>
      </c>
      <c r="D1728" s="1">
        <v>38</v>
      </c>
      <c r="E1728" s="1" t="s">
        <v>30</v>
      </c>
      <c r="F1728" s="1">
        <v>6</v>
      </c>
      <c r="G1728" s="1"/>
      <c r="H1728" s="1">
        <v>136</v>
      </c>
      <c r="I1728" s="1">
        <v>146</v>
      </c>
      <c r="J1728" s="1">
        <v>0</v>
      </c>
      <c r="K1728" s="1">
        <v>5</v>
      </c>
      <c r="L1728" s="1">
        <v>357.64</v>
      </c>
      <c r="M1728" s="1">
        <v>357.69</v>
      </c>
      <c r="N1728" s="1">
        <v>357.53199999999998</v>
      </c>
      <c r="O1728" s="1">
        <v>357.58100000000002</v>
      </c>
      <c r="P1728" s="1">
        <v>5</v>
      </c>
      <c r="Q1728" s="1">
        <v>3</v>
      </c>
      <c r="R1728" s="1" t="s">
        <v>1407</v>
      </c>
      <c r="S1728" s="1"/>
      <c r="T1728" s="1"/>
      <c r="U1728" s="1"/>
      <c r="V1728" s="1" t="s">
        <v>1424</v>
      </c>
      <c r="W1728" s="1" t="s">
        <v>3608</v>
      </c>
      <c r="X1728" s="2">
        <v>44887.11041666667</v>
      </c>
      <c r="Y1728" s="1" t="s">
        <v>1410</v>
      </c>
      <c r="Z1728" s="1" t="s">
        <v>36</v>
      </c>
      <c r="AA1728" s="1" t="s">
        <v>1426</v>
      </c>
      <c r="AB1728" s="1" t="s">
        <v>3609</v>
      </c>
    </row>
    <row r="1729" spans="1:28" ht="13" x14ac:dyDescent="0.15">
      <c r="A1729" s="1">
        <v>397</v>
      </c>
      <c r="B1729" s="1" t="s">
        <v>28</v>
      </c>
      <c r="C1729" s="1" t="s">
        <v>1386</v>
      </c>
      <c r="D1729" s="1">
        <v>38</v>
      </c>
      <c r="E1729" s="1" t="s">
        <v>30</v>
      </c>
      <c r="F1729" s="1">
        <v>6</v>
      </c>
      <c r="G1729" s="1"/>
      <c r="H1729" s="1">
        <v>136</v>
      </c>
      <c r="I1729" s="1">
        <v>146</v>
      </c>
      <c r="J1729" s="1">
        <v>0</v>
      </c>
      <c r="K1729" s="1">
        <v>5</v>
      </c>
      <c r="L1729" s="1">
        <v>357.64</v>
      </c>
      <c r="M1729" s="1">
        <v>357.69</v>
      </c>
      <c r="N1729" s="1">
        <v>357.53199999999998</v>
      </c>
      <c r="O1729" s="1">
        <v>357.58100000000002</v>
      </c>
      <c r="P1729" s="1">
        <v>5</v>
      </c>
      <c r="Q1729" s="1">
        <v>2</v>
      </c>
      <c r="R1729" s="1" t="s">
        <v>1407</v>
      </c>
      <c r="S1729" s="1"/>
      <c r="T1729" s="1" t="s">
        <v>1448</v>
      </c>
      <c r="U1729" s="1" t="s">
        <v>1449</v>
      </c>
      <c r="V1729" s="1" t="s">
        <v>1450</v>
      </c>
      <c r="W1729" s="1" t="s">
        <v>3610</v>
      </c>
      <c r="X1729" s="2">
        <v>44887.11041666667</v>
      </c>
      <c r="Y1729" s="1" t="s">
        <v>1410</v>
      </c>
      <c r="Z1729" s="1" t="s">
        <v>36</v>
      </c>
      <c r="AA1729" s="1" t="s">
        <v>1452</v>
      </c>
      <c r="AB1729" s="1" t="s">
        <v>3611</v>
      </c>
    </row>
    <row r="1730" spans="1:28" ht="13" x14ac:dyDescent="0.15">
      <c r="A1730" s="1">
        <v>397</v>
      </c>
      <c r="B1730" s="1" t="s">
        <v>28</v>
      </c>
      <c r="C1730" s="1" t="s">
        <v>1386</v>
      </c>
      <c r="D1730" s="1">
        <v>38</v>
      </c>
      <c r="E1730" s="1" t="s">
        <v>30</v>
      </c>
      <c r="F1730" s="1">
        <v>6</v>
      </c>
      <c r="G1730" s="1"/>
      <c r="H1730" s="1">
        <v>136</v>
      </c>
      <c r="I1730" s="1">
        <v>146</v>
      </c>
      <c r="J1730" s="1">
        <v>0</v>
      </c>
      <c r="K1730" s="1">
        <v>5</v>
      </c>
      <c r="L1730" s="1">
        <v>357.64</v>
      </c>
      <c r="M1730" s="1">
        <v>357.69</v>
      </c>
      <c r="N1730" s="1">
        <v>357.53199999999998</v>
      </c>
      <c r="O1730" s="1">
        <v>357.58100000000002</v>
      </c>
      <c r="P1730" s="1">
        <v>5</v>
      </c>
      <c r="Q1730" s="1">
        <v>6</v>
      </c>
      <c r="R1730" s="1" t="s">
        <v>1407</v>
      </c>
      <c r="S1730" s="1"/>
      <c r="T1730" s="1"/>
      <c r="U1730" s="1"/>
      <c r="V1730" s="1" t="s">
        <v>1408</v>
      </c>
      <c r="W1730" s="1" t="s">
        <v>3612</v>
      </c>
      <c r="X1730" s="2">
        <v>44887.11041666667</v>
      </c>
      <c r="Y1730" s="1" t="s">
        <v>1410</v>
      </c>
      <c r="Z1730" s="1" t="s">
        <v>36</v>
      </c>
      <c r="AA1730" s="1" t="s">
        <v>1411</v>
      </c>
      <c r="AB1730" s="1" t="s">
        <v>3613</v>
      </c>
    </row>
    <row r="1731" spans="1:28" ht="13" x14ac:dyDescent="0.15">
      <c r="A1731" s="1">
        <v>397</v>
      </c>
      <c r="B1731" s="1" t="s">
        <v>28</v>
      </c>
      <c r="C1731" s="1" t="s">
        <v>1386</v>
      </c>
      <c r="D1731" s="1">
        <v>38</v>
      </c>
      <c r="E1731" s="1" t="s">
        <v>30</v>
      </c>
      <c r="F1731" s="1">
        <v>6</v>
      </c>
      <c r="G1731" s="1"/>
      <c r="H1731" s="1">
        <v>136</v>
      </c>
      <c r="I1731" s="1">
        <v>146</v>
      </c>
      <c r="J1731" s="1">
        <v>0</v>
      </c>
      <c r="K1731" s="1">
        <v>5</v>
      </c>
      <c r="L1731" s="1">
        <v>357.64</v>
      </c>
      <c r="M1731" s="1">
        <v>357.69</v>
      </c>
      <c r="N1731" s="1">
        <v>357.53199999999998</v>
      </c>
      <c r="O1731" s="1">
        <v>357.58100000000002</v>
      </c>
      <c r="P1731" s="1">
        <v>5</v>
      </c>
      <c r="Q1731" s="1">
        <v>10</v>
      </c>
      <c r="R1731" s="1" t="s">
        <v>1407</v>
      </c>
      <c r="S1731" s="1"/>
      <c r="T1731" s="1" t="s">
        <v>1428</v>
      </c>
      <c r="U1731" s="1" t="s">
        <v>1429</v>
      </c>
      <c r="V1731" s="1" t="s">
        <v>1430</v>
      </c>
      <c r="W1731" s="1" t="s">
        <v>3614</v>
      </c>
      <c r="X1731" s="2">
        <v>44887.11041666667</v>
      </c>
      <c r="Y1731" s="1" t="s">
        <v>1410</v>
      </c>
      <c r="Z1731" s="1" t="s">
        <v>36</v>
      </c>
      <c r="AA1731" s="1" t="s">
        <v>1432</v>
      </c>
      <c r="AB1731" s="1" t="s">
        <v>3615</v>
      </c>
    </row>
    <row r="1732" spans="1:28" ht="13" x14ac:dyDescent="0.15">
      <c r="A1732" s="1">
        <v>397</v>
      </c>
      <c r="B1732" s="1" t="s">
        <v>28</v>
      </c>
      <c r="C1732" s="1" t="s">
        <v>1386</v>
      </c>
      <c r="D1732" s="1">
        <v>38</v>
      </c>
      <c r="E1732" s="1" t="s">
        <v>30</v>
      </c>
      <c r="F1732" s="1">
        <v>6</v>
      </c>
      <c r="G1732" s="1"/>
      <c r="H1732" s="1">
        <v>136</v>
      </c>
      <c r="I1732" s="1">
        <v>146</v>
      </c>
      <c r="J1732" s="1">
        <v>0</v>
      </c>
      <c r="K1732" s="1">
        <v>5</v>
      </c>
      <c r="L1732" s="1">
        <v>357.64</v>
      </c>
      <c r="M1732" s="1">
        <v>357.69</v>
      </c>
      <c r="N1732" s="1">
        <v>357.53199999999998</v>
      </c>
      <c r="O1732" s="1">
        <v>357.58100000000002</v>
      </c>
      <c r="P1732" s="1">
        <v>5</v>
      </c>
      <c r="Q1732" s="1">
        <v>2</v>
      </c>
      <c r="R1732" s="1" t="s">
        <v>1407</v>
      </c>
      <c r="S1732" s="1" t="s">
        <v>1413</v>
      </c>
      <c r="T1732" s="1"/>
      <c r="U1732" s="1"/>
      <c r="V1732" s="1" t="s">
        <v>1414</v>
      </c>
      <c r="W1732" s="1" t="s">
        <v>3616</v>
      </c>
      <c r="X1732" s="2">
        <v>44887.11041666667</v>
      </c>
      <c r="Y1732" s="1" t="s">
        <v>1410</v>
      </c>
      <c r="Z1732" s="1" t="s">
        <v>36</v>
      </c>
      <c r="AA1732" s="1" t="s">
        <v>1416</v>
      </c>
      <c r="AB1732" s="1" t="s">
        <v>3617</v>
      </c>
    </row>
    <row r="1733" spans="1:28" ht="13" x14ac:dyDescent="0.15">
      <c r="A1733" s="1">
        <v>397</v>
      </c>
      <c r="B1733" s="1" t="s">
        <v>28</v>
      </c>
      <c r="C1733" s="1" t="s">
        <v>1386</v>
      </c>
      <c r="D1733" s="1">
        <v>38</v>
      </c>
      <c r="E1733" s="1" t="s">
        <v>30</v>
      </c>
      <c r="F1733" s="1">
        <v>6</v>
      </c>
      <c r="G1733" s="1"/>
      <c r="H1733" s="1">
        <v>136</v>
      </c>
      <c r="I1733" s="1">
        <v>146</v>
      </c>
      <c r="J1733" s="1">
        <v>0</v>
      </c>
      <c r="K1733" s="1">
        <v>5</v>
      </c>
      <c r="L1733" s="1">
        <v>357.64</v>
      </c>
      <c r="M1733" s="1">
        <v>357.69</v>
      </c>
      <c r="N1733" s="1">
        <v>357.53199999999998</v>
      </c>
      <c r="O1733" s="1">
        <v>357.58100000000002</v>
      </c>
      <c r="P1733" s="1">
        <v>5</v>
      </c>
      <c r="Q1733" s="1">
        <v>25</v>
      </c>
      <c r="R1733" s="1" t="s">
        <v>1418</v>
      </c>
      <c r="S1733" s="1"/>
      <c r="T1733" s="1"/>
      <c r="U1733" s="1"/>
      <c r="V1733" s="1" t="s">
        <v>1457</v>
      </c>
      <c r="W1733" s="1" t="s">
        <v>3618</v>
      </c>
      <c r="X1733" s="2">
        <v>44887.11041666667</v>
      </c>
      <c r="Y1733" s="1" t="s">
        <v>1410</v>
      </c>
      <c r="Z1733" s="1" t="s">
        <v>36</v>
      </c>
      <c r="AA1733" s="1" t="s">
        <v>1459</v>
      </c>
      <c r="AB1733" s="1" t="s">
        <v>3619</v>
      </c>
    </row>
    <row r="1734" spans="1:28" ht="13" x14ac:dyDescent="0.15">
      <c r="A1734" s="1">
        <v>397</v>
      </c>
      <c r="B1734" s="1" t="s">
        <v>28</v>
      </c>
      <c r="C1734" s="1" t="s">
        <v>1386</v>
      </c>
      <c r="D1734" s="1">
        <v>38</v>
      </c>
      <c r="E1734" s="1" t="s">
        <v>30</v>
      </c>
      <c r="F1734" s="1">
        <v>6</v>
      </c>
      <c r="G1734" s="1"/>
      <c r="H1734" s="1">
        <v>136</v>
      </c>
      <c r="I1734" s="1">
        <v>146</v>
      </c>
      <c r="J1734" s="1">
        <v>0</v>
      </c>
      <c r="K1734" s="1">
        <v>5</v>
      </c>
      <c r="L1734" s="1">
        <v>357.64</v>
      </c>
      <c r="M1734" s="1">
        <v>357.69</v>
      </c>
      <c r="N1734" s="1">
        <v>357.53199999999998</v>
      </c>
      <c r="O1734" s="1">
        <v>357.58100000000002</v>
      </c>
      <c r="P1734" s="1">
        <v>5</v>
      </c>
      <c r="Q1734" s="1">
        <v>10</v>
      </c>
      <c r="R1734" s="1" t="s">
        <v>1407</v>
      </c>
      <c r="S1734" s="1"/>
      <c r="T1734" s="1" t="s">
        <v>1419</v>
      </c>
      <c r="U1734" s="1" t="s">
        <v>1420</v>
      </c>
      <c r="V1734" s="1" t="s">
        <v>1438</v>
      </c>
      <c r="W1734" s="1" t="s">
        <v>3620</v>
      </c>
      <c r="X1734" s="2">
        <v>44887.11041666667</v>
      </c>
      <c r="Y1734" s="1" t="s">
        <v>1410</v>
      </c>
      <c r="Z1734" s="1" t="s">
        <v>36</v>
      </c>
      <c r="AA1734" s="1" t="s">
        <v>1440</v>
      </c>
      <c r="AB1734" s="1" t="s">
        <v>3621</v>
      </c>
    </row>
    <row r="1735" spans="1:28" ht="13" x14ac:dyDescent="0.15">
      <c r="A1735" s="1">
        <v>397</v>
      </c>
      <c r="B1735" s="1" t="s">
        <v>28</v>
      </c>
      <c r="C1735" s="1" t="s">
        <v>1386</v>
      </c>
      <c r="D1735" s="1">
        <v>38</v>
      </c>
      <c r="E1735" s="1" t="s">
        <v>30</v>
      </c>
      <c r="F1735" s="1">
        <v>6</v>
      </c>
      <c r="G1735" s="1"/>
      <c r="H1735" s="1">
        <v>136</v>
      </c>
      <c r="I1735" s="1">
        <v>146</v>
      </c>
      <c r="J1735" s="1">
        <v>0</v>
      </c>
      <c r="K1735" s="1">
        <v>5</v>
      </c>
      <c r="L1735" s="1">
        <v>357.64</v>
      </c>
      <c r="M1735" s="1">
        <v>357.69</v>
      </c>
      <c r="N1735" s="1">
        <v>357.53199999999998</v>
      </c>
      <c r="O1735" s="1">
        <v>357.58100000000002</v>
      </c>
      <c r="P1735" s="1">
        <v>5</v>
      </c>
      <c r="Q1735" s="1">
        <v>25</v>
      </c>
      <c r="R1735" s="1" t="s">
        <v>1418</v>
      </c>
      <c r="S1735" s="1"/>
      <c r="T1735" s="1" t="s">
        <v>1442</v>
      </c>
      <c r="U1735" s="1" t="s">
        <v>1443</v>
      </c>
      <c r="V1735" s="1" t="s">
        <v>1444</v>
      </c>
      <c r="W1735" s="1" t="s">
        <v>3622</v>
      </c>
      <c r="X1735" s="2">
        <v>44887.11041666667</v>
      </c>
      <c r="Y1735" s="1" t="s">
        <v>1410</v>
      </c>
      <c r="Z1735" s="1" t="s">
        <v>36</v>
      </c>
      <c r="AA1735" s="1" t="s">
        <v>1446</v>
      </c>
      <c r="AB1735" s="1" t="s">
        <v>3623</v>
      </c>
    </row>
    <row r="1736" spans="1:28" ht="13" x14ac:dyDescent="0.15">
      <c r="A1736" s="1">
        <v>397</v>
      </c>
      <c r="B1736" s="1" t="s">
        <v>28</v>
      </c>
      <c r="C1736" s="1" t="s">
        <v>1386</v>
      </c>
      <c r="D1736" s="1">
        <v>38</v>
      </c>
      <c r="E1736" s="1" t="s">
        <v>30</v>
      </c>
      <c r="F1736" s="1">
        <v>7</v>
      </c>
      <c r="G1736" s="1"/>
      <c r="H1736" s="1">
        <v>0</v>
      </c>
      <c r="I1736" s="1">
        <v>5</v>
      </c>
      <c r="J1736" s="1">
        <v>0</v>
      </c>
      <c r="K1736" s="1">
        <v>5</v>
      </c>
      <c r="L1736" s="1">
        <v>357.74</v>
      </c>
      <c r="M1736" s="1">
        <v>357.79</v>
      </c>
      <c r="N1736" s="1">
        <v>357.63099999999997</v>
      </c>
      <c r="O1736" s="1">
        <v>357.68</v>
      </c>
      <c r="P1736" s="1">
        <v>5</v>
      </c>
      <c r="Q1736" s="1">
        <v>5</v>
      </c>
      <c r="R1736" s="1" t="s">
        <v>51</v>
      </c>
      <c r="S1736" s="1" t="s">
        <v>52</v>
      </c>
      <c r="T1736" s="1"/>
      <c r="U1736" s="1"/>
      <c r="V1736" s="1" t="s">
        <v>52</v>
      </c>
      <c r="W1736" s="1" t="s">
        <v>3624</v>
      </c>
      <c r="X1736" s="2">
        <v>44886.965277777781</v>
      </c>
      <c r="Y1736" s="1" t="s">
        <v>54</v>
      </c>
      <c r="Z1736" s="1" t="s">
        <v>36</v>
      </c>
      <c r="AA1736" s="1"/>
      <c r="AB1736" s="1" t="s">
        <v>3625</v>
      </c>
    </row>
    <row r="1737" spans="1:28" ht="13" x14ac:dyDescent="0.15">
      <c r="A1737" s="1">
        <v>397</v>
      </c>
      <c r="B1737" s="1" t="s">
        <v>28</v>
      </c>
      <c r="C1737" s="1" t="s">
        <v>1386</v>
      </c>
      <c r="D1737" s="1">
        <v>38</v>
      </c>
      <c r="E1737" s="1" t="s">
        <v>30</v>
      </c>
      <c r="F1737" s="1">
        <v>7</v>
      </c>
      <c r="G1737" s="1" t="s">
        <v>31</v>
      </c>
      <c r="H1737" s="1">
        <v>30</v>
      </c>
      <c r="I1737" s="1">
        <v>30</v>
      </c>
      <c r="J1737" s="1">
        <v>30</v>
      </c>
      <c r="K1737" s="1">
        <v>30</v>
      </c>
      <c r="L1737" s="1">
        <v>358.04</v>
      </c>
      <c r="M1737" s="1">
        <v>358.04</v>
      </c>
      <c r="N1737" s="1">
        <v>357.92700000000002</v>
      </c>
      <c r="O1737" s="1">
        <v>357.92700000000002</v>
      </c>
      <c r="P1737" s="1">
        <v>0</v>
      </c>
      <c r="Q1737" s="1">
        <v>1</v>
      </c>
      <c r="R1737" s="1" t="s">
        <v>32</v>
      </c>
      <c r="S1737" s="1" t="s">
        <v>33</v>
      </c>
      <c r="T1737" s="1"/>
      <c r="U1737" s="1"/>
      <c r="V1737" s="1" t="s">
        <v>33</v>
      </c>
      <c r="W1737" s="1" t="s">
        <v>3626</v>
      </c>
      <c r="X1737" s="2">
        <v>44887.465277777781</v>
      </c>
      <c r="Y1737" s="1" t="s">
        <v>35</v>
      </c>
      <c r="Z1737" s="1" t="s">
        <v>36</v>
      </c>
      <c r="AA1737" s="1" t="s">
        <v>37</v>
      </c>
      <c r="AB1737" s="1" t="s">
        <v>3627</v>
      </c>
    </row>
    <row r="1738" spans="1:28" ht="13" x14ac:dyDescent="0.15">
      <c r="A1738" s="1">
        <v>397</v>
      </c>
      <c r="B1738" s="1" t="s">
        <v>28</v>
      </c>
      <c r="C1738" s="1" t="s">
        <v>1386</v>
      </c>
      <c r="D1738" s="1">
        <v>38</v>
      </c>
      <c r="E1738" s="1" t="s">
        <v>30</v>
      </c>
      <c r="F1738" s="1" t="s">
        <v>64</v>
      </c>
      <c r="G1738" s="1"/>
      <c r="H1738" s="1">
        <v>28</v>
      </c>
      <c r="I1738" s="1">
        <v>35</v>
      </c>
      <c r="J1738" s="1">
        <v>0</v>
      </c>
      <c r="K1738" s="1">
        <v>7</v>
      </c>
      <c r="L1738" s="1">
        <v>358.55</v>
      </c>
      <c r="M1738" s="1">
        <v>358.62</v>
      </c>
      <c r="N1738" s="1">
        <v>358.43099999999998</v>
      </c>
      <c r="O1738" s="1">
        <v>358.5</v>
      </c>
      <c r="P1738" s="1">
        <v>7</v>
      </c>
      <c r="Q1738" s="1">
        <v>5</v>
      </c>
      <c r="R1738" s="1" t="s">
        <v>65</v>
      </c>
      <c r="S1738" s="1" t="s">
        <v>33</v>
      </c>
      <c r="T1738" s="1"/>
      <c r="U1738" s="1"/>
      <c r="V1738" s="1" t="s">
        <v>33</v>
      </c>
      <c r="W1738" s="1" t="s">
        <v>3628</v>
      </c>
      <c r="X1738" s="2">
        <v>44886.965277777781</v>
      </c>
      <c r="Y1738" s="1" t="s">
        <v>35</v>
      </c>
      <c r="Z1738" s="1" t="s">
        <v>36</v>
      </c>
      <c r="AA1738" s="1" t="s">
        <v>37</v>
      </c>
      <c r="AB1738" s="1" t="s">
        <v>3629</v>
      </c>
    </row>
    <row r="1739" spans="1:28" ht="13" x14ac:dyDescent="0.15">
      <c r="A1739" s="1">
        <v>397</v>
      </c>
      <c r="B1739" s="1" t="s">
        <v>28</v>
      </c>
      <c r="C1739" s="1" t="s">
        <v>1386</v>
      </c>
      <c r="D1739" s="1">
        <v>38</v>
      </c>
      <c r="E1739" s="1" t="s">
        <v>30</v>
      </c>
      <c r="F1739" s="1" t="s">
        <v>64</v>
      </c>
      <c r="G1739" s="1"/>
      <c r="H1739" s="1">
        <v>28</v>
      </c>
      <c r="I1739" s="1">
        <v>35</v>
      </c>
      <c r="J1739" s="1">
        <v>0</v>
      </c>
      <c r="K1739" s="1">
        <v>7</v>
      </c>
      <c r="L1739" s="1">
        <v>358.55</v>
      </c>
      <c r="M1739" s="1">
        <v>358.62</v>
      </c>
      <c r="N1739" s="1">
        <v>358.43099999999998</v>
      </c>
      <c r="O1739" s="1">
        <v>358.5</v>
      </c>
      <c r="P1739" s="1">
        <v>7</v>
      </c>
      <c r="Q1739" s="1">
        <v>5</v>
      </c>
      <c r="R1739" s="1" t="s">
        <v>65</v>
      </c>
      <c r="S1739" s="1"/>
      <c r="T1739" s="1" t="s">
        <v>99</v>
      </c>
      <c r="U1739" s="1" t="s">
        <v>100</v>
      </c>
      <c r="V1739" s="1" t="s">
        <v>101</v>
      </c>
      <c r="W1739" s="1" t="s">
        <v>3630</v>
      </c>
      <c r="X1739" s="2">
        <v>44886.965277777781</v>
      </c>
      <c r="Y1739" s="1" t="s">
        <v>54</v>
      </c>
      <c r="Z1739" s="1" t="s">
        <v>36</v>
      </c>
      <c r="AA1739" s="1"/>
      <c r="AB1739" s="1" t="s">
        <v>3631</v>
      </c>
    </row>
    <row r="1740" spans="1:28" ht="13" x14ac:dyDescent="0.15">
      <c r="A1740" s="1">
        <v>397</v>
      </c>
      <c r="B1740" s="1" t="s">
        <v>28</v>
      </c>
      <c r="C1740" s="1" t="s">
        <v>1386</v>
      </c>
      <c r="D1740" s="1">
        <v>38</v>
      </c>
      <c r="E1740" s="1" t="s">
        <v>30</v>
      </c>
      <c r="F1740" s="1" t="s">
        <v>64</v>
      </c>
      <c r="G1740" s="1"/>
      <c r="H1740" s="1">
        <v>28</v>
      </c>
      <c r="I1740" s="1">
        <v>35</v>
      </c>
      <c r="J1740" s="1">
        <v>0</v>
      </c>
      <c r="K1740" s="1">
        <v>7</v>
      </c>
      <c r="L1740" s="1">
        <v>358.55</v>
      </c>
      <c r="M1740" s="1">
        <v>358.62</v>
      </c>
      <c r="N1740" s="1">
        <v>358.43099999999998</v>
      </c>
      <c r="O1740" s="1">
        <v>358.5</v>
      </c>
      <c r="P1740" s="1">
        <v>7</v>
      </c>
      <c r="Q1740" s="1">
        <v>30</v>
      </c>
      <c r="R1740" s="1" t="s">
        <v>65</v>
      </c>
      <c r="S1740" s="1" t="s">
        <v>81</v>
      </c>
      <c r="T1740" s="1"/>
      <c r="U1740" s="1"/>
      <c r="V1740" s="1" t="s">
        <v>81</v>
      </c>
      <c r="W1740" s="1" t="s">
        <v>3632</v>
      </c>
      <c r="X1740" s="2">
        <v>44886.965277777781</v>
      </c>
      <c r="Y1740" s="1" t="s">
        <v>83</v>
      </c>
      <c r="Z1740" s="1" t="s">
        <v>36</v>
      </c>
      <c r="AA1740" s="1"/>
      <c r="AB1740" s="1" t="s">
        <v>3633</v>
      </c>
    </row>
    <row r="1741" spans="1:28" ht="13" x14ac:dyDescent="0.15">
      <c r="A1741" s="1">
        <v>397</v>
      </c>
      <c r="B1741" s="1" t="s">
        <v>28</v>
      </c>
      <c r="C1741" s="1" t="s">
        <v>1386</v>
      </c>
      <c r="D1741" s="1">
        <v>38</v>
      </c>
      <c r="E1741" s="1" t="s">
        <v>30</v>
      </c>
      <c r="F1741" s="1" t="s">
        <v>64</v>
      </c>
      <c r="G1741" s="1"/>
      <c r="H1741" s="1">
        <v>28</v>
      </c>
      <c r="I1741" s="1">
        <v>35</v>
      </c>
      <c r="J1741" s="1">
        <v>0</v>
      </c>
      <c r="K1741" s="1">
        <v>7</v>
      </c>
      <c r="L1741" s="1">
        <v>358.55</v>
      </c>
      <c r="M1741" s="1">
        <v>358.62</v>
      </c>
      <c r="N1741" s="1">
        <v>358.43099999999998</v>
      </c>
      <c r="O1741" s="1">
        <v>358.5</v>
      </c>
      <c r="P1741" s="1">
        <v>7</v>
      </c>
      <c r="Q1741" s="1">
        <v>30</v>
      </c>
      <c r="R1741" s="1" t="s">
        <v>65</v>
      </c>
      <c r="S1741" s="1"/>
      <c r="T1741" s="1" t="s">
        <v>85</v>
      </c>
      <c r="U1741" s="1" t="s">
        <v>86</v>
      </c>
      <c r="V1741" s="1" t="s">
        <v>87</v>
      </c>
      <c r="W1741" s="1" t="s">
        <v>3634</v>
      </c>
      <c r="X1741" s="2">
        <v>44886.965277777781</v>
      </c>
      <c r="Y1741" s="1" t="s">
        <v>54</v>
      </c>
      <c r="Z1741" s="1" t="s">
        <v>36</v>
      </c>
      <c r="AA1741" s="1"/>
      <c r="AB1741" s="1" t="s">
        <v>3635</v>
      </c>
    </row>
    <row r="1742" spans="1:28" ht="13" x14ac:dyDescent="0.15">
      <c r="A1742" s="1">
        <v>397</v>
      </c>
      <c r="B1742" s="1" t="s">
        <v>28</v>
      </c>
      <c r="C1742" s="1" t="s">
        <v>1386</v>
      </c>
      <c r="D1742" s="1">
        <v>38</v>
      </c>
      <c r="E1742" s="1" t="s">
        <v>30</v>
      </c>
      <c r="F1742" s="1" t="s">
        <v>64</v>
      </c>
      <c r="G1742" s="1"/>
      <c r="H1742" s="1">
        <v>28</v>
      </c>
      <c r="I1742" s="1">
        <v>35</v>
      </c>
      <c r="J1742" s="1">
        <v>0</v>
      </c>
      <c r="K1742" s="1">
        <v>7</v>
      </c>
      <c r="L1742" s="1">
        <v>358.55</v>
      </c>
      <c r="M1742" s="1">
        <v>358.62</v>
      </c>
      <c r="N1742" s="1">
        <v>358.43099999999998</v>
      </c>
      <c r="O1742" s="1">
        <v>358.5</v>
      </c>
      <c r="P1742" s="1">
        <v>7</v>
      </c>
      <c r="Q1742" s="1">
        <v>5</v>
      </c>
      <c r="R1742" s="1" t="s">
        <v>65</v>
      </c>
      <c r="S1742" s="1"/>
      <c r="T1742" s="1" t="s">
        <v>76</v>
      </c>
      <c r="U1742" s="1" t="s">
        <v>77</v>
      </c>
      <c r="V1742" s="1" t="s">
        <v>78</v>
      </c>
      <c r="W1742" s="1" t="s">
        <v>3636</v>
      </c>
      <c r="X1742" s="2">
        <v>44886.965277777781</v>
      </c>
      <c r="Y1742" s="1" t="s">
        <v>54</v>
      </c>
      <c r="Z1742" s="1" t="s">
        <v>36</v>
      </c>
      <c r="AA1742" s="1"/>
      <c r="AB1742" s="1" t="s">
        <v>3637</v>
      </c>
    </row>
    <row r="1743" spans="1:28" ht="13" x14ac:dyDescent="0.15">
      <c r="A1743" s="1">
        <v>397</v>
      </c>
      <c r="B1743" s="1" t="s">
        <v>28</v>
      </c>
      <c r="C1743" s="1" t="s">
        <v>1386</v>
      </c>
      <c r="D1743" s="1">
        <v>38</v>
      </c>
      <c r="E1743" s="1" t="s">
        <v>30</v>
      </c>
      <c r="F1743" s="1" t="s">
        <v>64</v>
      </c>
      <c r="G1743" s="1"/>
      <c r="H1743" s="1">
        <v>28</v>
      </c>
      <c r="I1743" s="1">
        <v>35</v>
      </c>
      <c r="J1743" s="1">
        <v>28</v>
      </c>
      <c r="K1743" s="1">
        <v>35</v>
      </c>
      <c r="L1743" s="1">
        <v>358.55</v>
      </c>
      <c r="M1743" s="1">
        <v>358.62</v>
      </c>
      <c r="N1743" s="1">
        <v>358.43099999999998</v>
      </c>
      <c r="O1743" s="1">
        <v>358.5</v>
      </c>
      <c r="P1743" s="1">
        <v>7</v>
      </c>
      <c r="Q1743" s="1">
        <v>247</v>
      </c>
      <c r="R1743" s="1" t="s">
        <v>106</v>
      </c>
      <c r="S1743" s="1" t="s">
        <v>81</v>
      </c>
      <c r="T1743" s="1"/>
      <c r="U1743" s="1"/>
      <c r="V1743" s="1" t="s">
        <v>81</v>
      </c>
      <c r="W1743" s="1" t="s">
        <v>3638</v>
      </c>
      <c r="X1743" s="2">
        <v>44886.965277777781</v>
      </c>
      <c r="Y1743" s="1" t="s">
        <v>54</v>
      </c>
      <c r="Z1743" s="1" t="s">
        <v>36</v>
      </c>
      <c r="AA1743" s="1"/>
      <c r="AB1743" s="1" t="s">
        <v>3639</v>
      </c>
    </row>
    <row r="1744" spans="1:28" ht="13" x14ac:dyDescent="0.15">
      <c r="A1744" s="1">
        <v>397</v>
      </c>
      <c r="B1744" s="1" t="s">
        <v>28</v>
      </c>
      <c r="C1744" s="1" t="s">
        <v>1386</v>
      </c>
      <c r="D1744" s="1">
        <v>38</v>
      </c>
      <c r="E1744" s="1" t="s">
        <v>30</v>
      </c>
      <c r="F1744" s="1" t="s">
        <v>64</v>
      </c>
      <c r="G1744" s="1"/>
      <c r="H1744" s="1">
        <v>28</v>
      </c>
      <c r="I1744" s="1">
        <v>35</v>
      </c>
      <c r="J1744" s="1">
        <v>0</v>
      </c>
      <c r="K1744" s="1">
        <v>7</v>
      </c>
      <c r="L1744" s="1">
        <v>358.55</v>
      </c>
      <c r="M1744" s="1">
        <v>358.62</v>
      </c>
      <c r="N1744" s="1">
        <v>358.43099999999998</v>
      </c>
      <c r="O1744" s="1">
        <v>358.5</v>
      </c>
      <c r="P1744" s="1">
        <v>7</v>
      </c>
      <c r="Q1744" s="1">
        <v>5</v>
      </c>
      <c r="R1744" s="1" t="s">
        <v>65</v>
      </c>
      <c r="S1744" s="1"/>
      <c r="T1744" s="1" t="s">
        <v>94</v>
      </c>
      <c r="U1744" s="1" t="s">
        <v>95</v>
      </c>
      <c r="V1744" s="1" t="s">
        <v>96</v>
      </c>
      <c r="W1744" s="1" t="s">
        <v>3640</v>
      </c>
      <c r="X1744" s="2">
        <v>44886.965277777781</v>
      </c>
      <c r="Y1744" s="1" t="s">
        <v>54</v>
      </c>
      <c r="Z1744" s="1" t="s">
        <v>36</v>
      </c>
      <c r="AA1744" s="1"/>
      <c r="AB1744" s="1" t="s">
        <v>3641</v>
      </c>
    </row>
    <row r="1745" spans="1:28" ht="13" x14ac:dyDescent="0.15">
      <c r="A1745" s="1">
        <v>397</v>
      </c>
      <c r="B1745" s="1" t="s">
        <v>28</v>
      </c>
      <c r="C1745" s="1" t="s">
        <v>1386</v>
      </c>
      <c r="D1745" s="1">
        <v>38</v>
      </c>
      <c r="E1745" s="1" t="s">
        <v>30</v>
      </c>
      <c r="F1745" s="1" t="s">
        <v>64</v>
      </c>
      <c r="G1745" s="1"/>
      <c r="H1745" s="1">
        <v>28</v>
      </c>
      <c r="I1745" s="1">
        <v>35</v>
      </c>
      <c r="J1745" s="1">
        <v>0</v>
      </c>
      <c r="K1745" s="1">
        <v>7</v>
      </c>
      <c r="L1745" s="1">
        <v>358.55</v>
      </c>
      <c r="M1745" s="1">
        <v>358.62</v>
      </c>
      <c r="N1745" s="1">
        <v>358.43099999999998</v>
      </c>
      <c r="O1745" s="1">
        <v>358.5</v>
      </c>
      <c r="P1745" s="1">
        <v>7</v>
      </c>
      <c r="Q1745" s="1">
        <v>20</v>
      </c>
      <c r="R1745" s="1" t="s">
        <v>65</v>
      </c>
      <c r="S1745" s="1"/>
      <c r="T1745" s="1" t="s">
        <v>71</v>
      </c>
      <c r="U1745" s="1" t="s">
        <v>72</v>
      </c>
      <c r="V1745" s="1" t="s">
        <v>73</v>
      </c>
      <c r="W1745" s="1" t="s">
        <v>3642</v>
      </c>
      <c r="X1745" s="2">
        <v>44886.965277777781</v>
      </c>
      <c r="Y1745" s="1" t="s">
        <v>54</v>
      </c>
      <c r="Z1745" s="1" t="s">
        <v>36</v>
      </c>
      <c r="AA1745" s="1"/>
      <c r="AB1745" s="1" t="s">
        <v>3643</v>
      </c>
    </row>
    <row r="1746" spans="1:28" ht="13" x14ac:dyDescent="0.15">
      <c r="A1746" s="1">
        <v>397</v>
      </c>
      <c r="B1746" s="1" t="s">
        <v>28</v>
      </c>
      <c r="C1746" s="1" t="s">
        <v>1386</v>
      </c>
      <c r="D1746" s="1">
        <v>38</v>
      </c>
      <c r="E1746" s="1" t="s">
        <v>30</v>
      </c>
      <c r="F1746" s="1" t="s">
        <v>64</v>
      </c>
      <c r="G1746" s="1"/>
      <c r="H1746" s="1">
        <v>28</v>
      </c>
      <c r="I1746" s="1">
        <v>35</v>
      </c>
      <c r="J1746" s="1">
        <v>0</v>
      </c>
      <c r="K1746" s="1">
        <v>7</v>
      </c>
      <c r="L1746" s="1">
        <v>358.55</v>
      </c>
      <c r="M1746" s="1">
        <v>358.62</v>
      </c>
      <c r="N1746" s="1">
        <v>358.43099999999998</v>
      </c>
      <c r="O1746" s="1">
        <v>358.5</v>
      </c>
      <c r="P1746" s="1">
        <v>7</v>
      </c>
      <c r="Q1746" s="1">
        <v>20</v>
      </c>
      <c r="R1746" s="1" t="s">
        <v>65</v>
      </c>
      <c r="S1746" s="1" t="s">
        <v>90</v>
      </c>
      <c r="T1746" s="1"/>
      <c r="U1746" s="1"/>
      <c r="V1746" s="1" t="s">
        <v>90</v>
      </c>
      <c r="W1746" s="1" t="s">
        <v>3644</v>
      </c>
      <c r="X1746" s="2">
        <v>44886.965277777781</v>
      </c>
      <c r="Y1746" s="1" t="s">
        <v>54</v>
      </c>
      <c r="Z1746" s="1" t="s">
        <v>36</v>
      </c>
      <c r="AA1746" s="1" t="s">
        <v>92</v>
      </c>
      <c r="AB1746" s="1" t="s">
        <v>3645</v>
      </c>
    </row>
    <row r="1747" spans="1:28" ht="13" x14ac:dyDescent="0.15">
      <c r="A1747" s="1">
        <v>397</v>
      </c>
      <c r="B1747" s="1" t="s">
        <v>28</v>
      </c>
      <c r="C1747" s="1" t="s">
        <v>1386</v>
      </c>
      <c r="D1747" s="1">
        <v>38</v>
      </c>
      <c r="E1747" s="1" t="s">
        <v>30</v>
      </c>
      <c r="F1747" s="1" t="s">
        <v>64</v>
      </c>
      <c r="G1747" s="1"/>
      <c r="H1747" s="1">
        <v>28</v>
      </c>
      <c r="I1747" s="1">
        <v>35</v>
      </c>
      <c r="J1747" s="1">
        <v>0</v>
      </c>
      <c r="K1747" s="1">
        <v>7</v>
      </c>
      <c r="L1747" s="1">
        <v>358.55</v>
      </c>
      <c r="M1747" s="1">
        <v>358.62</v>
      </c>
      <c r="N1747" s="1">
        <v>358.43099999999998</v>
      </c>
      <c r="O1747" s="1">
        <v>358.5</v>
      </c>
      <c r="P1747" s="1">
        <v>7</v>
      </c>
      <c r="Q1747" s="1">
        <v>20</v>
      </c>
      <c r="R1747" s="1" t="s">
        <v>65</v>
      </c>
      <c r="S1747" s="1"/>
      <c r="T1747" s="1" t="s">
        <v>66</v>
      </c>
      <c r="U1747" s="1" t="s">
        <v>67</v>
      </c>
      <c r="V1747" s="1" t="s">
        <v>68</v>
      </c>
      <c r="W1747" s="1" t="s">
        <v>3646</v>
      </c>
      <c r="X1747" s="2">
        <v>44886.965277777781</v>
      </c>
      <c r="Y1747" s="1" t="s">
        <v>54</v>
      </c>
      <c r="Z1747" s="1" t="s">
        <v>36</v>
      </c>
      <c r="AA1747" s="1"/>
      <c r="AB1747" s="1" t="s">
        <v>3647</v>
      </c>
    </row>
    <row r="1748" spans="1:28" ht="13" x14ac:dyDescent="0.15">
      <c r="A1748" s="1">
        <v>397</v>
      </c>
      <c r="B1748" s="1" t="s">
        <v>28</v>
      </c>
      <c r="C1748" s="1" t="s">
        <v>1386</v>
      </c>
      <c r="D1748" s="1">
        <v>39</v>
      </c>
      <c r="E1748" s="1" t="s">
        <v>30</v>
      </c>
      <c r="F1748" s="1">
        <v>4</v>
      </c>
      <c r="G1748" s="1" t="s">
        <v>31</v>
      </c>
      <c r="H1748" s="1">
        <v>44</v>
      </c>
      <c r="I1748" s="1">
        <v>45</v>
      </c>
      <c r="J1748" s="1">
        <v>44</v>
      </c>
      <c r="K1748" s="1">
        <v>45</v>
      </c>
      <c r="L1748" s="1">
        <v>363.45</v>
      </c>
      <c r="M1748" s="1">
        <v>363.46</v>
      </c>
      <c r="N1748" s="1">
        <v>363.45</v>
      </c>
      <c r="O1748" s="1">
        <v>363.46</v>
      </c>
      <c r="P1748" s="1">
        <v>1</v>
      </c>
      <c r="Q1748" s="1">
        <v>5</v>
      </c>
      <c r="R1748" s="1" t="s">
        <v>51</v>
      </c>
      <c r="S1748" s="1" t="s">
        <v>1397</v>
      </c>
      <c r="T1748" s="1"/>
      <c r="U1748" s="1"/>
      <c r="V1748" s="1" t="s">
        <v>1397</v>
      </c>
      <c r="W1748" s="1" t="s">
        <v>3648</v>
      </c>
      <c r="X1748" s="2">
        <v>44887.520138888889</v>
      </c>
      <c r="Y1748" s="1" t="s">
        <v>58</v>
      </c>
      <c r="Z1748" s="1" t="s">
        <v>36</v>
      </c>
      <c r="AA1748" s="1"/>
      <c r="AB1748" s="1" t="s">
        <v>3649</v>
      </c>
    </row>
    <row r="1749" spans="1:28" ht="13" x14ac:dyDescent="0.15">
      <c r="A1749" s="1">
        <v>397</v>
      </c>
      <c r="B1749" s="1" t="s">
        <v>28</v>
      </c>
      <c r="C1749" s="1" t="s">
        <v>1386</v>
      </c>
      <c r="D1749" s="1">
        <v>39</v>
      </c>
      <c r="E1749" s="1" t="s">
        <v>30</v>
      </c>
      <c r="F1749" s="1">
        <v>4</v>
      </c>
      <c r="G1749" s="1" t="s">
        <v>31</v>
      </c>
      <c r="H1749" s="1">
        <v>52</v>
      </c>
      <c r="I1749" s="1">
        <v>54</v>
      </c>
      <c r="J1749" s="1">
        <v>52</v>
      </c>
      <c r="K1749" s="1">
        <v>54</v>
      </c>
      <c r="L1749" s="1">
        <v>363.53</v>
      </c>
      <c r="M1749" s="1">
        <v>363.55</v>
      </c>
      <c r="N1749" s="1">
        <v>363.53</v>
      </c>
      <c r="O1749" s="1">
        <v>363.55</v>
      </c>
      <c r="P1749" s="1">
        <v>2</v>
      </c>
      <c r="Q1749" s="1">
        <v>7</v>
      </c>
      <c r="R1749" s="1" t="s">
        <v>1473</v>
      </c>
      <c r="S1749" s="1" t="s">
        <v>1474</v>
      </c>
      <c r="T1749" s="1" t="s">
        <v>1475</v>
      </c>
      <c r="U1749" s="1" t="s">
        <v>1476</v>
      </c>
      <c r="V1749" s="1" t="s">
        <v>1474</v>
      </c>
      <c r="W1749" s="1" t="s">
        <v>3650</v>
      </c>
      <c r="X1749" s="2">
        <v>44887.526388888888</v>
      </c>
      <c r="Y1749" s="1" t="s">
        <v>35</v>
      </c>
      <c r="Z1749" s="1" t="s">
        <v>36</v>
      </c>
      <c r="AA1749" s="1"/>
      <c r="AB1749" s="1" t="s">
        <v>3651</v>
      </c>
    </row>
    <row r="1750" spans="1:28" ht="13" x14ac:dyDescent="0.15">
      <c r="A1750" s="1">
        <v>397</v>
      </c>
      <c r="B1750" s="1" t="s">
        <v>28</v>
      </c>
      <c r="C1750" s="1" t="s">
        <v>1386</v>
      </c>
      <c r="D1750" s="1">
        <v>39</v>
      </c>
      <c r="E1750" s="1" t="s">
        <v>30</v>
      </c>
      <c r="F1750" s="1">
        <v>4</v>
      </c>
      <c r="G1750" s="1" t="s">
        <v>31</v>
      </c>
      <c r="H1750" s="1">
        <v>100</v>
      </c>
      <c r="I1750" s="1">
        <v>101</v>
      </c>
      <c r="J1750" s="1">
        <v>100</v>
      </c>
      <c r="K1750" s="1">
        <v>101</v>
      </c>
      <c r="L1750" s="1">
        <v>364.01</v>
      </c>
      <c r="M1750" s="1">
        <v>364.02</v>
      </c>
      <c r="N1750" s="1">
        <v>364.01</v>
      </c>
      <c r="O1750" s="1">
        <v>364.02</v>
      </c>
      <c r="P1750" s="1">
        <v>1</v>
      </c>
      <c r="Q1750" s="1">
        <v>5</v>
      </c>
      <c r="R1750" s="1" t="s">
        <v>51</v>
      </c>
      <c r="S1750" s="1" t="s">
        <v>1397</v>
      </c>
      <c r="T1750" s="1"/>
      <c r="U1750" s="1"/>
      <c r="V1750" s="1" t="s">
        <v>1397</v>
      </c>
      <c r="W1750" s="1" t="s">
        <v>3652</v>
      </c>
      <c r="X1750" s="2">
        <v>44887.520138888889</v>
      </c>
      <c r="Y1750" s="1" t="s">
        <v>58</v>
      </c>
      <c r="Z1750" s="1" t="s">
        <v>36</v>
      </c>
      <c r="AA1750" s="1"/>
      <c r="AB1750" s="1" t="s">
        <v>3653</v>
      </c>
    </row>
    <row r="1751" spans="1:28" ht="13" x14ac:dyDescent="0.15">
      <c r="A1751" s="1">
        <v>397</v>
      </c>
      <c r="B1751" s="1" t="s">
        <v>28</v>
      </c>
      <c r="C1751" s="1" t="s">
        <v>1386</v>
      </c>
      <c r="D1751" s="1">
        <v>39</v>
      </c>
      <c r="E1751" s="1" t="s">
        <v>30</v>
      </c>
      <c r="F1751" s="1">
        <v>4</v>
      </c>
      <c r="G1751" s="1" t="s">
        <v>31</v>
      </c>
      <c r="H1751" s="1">
        <v>100</v>
      </c>
      <c r="I1751" s="1">
        <v>100</v>
      </c>
      <c r="J1751" s="1">
        <v>100</v>
      </c>
      <c r="K1751" s="1">
        <v>100</v>
      </c>
      <c r="L1751" s="1">
        <v>364.01</v>
      </c>
      <c r="M1751" s="1">
        <v>364.01</v>
      </c>
      <c r="N1751" s="1">
        <v>364.01</v>
      </c>
      <c r="O1751" s="1">
        <v>364.01</v>
      </c>
      <c r="P1751" s="1">
        <v>0</v>
      </c>
      <c r="Q1751" s="1">
        <v>1</v>
      </c>
      <c r="R1751" s="1" t="s">
        <v>44</v>
      </c>
      <c r="S1751" s="1" t="s">
        <v>45</v>
      </c>
      <c r="T1751" s="1"/>
      <c r="U1751" s="1"/>
      <c r="V1751" s="1" t="s">
        <v>45</v>
      </c>
      <c r="W1751" s="1" t="s">
        <v>3654</v>
      </c>
      <c r="X1751" s="2">
        <v>44887.525000000001</v>
      </c>
      <c r="Y1751" s="1" t="s">
        <v>415</v>
      </c>
      <c r="Z1751" s="1" t="s">
        <v>36</v>
      </c>
      <c r="AA1751" s="1"/>
      <c r="AB1751" s="1" t="s">
        <v>3655</v>
      </c>
    </row>
    <row r="1752" spans="1:28" ht="13" x14ac:dyDescent="0.15">
      <c r="A1752" s="1">
        <v>397</v>
      </c>
      <c r="B1752" s="1" t="s">
        <v>28</v>
      </c>
      <c r="C1752" s="1" t="s">
        <v>1386</v>
      </c>
      <c r="D1752" s="1">
        <v>39</v>
      </c>
      <c r="E1752" s="1" t="s">
        <v>30</v>
      </c>
      <c r="F1752" s="1">
        <v>4</v>
      </c>
      <c r="G1752" s="1" t="s">
        <v>31</v>
      </c>
      <c r="H1752" s="1">
        <v>100</v>
      </c>
      <c r="I1752" s="1">
        <v>101</v>
      </c>
      <c r="J1752" s="1">
        <v>100</v>
      </c>
      <c r="K1752" s="1">
        <v>101</v>
      </c>
      <c r="L1752" s="1">
        <v>364.01</v>
      </c>
      <c r="M1752" s="1">
        <v>364.02</v>
      </c>
      <c r="N1752" s="1">
        <v>364.01</v>
      </c>
      <c r="O1752" s="1">
        <v>364.02</v>
      </c>
      <c r="P1752" s="1">
        <v>1</v>
      </c>
      <c r="Q1752" s="1">
        <v>5</v>
      </c>
      <c r="R1752" s="1" t="s">
        <v>51</v>
      </c>
      <c r="S1752" s="1" t="s">
        <v>1400</v>
      </c>
      <c r="T1752" s="1"/>
      <c r="U1752" s="1"/>
      <c r="V1752" s="1" t="s">
        <v>1400</v>
      </c>
      <c r="W1752" s="1" t="s">
        <v>3656</v>
      </c>
      <c r="X1752" s="2">
        <v>44887.520138888889</v>
      </c>
      <c r="Y1752" s="1" t="s">
        <v>58</v>
      </c>
      <c r="Z1752" s="1" t="s">
        <v>36</v>
      </c>
      <c r="AA1752" s="1"/>
      <c r="AB1752" s="1" t="s">
        <v>3657</v>
      </c>
    </row>
    <row r="1753" spans="1:28" ht="13" x14ac:dyDescent="0.15">
      <c r="A1753" s="1">
        <v>397</v>
      </c>
      <c r="B1753" s="1" t="s">
        <v>28</v>
      </c>
      <c r="C1753" s="1" t="s">
        <v>1386</v>
      </c>
      <c r="D1753" s="1">
        <v>39</v>
      </c>
      <c r="E1753" s="1" t="s">
        <v>30</v>
      </c>
      <c r="F1753" s="1">
        <v>5</v>
      </c>
      <c r="G1753" s="1"/>
      <c r="H1753" s="1">
        <v>140</v>
      </c>
      <c r="I1753" s="1">
        <v>150</v>
      </c>
      <c r="J1753" s="1">
        <v>0</v>
      </c>
      <c r="K1753" s="1">
        <v>5</v>
      </c>
      <c r="L1753" s="1">
        <v>365.92</v>
      </c>
      <c r="M1753" s="1">
        <v>365.97</v>
      </c>
      <c r="N1753" s="1">
        <v>365.92</v>
      </c>
      <c r="O1753" s="1">
        <v>365.97</v>
      </c>
      <c r="P1753" s="1">
        <v>5</v>
      </c>
      <c r="Q1753" s="1">
        <v>10</v>
      </c>
      <c r="R1753" s="1" t="s">
        <v>1407</v>
      </c>
      <c r="S1753" s="1"/>
      <c r="T1753" s="1" t="s">
        <v>1419</v>
      </c>
      <c r="U1753" s="1" t="s">
        <v>1420</v>
      </c>
      <c r="V1753" s="1" t="s">
        <v>1438</v>
      </c>
      <c r="W1753" s="1" t="s">
        <v>3658</v>
      </c>
      <c r="X1753" s="2">
        <v>44887.177083333336</v>
      </c>
      <c r="Y1753" s="1" t="s">
        <v>1410</v>
      </c>
      <c r="Z1753" s="1" t="s">
        <v>36</v>
      </c>
      <c r="AA1753" s="1" t="s">
        <v>1440</v>
      </c>
      <c r="AB1753" s="1" t="s">
        <v>3659</v>
      </c>
    </row>
    <row r="1754" spans="1:28" ht="13" x14ac:dyDescent="0.15">
      <c r="A1754" s="1">
        <v>397</v>
      </c>
      <c r="B1754" s="1" t="s">
        <v>28</v>
      </c>
      <c r="C1754" s="1" t="s">
        <v>1386</v>
      </c>
      <c r="D1754" s="1">
        <v>39</v>
      </c>
      <c r="E1754" s="1" t="s">
        <v>30</v>
      </c>
      <c r="F1754" s="1">
        <v>5</v>
      </c>
      <c r="G1754" s="1"/>
      <c r="H1754" s="1">
        <v>140</v>
      </c>
      <c r="I1754" s="1">
        <v>150</v>
      </c>
      <c r="J1754" s="1">
        <v>0</v>
      </c>
      <c r="K1754" s="1">
        <v>5</v>
      </c>
      <c r="L1754" s="1">
        <v>365.92</v>
      </c>
      <c r="M1754" s="1">
        <v>365.97</v>
      </c>
      <c r="N1754" s="1">
        <v>365.92</v>
      </c>
      <c r="O1754" s="1">
        <v>365.97</v>
      </c>
      <c r="P1754" s="1">
        <v>5</v>
      </c>
      <c r="Q1754" s="1">
        <v>25</v>
      </c>
      <c r="R1754" s="1" t="s">
        <v>1418</v>
      </c>
      <c r="S1754" s="1"/>
      <c r="T1754" s="1" t="s">
        <v>1419</v>
      </c>
      <c r="U1754" s="1" t="s">
        <v>1420</v>
      </c>
      <c r="V1754" s="1" t="s">
        <v>1421</v>
      </c>
      <c r="W1754" s="1" t="s">
        <v>3660</v>
      </c>
      <c r="X1754" s="2">
        <v>44887.177083333336</v>
      </c>
      <c r="Y1754" s="1" t="s">
        <v>1410</v>
      </c>
      <c r="Z1754" s="1" t="s">
        <v>36</v>
      </c>
      <c r="AA1754" s="1"/>
      <c r="AB1754" s="1" t="s">
        <v>3661</v>
      </c>
    </row>
    <row r="1755" spans="1:28" ht="13" x14ac:dyDescent="0.15">
      <c r="A1755" s="1">
        <v>397</v>
      </c>
      <c r="B1755" s="1" t="s">
        <v>28</v>
      </c>
      <c r="C1755" s="1" t="s">
        <v>1386</v>
      </c>
      <c r="D1755" s="1">
        <v>39</v>
      </c>
      <c r="E1755" s="1" t="s">
        <v>30</v>
      </c>
      <c r="F1755" s="1">
        <v>5</v>
      </c>
      <c r="G1755" s="1"/>
      <c r="H1755" s="1">
        <v>140</v>
      </c>
      <c r="I1755" s="1">
        <v>150</v>
      </c>
      <c r="J1755" s="1">
        <v>0</v>
      </c>
      <c r="K1755" s="1">
        <v>5</v>
      </c>
      <c r="L1755" s="1">
        <v>365.92</v>
      </c>
      <c r="M1755" s="1">
        <v>365.97</v>
      </c>
      <c r="N1755" s="1">
        <v>365.92</v>
      </c>
      <c r="O1755" s="1">
        <v>365.97</v>
      </c>
      <c r="P1755" s="1">
        <v>5</v>
      </c>
      <c r="Q1755" s="1">
        <v>25</v>
      </c>
      <c r="R1755" s="1" t="s">
        <v>1418</v>
      </c>
      <c r="S1755" s="1"/>
      <c r="T1755" s="1"/>
      <c r="U1755" s="1"/>
      <c r="V1755" s="1" t="s">
        <v>1457</v>
      </c>
      <c r="W1755" s="1" t="s">
        <v>3662</v>
      </c>
      <c r="X1755" s="2">
        <v>44887.177083333336</v>
      </c>
      <c r="Y1755" s="1" t="s">
        <v>1410</v>
      </c>
      <c r="Z1755" s="1" t="s">
        <v>36</v>
      </c>
      <c r="AA1755" s="1" t="s">
        <v>1459</v>
      </c>
      <c r="AB1755" s="1" t="s">
        <v>3663</v>
      </c>
    </row>
    <row r="1756" spans="1:28" ht="13" x14ac:dyDescent="0.15">
      <c r="A1756" s="1">
        <v>397</v>
      </c>
      <c r="B1756" s="1" t="s">
        <v>28</v>
      </c>
      <c r="C1756" s="1" t="s">
        <v>1386</v>
      </c>
      <c r="D1756" s="1">
        <v>39</v>
      </c>
      <c r="E1756" s="1" t="s">
        <v>30</v>
      </c>
      <c r="F1756" s="1">
        <v>5</v>
      </c>
      <c r="G1756" s="1"/>
      <c r="H1756" s="1">
        <v>140</v>
      </c>
      <c r="I1756" s="1">
        <v>150</v>
      </c>
      <c r="J1756" s="1">
        <v>0</v>
      </c>
      <c r="K1756" s="1">
        <v>5</v>
      </c>
      <c r="L1756" s="1">
        <v>365.92</v>
      </c>
      <c r="M1756" s="1">
        <v>365.97</v>
      </c>
      <c r="N1756" s="1">
        <v>365.92</v>
      </c>
      <c r="O1756" s="1">
        <v>365.97</v>
      </c>
      <c r="P1756" s="1">
        <v>5</v>
      </c>
      <c r="Q1756" s="1">
        <v>10</v>
      </c>
      <c r="R1756" s="1" t="s">
        <v>1407</v>
      </c>
      <c r="S1756" s="1"/>
      <c r="T1756" s="1" t="s">
        <v>1428</v>
      </c>
      <c r="U1756" s="1" t="s">
        <v>1429</v>
      </c>
      <c r="V1756" s="1" t="s">
        <v>1430</v>
      </c>
      <c r="W1756" s="1" t="s">
        <v>3664</v>
      </c>
      <c r="X1756" s="2">
        <v>44887.177083333336</v>
      </c>
      <c r="Y1756" s="1" t="s">
        <v>1410</v>
      </c>
      <c r="Z1756" s="1" t="s">
        <v>36</v>
      </c>
      <c r="AA1756" s="1" t="s">
        <v>1432</v>
      </c>
      <c r="AB1756" s="1" t="s">
        <v>3665</v>
      </c>
    </row>
    <row r="1757" spans="1:28" ht="13" x14ac:dyDescent="0.15">
      <c r="A1757" s="1">
        <v>397</v>
      </c>
      <c r="B1757" s="1" t="s">
        <v>28</v>
      </c>
      <c r="C1757" s="1" t="s">
        <v>1386</v>
      </c>
      <c r="D1757" s="1">
        <v>39</v>
      </c>
      <c r="E1757" s="1" t="s">
        <v>30</v>
      </c>
      <c r="F1757" s="1">
        <v>5</v>
      </c>
      <c r="G1757" s="1"/>
      <c r="H1757" s="1">
        <v>140</v>
      </c>
      <c r="I1757" s="1">
        <v>150</v>
      </c>
      <c r="J1757" s="1">
        <v>0</v>
      </c>
      <c r="K1757" s="1">
        <v>5</v>
      </c>
      <c r="L1757" s="1">
        <v>365.92</v>
      </c>
      <c r="M1757" s="1">
        <v>365.97</v>
      </c>
      <c r="N1757" s="1">
        <v>365.92</v>
      </c>
      <c r="O1757" s="1">
        <v>365.97</v>
      </c>
      <c r="P1757" s="1">
        <v>5</v>
      </c>
      <c r="Q1757" s="1">
        <v>2</v>
      </c>
      <c r="R1757" s="1" t="s">
        <v>1407</v>
      </c>
      <c r="S1757" s="1" t="s">
        <v>1413</v>
      </c>
      <c r="T1757" s="1"/>
      <c r="U1757" s="1"/>
      <c r="V1757" s="1" t="s">
        <v>1414</v>
      </c>
      <c r="W1757" s="1" t="s">
        <v>3666</v>
      </c>
      <c r="X1757" s="2">
        <v>44887.177083333336</v>
      </c>
      <c r="Y1757" s="1" t="s">
        <v>1410</v>
      </c>
      <c r="Z1757" s="1" t="s">
        <v>36</v>
      </c>
      <c r="AA1757" s="1" t="s">
        <v>1416</v>
      </c>
      <c r="AB1757" s="1" t="s">
        <v>3667</v>
      </c>
    </row>
    <row r="1758" spans="1:28" ht="13" x14ac:dyDescent="0.15">
      <c r="A1758" s="1">
        <v>397</v>
      </c>
      <c r="B1758" s="1" t="s">
        <v>28</v>
      </c>
      <c r="C1758" s="1" t="s">
        <v>1386</v>
      </c>
      <c r="D1758" s="1">
        <v>39</v>
      </c>
      <c r="E1758" s="1" t="s">
        <v>30</v>
      </c>
      <c r="F1758" s="1">
        <v>5</v>
      </c>
      <c r="G1758" s="1"/>
      <c r="H1758" s="1">
        <v>140</v>
      </c>
      <c r="I1758" s="1">
        <v>150</v>
      </c>
      <c r="J1758" s="1">
        <v>0</v>
      </c>
      <c r="K1758" s="1">
        <v>5</v>
      </c>
      <c r="L1758" s="1">
        <v>365.92</v>
      </c>
      <c r="M1758" s="1">
        <v>365.97</v>
      </c>
      <c r="N1758" s="1">
        <v>365.92</v>
      </c>
      <c r="O1758" s="1">
        <v>365.97</v>
      </c>
      <c r="P1758" s="1">
        <v>5</v>
      </c>
      <c r="Q1758" s="1">
        <v>6</v>
      </c>
      <c r="R1758" s="1" t="s">
        <v>1407</v>
      </c>
      <c r="S1758" s="1"/>
      <c r="T1758" s="1"/>
      <c r="U1758" s="1"/>
      <c r="V1758" s="1" t="s">
        <v>1408</v>
      </c>
      <c r="W1758" s="1" t="s">
        <v>3668</v>
      </c>
      <c r="X1758" s="2">
        <v>44887.177083333336</v>
      </c>
      <c r="Y1758" s="1" t="s">
        <v>1410</v>
      </c>
      <c r="Z1758" s="1" t="s">
        <v>36</v>
      </c>
      <c r="AA1758" s="1" t="s">
        <v>1411</v>
      </c>
      <c r="AB1758" s="1" t="s">
        <v>3669</v>
      </c>
    </row>
    <row r="1759" spans="1:28" ht="13" x14ac:dyDescent="0.15">
      <c r="A1759" s="1">
        <v>397</v>
      </c>
      <c r="B1759" s="1" t="s">
        <v>28</v>
      </c>
      <c r="C1759" s="1" t="s">
        <v>1386</v>
      </c>
      <c r="D1759" s="1">
        <v>39</v>
      </c>
      <c r="E1759" s="1" t="s">
        <v>30</v>
      </c>
      <c r="F1759" s="1">
        <v>5</v>
      </c>
      <c r="G1759" s="1"/>
      <c r="H1759" s="1">
        <v>140</v>
      </c>
      <c r="I1759" s="1">
        <v>150</v>
      </c>
      <c r="J1759" s="1">
        <v>0</v>
      </c>
      <c r="K1759" s="1">
        <v>5</v>
      </c>
      <c r="L1759" s="1">
        <v>365.92</v>
      </c>
      <c r="M1759" s="1">
        <v>365.97</v>
      </c>
      <c r="N1759" s="1">
        <v>365.92</v>
      </c>
      <c r="O1759" s="1">
        <v>365.97</v>
      </c>
      <c r="P1759" s="1">
        <v>5</v>
      </c>
      <c r="Q1759" s="1">
        <v>3</v>
      </c>
      <c r="R1759" s="1" t="s">
        <v>1407</v>
      </c>
      <c r="S1759" s="1"/>
      <c r="T1759" s="1"/>
      <c r="U1759" s="1"/>
      <c r="V1759" s="1" t="s">
        <v>1424</v>
      </c>
      <c r="W1759" s="1" t="s">
        <v>3670</v>
      </c>
      <c r="X1759" s="2">
        <v>44887.177083333336</v>
      </c>
      <c r="Y1759" s="1" t="s">
        <v>1410</v>
      </c>
      <c r="Z1759" s="1" t="s">
        <v>36</v>
      </c>
      <c r="AA1759" s="1" t="s">
        <v>1426</v>
      </c>
      <c r="AB1759" s="1" t="s">
        <v>3671</v>
      </c>
    </row>
    <row r="1760" spans="1:28" ht="13" x14ac:dyDescent="0.15">
      <c r="A1760" s="1">
        <v>397</v>
      </c>
      <c r="B1760" s="1" t="s">
        <v>28</v>
      </c>
      <c r="C1760" s="1" t="s">
        <v>1386</v>
      </c>
      <c r="D1760" s="1">
        <v>39</v>
      </c>
      <c r="E1760" s="1" t="s">
        <v>30</v>
      </c>
      <c r="F1760" s="1">
        <v>5</v>
      </c>
      <c r="G1760" s="1"/>
      <c r="H1760" s="1">
        <v>140</v>
      </c>
      <c r="I1760" s="1">
        <v>150</v>
      </c>
      <c r="J1760" s="1">
        <v>0</v>
      </c>
      <c r="K1760" s="1">
        <v>5</v>
      </c>
      <c r="L1760" s="1">
        <v>365.92</v>
      </c>
      <c r="M1760" s="1">
        <v>365.97</v>
      </c>
      <c r="N1760" s="1">
        <v>365.92</v>
      </c>
      <c r="O1760" s="1">
        <v>365.97</v>
      </c>
      <c r="P1760" s="1">
        <v>5</v>
      </c>
      <c r="Q1760" s="1">
        <v>2</v>
      </c>
      <c r="R1760" s="1" t="s">
        <v>1407</v>
      </c>
      <c r="S1760" s="1"/>
      <c r="T1760" s="1" t="s">
        <v>1448</v>
      </c>
      <c r="U1760" s="1" t="s">
        <v>1449</v>
      </c>
      <c r="V1760" s="1" t="s">
        <v>1450</v>
      </c>
      <c r="W1760" s="1" t="s">
        <v>3672</v>
      </c>
      <c r="X1760" s="2">
        <v>44887.177083333336</v>
      </c>
      <c r="Y1760" s="1" t="s">
        <v>1410</v>
      </c>
      <c r="Z1760" s="1" t="s">
        <v>36</v>
      </c>
      <c r="AA1760" s="1" t="s">
        <v>1452</v>
      </c>
      <c r="AB1760" s="1" t="s">
        <v>3673</v>
      </c>
    </row>
    <row r="1761" spans="1:28" ht="13" x14ac:dyDescent="0.15">
      <c r="A1761" s="1">
        <v>397</v>
      </c>
      <c r="B1761" s="1" t="s">
        <v>28</v>
      </c>
      <c r="C1761" s="1" t="s">
        <v>1386</v>
      </c>
      <c r="D1761" s="1">
        <v>39</v>
      </c>
      <c r="E1761" s="1" t="s">
        <v>30</v>
      </c>
      <c r="F1761" s="1">
        <v>5</v>
      </c>
      <c r="G1761" s="1"/>
      <c r="H1761" s="1">
        <v>140</v>
      </c>
      <c r="I1761" s="1">
        <v>150</v>
      </c>
      <c r="J1761" s="1">
        <v>140</v>
      </c>
      <c r="K1761" s="1">
        <v>150</v>
      </c>
      <c r="L1761" s="1">
        <v>365.92</v>
      </c>
      <c r="M1761" s="1">
        <v>366.02</v>
      </c>
      <c r="N1761" s="1">
        <v>365.92</v>
      </c>
      <c r="O1761" s="1">
        <v>366.02</v>
      </c>
      <c r="P1761" s="1">
        <v>10</v>
      </c>
      <c r="Q1761" s="1">
        <v>353</v>
      </c>
      <c r="R1761" s="1" t="s">
        <v>106</v>
      </c>
      <c r="S1761" s="1" t="s">
        <v>1434</v>
      </c>
      <c r="T1761" s="1"/>
      <c r="U1761" s="1"/>
      <c r="V1761" s="1" t="s">
        <v>3674</v>
      </c>
      <c r="W1761" s="1" t="s">
        <v>3675</v>
      </c>
      <c r="X1761" s="2">
        <v>44887.036111111112</v>
      </c>
      <c r="Y1761" s="1" t="s">
        <v>54</v>
      </c>
      <c r="Z1761" s="1" t="s">
        <v>36</v>
      </c>
      <c r="AA1761" s="1"/>
      <c r="AB1761" s="1" t="s">
        <v>3676</v>
      </c>
    </row>
    <row r="1762" spans="1:28" ht="13" x14ac:dyDescent="0.15">
      <c r="A1762" s="1">
        <v>397</v>
      </c>
      <c r="B1762" s="1" t="s">
        <v>28</v>
      </c>
      <c r="C1762" s="1" t="s">
        <v>1386</v>
      </c>
      <c r="D1762" s="1">
        <v>39</v>
      </c>
      <c r="E1762" s="1" t="s">
        <v>30</v>
      </c>
      <c r="F1762" s="1">
        <v>5</v>
      </c>
      <c r="G1762" s="1"/>
      <c r="H1762" s="1">
        <v>140</v>
      </c>
      <c r="I1762" s="1">
        <v>150</v>
      </c>
      <c r="J1762" s="1">
        <v>0</v>
      </c>
      <c r="K1762" s="1">
        <v>5</v>
      </c>
      <c r="L1762" s="1">
        <v>365.92</v>
      </c>
      <c r="M1762" s="1">
        <v>365.97</v>
      </c>
      <c r="N1762" s="1">
        <v>365.92</v>
      </c>
      <c r="O1762" s="1">
        <v>365.97</v>
      </c>
      <c r="P1762" s="1">
        <v>5</v>
      </c>
      <c r="Q1762" s="1">
        <v>25</v>
      </c>
      <c r="R1762" s="1" t="s">
        <v>1418</v>
      </c>
      <c r="S1762" s="1"/>
      <c r="T1762" s="1" t="s">
        <v>1442</v>
      </c>
      <c r="U1762" s="1" t="s">
        <v>1443</v>
      </c>
      <c r="V1762" s="1" t="s">
        <v>1444</v>
      </c>
      <c r="W1762" s="1" t="s">
        <v>3677</v>
      </c>
      <c r="X1762" s="2">
        <v>44887.177083333336</v>
      </c>
      <c r="Y1762" s="1" t="s">
        <v>1410</v>
      </c>
      <c r="Z1762" s="1" t="s">
        <v>36</v>
      </c>
      <c r="AA1762" s="1" t="s">
        <v>1446</v>
      </c>
      <c r="AB1762" s="1" t="s">
        <v>3678</v>
      </c>
    </row>
    <row r="1763" spans="1:28" ht="13" x14ac:dyDescent="0.15">
      <c r="A1763" s="1">
        <v>397</v>
      </c>
      <c r="B1763" s="1" t="s">
        <v>28</v>
      </c>
      <c r="C1763" s="1" t="s">
        <v>1386</v>
      </c>
      <c r="D1763" s="1">
        <v>39</v>
      </c>
      <c r="E1763" s="1" t="s">
        <v>30</v>
      </c>
      <c r="F1763" s="1">
        <v>6</v>
      </c>
      <c r="G1763" s="1"/>
      <c r="H1763" s="1">
        <v>0</v>
      </c>
      <c r="I1763" s="1">
        <v>5</v>
      </c>
      <c r="J1763" s="1">
        <v>0</v>
      </c>
      <c r="K1763" s="1">
        <v>5</v>
      </c>
      <c r="L1763" s="1">
        <v>366.02</v>
      </c>
      <c r="M1763" s="1">
        <v>366.07</v>
      </c>
      <c r="N1763" s="1">
        <v>366.02</v>
      </c>
      <c r="O1763" s="1">
        <v>366.07</v>
      </c>
      <c r="P1763" s="1">
        <v>5</v>
      </c>
      <c r="Q1763" s="1">
        <v>5</v>
      </c>
      <c r="R1763" s="1" t="s">
        <v>51</v>
      </c>
      <c r="S1763" s="1" t="s">
        <v>52</v>
      </c>
      <c r="T1763" s="1"/>
      <c r="U1763" s="1"/>
      <c r="V1763" s="1" t="s">
        <v>52</v>
      </c>
      <c r="W1763" s="1" t="s">
        <v>3679</v>
      </c>
      <c r="X1763" s="2">
        <v>44887.036111111112</v>
      </c>
      <c r="Y1763" s="1" t="s">
        <v>54</v>
      </c>
      <c r="Z1763" s="1" t="s">
        <v>36</v>
      </c>
      <c r="AA1763" s="1"/>
      <c r="AB1763" s="1" t="s">
        <v>3680</v>
      </c>
    </row>
    <row r="1764" spans="1:28" ht="13" x14ac:dyDescent="0.15">
      <c r="A1764" s="1">
        <v>397</v>
      </c>
      <c r="B1764" s="1" t="s">
        <v>28</v>
      </c>
      <c r="C1764" s="1" t="s">
        <v>1386</v>
      </c>
      <c r="D1764" s="1">
        <v>40</v>
      </c>
      <c r="E1764" s="1" t="s">
        <v>30</v>
      </c>
      <c r="F1764" s="1">
        <v>1</v>
      </c>
      <c r="G1764" s="1" t="s">
        <v>31</v>
      </c>
      <c r="H1764" s="1">
        <v>131</v>
      </c>
      <c r="I1764" s="1">
        <v>132</v>
      </c>
      <c r="J1764" s="1">
        <v>131</v>
      </c>
      <c r="K1764" s="1">
        <v>132</v>
      </c>
      <c r="L1764" s="1">
        <v>369.51</v>
      </c>
      <c r="M1764" s="1">
        <v>369.52</v>
      </c>
      <c r="N1764" s="1">
        <v>369.51</v>
      </c>
      <c r="O1764" s="1">
        <v>369.52</v>
      </c>
      <c r="P1764" s="1">
        <v>1</v>
      </c>
      <c r="Q1764" s="1">
        <v>5</v>
      </c>
      <c r="R1764" s="1" t="s">
        <v>51</v>
      </c>
      <c r="S1764" s="1" t="s">
        <v>1397</v>
      </c>
      <c r="T1764" s="1"/>
      <c r="U1764" s="1"/>
      <c r="V1764" s="1" t="s">
        <v>1397</v>
      </c>
      <c r="W1764" s="1" t="s">
        <v>3681</v>
      </c>
      <c r="X1764" s="2">
        <v>44887.618750000001</v>
      </c>
      <c r="Y1764" s="1" t="s">
        <v>58</v>
      </c>
      <c r="Z1764" s="1" t="s">
        <v>36</v>
      </c>
      <c r="AA1764" s="1"/>
      <c r="AB1764" s="1" t="s">
        <v>3682</v>
      </c>
    </row>
    <row r="1765" spans="1:28" ht="13" x14ac:dyDescent="0.15">
      <c r="A1765" s="1">
        <v>397</v>
      </c>
      <c r="B1765" s="1" t="s">
        <v>28</v>
      </c>
      <c r="C1765" s="1" t="s">
        <v>1386</v>
      </c>
      <c r="D1765" s="1">
        <v>40</v>
      </c>
      <c r="E1765" s="1" t="s">
        <v>30</v>
      </c>
      <c r="F1765" s="1">
        <v>4</v>
      </c>
      <c r="G1765" s="1" t="s">
        <v>31</v>
      </c>
      <c r="H1765" s="1">
        <v>58</v>
      </c>
      <c r="I1765" s="1">
        <v>60</v>
      </c>
      <c r="J1765" s="1">
        <v>58</v>
      </c>
      <c r="K1765" s="1">
        <v>60</v>
      </c>
      <c r="L1765" s="1">
        <v>373.3</v>
      </c>
      <c r="M1765" s="1">
        <v>373.32</v>
      </c>
      <c r="N1765" s="1">
        <v>373.3</v>
      </c>
      <c r="O1765" s="1">
        <v>373.32</v>
      </c>
      <c r="P1765" s="1">
        <v>2</v>
      </c>
      <c r="Q1765" s="1">
        <v>7</v>
      </c>
      <c r="R1765" s="1" t="s">
        <v>1473</v>
      </c>
      <c r="S1765" s="1" t="s">
        <v>1474</v>
      </c>
      <c r="T1765" s="1" t="s">
        <v>1475</v>
      </c>
      <c r="U1765" s="1" t="s">
        <v>1476</v>
      </c>
      <c r="V1765" s="1" t="s">
        <v>1474</v>
      </c>
      <c r="W1765" s="1" t="s">
        <v>3683</v>
      </c>
      <c r="X1765" s="2">
        <v>44887.609027777777</v>
      </c>
      <c r="Y1765" s="1" t="s">
        <v>35</v>
      </c>
      <c r="Z1765" s="1" t="s">
        <v>36</v>
      </c>
      <c r="AA1765" s="1"/>
      <c r="AB1765" s="1" t="s">
        <v>3684</v>
      </c>
    </row>
    <row r="1766" spans="1:28" ht="13" x14ac:dyDescent="0.15">
      <c r="A1766" s="1">
        <v>397</v>
      </c>
      <c r="B1766" s="1" t="s">
        <v>28</v>
      </c>
      <c r="C1766" s="1" t="s">
        <v>1386</v>
      </c>
      <c r="D1766" s="1">
        <v>40</v>
      </c>
      <c r="E1766" s="1" t="s">
        <v>30</v>
      </c>
      <c r="F1766" s="1">
        <v>5</v>
      </c>
      <c r="G1766" s="1" t="s">
        <v>31</v>
      </c>
      <c r="H1766" s="1">
        <v>119</v>
      </c>
      <c r="I1766" s="1">
        <v>120</v>
      </c>
      <c r="J1766" s="1">
        <v>119</v>
      </c>
      <c r="K1766" s="1">
        <v>120</v>
      </c>
      <c r="L1766" s="1">
        <v>375.42</v>
      </c>
      <c r="M1766" s="1">
        <v>375.43</v>
      </c>
      <c r="N1766" s="1">
        <v>375.42</v>
      </c>
      <c r="O1766" s="1">
        <v>375.43</v>
      </c>
      <c r="P1766" s="1">
        <v>1</v>
      </c>
      <c r="Q1766" s="1">
        <v>5</v>
      </c>
      <c r="R1766" s="1" t="s">
        <v>51</v>
      </c>
      <c r="S1766" s="1" t="s">
        <v>1397</v>
      </c>
      <c r="T1766" s="1"/>
      <c r="U1766" s="1"/>
      <c r="V1766" s="1" t="s">
        <v>1397</v>
      </c>
      <c r="W1766" s="1" t="s">
        <v>3685</v>
      </c>
      <c r="X1766" s="2">
        <v>44887.618750000001</v>
      </c>
      <c r="Y1766" s="1" t="s">
        <v>58</v>
      </c>
      <c r="Z1766" s="1" t="s">
        <v>36</v>
      </c>
      <c r="AA1766" s="1"/>
      <c r="AB1766" s="1" t="s">
        <v>3686</v>
      </c>
    </row>
    <row r="1767" spans="1:28" ht="13" x14ac:dyDescent="0.15">
      <c r="A1767" s="1">
        <v>397</v>
      </c>
      <c r="B1767" s="1" t="s">
        <v>28</v>
      </c>
      <c r="C1767" s="1" t="s">
        <v>1386</v>
      </c>
      <c r="D1767" s="1">
        <v>40</v>
      </c>
      <c r="E1767" s="1" t="s">
        <v>30</v>
      </c>
      <c r="F1767" s="1">
        <v>5</v>
      </c>
      <c r="G1767" s="1" t="s">
        <v>31</v>
      </c>
      <c r="H1767" s="1">
        <v>119</v>
      </c>
      <c r="I1767" s="1">
        <v>120</v>
      </c>
      <c r="J1767" s="1">
        <v>119</v>
      </c>
      <c r="K1767" s="1">
        <v>120</v>
      </c>
      <c r="L1767" s="1">
        <v>375.42</v>
      </c>
      <c r="M1767" s="1">
        <v>375.43</v>
      </c>
      <c r="N1767" s="1">
        <v>375.42</v>
      </c>
      <c r="O1767" s="1">
        <v>375.43</v>
      </c>
      <c r="P1767" s="1">
        <v>1</v>
      </c>
      <c r="Q1767" s="1">
        <v>5</v>
      </c>
      <c r="R1767" s="1" t="s">
        <v>51</v>
      </c>
      <c r="S1767" s="1" t="s">
        <v>1400</v>
      </c>
      <c r="T1767" s="1"/>
      <c r="U1767" s="1"/>
      <c r="V1767" s="1" t="s">
        <v>1400</v>
      </c>
      <c r="W1767" s="1" t="s">
        <v>3687</v>
      </c>
      <c r="X1767" s="2">
        <v>44887.618750000001</v>
      </c>
      <c r="Y1767" s="1" t="s">
        <v>58</v>
      </c>
      <c r="Z1767" s="1" t="s">
        <v>36</v>
      </c>
      <c r="AA1767" s="1"/>
      <c r="AB1767" s="1" t="s">
        <v>3688</v>
      </c>
    </row>
    <row r="1768" spans="1:28" ht="13" x14ac:dyDescent="0.15">
      <c r="A1768" s="1">
        <v>397</v>
      </c>
      <c r="B1768" s="1" t="s">
        <v>28</v>
      </c>
      <c r="C1768" s="1" t="s">
        <v>1386</v>
      </c>
      <c r="D1768" s="1">
        <v>40</v>
      </c>
      <c r="E1768" s="1" t="s">
        <v>30</v>
      </c>
      <c r="F1768" s="1">
        <v>5</v>
      </c>
      <c r="G1768" s="1" t="s">
        <v>43</v>
      </c>
      <c r="H1768" s="1">
        <v>120</v>
      </c>
      <c r="I1768" s="1">
        <v>120</v>
      </c>
      <c r="J1768" s="1">
        <v>120</v>
      </c>
      <c r="K1768" s="1">
        <v>120</v>
      </c>
      <c r="L1768" s="1">
        <v>375.43</v>
      </c>
      <c r="M1768" s="1">
        <v>375.43</v>
      </c>
      <c r="N1768" s="1">
        <v>375.43</v>
      </c>
      <c r="O1768" s="1">
        <v>375.43</v>
      </c>
      <c r="P1768" s="1">
        <v>0</v>
      </c>
      <c r="Q1768" s="1">
        <v>1</v>
      </c>
      <c r="R1768" s="1" t="s">
        <v>44</v>
      </c>
      <c r="S1768" s="1" t="s">
        <v>45</v>
      </c>
      <c r="T1768" s="1"/>
      <c r="U1768" s="1"/>
      <c r="V1768" s="1" t="s">
        <v>45</v>
      </c>
      <c r="W1768" s="1" t="s">
        <v>3689</v>
      </c>
      <c r="X1768" s="2">
        <v>44887.622916666667</v>
      </c>
      <c r="Y1768" s="1" t="s">
        <v>415</v>
      </c>
      <c r="Z1768" s="1" t="s">
        <v>36</v>
      </c>
      <c r="AA1768" s="1"/>
      <c r="AB1768" s="1" t="s">
        <v>3690</v>
      </c>
    </row>
    <row r="1769" spans="1:28" ht="13" x14ac:dyDescent="0.15">
      <c r="A1769" s="1">
        <v>397</v>
      </c>
      <c r="B1769" s="1" t="s">
        <v>28</v>
      </c>
      <c r="C1769" s="1" t="s">
        <v>1386</v>
      </c>
      <c r="D1769" s="1">
        <v>40</v>
      </c>
      <c r="E1769" s="1" t="s">
        <v>30</v>
      </c>
      <c r="F1769" s="1">
        <v>5</v>
      </c>
      <c r="G1769" s="1"/>
      <c r="H1769" s="1">
        <v>141</v>
      </c>
      <c r="I1769" s="1">
        <v>151</v>
      </c>
      <c r="J1769" s="1">
        <v>0</v>
      </c>
      <c r="K1769" s="1">
        <v>5</v>
      </c>
      <c r="L1769" s="1">
        <v>375.64</v>
      </c>
      <c r="M1769" s="1">
        <v>375.69</v>
      </c>
      <c r="N1769" s="1">
        <v>375.64</v>
      </c>
      <c r="O1769" s="1">
        <v>375.69</v>
      </c>
      <c r="P1769" s="1">
        <v>5</v>
      </c>
      <c r="Q1769" s="1">
        <v>6</v>
      </c>
      <c r="R1769" s="1" t="s">
        <v>1407</v>
      </c>
      <c r="S1769" s="1"/>
      <c r="T1769" s="1"/>
      <c r="U1769" s="1"/>
      <c r="V1769" s="1" t="s">
        <v>1408</v>
      </c>
      <c r="W1769" s="1" t="s">
        <v>3691</v>
      </c>
      <c r="X1769" s="2">
        <v>44887.231249999997</v>
      </c>
      <c r="Y1769" s="1" t="s">
        <v>1410</v>
      </c>
      <c r="Z1769" s="1" t="s">
        <v>36</v>
      </c>
      <c r="AA1769" s="1" t="s">
        <v>1411</v>
      </c>
      <c r="AB1769" s="1" t="s">
        <v>3692</v>
      </c>
    </row>
    <row r="1770" spans="1:28" ht="13" x14ac:dyDescent="0.15">
      <c r="A1770" s="1">
        <v>397</v>
      </c>
      <c r="B1770" s="1" t="s">
        <v>28</v>
      </c>
      <c r="C1770" s="1" t="s">
        <v>1386</v>
      </c>
      <c r="D1770" s="1">
        <v>40</v>
      </c>
      <c r="E1770" s="1" t="s">
        <v>30</v>
      </c>
      <c r="F1770" s="1">
        <v>5</v>
      </c>
      <c r="G1770" s="1"/>
      <c r="H1770" s="1">
        <v>141</v>
      </c>
      <c r="I1770" s="1">
        <v>151</v>
      </c>
      <c r="J1770" s="1">
        <v>0</v>
      </c>
      <c r="K1770" s="1">
        <v>5</v>
      </c>
      <c r="L1770" s="1">
        <v>375.64</v>
      </c>
      <c r="M1770" s="1">
        <v>375.69</v>
      </c>
      <c r="N1770" s="1">
        <v>375.64</v>
      </c>
      <c r="O1770" s="1">
        <v>375.69</v>
      </c>
      <c r="P1770" s="1">
        <v>5</v>
      </c>
      <c r="Q1770" s="1">
        <v>10</v>
      </c>
      <c r="R1770" s="1" t="s">
        <v>1407</v>
      </c>
      <c r="S1770" s="1"/>
      <c r="T1770" s="1" t="s">
        <v>1428</v>
      </c>
      <c r="U1770" s="1" t="s">
        <v>1429</v>
      </c>
      <c r="V1770" s="1" t="s">
        <v>1430</v>
      </c>
      <c r="W1770" s="1" t="s">
        <v>3693</v>
      </c>
      <c r="X1770" s="2">
        <v>44887.231249999997</v>
      </c>
      <c r="Y1770" s="1" t="s">
        <v>1410</v>
      </c>
      <c r="Z1770" s="1" t="s">
        <v>36</v>
      </c>
      <c r="AA1770" s="1" t="s">
        <v>1432</v>
      </c>
      <c r="AB1770" s="1" t="s">
        <v>3694</v>
      </c>
    </row>
    <row r="1771" spans="1:28" ht="13" x14ac:dyDescent="0.15">
      <c r="A1771" s="1">
        <v>397</v>
      </c>
      <c r="B1771" s="1" t="s">
        <v>28</v>
      </c>
      <c r="C1771" s="1" t="s">
        <v>1386</v>
      </c>
      <c r="D1771" s="1">
        <v>40</v>
      </c>
      <c r="E1771" s="1" t="s">
        <v>30</v>
      </c>
      <c r="F1771" s="1">
        <v>5</v>
      </c>
      <c r="G1771" s="1"/>
      <c r="H1771" s="1">
        <v>141</v>
      </c>
      <c r="I1771" s="1">
        <v>151</v>
      </c>
      <c r="J1771" s="1">
        <v>0</v>
      </c>
      <c r="K1771" s="1">
        <v>5</v>
      </c>
      <c r="L1771" s="1">
        <v>375.64</v>
      </c>
      <c r="M1771" s="1">
        <v>375.69</v>
      </c>
      <c r="N1771" s="1">
        <v>375.64</v>
      </c>
      <c r="O1771" s="1">
        <v>375.69</v>
      </c>
      <c r="P1771" s="1">
        <v>5</v>
      </c>
      <c r="Q1771" s="1">
        <v>25</v>
      </c>
      <c r="R1771" s="1" t="s">
        <v>1418</v>
      </c>
      <c r="S1771" s="1"/>
      <c r="T1771" s="1"/>
      <c r="U1771" s="1"/>
      <c r="V1771" s="1" t="s">
        <v>1457</v>
      </c>
      <c r="W1771" s="1" t="s">
        <v>3695</v>
      </c>
      <c r="X1771" s="2">
        <v>44887.231249999997</v>
      </c>
      <c r="Y1771" s="1" t="s">
        <v>1410</v>
      </c>
      <c r="Z1771" s="1" t="s">
        <v>36</v>
      </c>
      <c r="AA1771" s="1" t="s">
        <v>1459</v>
      </c>
      <c r="AB1771" s="1" t="s">
        <v>3696</v>
      </c>
    </row>
    <row r="1772" spans="1:28" ht="13" x14ac:dyDescent="0.15">
      <c r="A1772" s="1">
        <v>397</v>
      </c>
      <c r="B1772" s="1" t="s">
        <v>28</v>
      </c>
      <c r="C1772" s="1" t="s">
        <v>1386</v>
      </c>
      <c r="D1772" s="1">
        <v>40</v>
      </c>
      <c r="E1772" s="1" t="s">
        <v>30</v>
      </c>
      <c r="F1772" s="1">
        <v>5</v>
      </c>
      <c r="G1772" s="1"/>
      <c r="H1772" s="1">
        <v>141</v>
      </c>
      <c r="I1772" s="1">
        <v>151</v>
      </c>
      <c r="J1772" s="1">
        <v>0</v>
      </c>
      <c r="K1772" s="1">
        <v>5</v>
      </c>
      <c r="L1772" s="1">
        <v>375.64</v>
      </c>
      <c r="M1772" s="1">
        <v>375.69</v>
      </c>
      <c r="N1772" s="1">
        <v>375.64</v>
      </c>
      <c r="O1772" s="1">
        <v>375.69</v>
      </c>
      <c r="P1772" s="1">
        <v>5</v>
      </c>
      <c r="Q1772" s="1">
        <v>2</v>
      </c>
      <c r="R1772" s="1" t="s">
        <v>1407</v>
      </c>
      <c r="S1772" s="1"/>
      <c r="T1772" s="1" t="s">
        <v>1448</v>
      </c>
      <c r="U1772" s="1" t="s">
        <v>1449</v>
      </c>
      <c r="V1772" s="1" t="s">
        <v>1450</v>
      </c>
      <c r="W1772" s="1" t="s">
        <v>3697</v>
      </c>
      <c r="X1772" s="2">
        <v>44887.231249999997</v>
      </c>
      <c r="Y1772" s="1" t="s">
        <v>1410</v>
      </c>
      <c r="Z1772" s="1" t="s">
        <v>36</v>
      </c>
      <c r="AA1772" s="1" t="s">
        <v>1452</v>
      </c>
      <c r="AB1772" s="1" t="s">
        <v>3698</v>
      </c>
    </row>
    <row r="1773" spans="1:28" ht="13" x14ac:dyDescent="0.15">
      <c r="A1773" s="1">
        <v>397</v>
      </c>
      <c r="B1773" s="1" t="s">
        <v>28</v>
      </c>
      <c r="C1773" s="1" t="s">
        <v>1386</v>
      </c>
      <c r="D1773" s="1">
        <v>40</v>
      </c>
      <c r="E1773" s="1" t="s">
        <v>30</v>
      </c>
      <c r="F1773" s="1">
        <v>5</v>
      </c>
      <c r="G1773" s="1"/>
      <c r="H1773" s="1">
        <v>141</v>
      </c>
      <c r="I1773" s="1">
        <v>151</v>
      </c>
      <c r="J1773" s="1">
        <v>0</v>
      </c>
      <c r="K1773" s="1">
        <v>5</v>
      </c>
      <c r="L1773" s="1">
        <v>375.64</v>
      </c>
      <c r="M1773" s="1">
        <v>375.69</v>
      </c>
      <c r="N1773" s="1">
        <v>375.64</v>
      </c>
      <c r="O1773" s="1">
        <v>375.69</v>
      </c>
      <c r="P1773" s="1">
        <v>5</v>
      </c>
      <c r="Q1773" s="1">
        <v>25</v>
      </c>
      <c r="R1773" s="1" t="s">
        <v>1418</v>
      </c>
      <c r="S1773" s="1"/>
      <c r="T1773" s="1" t="s">
        <v>1419</v>
      </c>
      <c r="U1773" s="1" t="s">
        <v>1420</v>
      </c>
      <c r="V1773" s="1" t="s">
        <v>1421</v>
      </c>
      <c r="W1773" s="1" t="s">
        <v>3699</v>
      </c>
      <c r="X1773" s="2">
        <v>44887.231249999997</v>
      </c>
      <c r="Y1773" s="1" t="s">
        <v>1410</v>
      </c>
      <c r="Z1773" s="1" t="s">
        <v>36</v>
      </c>
      <c r="AA1773" s="1"/>
      <c r="AB1773" s="1" t="s">
        <v>3700</v>
      </c>
    </row>
    <row r="1774" spans="1:28" ht="13" x14ac:dyDescent="0.15">
      <c r="A1774" s="1">
        <v>397</v>
      </c>
      <c r="B1774" s="1" t="s">
        <v>28</v>
      </c>
      <c r="C1774" s="1" t="s">
        <v>1386</v>
      </c>
      <c r="D1774" s="1">
        <v>40</v>
      </c>
      <c r="E1774" s="1" t="s">
        <v>30</v>
      </c>
      <c r="F1774" s="1">
        <v>5</v>
      </c>
      <c r="G1774" s="1"/>
      <c r="H1774" s="1">
        <v>141</v>
      </c>
      <c r="I1774" s="1">
        <v>151</v>
      </c>
      <c r="J1774" s="1">
        <v>0</v>
      </c>
      <c r="K1774" s="1">
        <v>5</v>
      </c>
      <c r="L1774" s="1">
        <v>375.64</v>
      </c>
      <c r="M1774" s="1">
        <v>375.69</v>
      </c>
      <c r="N1774" s="1">
        <v>375.64</v>
      </c>
      <c r="O1774" s="1">
        <v>375.69</v>
      </c>
      <c r="P1774" s="1">
        <v>5</v>
      </c>
      <c r="Q1774" s="1">
        <v>25</v>
      </c>
      <c r="R1774" s="1" t="s">
        <v>1418</v>
      </c>
      <c r="S1774" s="1"/>
      <c r="T1774" s="1" t="s">
        <v>1442</v>
      </c>
      <c r="U1774" s="1" t="s">
        <v>1443</v>
      </c>
      <c r="V1774" s="1" t="s">
        <v>1444</v>
      </c>
      <c r="W1774" s="1" t="s">
        <v>3701</v>
      </c>
      <c r="X1774" s="2">
        <v>44887.231249999997</v>
      </c>
      <c r="Y1774" s="1" t="s">
        <v>1410</v>
      </c>
      <c r="Z1774" s="1" t="s">
        <v>36</v>
      </c>
      <c r="AA1774" s="1" t="s">
        <v>1446</v>
      </c>
      <c r="AB1774" s="1" t="s">
        <v>3702</v>
      </c>
    </row>
    <row r="1775" spans="1:28" ht="13" x14ac:dyDescent="0.15">
      <c r="A1775" s="1">
        <v>397</v>
      </c>
      <c r="B1775" s="1" t="s">
        <v>28</v>
      </c>
      <c r="C1775" s="1" t="s">
        <v>1386</v>
      </c>
      <c r="D1775" s="1">
        <v>40</v>
      </c>
      <c r="E1775" s="1" t="s">
        <v>30</v>
      </c>
      <c r="F1775" s="1">
        <v>5</v>
      </c>
      <c r="G1775" s="1"/>
      <c r="H1775" s="1">
        <v>141</v>
      </c>
      <c r="I1775" s="1">
        <v>151</v>
      </c>
      <c r="J1775" s="1">
        <v>0</v>
      </c>
      <c r="K1775" s="1">
        <v>5</v>
      </c>
      <c r="L1775" s="1">
        <v>375.64</v>
      </c>
      <c r="M1775" s="1">
        <v>375.69</v>
      </c>
      <c r="N1775" s="1">
        <v>375.64</v>
      </c>
      <c r="O1775" s="1">
        <v>375.69</v>
      </c>
      <c r="P1775" s="1">
        <v>5</v>
      </c>
      <c r="Q1775" s="1">
        <v>3</v>
      </c>
      <c r="R1775" s="1" t="s">
        <v>1407</v>
      </c>
      <c r="S1775" s="1"/>
      <c r="T1775" s="1"/>
      <c r="U1775" s="1"/>
      <c r="V1775" s="1" t="s">
        <v>1424</v>
      </c>
      <c r="W1775" s="1" t="s">
        <v>3703</v>
      </c>
      <c r="X1775" s="2">
        <v>44887.231249999997</v>
      </c>
      <c r="Y1775" s="1" t="s">
        <v>1410</v>
      </c>
      <c r="Z1775" s="1" t="s">
        <v>36</v>
      </c>
      <c r="AA1775" s="1" t="s">
        <v>1426</v>
      </c>
      <c r="AB1775" s="1" t="s">
        <v>3704</v>
      </c>
    </row>
    <row r="1776" spans="1:28" ht="13" x14ac:dyDescent="0.15">
      <c r="A1776" s="1">
        <v>397</v>
      </c>
      <c r="B1776" s="1" t="s">
        <v>28</v>
      </c>
      <c r="C1776" s="1" t="s">
        <v>1386</v>
      </c>
      <c r="D1776" s="1">
        <v>40</v>
      </c>
      <c r="E1776" s="1" t="s">
        <v>30</v>
      </c>
      <c r="F1776" s="1">
        <v>5</v>
      </c>
      <c r="G1776" s="1"/>
      <c r="H1776" s="1">
        <v>141</v>
      </c>
      <c r="I1776" s="1">
        <v>151</v>
      </c>
      <c r="J1776" s="1">
        <v>0</v>
      </c>
      <c r="K1776" s="1">
        <v>5</v>
      </c>
      <c r="L1776" s="1">
        <v>375.64</v>
      </c>
      <c r="M1776" s="1">
        <v>375.69</v>
      </c>
      <c r="N1776" s="1">
        <v>375.64</v>
      </c>
      <c r="O1776" s="1">
        <v>375.69</v>
      </c>
      <c r="P1776" s="1">
        <v>5</v>
      </c>
      <c r="Q1776" s="1">
        <v>10</v>
      </c>
      <c r="R1776" s="1" t="s">
        <v>1407</v>
      </c>
      <c r="S1776" s="1"/>
      <c r="T1776" s="1" t="s">
        <v>1419</v>
      </c>
      <c r="U1776" s="1" t="s">
        <v>1420</v>
      </c>
      <c r="V1776" s="1" t="s">
        <v>1438</v>
      </c>
      <c r="W1776" s="1" t="s">
        <v>3705</v>
      </c>
      <c r="X1776" s="2">
        <v>44887.231249999997</v>
      </c>
      <c r="Y1776" s="1" t="s">
        <v>1410</v>
      </c>
      <c r="Z1776" s="1" t="s">
        <v>36</v>
      </c>
      <c r="AA1776" s="1" t="s">
        <v>1440</v>
      </c>
      <c r="AB1776" s="1" t="s">
        <v>3706</v>
      </c>
    </row>
    <row r="1777" spans="1:28" ht="13" x14ac:dyDescent="0.15">
      <c r="A1777" s="1">
        <v>397</v>
      </c>
      <c r="B1777" s="1" t="s">
        <v>28</v>
      </c>
      <c r="C1777" s="1" t="s">
        <v>1386</v>
      </c>
      <c r="D1777" s="1">
        <v>40</v>
      </c>
      <c r="E1777" s="1" t="s">
        <v>30</v>
      </c>
      <c r="F1777" s="1">
        <v>5</v>
      </c>
      <c r="G1777" s="1"/>
      <c r="H1777" s="1">
        <v>141</v>
      </c>
      <c r="I1777" s="1">
        <v>151</v>
      </c>
      <c r="J1777" s="1">
        <v>141</v>
      </c>
      <c r="K1777" s="1">
        <v>151</v>
      </c>
      <c r="L1777" s="1">
        <v>375.64</v>
      </c>
      <c r="M1777" s="1">
        <v>375.74</v>
      </c>
      <c r="N1777" s="1">
        <v>375.64</v>
      </c>
      <c r="O1777" s="1">
        <v>375.74</v>
      </c>
      <c r="P1777" s="1">
        <v>10</v>
      </c>
      <c r="Q1777" s="1">
        <v>353</v>
      </c>
      <c r="R1777" s="1" t="s">
        <v>106</v>
      </c>
      <c r="S1777" s="1" t="s">
        <v>1434</v>
      </c>
      <c r="T1777" s="1"/>
      <c r="U1777" s="1"/>
      <c r="V1777" s="1" t="s">
        <v>3707</v>
      </c>
      <c r="W1777" s="1" t="s">
        <v>3708</v>
      </c>
      <c r="X1777" s="2">
        <v>44887.109027777777</v>
      </c>
      <c r="Y1777" s="1" t="s">
        <v>54</v>
      </c>
      <c r="Z1777" s="1" t="s">
        <v>36</v>
      </c>
      <c r="AA1777" s="1"/>
      <c r="AB1777" s="1" t="s">
        <v>3709</v>
      </c>
    </row>
    <row r="1778" spans="1:28" ht="13" x14ac:dyDescent="0.15">
      <c r="A1778" s="1">
        <v>397</v>
      </c>
      <c r="B1778" s="1" t="s">
        <v>28</v>
      </c>
      <c r="C1778" s="1" t="s">
        <v>1386</v>
      </c>
      <c r="D1778" s="1">
        <v>40</v>
      </c>
      <c r="E1778" s="1" t="s">
        <v>30</v>
      </c>
      <c r="F1778" s="1">
        <v>5</v>
      </c>
      <c r="G1778" s="1"/>
      <c r="H1778" s="1">
        <v>141</v>
      </c>
      <c r="I1778" s="1">
        <v>151</v>
      </c>
      <c r="J1778" s="1">
        <v>0</v>
      </c>
      <c r="K1778" s="1">
        <v>5</v>
      </c>
      <c r="L1778" s="1">
        <v>375.64</v>
      </c>
      <c r="M1778" s="1">
        <v>375.69</v>
      </c>
      <c r="N1778" s="1">
        <v>375.64</v>
      </c>
      <c r="O1778" s="1">
        <v>375.69</v>
      </c>
      <c r="P1778" s="1">
        <v>5</v>
      </c>
      <c r="Q1778" s="1">
        <v>2</v>
      </c>
      <c r="R1778" s="1" t="s">
        <v>1407</v>
      </c>
      <c r="S1778" s="1" t="s">
        <v>1413</v>
      </c>
      <c r="T1778" s="1"/>
      <c r="U1778" s="1"/>
      <c r="V1778" s="1" t="s">
        <v>1414</v>
      </c>
      <c r="W1778" s="1" t="s">
        <v>3710</v>
      </c>
      <c r="X1778" s="2">
        <v>44887.231249999997</v>
      </c>
      <c r="Y1778" s="1" t="s">
        <v>1410</v>
      </c>
      <c r="Z1778" s="1" t="s">
        <v>36</v>
      </c>
      <c r="AA1778" s="1" t="s">
        <v>1416</v>
      </c>
      <c r="AB1778" s="1" t="s">
        <v>3711</v>
      </c>
    </row>
    <row r="1779" spans="1:28" ht="13" x14ac:dyDescent="0.15">
      <c r="A1779" s="1">
        <v>397</v>
      </c>
      <c r="B1779" s="1" t="s">
        <v>28</v>
      </c>
      <c r="C1779" s="1" t="s">
        <v>1386</v>
      </c>
      <c r="D1779" s="1">
        <v>40</v>
      </c>
      <c r="E1779" s="1" t="s">
        <v>30</v>
      </c>
      <c r="F1779" s="1">
        <v>6</v>
      </c>
      <c r="G1779" s="1"/>
      <c r="H1779" s="1">
        <v>0</v>
      </c>
      <c r="I1779" s="1">
        <v>5</v>
      </c>
      <c r="J1779" s="1">
        <v>0</v>
      </c>
      <c r="K1779" s="1">
        <v>5</v>
      </c>
      <c r="L1779" s="1">
        <v>375.74</v>
      </c>
      <c r="M1779" s="1">
        <v>375.79</v>
      </c>
      <c r="N1779" s="1">
        <v>375.74</v>
      </c>
      <c r="O1779" s="1">
        <v>375.79</v>
      </c>
      <c r="P1779" s="1">
        <v>5</v>
      </c>
      <c r="Q1779" s="1">
        <v>5</v>
      </c>
      <c r="R1779" s="1" t="s">
        <v>51</v>
      </c>
      <c r="S1779" s="1" t="s">
        <v>52</v>
      </c>
      <c r="T1779" s="1"/>
      <c r="U1779" s="1"/>
      <c r="V1779" s="1" t="s">
        <v>52</v>
      </c>
      <c r="W1779" s="1" t="s">
        <v>3712</v>
      </c>
      <c r="X1779" s="2">
        <v>44887.109027777777</v>
      </c>
      <c r="Y1779" s="1" t="s">
        <v>54</v>
      </c>
      <c r="Z1779" s="1" t="s">
        <v>36</v>
      </c>
      <c r="AA1779" s="1"/>
      <c r="AB1779" s="1" t="s">
        <v>3713</v>
      </c>
    </row>
    <row r="1780" spans="1:28" ht="13" x14ac:dyDescent="0.15">
      <c r="A1780" s="1">
        <v>397</v>
      </c>
      <c r="B1780" s="1" t="s">
        <v>28</v>
      </c>
      <c r="C1780" s="1" t="s">
        <v>1386</v>
      </c>
      <c r="D1780" s="1">
        <v>41</v>
      </c>
      <c r="E1780" s="1" t="s">
        <v>30</v>
      </c>
      <c r="F1780" s="1">
        <v>3</v>
      </c>
      <c r="G1780" s="1" t="s">
        <v>31</v>
      </c>
      <c r="H1780" s="1">
        <v>75</v>
      </c>
      <c r="I1780" s="1">
        <v>76</v>
      </c>
      <c r="J1780" s="1">
        <v>75</v>
      </c>
      <c r="K1780" s="1">
        <v>76</v>
      </c>
      <c r="L1780" s="1">
        <v>381.66</v>
      </c>
      <c r="M1780" s="1">
        <v>381.67</v>
      </c>
      <c r="N1780" s="1">
        <v>381.66</v>
      </c>
      <c r="O1780" s="1">
        <v>381.67</v>
      </c>
      <c r="P1780" s="1">
        <v>1</v>
      </c>
      <c r="Q1780" s="1">
        <v>5</v>
      </c>
      <c r="R1780" s="1" t="s">
        <v>51</v>
      </c>
      <c r="S1780" s="1" t="s">
        <v>1397</v>
      </c>
      <c r="T1780" s="1"/>
      <c r="U1780" s="1"/>
      <c r="V1780" s="1" t="s">
        <v>1397</v>
      </c>
      <c r="W1780" s="1" t="s">
        <v>3714</v>
      </c>
      <c r="X1780" s="2">
        <v>44887.647916666669</v>
      </c>
      <c r="Y1780" s="1" t="s">
        <v>58</v>
      </c>
      <c r="Z1780" s="1" t="s">
        <v>36</v>
      </c>
      <c r="AA1780" s="1"/>
      <c r="AB1780" s="1" t="s">
        <v>3715</v>
      </c>
    </row>
    <row r="1781" spans="1:28" ht="13" x14ac:dyDescent="0.15">
      <c r="A1781" s="1">
        <v>397</v>
      </c>
      <c r="B1781" s="1" t="s">
        <v>28</v>
      </c>
      <c r="C1781" s="1" t="s">
        <v>1386</v>
      </c>
      <c r="D1781" s="1">
        <v>41</v>
      </c>
      <c r="E1781" s="1" t="s">
        <v>30</v>
      </c>
      <c r="F1781" s="1">
        <v>3</v>
      </c>
      <c r="G1781" s="1" t="s">
        <v>31</v>
      </c>
      <c r="H1781" s="1">
        <v>75</v>
      </c>
      <c r="I1781" s="1">
        <v>76</v>
      </c>
      <c r="J1781" s="1">
        <v>75</v>
      </c>
      <c r="K1781" s="1">
        <v>76</v>
      </c>
      <c r="L1781" s="1">
        <v>381.66</v>
      </c>
      <c r="M1781" s="1">
        <v>381.67</v>
      </c>
      <c r="N1781" s="1">
        <v>381.66</v>
      </c>
      <c r="O1781" s="1">
        <v>381.67</v>
      </c>
      <c r="P1781" s="1">
        <v>1</v>
      </c>
      <c r="Q1781" s="1">
        <v>5</v>
      </c>
      <c r="R1781" s="1" t="s">
        <v>51</v>
      </c>
      <c r="S1781" s="1" t="s">
        <v>1400</v>
      </c>
      <c r="T1781" s="1"/>
      <c r="U1781" s="1"/>
      <c r="V1781" s="1" t="s">
        <v>1400</v>
      </c>
      <c r="W1781" s="1" t="s">
        <v>3716</v>
      </c>
      <c r="X1781" s="2">
        <v>44887.647916666669</v>
      </c>
      <c r="Y1781" s="1" t="s">
        <v>58</v>
      </c>
      <c r="Z1781" s="1" t="s">
        <v>36</v>
      </c>
      <c r="AA1781" s="1"/>
      <c r="AB1781" s="1" t="s">
        <v>3717</v>
      </c>
    </row>
    <row r="1782" spans="1:28" ht="13" x14ac:dyDescent="0.15">
      <c r="A1782" s="1">
        <v>397</v>
      </c>
      <c r="B1782" s="1" t="s">
        <v>28</v>
      </c>
      <c r="C1782" s="1" t="s">
        <v>1386</v>
      </c>
      <c r="D1782" s="1">
        <v>41</v>
      </c>
      <c r="E1782" s="1" t="s">
        <v>30</v>
      </c>
      <c r="F1782" s="1">
        <v>3</v>
      </c>
      <c r="G1782" s="1" t="s">
        <v>43</v>
      </c>
      <c r="H1782" s="1">
        <v>76</v>
      </c>
      <c r="I1782" s="1">
        <v>76</v>
      </c>
      <c r="J1782" s="1">
        <v>76</v>
      </c>
      <c r="K1782" s="1">
        <v>76</v>
      </c>
      <c r="L1782" s="1">
        <v>381.67</v>
      </c>
      <c r="M1782" s="1">
        <v>381.67</v>
      </c>
      <c r="N1782" s="1">
        <v>381.67</v>
      </c>
      <c r="O1782" s="1">
        <v>381.67</v>
      </c>
      <c r="P1782" s="1">
        <v>0</v>
      </c>
      <c r="Q1782" s="1">
        <v>1</v>
      </c>
      <c r="R1782" s="1" t="s">
        <v>44</v>
      </c>
      <c r="S1782" s="1" t="s">
        <v>45</v>
      </c>
      <c r="T1782" s="1"/>
      <c r="U1782" s="1"/>
      <c r="V1782" s="1" t="s">
        <v>45</v>
      </c>
      <c r="W1782" s="1" t="s">
        <v>3718</v>
      </c>
      <c r="X1782" s="2">
        <v>44887.652083333334</v>
      </c>
      <c r="Y1782" s="1" t="s">
        <v>415</v>
      </c>
      <c r="Z1782" s="1" t="s">
        <v>36</v>
      </c>
      <c r="AA1782" s="1"/>
      <c r="AB1782" s="1" t="s">
        <v>3719</v>
      </c>
    </row>
    <row r="1783" spans="1:28" ht="13" x14ac:dyDescent="0.15">
      <c r="A1783" s="1">
        <v>397</v>
      </c>
      <c r="B1783" s="1" t="s">
        <v>28</v>
      </c>
      <c r="C1783" s="1" t="s">
        <v>1386</v>
      </c>
      <c r="D1783" s="1">
        <v>41</v>
      </c>
      <c r="E1783" s="1" t="s">
        <v>30</v>
      </c>
      <c r="F1783" s="1">
        <v>4</v>
      </c>
      <c r="G1783" s="1" t="s">
        <v>31</v>
      </c>
      <c r="H1783" s="1">
        <v>44</v>
      </c>
      <c r="I1783" s="1">
        <v>45</v>
      </c>
      <c r="J1783" s="1">
        <v>44</v>
      </c>
      <c r="K1783" s="1">
        <v>45</v>
      </c>
      <c r="L1783" s="1">
        <v>382.85</v>
      </c>
      <c r="M1783" s="1">
        <v>382.86</v>
      </c>
      <c r="N1783" s="1">
        <v>382.85</v>
      </c>
      <c r="O1783" s="1">
        <v>382.86</v>
      </c>
      <c r="P1783" s="1">
        <v>1</v>
      </c>
      <c r="Q1783" s="1">
        <v>5</v>
      </c>
      <c r="R1783" s="1" t="s">
        <v>51</v>
      </c>
      <c r="S1783" s="1" t="s">
        <v>1397</v>
      </c>
      <c r="T1783" s="1"/>
      <c r="U1783" s="1"/>
      <c r="V1783" s="1" t="s">
        <v>1397</v>
      </c>
      <c r="W1783" s="1" t="s">
        <v>3720</v>
      </c>
      <c r="X1783" s="2">
        <v>44887.647916666669</v>
      </c>
      <c r="Y1783" s="1" t="s">
        <v>58</v>
      </c>
      <c r="Z1783" s="1" t="s">
        <v>36</v>
      </c>
      <c r="AA1783" s="1"/>
      <c r="AB1783" s="1" t="s">
        <v>3721</v>
      </c>
    </row>
    <row r="1784" spans="1:28" ht="13" x14ac:dyDescent="0.15">
      <c r="A1784" s="1">
        <v>397</v>
      </c>
      <c r="B1784" s="1" t="s">
        <v>28</v>
      </c>
      <c r="C1784" s="1" t="s">
        <v>1386</v>
      </c>
      <c r="D1784" s="1">
        <v>41</v>
      </c>
      <c r="E1784" s="1" t="s">
        <v>30</v>
      </c>
      <c r="F1784" s="1">
        <v>4</v>
      </c>
      <c r="G1784" s="1" t="s">
        <v>31</v>
      </c>
      <c r="H1784" s="1">
        <v>71</v>
      </c>
      <c r="I1784" s="1">
        <v>73</v>
      </c>
      <c r="J1784" s="1">
        <v>71</v>
      </c>
      <c r="K1784" s="1">
        <v>73</v>
      </c>
      <c r="L1784" s="1">
        <v>383.12</v>
      </c>
      <c r="M1784" s="1">
        <v>383.14</v>
      </c>
      <c r="N1784" s="1">
        <v>383.12</v>
      </c>
      <c r="O1784" s="1">
        <v>383.14</v>
      </c>
      <c r="P1784" s="1">
        <v>2</v>
      </c>
      <c r="Q1784" s="1">
        <v>7</v>
      </c>
      <c r="R1784" s="1" t="s">
        <v>1473</v>
      </c>
      <c r="S1784" s="1" t="s">
        <v>1474</v>
      </c>
      <c r="T1784" s="1" t="s">
        <v>1475</v>
      </c>
      <c r="U1784" s="1" t="s">
        <v>1476</v>
      </c>
      <c r="V1784" s="1" t="s">
        <v>1474</v>
      </c>
      <c r="W1784" s="1" t="s">
        <v>3722</v>
      </c>
      <c r="X1784" s="2">
        <v>44887.658333333333</v>
      </c>
      <c r="Y1784" s="1" t="s">
        <v>35</v>
      </c>
      <c r="Z1784" s="1" t="s">
        <v>36</v>
      </c>
      <c r="AA1784" s="1"/>
      <c r="AB1784" s="1" t="s">
        <v>3723</v>
      </c>
    </row>
    <row r="1785" spans="1:28" ht="13" x14ac:dyDescent="0.15">
      <c r="A1785" s="1">
        <v>397</v>
      </c>
      <c r="B1785" s="1" t="s">
        <v>28</v>
      </c>
      <c r="C1785" s="1" t="s">
        <v>1386</v>
      </c>
      <c r="D1785" s="1">
        <v>41</v>
      </c>
      <c r="E1785" s="1" t="s">
        <v>30</v>
      </c>
      <c r="F1785" s="1">
        <v>5</v>
      </c>
      <c r="G1785" s="1"/>
      <c r="H1785" s="1">
        <v>140</v>
      </c>
      <c r="I1785" s="1">
        <v>150</v>
      </c>
      <c r="J1785" s="1">
        <v>0</v>
      </c>
      <c r="K1785" s="1">
        <v>5</v>
      </c>
      <c r="L1785" s="1">
        <v>385.32</v>
      </c>
      <c r="M1785" s="1">
        <v>385.37</v>
      </c>
      <c r="N1785" s="1">
        <v>385.32</v>
      </c>
      <c r="O1785" s="1">
        <v>385.37</v>
      </c>
      <c r="P1785" s="1">
        <v>5</v>
      </c>
      <c r="Q1785" s="1">
        <v>6</v>
      </c>
      <c r="R1785" s="1" t="s">
        <v>1407</v>
      </c>
      <c r="S1785" s="1"/>
      <c r="T1785" s="1"/>
      <c r="U1785" s="1"/>
      <c r="V1785" s="1" t="s">
        <v>1408</v>
      </c>
      <c r="W1785" s="1" t="s">
        <v>3724</v>
      </c>
      <c r="X1785" s="2">
        <v>44887.231249999997</v>
      </c>
      <c r="Y1785" s="1" t="s">
        <v>1410</v>
      </c>
      <c r="Z1785" s="1" t="s">
        <v>36</v>
      </c>
      <c r="AA1785" s="1" t="s">
        <v>1411</v>
      </c>
      <c r="AB1785" s="1" t="s">
        <v>3725</v>
      </c>
    </row>
    <row r="1786" spans="1:28" ht="13" x14ac:dyDescent="0.15">
      <c r="A1786" s="1">
        <v>397</v>
      </c>
      <c r="B1786" s="1" t="s">
        <v>28</v>
      </c>
      <c r="C1786" s="1" t="s">
        <v>1386</v>
      </c>
      <c r="D1786" s="1">
        <v>41</v>
      </c>
      <c r="E1786" s="1" t="s">
        <v>30</v>
      </c>
      <c r="F1786" s="1">
        <v>5</v>
      </c>
      <c r="G1786" s="1"/>
      <c r="H1786" s="1">
        <v>140</v>
      </c>
      <c r="I1786" s="1">
        <v>150</v>
      </c>
      <c r="J1786" s="1">
        <v>140</v>
      </c>
      <c r="K1786" s="1">
        <v>150</v>
      </c>
      <c r="L1786" s="1">
        <v>385.32</v>
      </c>
      <c r="M1786" s="1">
        <v>385.42</v>
      </c>
      <c r="N1786" s="1">
        <v>385.32</v>
      </c>
      <c r="O1786" s="1">
        <v>385.42</v>
      </c>
      <c r="P1786" s="1">
        <v>10</v>
      </c>
      <c r="Q1786" s="1">
        <v>353</v>
      </c>
      <c r="R1786" s="1" t="s">
        <v>106</v>
      </c>
      <c r="S1786" s="1" t="s">
        <v>1434</v>
      </c>
      <c r="T1786" s="1"/>
      <c r="U1786" s="1"/>
      <c r="V1786" s="1" t="s">
        <v>3674</v>
      </c>
      <c r="W1786" s="1" t="s">
        <v>3726</v>
      </c>
      <c r="X1786" s="2">
        <v>44887.169444444444</v>
      </c>
      <c r="Y1786" s="1" t="s">
        <v>54</v>
      </c>
      <c r="Z1786" s="1" t="s">
        <v>36</v>
      </c>
      <c r="AA1786" s="1"/>
      <c r="AB1786" s="1" t="s">
        <v>3727</v>
      </c>
    </row>
    <row r="1787" spans="1:28" ht="13" x14ac:dyDescent="0.15">
      <c r="A1787" s="1">
        <v>397</v>
      </c>
      <c r="B1787" s="1" t="s">
        <v>28</v>
      </c>
      <c r="C1787" s="1" t="s">
        <v>1386</v>
      </c>
      <c r="D1787" s="1">
        <v>41</v>
      </c>
      <c r="E1787" s="1" t="s">
        <v>30</v>
      </c>
      <c r="F1787" s="1">
        <v>5</v>
      </c>
      <c r="G1787" s="1"/>
      <c r="H1787" s="1">
        <v>140</v>
      </c>
      <c r="I1787" s="1">
        <v>150</v>
      </c>
      <c r="J1787" s="1">
        <v>0</v>
      </c>
      <c r="K1787" s="1">
        <v>5</v>
      </c>
      <c r="L1787" s="1">
        <v>385.32</v>
      </c>
      <c r="M1787" s="1">
        <v>385.37</v>
      </c>
      <c r="N1787" s="1">
        <v>385.32</v>
      </c>
      <c r="O1787" s="1">
        <v>385.37</v>
      </c>
      <c r="P1787" s="1">
        <v>5</v>
      </c>
      <c r="Q1787" s="1">
        <v>25</v>
      </c>
      <c r="R1787" s="1" t="s">
        <v>1418</v>
      </c>
      <c r="S1787" s="1"/>
      <c r="T1787" s="1"/>
      <c r="U1787" s="1"/>
      <c r="V1787" s="1" t="s">
        <v>1457</v>
      </c>
      <c r="W1787" s="1" t="s">
        <v>3728</v>
      </c>
      <c r="X1787" s="2">
        <v>44887.231249999997</v>
      </c>
      <c r="Y1787" s="1" t="s">
        <v>1410</v>
      </c>
      <c r="Z1787" s="1" t="s">
        <v>36</v>
      </c>
      <c r="AA1787" s="1" t="s">
        <v>1459</v>
      </c>
      <c r="AB1787" s="1" t="s">
        <v>3729</v>
      </c>
    </row>
    <row r="1788" spans="1:28" ht="13" x14ac:dyDescent="0.15">
      <c r="A1788" s="1">
        <v>397</v>
      </c>
      <c r="B1788" s="1" t="s">
        <v>28</v>
      </c>
      <c r="C1788" s="1" t="s">
        <v>1386</v>
      </c>
      <c r="D1788" s="1">
        <v>41</v>
      </c>
      <c r="E1788" s="1" t="s">
        <v>30</v>
      </c>
      <c r="F1788" s="1">
        <v>5</v>
      </c>
      <c r="G1788" s="1"/>
      <c r="H1788" s="1">
        <v>140</v>
      </c>
      <c r="I1788" s="1">
        <v>150</v>
      </c>
      <c r="J1788" s="1">
        <v>0</v>
      </c>
      <c r="K1788" s="1">
        <v>5</v>
      </c>
      <c r="L1788" s="1">
        <v>385.32</v>
      </c>
      <c r="M1788" s="1">
        <v>385.37</v>
      </c>
      <c r="N1788" s="1">
        <v>385.32</v>
      </c>
      <c r="O1788" s="1">
        <v>385.37</v>
      </c>
      <c r="P1788" s="1">
        <v>5</v>
      </c>
      <c r="Q1788" s="1">
        <v>2</v>
      </c>
      <c r="R1788" s="1" t="s">
        <v>1407</v>
      </c>
      <c r="S1788" s="1" t="s">
        <v>1413</v>
      </c>
      <c r="T1788" s="1"/>
      <c r="U1788" s="1"/>
      <c r="V1788" s="1" t="s">
        <v>1414</v>
      </c>
      <c r="W1788" s="1" t="s">
        <v>3730</v>
      </c>
      <c r="X1788" s="2">
        <v>44887.231249999997</v>
      </c>
      <c r="Y1788" s="1" t="s">
        <v>1410</v>
      </c>
      <c r="Z1788" s="1" t="s">
        <v>36</v>
      </c>
      <c r="AA1788" s="1" t="s">
        <v>1416</v>
      </c>
      <c r="AB1788" s="1" t="s">
        <v>3731</v>
      </c>
    </row>
    <row r="1789" spans="1:28" ht="13" x14ac:dyDescent="0.15">
      <c r="A1789" s="1">
        <v>397</v>
      </c>
      <c r="B1789" s="1" t="s">
        <v>28</v>
      </c>
      <c r="C1789" s="1" t="s">
        <v>1386</v>
      </c>
      <c r="D1789" s="1">
        <v>41</v>
      </c>
      <c r="E1789" s="1" t="s">
        <v>30</v>
      </c>
      <c r="F1789" s="1">
        <v>5</v>
      </c>
      <c r="G1789" s="1"/>
      <c r="H1789" s="1">
        <v>140</v>
      </c>
      <c r="I1789" s="1">
        <v>150</v>
      </c>
      <c r="J1789" s="1">
        <v>0</v>
      </c>
      <c r="K1789" s="1">
        <v>5</v>
      </c>
      <c r="L1789" s="1">
        <v>385.32</v>
      </c>
      <c r="M1789" s="1">
        <v>385.37</v>
      </c>
      <c r="N1789" s="1">
        <v>385.32</v>
      </c>
      <c r="O1789" s="1">
        <v>385.37</v>
      </c>
      <c r="P1789" s="1">
        <v>5</v>
      </c>
      <c r="Q1789" s="1">
        <v>25</v>
      </c>
      <c r="R1789" s="1" t="s">
        <v>1418</v>
      </c>
      <c r="S1789" s="1"/>
      <c r="T1789" s="1" t="s">
        <v>1442</v>
      </c>
      <c r="U1789" s="1" t="s">
        <v>1443</v>
      </c>
      <c r="V1789" s="1" t="s">
        <v>1444</v>
      </c>
      <c r="W1789" s="1" t="s">
        <v>3732</v>
      </c>
      <c r="X1789" s="2">
        <v>44887.231249999997</v>
      </c>
      <c r="Y1789" s="1" t="s">
        <v>1410</v>
      </c>
      <c r="Z1789" s="1" t="s">
        <v>36</v>
      </c>
      <c r="AA1789" s="1" t="s">
        <v>1446</v>
      </c>
      <c r="AB1789" s="1" t="s">
        <v>3733</v>
      </c>
    </row>
    <row r="1790" spans="1:28" ht="13" x14ac:dyDescent="0.15">
      <c r="A1790" s="1">
        <v>397</v>
      </c>
      <c r="B1790" s="1" t="s">
        <v>28</v>
      </c>
      <c r="C1790" s="1" t="s">
        <v>1386</v>
      </c>
      <c r="D1790" s="1">
        <v>41</v>
      </c>
      <c r="E1790" s="1" t="s">
        <v>30</v>
      </c>
      <c r="F1790" s="1">
        <v>5</v>
      </c>
      <c r="G1790" s="1"/>
      <c r="H1790" s="1">
        <v>140</v>
      </c>
      <c r="I1790" s="1">
        <v>150</v>
      </c>
      <c r="J1790" s="1">
        <v>0</v>
      </c>
      <c r="K1790" s="1">
        <v>5</v>
      </c>
      <c r="L1790" s="1">
        <v>385.32</v>
      </c>
      <c r="M1790" s="1">
        <v>385.37</v>
      </c>
      <c r="N1790" s="1">
        <v>385.32</v>
      </c>
      <c r="O1790" s="1">
        <v>385.37</v>
      </c>
      <c r="P1790" s="1">
        <v>5</v>
      </c>
      <c r="Q1790" s="1">
        <v>2</v>
      </c>
      <c r="R1790" s="1" t="s">
        <v>1407</v>
      </c>
      <c r="S1790" s="1"/>
      <c r="T1790" s="1" t="s">
        <v>1448</v>
      </c>
      <c r="U1790" s="1" t="s">
        <v>1449</v>
      </c>
      <c r="V1790" s="1" t="s">
        <v>1450</v>
      </c>
      <c r="W1790" s="1" t="s">
        <v>3734</v>
      </c>
      <c r="X1790" s="2">
        <v>44887.231249999997</v>
      </c>
      <c r="Y1790" s="1" t="s">
        <v>1410</v>
      </c>
      <c r="Z1790" s="1" t="s">
        <v>36</v>
      </c>
      <c r="AA1790" s="1" t="s">
        <v>1452</v>
      </c>
      <c r="AB1790" s="1" t="s">
        <v>3735</v>
      </c>
    </row>
    <row r="1791" spans="1:28" ht="13" x14ac:dyDescent="0.15">
      <c r="A1791" s="1">
        <v>397</v>
      </c>
      <c r="B1791" s="1" t="s">
        <v>28</v>
      </c>
      <c r="C1791" s="1" t="s">
        <v>1386</v>
      </c>
      <c r="D1791" s="1">
        <v>41</v>
      </c>
      <c r="E1791" s="1" t="s">
        <v>30</v>
      </c>
      <c r="F1791" s="1">
        <v>5</v>
      </c>
      <c r="G1791" s="1"/>
      <c r="H1791" s="1">
        <v>140</v>
      </c>
      <c r="I1791" s="1">
        <v>150</v>
      </c>
      <c r="J1791" s="1">
        <v>0</v>
      </c>
      <c r="K1791" s="1">
        <v>5</v>
      </c>
      <c r="L1791" s="1">
        <v>385.32</v>
      </c>
      <c r="M1791" s="1">
        <v>385.37</v>
      </c>
      <c r="N1791" s="1">
        <v>385.32</v>
      </c>
      <c r="O1791" s="1">
        <v>385.37</v>
      </c>
      <c r="P1791" s="1">
        <v>5</v>
      </c>
      <c r="Q1791" s="1">
        <v>10</v>
      </c>
      <c r="R1791" s="1" t="s">
        <v>1407</v>
      </c>
      <c r="S1791" s="1"/>
      <c r="T1791" s="1" t="s">
        <v>1419</v>
      </c>
      <c r="U1791" s="1" t="s">
        <v>1420</v>
      </c>
      <c r="V1791" s="1" t="s">
        <v>1438</v>
      </c>
      <c r="W1791" s="1" t="s">
        <v>3736</v>
      </c>
      <c r="X1791" s="2">
        <v>44887.231249999997</v>
      </c>
      <c r="Y1791" s="1" t="s">
        <v>1410</v>
      </c>
      <c r="Z1791" s="1" t="s">
        <v>36</v>
      </c>
      <c r="AA1791" s="1" t="s">
        <v>1440</v>
      </c>
      <c r="AB1791" s="1" t="s">
        <v>3737</v>
      </c>
    </row>
    <row r="1792" spans="1:28" ht="13" x14ac:dyDescent="0.15">
      <c r="A1792" s="1">
        <v>397</v>
      </c>
      <c r="B1792" s="1" t="s">
        <v>28</v>
      </c>
      <c r="C1792" s="1" t="s">
        <v>1386</v>
      </c>
      <c r="D1792" s="1">
        <v>41</v>
      </c>
      <c r="E1792" s="1" t="s">
        <v>30</v>
      </c>
      <c r="F1792" s="1">
        <v>5</v>
      </c>
      <c r="G1792" s="1"/>
      <c r="H1792" s="1">
        <v>140</v>
      </c>
      <c r="I1792" s="1">
        <v>150</v>
      </c>
      <c r="J1792" s="1">
        <v>0</v>
      </c>
      <c r="K1792" s="1">
        <v>5</v>
      </c>
      <c r="L1792" s="1">
        <v>385.32</v>
      </c>
      <c r="M1792" s="1">
        <v>385.37</v>
      </c>
      <c r="N1792" s="1">
        <v>385.32</v>
      </c>
      <c r="O1792" s="1">
        <v>385.37</v>
      </c>
      <c r="P1792" s="1">
        <v>5</v>
      </c>
      <c r="Q1792" s="1">
        <v>3</v>
      </c>
      <c r="R1792" s="1" t="s">
        <v>1407</v>
      </c>
      <c r="S1792" s="1"/>
      <c r="T1792" s="1"/>
      <c r="U1792" s="1"/>
      <c r="V1792" s="1" t="s">
        <v>1424</v>
      </c>
      <c r="W1792" s="1" t="s">
        <v>3738</v>
      </c>
      <c r="X1792" s="2">
        <v>44887.231249999997</v>
      </c>
      <c r="Y1792" s="1" t="s">
        <v>1410</v>
      </c>
      <c r="Z1792" s="1" t="s">
        <v>36</v>
      </c>
      <c r="AA1792" s="1" t="s">
        <v>1426</v>
      </c>
      <c r="AB1792" s="1" t="s">
        <v>3739</v>
      </c>
    </row>
    <row r="1793" spans="1:28" ht="13" x14ac:dyDescent="0.15">
      <c r="A1793" s="1">
        <v>397</v>
      </c>
      <c r="B1793" s="1" t="s">
        <v>28</v>
      </c>
      <c r="C1793" s="1" t="s">
        <v>1386</v>
      </c>
      <c r="D1793" s="1">
        <v>41</v>
      </c>
      <c r="E1793" s="1" t="s">
        <v>30</v>
      </c>
      <c r="F1793" s="1">
        <v>5</v>
      </c>
      <c r="G1793" s="1"/>
      <c r="H1793" s="1">
        <v>140</v>
      </c>
      <c r="I1793" s="1">
        <v>150</v>
      </c>
      <c r="J1793" s="1">
        <v>0</v>
      </c>
      <c r="K1793" s="1">
        <v>5</v>
      </c>
      <c r="L1793" s="1">
        <v>385.32</v>
      </c>
      <c r="M1793" s="1">
        <v>385.37</v>
      </c>
      <c r="N1793" s="1">
        <v>385.32</v>
      </c>
      <c r="O1793" s="1">
        <v>385.37</v>
      </c>
      <c r="P1793" s="1">
        <v>5</v>
      </c>
      <c r="Q1793" s="1">
        <v>25</v>
      </c>
      <c r="R1793" s="1" t="s">
        <v>1418</v>
      </c>
      <c r="S1793" s="1"/>
      <c r="T1793" s="1" t="s">
        <v>1419</v>
      </c>
      <c r="U1793" s="1" t="s">
        <v>1420</v>
      </c>
      <c r="V1793" s="1" t="s">
        <v>1421</v>
      </c>
      <c r="W1793" s="1" t="s">
        <v>3740</v>
      </c>
      <c r="X1793" s="2">
        <v>44887.231249999997</v>
      </c>
      <c r="Y1793" s="1" t="s">
        <v>1410</v>
      </c>
      <c r="Z1793" s="1" t="s">
        <v>36</v>
      </c>
      <c r="AA1793" s="1"/>
      <c r="AB1793" s="1" t="s">
        <v>3741</v>
      </c>
    </row>
    <row r="1794" spans="1:28" ht="13" x14ac:dyDescent="0.15">
      <c r="A1794" s="1">
        <v>397</v>
      </c>
      <c r="B1794" s="1" t="s">
        <v>28</v>
      </c>
      <c r="C1794" s="1" t="s">
        <v>1386</v>
      </c>
      <c r="D1794" s="1">
        <v>41</v>
      </c>
      <c r="E1794" s="1" t="s">
        <v>30</v>
      </c>
      <c r="F1794" s="1">
        <v>5</v>
      </c>
      <c r="G1794" s="1"/>
      <c r="H1794" s="1">
        <v>140</v>
      </c>
      <c r="I1794" s="1">
        <v>150</v>
      </c>
      <c r="J1794" s="1">
        <v>0</v>
      </c>
      <c r="K1794" s="1">
        <v>5</v>
      </c>
      <c r="L1794" s="1">
        <v>385.32</v>
      </c>
      <c r="M1794" s="1">
        <v>385.37</v>
      </c>
      <c r="N1794" s="1">
        <v>385.32</v>
      </c>
      <c r="O1794" s="1">
        <v>385.37</v>
      </c>
      <c r="P1794" s="1">
        <v>5</v>
      </c>
      <c r="Q1794" s="1">
        <v>10</v>
      </c>
      <c r="R1794" s="1" t="s">
        <v>1407</v>
      </c>
      <c r="S1794" s="1"/>
      <c r="T1794" s="1" t="s">
        <v>1428</v>
      </c>
      <c r="U1794" s="1" t="s">
        <v>1429</v>
      </c>
      <c r="V1794" s="1" t="s">
        <v>1430</v>
      </c>
      <c r="W1794" s="1" t="s">
        <v>3742</v>
      </c>
      <c r="X1794" s="2">
        <v>44887.231249999997</v>
      </c>
      <c r="Y1794" s="1" t="s">
        <v>1410</v>
      </c>
      <c r="Z1794" s="1" t="s">
        <v>36</v>
      </c>
      <c r="AA1794" s="1" t="s">
        <v>1432</v>
      </c>
      <c r="AB1794" s="1" t="s">
        <v>3743</v>
      </c>
    </row>
    <row r="1795" spans="1:28" ht="13" x14ac:dyDescent="0.15">
      <c r="A1795" s="1">
        <v>397</v>
      </c>
      <c r="B1795" s="1" t="s">
        <v>28</v>
      </c>
      <c r="C1795" s="1" t="s">
        <v>1386</v>
      </c>
      <c r="D1795" s="1">
        <v>41</v>
      </c>
      <c r="E1795" s="1" t="s">
        <v>30</v>
      </c>
      <c r="F1795" s="1">
        <v>6</v>
      </c>
      <c r="G1795" s="1"/>
      <c r="H1795" s="1">
        <v>0</v>
      </c>
      <c r="I1795" s="1">
        <v>5</v>
      </c>
      <c r="J1795" s="1">
        <v>0</v>
      </c>
      <c r="K1795" s="1">
        <v>5</v>
      </c>
      <c r="L1795" s="1">
        <v>385.42</v>
      </c>
      <c r="M1795" s="1">
        <v>385.47</v>
      </c>
      <c r="N1795" s="1">
        <v>385.42</v>
      </c>
      <c r="O1795" s="1">
        <v>385.47</v>
      </c>
      <c r="P1795" s="1">
        <v>5</v>
      </c>
      <c r="Q1795" s="1">
        <v>5</v>
      </c>
      <c r="R1795" s="1" t="s">
        <v>51</v>
      </c>
      <c r="S1795" s="1" t="s">
        <v>52</v>
      </c>
      <c r="T1795" s="1"/>
      <c r="U1795" s="1"/>
      <c r="V1795" s="1" t="s">
        <v>52</v>
      </c>
      <c r="W1795" s="1" t="s">
        <v>3744</v>
      </c>
      <c r="X1795" s="2">
        <v>44887.169444444444</v>
      </c>
      <c r="Y1795" s="1" t="s">
        <v>54</v>
      </c>
      <c r="Z1795" s="1" t="s">
        <v>36</v>
      </c>
      <c r="AA1795" s="1"/>
      <c r="AB1795" s="1" t="s">
        <v>3745</v>
      </c>
    </row>
    <row r="1796" spans="1:28" ht="13" x14ac:dyDescent="0.15">
      <c r="A1796" s="1">
        <v>397</v>
      </c>
      <c r="B1796" s="1" t="s">
        <v>28</v>
      </c>
      <c r="C1796" s="1" t="s">
        <v>1386</v>
      </c>
      <c r="D1796" s="1">
        <v>42</v>
      </c>
      <c r="E1796" s="1" t="s">
        <v>30</v>
      </c>
      <c r="F1796" s="1">
        <v>1</v>
      </c>
      <c r="G1796" s="1" t="s">
        <v>43</v>
      </c>
      <c r="H1796" s="1">
        <v>48</v>
      </c>
      <c r="I1796" s="1">
        <v>48</v>
      </c>
      <c r="J1796" s="1">
        <v>48</v>
      </c>
      <c r="K1796" s="1">
        <v>48</v>
      </c>
      <c r="L1796" s="1">
        <v>388.08</v>
      </c>
      <c r="M1796" s="1">
        <v>388.08</v>
      </c>
      <c r="N1796" s="1">
        <v>388.08</v>
      </c>
      <c r="O1796" s="1">
        <v>388.08</v>
      </c>
      <c r="P1796" s="1">
        <v>0</v>
      </c>
      <c r="Q1796" s="1">
        <v>1</v>
      </c>
      <c r="R1796" s="1" t="s">
        <v>44</v>
      </c>
      <c r="S1796" s="1" t="s">
        <v>45</v>
      </c>
      <c r="T1796" s="1"/>
      <c r="U1796" s="1"/>
      <c r="V1796" s="1" t="s">
        <v>45</v>
      </c>
      <c r="W1796" s="1" t="s">
        <v>3746</v>
      </c>
      <c r="X1796" s="2">
        <v>44887.690972222219</v>
      </c>
      <c r="Y1796" s="1" t="s">
        <v>415</v>
      </c>
      <c r="Z1796" s="1" t="s">
        <v>36</v>
      </c>
      <c r="AA1796" s="1"/>
      <c r="AB1796" s="1" t="s">
        <v>3747</v>
      </c>
    </row>
    <row r="1797" spans="1:28" ht="13" x14ac:dyDescent="0.15">
      <c r="A1797" s="1">
        <v>397</v>
      </c>
      <c r="B1797" s="1" t="s">
        <v>28</v>
      </c>
      <c r="C1797" s="1" t="s">
        <v>1386</v>
      </c>
      <c r="D1797" s="1">
        <v>42</v>
      </c>
      <c r="E1797" s="1" t="s">
        <v>30</v>
      </c>
      <c r="F1797" s="1">
        <v>1</v>
      </c>
      <c r="G1797" s="1" t="s">
        <v>31</v>
      </c>
      <c r="H1797" s="1">
        <v>48</v>
      </c>
      <c r="I1797" s="1">
        <v>49</v>
      </c>
      <c r="J1797" s="1">
        <v>48</v>
      </c>
      <c r="K1797" s="1">
        <v>49</v>
      </c>
      <c r="L1797" s="1">
        <v>388.08</v>
      </c>
      <c r="M1797" s="1">
        <v>388.09</v>
      </c>
      <c r="N1797" s="1">
        <v>388.08</v>
      </c>
      <c r="O1797" s="1">
        <v>388.09</v>
      </c>
      <c r="P1797" s="1">
        <v>1</v>
      </c>
      <c r="Q1797" s="1">
        <v>5</v>
      </c>
      <c r="R1797" s="1" t="s">
        <v>51</v>
      </c>
      <c r="S1797" s="1" t="s">
        <v>1400</v>
      </c>
      <c r="T1797" s="1"/>
      <c r="U1797" s="1"/>
      <c r="V1797" s="1" t="s">
        <v>1400</v>
      </c>
      <c r="W1797" s="1" t="s">
        <v>3748</v>
      </c>
      <c r="X1797" s="2">
        <v>44887.691666666666</v>
      </c>
      <c r="Y1797" s="1" t="s">
        <v>58</v>
      </c>
      <c r="Z1797" s="1" t="s">
        <v>36</v>
      </c>
      <c r="AA1797" s="1"/>
      <c r="AB1797" s="1" t="s">
        <v>3749</v>
      </c>
    </row>
    <row r="1798" spans="1:28" ht="13" x14ac:dyDescent="0.15">
      <c r="A1798" s="1">
        <v>397</v>
      </c>
      <c r="B1798" s="1" t="s">
        <v>28</v>
      </c>
      <c r="C1798" s="1" t="s">
        <v>1386</v>
      </c>
      <c r="D1798" s="1">
        <v>42</v>
      </c>
      <c r="E1798" s="1" t="s">
        <v>30</v>
      </c>
      <c r="F1798" s="1">
        <v>1</v>
      </c>
      <c r="G1798" s="1" t="s">
        <v>31</v>
      </c>
      <c r="H1798" s="1">
        <v>48</v>
      </c>
      <c r="I1798" s="1">
        <v>49</v>
      </c>
      <c r="J1798" s="1">
        <v>48</v>
      </c>
      <c r="K1798" s="1">
        <v>49</v>
      </c>
      <c r="L1798" s="1">
        <v>388.08</v>
      </c>
      <c r="M1798" s="1">
        <v>388.09</v>
      </c>
      <c r="N1798" s="1">
        <v>388.08</v>
      </c>
      <c r="O1798" s="1">
        <v>388.09</v>
      </c>
      <c r="P1798" s="1">
        <v>1</v>
      </c>
      <c r="Q1798" s="1">
        <v>5</v>
      </c>
      <c r="R1798" s="1" t="s">
        <v>51</v>
      </c>
      <c r="S1798" s="1" t="s">
        <v>1397</v>
      </c>
      <c r="T1798" s="1"/>
      <c r="U1798" s="1"/>
      <c r="V1798" s="1" t="s">
        <v>1397</v>
      </c>
      <c r="W1798" s="1" t="s">
        <v>3750</v>
      </c>
      <c r="X1798" s="2">
        <v>44887.691666666666</v>
      </c>
      <c r="Y1798" s="1" t="s">
        <v>58</v>
      </c>
      <c r="Z1798" s="1" t="s">
        <v>36</v>
      </c>
      <c r="AA1798" s="1"/>
      <c r="AB1798" s="1" t="s">
        <v>3751</v>
      </c>
    </row>
    <row r="1799" spans="1:28" ht="13" x14ac:dyDescent="0.15">
      <c r="A1799" s="1">
        <v>397</v>
      </c>
      <c r="B1799" s="1" t="s">
        <v>28</v>
      </c>
      <c r="C1799" s="1" t="s">
        <v>1386</v>
      </c>
      <c r="D1799" s="1">
        <v>42</v>
      </c>
      <c r="E1799" s="1" t="s">
        <v>30</v>
      </c>
      <c r="F1799" s="1">
        <v>3</v>
      </c>
      <c r="G1799" s="1" t="s">
        <v>31</v>
      </c>
      <c r="H1799" s="1">
        <v>21</v>
      </c>
      <c r="I1799" s="1">
        <v>22</v>
      </c>
      <c r="J1799" s="1">
        <v>21</v>
      </c>
      <c r="K1799" s="1">
        <v>22</v>
      </c>
      <c r="L1799" s="1">
        <v>390.81</v>
      </c>
      <c r="M1799" s="1">
        <v>390.82</v>
      </c>
      <c r="N1799" s="1">
        <v>390.81</v>
      </c>
      <c r="O1799" s="1">
        <v>390.82</v>
      </c>
      <c r="P1799" s="1">
        <v>1</v>
      </c>
      <c r="Q1799" s="1">
        <v>5</v>
      </c>
      <c r="R1799" s="1" t="s">
        <v>51</v>
      </c>
      <c r="S1799" s="1" t="s">
        <v>1397</v>
      </c>
      <c r="T1799" s="1"/>
      <c r="U1799" s="1"/>
      <c r="V1799" s="1" t="s">
        <v>1397</v>
      </c>
      <c r="W1799" s="1" t="s">
        <v>3752</v>
      </c>
      <c r="X1799" s="2">
        <v>44887.691666666666</v>
      </c>
      <c r="Y1799" s="1" t="s">
        <v>58</v>
      </c>
      <c r="Z1799" s="1" t="s">
        <v>36</v>
      </c>
      <c r="AA1799" s="1"/>
      <c r="AB1799" s="1" t="s">
        <v>3753</v>
      </c>
    </row>
    <row r="1800" spans="1:28" ht="13" x14ac:dyDescent="0.15">
      <c r="A1800" s="1">
        <v>397</v>
      </c>
      <c r="B1800" s="1" t="s">
        <v>28</v>
      </c>
      <c r="C1800" s="1" t="s">
        <v>1386</v>
      </c>
      <c r="D1800" s="1">
        <v>42</v>
      </c>
      <c r="E1800" s="1" t="s">
        <v>30</v>
      </c>
      <c r="F1800" s="1">
        <v>4</v>
      </c>
      <c r="G1800" s="1" t="s">
        <v>31</v>
      </c>
      <c r="H1800" s="1">
        <v>90</v>
      </c>
      <c r="I1800" s="1">
        <v>92</v>
      </c>
      <c r="J1800" s="1">
        <v>90</v>
      </c>
      <c r="K1800" s="1">
        <v>92</v>
      </c>
      <c r="L1800" s="1">
        <v>393</v>
      </c>
      <c r="M1800" s="1">
        <v>393.02</v>
      </c>
      <c r="N1800" s="1">
        <v>393</v>
      </c>
      <c r="O1800" s="1">
        <v>393.02</v>
      </c>
      <c r="P1800" s="1">
        <v>2</v>
      </c>
      <c r="Q1800" s="1">
        <v>7</v>
      </c>
      <c r="R1800" s="1" t="s">
        <v>1473</v>
      </c>
      <c r="S1800" s="1" t="s">
        <v>1474</v>
      </c>
      <c r="T1800" s="1" t="s">
        <v>1475</v>
      </c>
      <c r="U1800" s="1" t="s">
        <v>1476</v>
      </c>
      <c r="V1800" s="1" t="s">
        <v>1474</v>
      </c>
      <c r="W1800" s="1" t="s">
        <v>3754</v>
      </c>
      <c r="X1800" s="2">
        <v>44887.688888888886</v>
      </c>
      <c r="Y1800" s="1" t="s">
        <v>35</v>
      </c>
      <c r="Z1800" s="1" t="s">
        <v>36</v>
      </c>
      <c r="AA1800" s="1"/>
      <c r="AB1800" s="1" t="s">
        <v>3755</v>
      </c>
    </row>
    <row r="1801" spans="1:28" ht="13" x14ac:dyDescent="0.15">
      <c r="A1801" s="1">
        <v>397</v>
      </c>
      <c r="B1801" s="1" t="s">
        <v>28</v>
      </c>
      <c r="C1801" s="1" t="s">
        <v>1386</v>
      </c>
      <c r="D1801" s="1">
        <v>42</v>
      </c>
      <c r="E1801" s="1" t="s">
        <v>30</v>
      </c>
      <c r="F1801" s="1">
        <v>5</v>
      </c>
      <c r="G1801" s="1"/>
      <c r="H1801" s="1">
        <v>133</v>
      </c>
      <c r="I1801" s="1">
        <v>143</v>
      </c>
      <c r="J1801" s="1">
        <v>0</v>
      </c>
      <c r="K1801" s="1">
        <v>5</v>
      </c>
      <c r="L1801" s="1">
        <v>394.93</v>
      </c>
      <c r="M1801" s="1">
        <v>394.98</v>
      </c>
      <c r="N1801" s="1">
        <v>394.93</v>
      </c>
      <c r="O1801" s="1">
        <v>394.98</v>
      </c>
      <c r="P1801" s="1">
        <v>5</v>
      </c>
      <c r="Q1801" s="1">
        <v>10</v>
      </c>
      <c r="R1801" s="1" t="s">
        <v>1407</v>
      </c>
      <c r="S1801" s="1"/>
      <c r="T1801" s="1" t="s">
        <v>1428</v>
      </c>
      <c r="U1801" s="1" t="s">
        <v>1429</v>
      </c>
      <c r="V1801" s="1" t="s">
        <v>1430</v>
      </c>
      <c r="W1801" s="1" t="s">
        <v>3756</v>
      </c>
      <c r="X1801" s="2">
        <v>44887.299305555556</v>
      </c>
      <c r="Y1801" s="1" t="s">
        <v>1410</v>
      </c>
      <c r="Z1801" s="1" t="s">
        <v>36</v>
      </c>
      <c r="AA1801" s="1" t="s">
        <v>1432</v>
      </c>
      <c r="AB1801" s="1" t="s">
        <v>3757</v>
      </c>
    </row>
    <row r="1802" spans="1:28" ht="13" x14ac:dyDescent="0.15">
      <c r="A1802" s="1">
        <v>397</v>
      </c>
      <c r="B1802" s="1" t="s">
        <v>28</v>
      </c>
      <c r="C1802" s="1" t="s">
        <v>1386</v>
      </c>
      <c r="D1802" s="1">
        <v>42</v>
      </c>
      <c r="E1802" s="1" t="s">
        <v>30</v>
      </c>
      <c r="F1802" s="1">
        <v>5</v>
      </c>
      <c r="G1802" s="1"/>
      <c r="H1802" s="1">
        <v>133</v>
      </c>
      <c r="I1802" s="1">
        <v>143</v>
      </c>
      <c r="J1802" s="1">
        <v>0</v>
      </c>
      <c r="K1802" s="1">
        <v>5</v>
      </c>
      <c r="L1802" s="1">
        <v>394.93</v>
      </c>
      <c r="M1802" s="1">
        <v>394.98</v>
      </c>
      <c r="N1802" s="1">
        <v>394.93</v>
      </c>
      <c r="O1802" s="1">
        <v>394.98</v>
      </c>
      <c r="P1802" s="1">
        <v>5</v>
      </c>
      <c r="Q1802" s="1">
        <v>2</v>
      </c>
      <c r="R1802" s="1" t="s">
        <v>1407</v>
      </c>
      <c r="S1802" s="1"/>
      <c r="T1802" s="1" t="s">
        <v>1448</v>
      </c>
      <c r="U1802" s="1" t="s">
        <v>1449</v>
      </c>
      <c r="V1802" s="1" t="s">
        <v>1450</v>
      </c>
      <c r="W1802" s="1" t="s">
        <v>3758</v>
      </c>
      <c r="X1802" s="2">
        <v>44887.299305555556</v>
      </c>
      <c r="Y1802" s="1" t="s">
        <v>1410</v>
      </c>
      <c r="Z1802" s="1" t="s">
        <v>36</v>
      </c>
      <c r="AA1802" s="1" t="s">
        <v>1452</v>
      </c>
      <c r="AB1802" s="1" t="s">
        <v>3759</v>
      </c>
    </row>
    <row r="1803" spans="1:28" ht="13" x14ac:dyDescent="0.15">
      <c r="A1803" s="1">
        <v>397</v>
      </c>
      <c r="B1803" s="1" t="s">
        <v>28</v>
      </c>
      <c r="C1803" s="1" t="s">
        <v>1386</v>
      </c>
      <c r="D1803" s="1">
        <v>42</v>
      </c>
      <c r="E1803" s="1" t="s">
        <v>30</v>
      </c>
      <c r="F1803" s="1">
        <v>5</v>
      </c>
      <c r="G1803" s="1"/>
      <c r="H1803" s="1">
        <v>133</v>
      </c>
      <c r="I1803" s="1">
        <v>143</v>
      </c>
      <c r="J1803" s="1">
        <v>133</v>
      </c>
      <c r="K1803" s="1">
        <v>143</v>
      </c>
      <c r="L1803" s="1">
        <v>394.93</v>
      </c>
      <c r="M1803" s="1">
        <v>395.03</v>
      </c>
      <c r="N1803" s="1">
        <v>394.93</v>
      </c>
      <c r="O1803" s="1">
        <v>395.03</v>
      </c>
      <c r="P1803" s="1">
        <v>10</v>
      </c>
      <c r="Q1803" s="1">
        <v>353</v>
      </c>
      <c r="R1803" s="1" t="s">
        <v>106</v>
      </c>
      <c r="S1803" s="1" t="s">
        <v>1434</v>
      </c>
      <c r="T1803" s="1"/>
      <c r="U1803" s="1"/>
      <c r="V1803" s="1" t="s">
        <v>3359</v>
      </c>
      <c r="W1803" s="1" t="s">
        <v>3760</v>
      </c>
      <c r="X1803" s="2">
        <v>44887.234722222223</v>
      </c>
      <c r="Y1803" s="1" t="s">
        <v>692</v>
      </c>
      <c r="Z1803" s="1" t="s">
        <v>36</v>
      </c>
      <c r="AA1803" s="1"/>
      <c r="AB1803" s="1" t="s">
        <v>3761</v>
      </c>
    </row>
    <row r="1804" spans="1:28" ht="13" x14ac:dyDescent="0.15">
      <c r="A1804" s="1">
        <v>397</v>
      </c>
      <c r="B1804" s="1" t="s">
        <v>28</v>
      </c>
      <c r="C1804" s="1" t="s">
        <v>1386</v>
      </c>
      <c r="D1804" s="1">
        <v>42</v>
      </c>
      <c r="E1804" s="1" t="s">
        <v>30</v>
      </c>
      <c r="F1804" s="1">
        <v>5</v>
      </c>
      <c r="G1804" s="1"/>
      <c r="H1804" s="1">
        <v>133</v>
      </c>
      <c r="I1804" s="1">
        <v>143</v>
      </c>
      <c r="J1804" s="1">
        <v>0</v>
      </c>
      <c r="K1804" s="1">
        <v>5</v>
      </c>
      <c r="L1804" s="1">
        <v>394.93</v>
      </c>
      <c r="M1804" s="1">
        <v>394.98</v>
      </c>
      <c r="N1804" s="1">
        <v>394.93</v>
      </c>
      <c r="O1804" s="1">
        <v>394.98</v>
      </c>
      <c r="P1804" s="1">
        <v>5</v>
      </c>
      <c r="Q1804" s="1">
        <v>2</v>
      </c>
      <c r="R1804" s="1" t="s">
        <v>1407</v>
      </c>
      <c r="S1804" s="1" t="s">
        <v>1413</v>
      </c>
      <c r="T1804" s="1"/>
      <c r="U1804" s="1"/>
      <c r="V1804" s="1" t="s">
        <v>1414</v>
      </c>
      <c r="W1804" s="1" t="s">
        <v>3762</v>
      </c>
      <c r="X1804" s="2">
        <v>44887.299305555556</v>
      </c>
      <c r="Y1804" s="1" t="s">
        <v>1410</v>
      </c>
      <c r="Z1804" s="1" t="s">
        <v>36</v>
      </c>
      <c r="AA1804" s="1" t="s">
        <v>1416</v>
      </c>
      <c r="AB1804" s="1" t="s">
        <v>3763</v>
      </c>
    </row>
    <row r="1805" spans="1:28" ht="13" x14ac:dyDescent="0.15">
      <c r="A1805" s="1">
        <v>397</v>
      </c>
      <c r="B1805" s="1" t="s">
        <v>28</v>
      </c>
      <c r="C1805" s="1" t="s">
        <v>1386</v>
      </c>
      <c r="D1805" s="1">
        <v>42</v>
      </c>
      <c r="E1805" s="1" t="s">
        <v>30</v>
      </c>
      <c r="F1805" s="1">
        <v>5</v>
      </c>
      <c r="G1805" s="1"/>
      <c r="H1805" s="1">
        <v>133</v>
      </c>
      <c r="I1805" s="1">
        <v>143</v>
      </c>
      <c r="J1805" s="1">
        <v>0</v>
      </c>
      <c r="K1805" s="1">
        <v>5</v>
      </c>
      <c r="L1805" s="1">
        <v>394.93</v>
      </c>
      <c r="M1805" s="1">
        <v>394.98</v>
      </c>
      <c r="N1805" s="1">
        <v>394.93</v>
      </c>
      <c r="O1805" s="1">
        <v>394.98</v>
      </c>
      <c r="P1805" s="1">
        <v>5</v>
      </c>
      <c r="Q1805" s="1">
        <v>10</v>
      </c>
      <c r="R1805" s="1" t="s">
        <v>1407</v>
      </c>
      <c r="S1805" s="1"/>
      <c r="T1805" s="1" t="s">
        <v>1419</v>
      </c>
      <c r="U1805" s="1" t="s">
        <v>1420</v>
      </c>
      <c r="V1805" s="1" t="s">
        <v>1438</v>
      </c>
      <c r="W1805" s="1" t="s">
        <v>3764</v>
      </c>
      <c r="X1805" s="2">
        <v>44887.299305555556</v>
      </c>
      <c r="Y1805" s="1" t="s">
        <v>1410</v>
      </c>
      <c r="Z1805" s="1" t="s">
        <v>36</v>
      </c>
      <c r="AA1805" s="1" t="s">
        <v>1440</v>
      </c>
      <c r="AB1805" s="1" t="s">
        <v>3765</v>
      </c>
    </row>
    <row r="1806" spans="1:28" ht="13" x14ac:dyDescent="0.15">
      <c r="A1806" s="1">
        <v>397</v>
      </c>
      <c r="B1806" s="1" t="s">
        <v>28</v>
      </c>
      <c r="C1806" s="1" t="s">
        <v>1386</v>
      </c>
      <c r="D1806" s="1">
        <v>42</v>
      </c>
      <c r="E1806" s="1" t="s">
        <v>30</v>
      </c>
      <c r="F1806" s="1">
        <v>5</v>
      </c>
      <c r="G1806" s="1"/>
      <c r="H1806" s="1">
        <v>133</v>
      </c>
      <c r="I1806" s="1">
        <v>143</v>
      </c>
      <c r="J1806" s="1">
        <v>0</v>
      </c>
      <c r="K1806" s="1">
        <v>5</v>
      </c>
      <c r="L1806" s="1">
        <v>394.93</v>
      </c>
      <c r="M1806" s="1">
        <v>394.98</v>
      </c>
      <c r="N1806" s="1">
        <v>394.93</v>
      </c>
      <c r="O1806" s="1">
        <v>394.98</v>
      </c>
      <c r="P1806" s="1">
        <v>5</v>
      </c>
      <c r="Q1806" s="1">
        <v>25</v>
      </c>
      <c r="R1806" s="1" t="s">
        <v>1418</v>
      </c>
      <c r="S1806" s="1"/>
      <c r="T1806" s="1" t="s">
        <v>1442</v>
      </c>
      <c r="U1806" s="1" t="s">
        <v>1443</v>
      </c>
      <c r="V1806" s="1" t="s">
        <v>1444</v>
      </c>
      <c r="W1806" s="1" t="s">
        <v>3766</v>
      </c>
      <c r="X1806" s="2">
        <v>44887.299305555556</v>
      </c>
      <c r="Y1806" s="1" t="s">
        <v>1410</v>
      </c>
      <c r="Z1806" s="1" t="s">
        <v>36</v>
      </c>
      <c r="AA1806" s="1" t="s">
        <v>1446</v>
      </c>
      <c r="AB1806" s="1" t="s">
        <v>3767</v>
      </c>
    </row>
    <row r="1807" spans="1:28" ht="13" x14ac:dyDescent="0.15">
      <c r="A1807" s="1">
        <v>397</v>
      </c>
      <c r="B1807" s="1" t="s">
        <v>28</v>
      </c>
      <c r="C1807" s="1" t="s">
        <v>1386</v>
      </c>
      <c r="D1807" s="1">
        <v>42</v>
      </c>
      <c r="E1807" s="1" t="s">
        <v>30</v>
      </c>
      <c r="F1807" s="1">
        <v>5</v>
      </c>
      <c r="G1807" s="1"/>
      <c r="H1807" s="1">
        <v>133</v>
      </c>
      <c r="I1807" s="1">
        <v>143</v>
      </c>
      <c r="J1807" s="1">
        <v>0</v>
      </c>
      <c r="K1807" s="1">
        <v>5</v>
      </c>
      <c r="L1807" s="1">
        <v>394.93</v>
      </c>
      <c r="M1807" s="1">
        <v>394.98</v>
      </c>
      <c r="N1807" s="1">
        <v>394.93</v>
      </c>
      <c r="O1807" s="1">
        <v>394.98</v>
      </c>
      <c r="P1807" s="1">
        <v>5</v>
      </c>
      <c r="Q1807" s="1">
        <v>25</v>
      </c>
      <c r="R1807" s="1" t="s">
        <v>1418</v>
      </c>
      <c r="S1807" s="1"/>
      <c r="T1807" s="1"/>
      <c r="U1807" s="1"/>
      <c r="V1807" s="1" t="s">
        <v>1457</v>
      </c>
      <c r="W1807" s="1" t="s">
        <v>3768</v>
      </c>
      <c r="X1807" s="2">
        <v>44887.299305555556</v>
      </c>
      <c r="Y1807" s="1" t="s">
        <v>1410</v>
      </c>
      <c r="Z1807" s="1" t="s">
        <v>36</v>
      </c>
      <c r="AA1807" s="1" t="s">
        <v>1459</v>
      </c>
      <c r="AB1807" s="1" t="s">
        <v>3769</v>
      </c>
    </row>
    <row r="1808" spans="1:28" ht="13" x14ac:dyDescent="0.15">
      <c r="A1808" s="1">
        <v>397</v>
      </c>
      <c r="B1808" s="1" t="s">
        <v>28</v>
      </c>
      <c r="C1808" s="1" t="s">
        <v>1386</v>
      </c>
      <c r="D1808" s="1">
        <v>42</v>
      </c>
      <c r="E1808" s="1" t="s">
        <v>30</v>
      </c>
      <c r="F1808" s="1">
        <v>5</v>
      </c>
      <c r="G1808" s="1"/>
      <c r="H1808" s="1">
        <v>133</v>
      </c>
      <c r="I1808" s="1">
        <v>143</v>
      </c>
      <c r="J1808" s="1">
        <v>0</v>
      </c>
      <c r="K1808" s="1">
        <v>5</v>
      </c>
      <c r="L1808" s="1">
        <v>394.93</v>
      </c>
      <c r="M1808" s="1">
        <v>394.98</v>
      </c>
      <c r="N1808" s="1">
        <v>394.93</v>
      </c>
      <c r="O1808" s="1">
        <v>394.98</v>
      </c>
      <c r="P1808" s="1">
        <v>5</v>
      </c>
      <c r="Q1808" s="1">
        <v>25</v>
      </c>
      <c r="R1808" s="1" t="s">
        <v>1418</v>
      </c>
      <c r="S1808" s="1"/>
      <c r="T1808" s="1" t="s">
        <v>1419</v>
      </c>
      <c r="U1808" s="1" t="s">
        <v>1420</v>
      </c>
      <c r="V1808" s="1" t="s">
        <v>1421</v>
      </c>
      <c r="W1808" s="1" t="s">
        <v>3770</v>
      </c>
      <c r="X1808" s="2">
        <v>44887.299305555556</v>
      </c>
      <c r="Y1808" s="1" t="s">
        <v>1410</v>
      </c>
      <c r="Z1808" s="1" t="s">
        <v>36</v>
      </c>
      <c r="AA1808" s="1"/>
      <c r="AB1808" s="1" t="s">
        <v>3771</v>
      </c>
    </row>
    <row r="1809" spans="1:28" ht="13" x14ac:dyDescent="0.15">
      <c r="A1809" s="1">
        <v>397</v>
      </c>
      <c r="B1809" s="1" t="s">
        <v>28</v>
      </c>
      <c r="C1809" s="1" t="s">
        <v>1386</v>
      </c>
      <c r="D1809" s="1">
        <v>42</v>
      </c>
      <c r="E1809" s="1" t="s">
        <v>30</v>
      </c>
      <c r="F1809" s="1">
        <v>5</v>
      </c>
      <c r="G1809" s="1"/>
      <c r="H1809" s="1">
        <v>133</v>
      </c>
      <c r="I1809" s="1">
        <v>143</v>
      </c>
      <c r="J1809" s="1">
        <v>0</v>
      </c>
      <c r="K1809" s="1">
        <v>5</v>
      </c>
      <c r="L1809" s="1">
        <v>394.93</v>
      </c>
      <c r="M1809" s="1">
        <v>394.98</v>
      </c>
      <c r="N1809" s="1">
        <v>394.93</v>
      </c>
      <c r="O1809" s="1">
        <v>394.98</v>
      </c>
      <c r="P1809" s="1">
        <v>5</v>
      </c>
      <c r="Q1809" s="1">
        <v>6</v>
      </c>
      <c r="R1809" s="1" t="s">
        <v>1407</v>
      </c>
      <c r="S1809" s="1"/>
      <c r="T1809" s="1"/>
      <c r="U1809" s="1"/>
      <c r="V1809" s="1" t="s">
        <v>1408</v>
      </c>
      <c r="W1809" s="1" t="s">
        <v>3772</v>
      </c>
      <c r="X1809" s="2">
        <v>44887.299305555556</v>
      </c>
      <c r="Y1809" s="1" t="s">
        <v>1410</v>
      </c>
      <c r="Z1809" s="1" t="s">
        <v>36</v>
      </c>
      <c r="AA1809" s="1" t="s">
        <v>1411</v>
      </c>
      <c r="AB1809" s="1" t="s">
        <v>3773</v>
      </c>
    </row>
    <row r="1810" spans="1:28" ht="13" x14ac:dyDescent="0.15">
      <c r="A1810" s="1">
        <v>397</v>
      </c>
      <c r="B1810" s="1" t="s">
        <v>28</v>
      </c>
      <c r="C1810" s="1" t="s">
        <v>1386</v>
      </c>
      <c r="D1810" s="1">
        <v>42</v>
      </c>
      <c r="E1810" s="1" t="s">
        <v>30</v>
      </c>
      <c r="F1810" s="1">
        <v>5</v>
      </c>
      <c r="G1810" s="1"/>
      <c r="H1810" s="1">
        <v>133</v>
      </c>
      <c r="I1810" s="1">
        <v>143</v>
      </c>
      <c r="J1810" s="1">
        <v>0</v>
      </c>
      <c r="K1810" s="1">
        <v>5</v>
      </c>
      <c r="L1810" s="1">
        <v>394.93</v>
      </c>
      <c r="M1810" s="1">
        <v>394.98</v>
      </c>
      <c r="N1810" s="1">
        <v>394.93</v>
      </c>
      <c r="O1810" s="1">
        <v>394.98</v>
      </c>
      <c r="P1810" s="1">
        <v>5</v>
      </c>
      <c r="Q1810" s="1">
        <v>3</v>
      </c>
      <c r="R1810" s="1" t="s">
        <v>1407</v>
      </c>
      <c r="S1810" s="1"/>
      <c r="T1810" s="1"/>
      <c r="U1810" s="1"/>
      <c r="V1810" s="1" t="s">
        <v>1424</v>
      </c>
      <c r="W1810" s="1" t="s">
        <v>3774</v>
      </c>
      <c r="X1810" s="2">
        <v>44887.299305555556</v>
      </c>
      <c r="Y1810" s="1" t="s">
        <v>1410</v>
      </c>
      <c r="Z1810" s="1" t="s">
        <v>36</v>
      </c>
      <c r="AA1810" s="1" t="s">
        <v>1426</v>
      </c>
      <c r="AB1810" s="1" t="s">
        <v>3775</v>
      </c>
    </row>
    <row r="1811" spans="1:28" ht="13" x14ac:dyDescent="0.15">
      <c r="A1811" s="1">
        <v>397</v>
      </c>
      <c r="B1811" s="1" t="s">
        <v>28</v>
      </c>
      <c r="C1811" s="1" t="s">
        <v>1386</v>
      </c>
      <c r="D1811" s="1">
        <v>42</v>
      </c>
      <c r="E1811" s="1" t="s">
        <v>30</v>
      </c>
      <c r="F1811" s="1">
        <v>6</v>
      </c>
      <c r="G1811" s="1"/>
      <c r="H1811" s="1">
        <v>0</v>
      </c>
      <c r="I1811" s="1">
        <v>5</v>
      </c>
      <c r="J1811" s="1">
        <v>0</v>
      </c>
      <c r="K1811" s="1">
        <v>5</v>
      </c>
      <c r="L1811" s="1">
        <v>395.03</v>
      </c>
      <c r="M1811" s="1">
        <v>395.08</v>
      </c>
      <c r="N1811" s="1">
        <v>395.03</v>
      </c>
      <c r="O1811" s="1">
        <v>395.08</v>
      </c>
      <c r="P1811" s="1">
        <v>5</v>
      </c>
      <c r="Q1811" s="1">
        <v>5</v>
      </c>
      <c r="R1811" s="1" t="s">
        <v>51</v>
      </c>
      <c r="S1811" s="1" t="s">
        <v>52</v>
      </c>
      <c r="T1811" s="1"/>
      <c r="U1811" s="1"/>
      <c r="V1811" s="1" t="s">
        <v>52</v>
      </c>
      <c r="W1811" s="1" t="s">
        <v>3776</v>
      </c>
      <c r="X1811" s="2">
        <v>44887.234722222223</v>
      </c>
      <c r="Y1811" s="1" t="s">
        <v>692</v>
      </c>
      <c r="Z1811" s="1" t="s">
        <v>36</v>
      </c>
      <c r="AA1811" s="1"/>
      <c r="AB1811" s="1" t="s">
        <v>3777</v>
      </c>
    </row>
    <row r="1812" spans="1:28" ht="13" x14ac:dyDescent="0.15">
      <c r="A1812" s="1">
        <v>397</v>
      </c>
      <c r="B1812" s="1" t="s">
        <v>28</v>
      </c>
      <c r="C1812" s="1" t="s">
        <v>1387</v>
      </c>
      <c r="D1812" s="1">
        <v>11</v>
      </c>
      <c r="E1812" s="1" t="s">
        <v>30</v>
      </c>
      <c r="F1812" s="1">
        <v>6</v>
      </c>
      <c r="G1812" s="1" t="s">
        <v>43</v>
      </c>
      <c r="H1812" s="1">
        <v>24</v>
      </c>
      <c r="I1812" s="1">
        <v>24</v>
      </c>
      <c r="J1812" s="1">
        <v>24</v>
      </c>
      <c r="K1812" s="1">
        <v>24</v>
      </c>
      <c r="L1812" s="1">
        <v>200.27</v>
      </c>
      <c r="M1812" s="1">
        <v>200.27</v>
      </c>
      <c r="N1812" s="1">
        <v>200.191</v>
      </c>
      <c r="O1812" s="1">
        <v>200.191</v>
      </c>
      <c r="P1812" s="1">
        <v>0</v>
      </c>
      <c r="Q1812" s="1">
        <v>1</v>
      </c>
      <c r="R1812" s="1" t="s">
        <v>44</v>
      </c>
      <c r="S1812" s="1" t="s">
        <v>45</v>
      </c>
      <c r="T1812" s="1"/>
      <c r="U1812" s="1"/>
      <c r="V1812" s="1" t="s">
        <v>45</v>
      </c>
      <c r="W1812" s="1" t="s">
        <v>3778</v>
      </c>
      <c r="X1812" s="2">
        <v>44888.227777777778</v>
      </c>
      <c r="Y1812" s="1" t="s">
        <v>415</v>
      </c>
      <c r="Z1812" s="1" t="s">
        <v>36</v>
      </c>
      <c r="AA1812" s="1"/>
      <c r="AB1812" s="1" t="s">
        <v>3779</v>
      </c>
    </row>
    <row r="1813" spans="1:28" ht="13" x14ac:dyDescent="0.15">
      <c r="A1813" s="1">
        <v>397</v>
      </c>
      <c r="B1813" s="1" t="s">
        <v>28</v>
      </c>
      <c r="C1813" s="1" t="s">
        <v>1387</v>
      </c>
      <c r="D1813" s="1">
        <v>19</v>
      </c>
      <c r="E1813" s="1" t="s">
        <v>30</v>
      </c>
      <c r="F1813" s="1">
        <v>6</v>
      </c>
      <c r="G1813" s="1" t="s">
        <v>43</v>
      </c>
      <c r="H1813" s="1">
        <v>119</v>
      </c>
      <c r="I1813" s="1">
        <v>119</v>
      </c>
      <c r="J1813" s="1">
        <v>119</v>
      </c>
      <c r="K1813" s="1">
        <v>119</v>
      </c>
      <c r="L1813" s="1">
        <v>278.8</v>
      </c>
      <c r="M1813" s="1">
        <v>278.8</v>
      </c>
      <c r="N1813" s="1">
        <v>278.60700000000003</v>
      </c>
      <c r="O1813" s="1">
        <v>278.60700000000003</v>
      </c>
      <c r="P1813" s="1">
        <v>0</v>
      </c>
      <c r="Q1813" s="1">
        <v>1</v>
      </c>
      <c r="R1813" s="1" t="s">
        <v>44</v>
      </c>
      <c r="S1813" s="1" t="s">
        <v>45</v>
      </c>
      <c r="T1813" s="1"/>
      <c r="U1813" s="1"/>
      <c r="V1813" s="1" t="s">
        <v>45</v>
      </c>
      <c r="W1813" s="1" t="s">
        <v>3780</v>
      </c>
      <c r="X1813" s="2">
        <v>44888.647916666669</v>
      </c>
      <c r="Y1813" s="1" t="s">
        <v>415</v>
      </c>
      <c r="Z1813" s="1" t="s">
        <v>36</v>
      </c>
      <c r="AA1813" s="1"/>
      <c r="AB1813" s="1" t="s">
        <v>3781</v>
      </c>
    </row>
    <row r="1814" spans="1:28" ht="13" x14ac:dyDescent="0.15">
      <c r="A1814" s="1">
        <v>397</v>
      </c>
      <c r="B1814" s="1" t="s">
        <v>28</v>
      </c>
      <c r="C1814" s="1" t="s">
        <v>1387</v>
      </c>
      <c r="D1814" s="1">
        <v>31</v>
      </c>
      <c r="E1814" s="1" t="s">
        <v>30</v>
      </c>
      <c r="F1814" s="1">
        <v>2</v>
      </c>
      <c r="G1814" s="1" t="s">
        <v>43</v>
      </c>
      <c r="H1814" s="1">
        <v>102</v>
      </c>
      <c r="I1814" s="1">
        <v>102</v>
      </c>
      <c r="J1814" s="1">
        <v>102</v>
      </c>
      <c r="K1814" s="1">
        <v>102</v>
      </c>
      <c r="L1814" s="1">
        <v>382.32</v>
      </c>
      <c r="M1814" s="1">
        <v>382.32</v>
      </c>
      <c r="N1814" s="1">
        <v>382.29</v>
      </c>
      <c r="O1814" s="1">
        <v>382.29</v>
      </c>
      <c r="P1814" s="1">
        <v>0</v>
      </c>
      <c r="Q1814" s="1">
        <v>1</v>
      </c>
      <c r="R1814" s="1" t="s">
        <v>44</v>
      </c>
      <c r="S1814" s="1" t="s">
        <v>45</v>
      </c>
      <c r="T1814" s="1"/>
      <c r="U1814" s="1"/>
      <c r="V1814" s="1" t="s">
        <v>45</v>
      </c>
      <c r="W1814" s="1" t="s">
        <v>3782</v>
      </c>
      <c r="X1814" s="2">
        <v>44889.245138888888</v>
      </c>
      <c r="Y1814" s="1" t="s">
        <v>415</v>
      </c>
      <c r="Z1814" s="1" t="s">
        <v>36</v>
      </c>
      <c r="AA1814" s="1"/>
      <c r="AB1814" s="1" t="s">
        <v>3783</v>
      </c>
    </row>
    <row r="1815" spans="1:28" ht="13" x14ac:dyDescent="0.15">
      <c r="A1815" s="1">
        <v>397</v>
      </c>
      <c r="B1815" s="1" t="s">
        <v>28</v>
      </c>
      <c r="C1815" s="1" t="s">
        <v>3784</v>
      </c>
      <c r="D1815" s="1">
        <v>1</v>
      </c>
      <c r="E1815" s="1" t="s">
        <v>1387</v>
      </c>
      <c r="F1815" s="1">
        <v>1</v>
      </c>
      <c r="G1815" s="1"/>
      <c r="H1815" s="1">
        <v>0</v>
      </c>
      <c r="I1815" s="1">
        <v>0</v>
      </c>
      <c r="J1815" s="1">
        <v>0</v>
      </c>
      <c r="K1815" s="1">
        <v>0</v>
      </c>
      <c r="L1815" s="1">
        <v>0</v>
      </c>
      <c r="M1815" s="1">
        <v>0</v>
      </c>
      <c r="N1815" s="1">
        <v>0</v>
      </c>
      <c r="O1815" s="1">
        <v>0</v>
      </c>
      <c r="P1815" s="1">
        <v>0</v>
      </c>
      <c r="Q1815" s="1">
        <v>5000</v>
      </c>
      <c r="R1815" s="1" t="s">
        <v>65</v>
      </c>
      <c r="S1815" s="1" t="s">
        <v>81</v>
      </c>
      <c r="T1815" s="1"/>
      <c r="U1815" s="1"/>
      <c r="V1815" s="1" t="s">
        <v>1388</v>
      </c>
      <c r="W1815" s="1" t="s">
        <v>3785</v>
      </c>
      <c r="X1815" s="2">
        <v>44891.693749999999</v>
      </c>
      <c r="Y1815" s="1" t="s">
        <v>35</v>
      </c>
      <c r="Z1815" s="1" t="s">
        <v>36</v>
      </c>
      <c r="AA1815" s="1"/>
      <c r="AB1815" s="1" t="s">
        <v>3786</v>
      </c>
    </row>
    <row r="1816" spans="1:28" ht="13" x14ac:dyDescent="0.15">
      <c r="A1816" s="1">
        <v>397</v>
      </c>
      <c r="B1816" s="1" t="s">
        <v>28</v>
      </c>
      <c r="C1816" s="1" t="s">
        <v>3784</v>
      </c>
      <c r="D1816" s="1">
        <v>1</v>
      </c>
      <c r="E1816" s="1" t="s">
        <v>1387</v>
      </c>
      <c r="F1816" s="1">
        <v>2</v>
      </c>
      <c r="G1816" s="1" t="s">
        <v>31</v>
      </c>
      <c r="H1816" s="1">
        <v>36</v>
      </c>
      <c r="I1816" s="1">
        <v>37</v>
      </c>
      <c r="J1816" s="1">
        <v>36</v>
      </c>
      <c r="K1816" s="1">
        <v>37</v>
      </c>
      <c r="L1816" s="1">
        <v>1.86</v>
      </c>
      <c r="M1816" s="1">
        <v>1.87</v>
      </c>
      <c r="N1816" s="1">
        <v>1.86</v>
      </c>
      <c r="O1816" s="1">
        <v>1.87</v>
      </c>
      <c r="P1816" s="1">
        <v>1</v>
      </c>
      <c r="Q1816" s="1">
        <v>5</v>
      </c>
      <c r="R1816" s="1" t="s">
        <v>51</v>
      </c>
      <c r="S1816" s="1"/>
      <c r="T1816" s="1" t="s">
        <v>1391</v>
      </c>
      <c r="U1816" s="1" t="s">
        <v>1392</v>
      </c>
      <c r="V1816" s="1" t="s">
        <v>1391</v>
      </c>
      <c r="W1816" s="1" t="s">
        <v>3787</v>
      </c>
      <c r="X1816" s="2">
        <v>44891.80972222222</v>
      </c>
      <c r="Y1816" s="1" t="s">
        <v>58</v>
      </c>
      <c r="Z1816" s="1" t="s">
        <v>36</v>
      </c>
      <c r="AA1816" s="1"/>
      <c r="AB1816" s="1" t="s">
        <v>3788</v>
      </c>
    </row>
    <row r="1817" spans="1:28" ht="13" x14ac:dyDescent="0.15">
      <c r="A1817" s="1">
        <v>397</v>
      </c>
      <c r="B1817" s="1" t="s">
        <v>28</v>
      </c>
      <c r="C1817" s="1" t="s">
        <v>3784</v>
      </c>
      <c r="D1817" s="1">
        <v>1</v>
      </c>
      <c r="E1817" s="1" t="s">
        <v>1387</v>
      </c>
      <c r="F1817" s="1">
        <v>2</v>
      </c>
      <c r="G1817" s="1" t="s">
        <v>31</v>
      </c>
      <c r="H1817" s="1">
        <v>53</v>
      </c>
      <c r="I1817" s="1">
        <v>54</v>
      </c>
      <c r="J1817" s="1">
        <v>53</v>
      </c>
      <c r="K1817" s="1">
        <v>54</v>
      </c>
      <c r="L1817" s="1">
        <v>2.0299999999999998</v>
      </c>
      <c r="M1817" s="1">
        <v>2.04</v>
      </c>
      <c r="N1817" s="1">
        <v>2.0299999999999998</v>
      </c>
      <c r="O1817" s="1">
        <v>2.04</v>
      </c>
      <c r="P1817" s="1">
        <v>1</v>
      </c>
      <c r="Q1817" s="1">
        <v>5</v>
      </c>
      <c r="R1817" s="1" t="s">
        <v>51</v>
      </c>
      <c r="S1817" s="1"/>
      <c r="T1817" s="1" t="s">
        <v>1391</v>
      </c>
      <c r="U1817" s="1" t="s">
        <v>1392</v>
      </c>
      <c r="V1817" s="1" t="s">
        <v>1391</v>
      </c>
      <c r="W1817" s="1" t="s">
        <v>3789</v>
      </c>
      <c r="X1817" s="2">
        <v>44891.80972222222</v>
      </c>
      <c r="Y1817" s="1" t="s">
        <v>58</v>
      </c>
      <c r="Z1817" s="1" t="s">
        <v>36</v>
      </c>
      <c r="AA1817" s="1"/>
      <c r="AB1817" s="1" t="s">
        <v>3790</v>
      </c>
    </row>
    <row r="1818" spans="1:28" ht="13" x14ac:dyDescent="0.15">
      <c r="A1818" s="1">
        <v>397</v>
      </c>
      <c r="B1818" s="1" t="s">
        <v>28</v>
      </c>
      <c r="C1818" s="1" t="s">
        <v>3784</v>
      </c>
      <c r="D1818" s="1">
        <v>1</v>
      </c>
      <c r="E1818" s="1" t="s">
        <v>1387</v>
      </c>
      <c r="F1818" s="1">
        <v>2</v>
      </c>
      <c r="G1818" s="1" t="s">
        <v>31</v>
      </c>
      <c r="H1818" s="1">
        <v>69</v>
      </c>
      <c r="I1818" s="1">
        <v>70</v>
      </c>
      <c r="J1818" s="1">
        <v>69</v>
      </c>
      <c r="K1818" s="1">
        <v>70</v>
      </c>
      <c r="L1818" s="1">
        <v>2.19</v>
      </c>
      <c r="M1818" s="1">
        <v>2.2000000000000002</v>
      </c>
      <c r="N1818" s="1">
        <v>2.19</v>
      </c>
      <c r="O1818" s="1">
        <v>2.2000000000000002</v>
      </c>
      <c r="P1818" s="1">
        <v>1</v>
      </c>
      <c r="Q1818" s="1">
        <v>5</v>
      </c>
      <c r="R1818" s="1" t="s">
        <v>51</v>
      </c>
      <c r="S1818" s="1"/>
      <c r="T1818" s="1" t="s">
        <v>1391</v>
      </c>
      <c r="U1818" s="1" t="s">
        <v>1392</v>
      </c>
      <c r="V1818" s="1" t="s">
        <v>1391</v>
      </c>
      <c r="W1818" s="1" t="s">
        <v>3791</v>
      </c>
      <c r="X1818" s="2">
        <v>44891.80972222222</v>
      </c>
      <c r="Y1818" s="1" t="s">
        <v>58</v>
      </c>
      <c r="Z1818" s="1" t="s">
        <v>36</v>
      </c>
      <c r="AA1818" s="1"/>
      <c r="AB1818" s="1" t="s">
        <v>3792</v>
      </c>
    </row>
    <row r="1819" spans="1:28" ht="13" x14ac:dyDescent="0.15">
      <c r="A1819" s="1">
        <v>397</v>
      </c>
      <c r="B1819" s="1" t="s">
        <v>28</v>
      </c>
      <c r="C1819" s="1" t="s">
        <v>3784</v>
      </c>
      <c r="D1819" s="1">
        <v>1</v>
      </c>
      <c r="E1819" s="1" t="s">
        <v>1387</v>
      </c>
      <c r="F1819" s="1">
        <v>2</v>
      </c>
      <c r="G1819" s="1" t="s">
        <v>31</v>
      </c>
      <c r="H1819" s="1">
        <v>86</v>
      </c>
      <c r="I1819" s="1">
        <v>87</v>
      </c>
      <c r="J1819" s="1">
        <v>86</v>
      </c>
      <c r="K1819" s="1">
        <v>87</v>
      </c>
      <c r="L1819" s="1">
        <v>2.36</v>
      </c>
      <c r="M1819" s="1">
        <v>2.37</v>
      </c>
      <c r="N1819" s="1">
        <v>2.36</v>
      </c>
      <c r="O1819" s="1">
        <v>2.37</v>
      </c>
      <c r="P1819" s="1">
        <v>1</v>
      </c>
      <c r="Q1819" s="1">
        <v>5</v>
      </c>
      <c r="R1819" s="1" t="s">
        <v>51</v>
      </c>
      <c r="S1819" s="1"/>
      <c r="T1819" s="1" t="s">
        <v>1391</v>
      </c>
      <c r="U1819" s="1" t="s">
        <v>1392</v>
      </c>
      <c r="V1819" s="1" t="s">
        <v>1391</v>
      </c>
      <c r="W1819" s="1" t="s">
        <v>3793</v>
      </c>
      <c r="X1819" s="2">
        <v>44891.80972222222</v>
      </c>
      <c r="Y1819" s="1" t="s">
        <v>58</v>
      </c>
      <c r="Z1819" s="1" t="s">
        <v>36</v>
      </c>
      <c r="AA1819" s="1"/>
      <c r="AB1819" s="1" t="s">
        <v>3794</v>
      </c>
    </row>
    <row r="1820" spans="1:28" ht="13" x14ac:dyDescent="0.15">
      <c r="A1820" s="1">
        <v>397</v>
      </c>
      <c r="B1820" s="1" t="s">
        <v>28</v>
      </c>
      <c r="C1820" s="1" t="s">
        <v>3784</v>
      </c>
      <c r="D1820" s="1">
        <v>1</v>
      </c>
      <c r="E1820" s="1" t="s">
        <v>1387</v>
      </c>
      <c r="F1820" s="1">
        <v>2</v>
      </c>
      <c r="G1820" s="1" t="s">
        <v>31</v>
      </c>
      <c r="H1820" s="1">
        <v>103</v>
      </c>
      <c r="I1820" s="1">
        <v>104</v>
      </c>
      <c r="J1820" s="1">
        <v>103</v>
      </c>
      <c r="K1820" s="1">
        <v>104</v>
      </c>
      <c r="L1820" s="1">
        <v>2.5299999999999998</v>
      </c>
      <c r="M1820" s="1">
        <v>2.54</v>
      </c>
      <c r="N1820" s="1">
        <v>2.5299999999999998</v>
      </c>
      <c r="O1820" s="1">
        <v>2.54</v>
      </c>
      <c r="P1820" s="1">
        <v>1</v>
      </c>
      <c r="Q1820" s="1">
        <v>5</v>
      </c>
      <c r="R1820" s="1" t="s">
        <v>51</v>
      </c>
      <c r="S1820" s="1"/>
      <c r="T1820" s="1" t="s">
        <v>1391</v>
      </c>
      <c r="U1820" s="1" t="s">
        <v>1392</v>
      </c>
      <c r="V1820" s="1" t="s">
        <v>1391</v>
      </c>
      <c r="W1820" s="1" t="s">
        <v>3795</v>
      </c>
      <c r="X1820" s="2">
        <v>44891.80972222222</v>
      </c>
      <c r="Y1820" s="1" t="s">
        <v>58</v>
      </c>
      <c r="Z1820" s="1" t="s">
        <v>36</v>
      </c>
      <c r="AA1820" s="1"/>
      <c r="AB1820" s="1" t="s">
        <v>3796</v>
      </c>
    </row>
    <row r="1821" spans="1:28" ht="13" x14ac:dyDescent="0.15">
      <c r="A1821" s="1">
        <v>397</v>
      </c>
      <c r="B1821" s="1" t="s">
        <v>28</v>
      </c>
      <c r="C1821" s="1" t="s">
        <v>3784</v>
      </c>
      <c r="D1821" s="1">
        <v>1</v>
      </c>
      <c r="E1821" s="1" t="s">
        <v>1387</v>
      </c>
      <c r="F1821" s="1">
        <v>3</v>
      </c>
      <c r="G1821" s="1"/>
      <c r="H1821" s="1">
        <v>75</v>
      </c>
      <c r="I1821" s="1">
        <v>75</v>
      </c>
      <c r="J1821" s="1">
        <v>75</v>
      </c>
      <c r="K1821" s="1">
        <v>75</v>
      </c>
      <c r="L1821" s="1">
        <v>3.74</v>
      </c>
      <c r="M1821" s="1">
        <v>3.74</v>
      </c>
      <c r="N1821" s="1">
        <v>3.74</v>
      </c>
      <c r="O1821" s="1">
        <v>3.74</v>
      </c>
      <c r="P1821" s="1">
        <v>0</v>
      </c>
      <c r="Q1821" s="1">
        <v>2</v>
      </c>
      <c r="R1821" s="1" t="s">
        <v>1407</v>
      </c>
      <c r="S1821" s="1"/>
      <c r="T1821" s="1" t="s">
        <v>1448</v>
      </c>
      <c r="U1821" s="1" t="s">
        <v>1449</v>
      </c>
      <c r="V1821" s="1" t="s">
        <v>3797</v>
      </c>
      <c r="W1821" s="1" t="s">
        <v>3798</v>
      </c>
      <c r="X1821" s="2">
        <v>44891.722916666666</v>
      </c>
      <c r="Y1821" s="1" t="s">
        <v>35</v>
      </c>
      <c r="Z1821" s="1" t="s">
        <v>36</v>
      </c>
      <c r="AA1821" s="1"/>
      <c r="AB1821" s="1" t="s">
        <v>3799</v>
      </c>
    </row>
    <row r="1822" spans="1:28" ht="13" x14ac:dyDescent="0.15">
      <c r="A1822" s="1">
        <v>397</v>
      </c>
      <c r="B1822" s="1" t="s">
        <v>28</v>
      </c>
      <c r="C1822" s="1" t="s">
        <v>3784</v>
      </c>
      <c r="D1822" s="1">
        <v>1</v>
      </c>
      <c r="E1822" s="1" t="s">
        <v>1387</v>
      </c>
      <c r="F1822" s="1">
        <v>5</v>
      </c>
      <c r="G1822" s="1"/>
      <c r="H1822" s="1">
        <v>75</v>
      </c>
      <c r="I1822" s="1">
        <v>75</v>
      </c>
      <c r="J1822" s="1">
        <v>75</v>
      </c>
      <c r="K1822" s="1">
        <v>75</v>
      </c>
      <c r="L1822" s="1">
        <v>6.73</v>
      </c>
      <c r="M1822" s="1">
        <v>6.73</v>
      </c>
      <c r="N1822" s="1">
        <v>6.73</v>
      </c>
      <c r="O1822" s="1">
        <v>6.73</v>
      </c>
      <c r="P1822" s="1">
        <v>0</v>
      </c>
      <c r="Q1822" s="1">
        <v>2</v>
      </c>
      <c r="R1822" s="1" t="s">
        <v>1407</v>
      </c>
      <c r="S1822" s="1"/>
      <c r="T1822" s="1" t="s">
        <v>1448</v>
      </c>
      <c r="U1822" s="1" t="s">
        <v>1449</v>
      </c>
      <c r="V1822" s="1" t="s">
        <v>3797</v>
      </c>
      <c r="W1822" s="1" t="s">
        <v>3800</v>
      </c>
      <c r="X1822" s="2">
        <v>44891.722916666666</v>
      </c>
      <c r="Y1822" s="1" t="s">
        <v>35</v>
      </c>
      <c r="Z1822" s="1" t="s">
        <v>36</v>
      </c>
      <c r="AA1822" s="1"/>
      <c r="AB1822" s="1" t="s">
        <v>3801</v>
      </c>
    </row>
    <row r="1823" spans="1:28" ht="13" x14ac:dyDescent="0.15">
      <c r="A1823" s="1">
        <v>397</v>
      </c>
      <c r="B1823" s="1" t="s">
        <v>28</v>
      </c>
      <c r="C1823" s="1" t="s">
        <v>3784</v>
      </c>
      <c r="D1823" s="1">
        <v>2</v>
      </c>
      <c r="E1823" s="1" t="s">
        <v>1387</v>
      </c>
      <c r="F1823" s="1">
        <v>3</v>
      </c>
      <c r="G1823" s="1"/>
      <c r="H1823" s="1">
        <v>75</v>
      </c>
      <c r="I1823" s="1">
        <v>75</v>
      </c>
      <c r="J1823" s="1">
        <v>75</v>
      </c>
      <c r="K1823" s="1">
        <v>75</v>
      </c>
      <c r="L1823" s="1">
        <v>12.72</v>
      </c>
      <c r="M1823" s="1">
        <v>12.72</v>
      </c>
      <c r="N1823" s="1">
        <v>12.72</v>
      </c>
      <c r="O1823" s="1">
        <v>12.72</v>
      </c>
      <c r="P1823" s="1">
        <v>0</v>
      </c>
      <c r="Q1823" s="1">
        <v>2</v>
      </c>
      <c r="R1823" s="1" t="s">
        <v>1407</v>
      </c>
      <c r="S1823" s="1"/>
      <c r="T1823" s="1" t="s">
        <v>1448</v>
      </c>
      <c r="U1823" s="1" t="s">
        <v>1449</v>
      </c>
      <c r="V1823" s="1" t="s">
        <v>3797</v>
      </c>
      <c r="W1823" s="1" t="s">
        <v>3802</v>
      </c>
      <c r="X1823" s="2">
        <v>44891.76666666667</v>
      </c>
      <c r="Y1823" s="1" t="s">
        <v>35</v>
      </c>
      <c r="Z1823" s="1" t="s">
        <v>36</v>
      </c>
      <c r="AA1823" s="1"/>
      <c r="AB1823" s="1" t="s">
        <v>3803</v>
      </c>
    </row>
    <row r="1824" spans="1:28" ht="13" x14ac:dyDescent="0.15">
      <c r="A1824" s="1">
        <v>397</v>
      </c>
      <c r="B1824" s="1" t="s">
        <v>28</v>
      </c>
      <c r="C1824" s="1" t="s">
        <v>3784</v>
      </c>
      <c r="D1824" s="1">
        <v>2</v>
      </c>
      <c r="E1824" s="1" t="s">
        <v>1387</v>
      </c>
      <c r="F1824" s="1">
        <v>5</v>
      </c>
      <c r="G1824" s="1"/>
      <c r="H1824" s="1">
        <v>75</v>
      </c>
      <c r="I1824" s="1">
        <v>75</v>
      </c>
      <c r="J1824" s="1">
        <v>75</v>
      </c>
      <c r="K1824" s="1">
        <v>75</v>
      </c>
      <c r="L1824" s="1">
        <v>15.68</v>
      </c>
      <c r="M1824" s="1">
        <v>15.68</v>
      </c>
      <c r="N1824" s="1">
        <v>15.68</v>
      </c>
      <c r="O1824" s="1">
        <v>15.68</v>
      </c>
      <c r="P1824" s="1">
        <v>0</v>
      </c>
      <c r="Q1824" s="1">
        <v>2</v>
      </c>
      <c r="R1824" s="1" t="s">
        <v>1407</v>
      </c>
      <c r="S1824" s="1"/>
      <c r="T1824" s="1" t="s">
        <v>1448</v>
      </c>
      <c r="U1824" s="1" t="s">
        <v>1449</v>
      </c>
      <c r="V1824" s="1" t="s">
        <v>3797</v>
      </c>
      <c r="W1824" s="1" t="s">
        <v>3804</v>
      </c>
      <c r="X1824" s="2">
        <v>44891.76666666667</v>
      </c>
      <c r="Y1824" s="1" t="s">
        <v>35</v>
      </c>
      <c r="Z1824" s="1" t="s">
        <v>36</v>
      </c>
      <c r="AA1824" s="1"/>
      <c r="AB1824" s="1" t="s">
        <v>3805</v>
      </c>
    </row>
    <row r="1825" spans="1:28" ht="13" x14ac:dyDescent="0.15">
      <c r="A1825" s="1">
        <v>397</v>
      </c>
      <c r="B1825" s="1" t="s">
        <v>28</v>
      </c>
      <c r="C1825" s="1" t="s">
        <v>3784</v>
      </c>
      <c r="D1825" s="1">
        <v>3</v>
      </c>
      <c r="E1825" s="1" t="s">
        <v>1387</v>
      </c>
      <c r="F1825" s="1">
        <v>3</v>
      </c>
      <c r="G1825" s="1"/>
      <c r="H1825" s="1">
        <v>75</v>
      </c>
      <c r="I1825" s="1">
        <v>75</v>
      </c>
      <c r="J1825" s="1">
        <v>75</v>
      </c>
      <c r="K1825" s="1">
        <v>75</v>
      </c>
      <c r="L1825" s="1">
        <v>22.22</v>
      </c>
      <c r="M1825" s="1">
        <v>22.22</v>
      </c>
      <c r="N1825" s="1">
        <v>22.065999999999999</v>
      </c>
      <c r="O1825" s="1">
        <v>22.065999999999999</v>
      </c>
      <c r="P1825" s="1">
        <v>0</v>
      </c>
      <c r="Q1825" s="1">
        <v>2</v>
      </c>
      <c r="R1825" s="1" t="s">
        <v>1407</v>
      </c>
      <c r="S1825" s="1"/>
      <c r="T1825" s="1" t="s">
        <v>1448</v>
      </c>
      <c r="U1825" s="1" t="s">
        <v>1449</v>
      </c>
      <c r="V1825" s="1" t="s">
        <v>3797</v>
      </c>
      <c r="W1825" s="1" t="s">
        <v>3806</v>
      </c>
      <c r="X1825" s="2">
        <v>44891.865277777775</v>
      </c>
      <c r="Y1825" s="1" t="s">
        <v>35</v>
      </c>
      <c r="Z1825" s="1" t="s">
        <v>36</v>
      </c>
      <c r="AA1825" s="1"/>
      <c r="AB1825" s="1" t="s">
        <v>3807</v>
      </c>
    </row>
    <row r="1826" spans="1:28" ht="13" x14ac:dyDescent="0.15">
      <c r="A1826" s="1">
        <v>397</v>
      </c>
      <c r="B1826" s="1" t="s">
        <v>28</v>
      </c>
      <c r="C1826" s="1" t="s">
        <v>3784</v>
      </c>
      <c r="D1826" s="1">
        <v>3</v>
      </c>
      <c r="E1826" s="1" t="s">
        <v>1387</v>
      </c>
      <c r="F1826" s="1">
        <v>5</v>
      </c>
      <c r="G1826" s="1"/>
      <c r="H1826" s="1">
        <v>75</v>
      </c>
      <c r="I1826" s="1">
        <v>75</v>
      </c>
      <c r="J1826" s="1">
        <v>75</v>
      </c>
      <c r="K1826" s="1">
        <v>75</v>
      </c>
      <c r="L1826" s="1">
        <v>25.18</v>
      </c>
      <c r="M1826" s="1">
        <v>25.18</v>
      </c>
      <c r="N1826" s="1">
        <v>24.902999999999999</v>
      </c>
      <c r="O1826" s="1">
        <v>24.902999999999999</v>
      </c>
      <c r="P1826" s="1">
        <v>0</v>
      </c>
      <c r="Q1826" s="1">
        <v>2</v>
      </c>
      <c r="R1826" s="1" t="s">
        <v>1407</v>
      </c>
      <c r="S1826" s="1"/>
      <c r="T1826" s="1" t="s">
        <v>1448</v>
      </c>
      <c r="U1826" s="1" t="s">
        <v>1449</v>
      </c>
      <c r="V1826" s="1" t="s">
        <v>3797</v>
      </c>
      <c r="W1826" s="1" t="s">
        <v>3808</v>
      </c>
      <c r="X1826" s="2">
        <v>44891.865277777775</v>
      </c>
      <c r="Y1826" s="1" t="s">
        <v>35</v>
      </c>
      <c r="Z1826" s="1" t="s">
        <v>36</v>
      </c>
      <c r="AA1826" s="1"/>
      <c r="AB1826" s="1" t="s">
        <v>3809</v>
      </c>
    </row>
    <row r="1827" spans="1:28" ht="13" x14ac:dyDescent="0.15">
      <c r="A1827" s="1">
        <v>397</v>
      </c>
      <c r="B1827" s="1" t="s">
        <v>28</v>
      </c>
      <c r="C1827" s="1" t="s">
        <v>3784</v>
      </c>
      <c r="D1827" s="1">
        <v>4</v>
      </c>
      <c r="E1827" s="1" t="s">
        <v>1387</v>
      </c>
      <c r="F1827" s="1">
        <v>3</v>
      </c>
      <c r="G1827" s="1"/>
      <c r="H1827" s="1">
        <v>75</v>
      </c>
      <c r="I1827" s="1">
        <v>75</v>
      </c>
      <c r="J1827" s="1">
        <v>75</v>
      </c>
      <c r="K1827" s="1">
        <v>75</v>
      </c>
      <c r="L1827" s="1">
        <v>31.7</v>
      </c>
      <c r="M1827" s="1">
        <v>31.7</v>
      </c>
      <c r="N1827" s="1">
        <v>31.550999999999998</v>
      </c>
      <c r="O1827" s="1">
        <v>31.550999999999998</v>
      </c>
      <c r="P1827" s="1">
        <v>0</v>
      </c>
      <c r="Q1827" s="1">
        <v>2</v>
      </c>
      <c r="R1827" s="1" t="s">
        <v>1407</v>
      </c>
      <c r="S1827" s="1"/>
      <c r="T1827" s="1" t="s">
        <v>1448</v>
      </c>
      <c r="U1827" s="1" t="s">
        <v>1449</v>
      </c>
      <c r="V1827" s="1" t="s">
        <v>3797</v>
      </c>
      <c r="W1827" s="1" t="s">
        <v>3810</v>
      </c>
      <c r="X1827" s="2">
        <v>44891.865277777775</v>
      </c>
      <c r="Y1827" s="1" t="s">
        <v>35</v>
      </c>
      <c r="Z1827" s="1" t="s">
        <v>36</v>
      </c>
      <c r="AA1827" s="1"/>
      <c r="AB1827" s="1" t="s">
        <v>3811</v>
      </c>
    </row>
    <row r="1828" spans="1:28" ht="13" x14ac:dyDescent="0.15">
      <c r="A1828" s="1">
        <v>397</v>
      </c>
      <c r="B1828" s="1" t="s">
        <v>28</v>
      </c>
      <c r="C1828" s="1" t="s">
        <v>3784</v>
      </c>
      <c r="D1828" s="1">
        <v>4</v>
      </c>
      <c r="E1828" s="1" t="s">
        <v>1387</v>
      </c>
      <c r="F1828" s="1">
        <v>5</v>
      </c>
      <c r="G1828" s="1"/>
      <c r="H1828" s="1">
        <v>75</v>
      </c>
      <c r="I1828" s="1">
        <v>75</v>
      </c>
      <c r="J1828" s="1">
        <v>75</v>
      </c>
      <c r="K1828" s="1">
        <v>75</v>
      </c>
      <c r="L1828" s="1">
        <v>34.659999999999997</v>
      </c>
      <c r="M1828" s="1">
        <v>34.659999999999997</v>
      </c>
      <c r="N1828" s="1">
        <v>34.390999999999998</v>
      </c>
      <c r="O1828" s="1">
        <v>34.390999999999998</v>
      </c>
      <c r="P1828" s="1">
        <v>0</v>
      </c>
      <c r="Q1828" s="1">
        <v>2</v>
      </c>
      <c r="R1828" s="1" t="s">
        <v>1407</v>
      </c>
      <c r="S1828" s="1"/>
      <c r="T1828" s="1" t="s">
        <v>1448</v>
      </c>
      <c r="U1828" s="1" t="s">
        <v>1449</v>
      </c>
      <c r="V1828" s="1" t="s">
        <v>3797</v>
      </c>
      <c r="W1828" s="1" t="s">
        <v>3812</v>
      </c>
      <c r="X1828" s="2">
        <v>44891.865277777775</v>
      </c>
      <c r="Y1828" s="1" t="s">
        <v>35</v>
      </c>
      <c r="Z1828" s="1" t="s">
        <v>36</v>
      </c>
      <c r="AA1828" s="1"/>
      <c r="AB1828" s="1" t="s">
        <v>3813</v>
      </c>
    </row>
    <row r="1829" spans="1:28" ht="13" x14ac:dyDescent="0.15">
      <c r="A1829" s="1">
        <v>397</v>
      </c>
      <c r="B1829" s="1" t="s">
        <v>28</v>
      </c>
      <c r="C1829" s="1" t="s">
        <v>3784</v>
      </c>
      <c r="D1829" s="1">
        <v>5</v>
      </c>
      <c r="E1829" s="1" t="s">
        <v>1387</v>
      </c>
      <c r="F1829" s="1">
        <v>3</v>
      </c>
      <c r="G1829" s="1"/>
      <c r="H1829" s="1">
        <v>75</v>
      </c>
      <c r="I1829" s="1">
        <v>75</v>
      </c>
      <c r="J1829" s="1">
        <v>75</v>
      </c>
      <c r="K1829" s="1">
        <v>75</v>
      </c>
      <c r="L1829" s="1">
        <v>41.21</v>
      </c>
      <c r="M1829" s="1">
        <v>41.21</v>
      </c>
      <c r="N1829" s="1">
        <v>41.036000000000001</v>
      </c>
      <c r="O1829" s="1">
        <v>41.036000000000001</v>
      </c>
      <c r="P1829" s="1">
        <v>0</v>
      </c>
      <c r="Q1829" s="1">
        <v>2</v>
      </c>
      <c r="R1829" s="1" t="s">
        <v>1407</v>
      </c>
      <c r="S1829" s="1"/>
      <c r="T1829" s="1" t="s">
        <v>1448</v>
      </c>
      <c r="U1829" s="1" t="s">
        <v>1449</v>
      </c>
      <c r="V1829" s="1" t="s">
        <v>3797</v>
      </c>
      <c r="W1829" s="1" t="s">
        <v>3814</v>
      </c>
      <c r="X1829" s="2">
        <v>44891.865277777775</v>
      </c>
      <c r="Y1829" s="1" t="s">
        <v>35</v>
      </c>
      <c r="Z1829" s="1" t="s">
        <v>36</v>
      </c>
      <c r="AA1829" s="1"/>
      <c r="AB1829" s="1" t="s">
        <v>3815</v>
      </c>
    </row>
    <row r="1830" spans="1:28" ht="13" x14ac:dyDescent="0.15">
      <c r="A1830" s="1">
        <v>397</v>
      </c>
      <c r="B1830" s="1" t="s">
        <v>28</v>
      </c>
      <c r="C1830" s="1" t="s">
        <v>3784</v>
      </c>
      <c r="D1830" s="1">
        <v>5</v>
      </c>
      <c r="E1830" s="1" t="s">
        <v>1387</v>
      </c>
      <c r="F1830" s="1">
        <v>5</v>
      </c>
      <c r="G1830" s="1"/>
      <c r="H1830" s="1">
        <v>75</v>
      </c>
      <c r="I1830" s="1">
        <v>75</v>
      </c>
      <c r="J1830" s="1">
        <v>75</v>
      </c>
      <c r="K1830" s="1">
        <v>75</v>
      </c>
      <c r="L1830" s="1">
        <v>44.17</v>
      </c>
      <c r="M1830" s="1">
        <v>44.17</v>
      </c>
      <c r="N1830" s="1">
        <v>43.856000000000002</v>
      </c>
      <c r="O1830" s="1">
        <v>43.856000000000002</v>
      </c>
      <c r="P1830" s="1">
        <v>0</v>
      </c>
      <c r="Q1830" s="1">
        <v>2</v>
      </c>
      <c r="R1830" s="1" t="s">
        <v>1407</v>
      </c>
      <c r="S1830" s="1"/>
      <c r="T1830" s="1" t="s">
        <v>1448</v>
      </c>
      <c r="U1830" s="1" t="s">
        <v>1449</v>
      </c>
      <c r="V1830" s="1" t="s">
        <v>3797</v>
      </c>
      <c r="W1830" s="1" t="s">
        <v>3816</v>
      </c>
      <c r="X1830" s="2">
        <v>44891.865277777775</v>
      </c>
      <c r="Y1830" s="1" t="s">
        <v>35</v>
      </c>
      <c r="Z1830" s="1" t="s">
        <v>36</v>
      </c>
      <c r="AA1830" s="1"/>
      <c r="AB1830" s="1" t="s">
        <v>3817</v>
      </c>
    </row>
    <row r="1831" spans="1:28" ht="13" x14ac:dyDescent="0.15">
      <c r="A1831" s="1">
        <v>397</v>
      </c>
      <c r="B1831" s="1" t="s">
        <v>28</v>
      </c>
      <c r="C1831" s="1" t="s">
        <v>3784</v>
      </c>
      <c r="D1831" s="1">
        <v>6</v>
      </c>
      <c r="E1831" s="1" t="s">
        <v>1387</v>
      </c>
      <c r="F1831" s="1">
        <v>3</v>
      </c>
      <c r="G1831" s="1"/>
      <c r="H1831" s="1">
        <v>75</v>
      </c>
      <c r="I1831" s="1">
        <v>75</v>
      </c>
      <c r="J1831" s="1">
        <v>75</v>
      </c>
      <c r="K1831" s="1">
        <v>75</v>
      </c>
      <c r="L1831" s="1">
        <v>50.67</v>
      </c>
      <c r="M1831" s="1">
        <v>50.67</v>
      </c>
      <c r="N1831" s="1">
        <v>50.475999999999999</v>
      </c>
      <c r="O1831" s="1">
        <v>50.475999999999999</v>
      </c>
      <c r="P1831" s="1">
        <v>0</v>
      </c>
      <c r="Q1831" s="1">
        <v>2</v>
      </c>
      <c r="R1831" s="1" t="s">
        <v>1407</v>
      </c>
      <c r="S1831" s="1"/>
      <c r="T1831" s="1" t="s">
        <v>1448</v>
      </c>
      <c r="U1831" s="1" t="s">
        <v>1449</v>
      </c>
      <c r="V1831" s="1" t="s">
        <v>3797</v>
      </c>
      <c r="W1831" s="1" t="s">
        <v>3818</v>
      </c>
      <c r="X1831" s="2">
        <v>44891.906944444447</v>
      </c>
      <c r="Y1831" s="1" t="s">
        <v>35</v>
      </c>
      <c r="Z1831" s="1" t="s">
        <v>36</v>
      </c>
      <c r="AA1831" s="1"/>
      <c r="AB1831" s="1" t="s">
        <v>3819</v>
      </c>
    </row>
    <row r="1832" spans="1:28" ht="13" x14ac:dyDescent="0.15">
      <c r="A1832" s="1">
        <v>397</v>
      </c>
      <c r="B1832" s="1" t="s">
        <v>28</v>
      </c>
      <c r="C1832" s="1" t="s">
        <v>3784</v>
      </c>
      <c r="D1832" s="1">
        <v>6</v>
      </c>
      <c r="E1832" s="1" t="s">
        <v>1387</v>
      </c>
      <c r="F1832" s="1">
        <v>5</v>
      </c>
      <c r="G1832" s="1"/>
      <c r="H1832" s="1">
        <v>75</v>
      </c>
      <c r="I1832" s="1">
        <v>75</v>
      </c>
      <c r="J1832" s="1">
        <v>75</v>
      </c>
      <c r="K1832" s="1">
        <v>75</v>
      </c>
      <c r="L1832" s="1">
        <v>53.61</v>
      </c>
      <c r="M1832" s="1">
        <v>53.61</v>
      </c>
      <c r="N1832" s="1">
        <v>53.261000000000003</v>
      </c>
      <c r="O1832" s="1">
        <v>53.261000000000003</v>
      </c>
      <c r="P1832" s="1">
        <v>0</v>
      </c>
      <c r="Q1832" s="1">
        <v>2</v>
      </c>
      <c r="R1832" s="1" t="s">
        <v>1407</v>
      </c>
      <c r="S1832" s="1"/>
      <c r="T1832" s="1" t="s">
        <v>1448</v>
      </c>
      <c r="U1832" s="1" t="s">
        <v>1449</v>
      </c>
      <c r="V1832" s="1" t="s">
        <v>3797</v>
      </c>
      <c r="W1832" s="1" t="s">
        <v>3820</v>
      </c>
      <c r="X1832" s="2">
        <v>44891.906944444447</v>
      </c>
      <c r="Y1832" s="1" t="s">
        <v>35</v>
      </c>
      <c r="Z1832" s="1" t="s">
        <v>36</v>
      </c>
      <c r="AA1832" s="1"/>
      <c r="AB1832" s="1" t="s">
        <v>3821</v>
      </c>
    </row>
    <row r="1833" spans="1:28" ht="13" x14ac:dyDescent="0.15">
      <c r="A1833" s="1">
        <v>397</v>
      </c>
      <c r="B1833" s="1" t="s">
        <v>28</v>
      </c>
      <c r="C1833" s="1" t="s">
        <v>3784</v>
      </c>
      <c r="D1833" s="1">
        <v>7</v>
      </c>
      <c r="E1833" s="1" t="s">
        <v>1387</v>
      </c>
      <c r="F1833" s="1">
        <v>3</v>
      </c>
      <c r="G1833" s="1"/>
      <c r="H1833" s="1">
        <v>75</v>
      </c>
      <c r="I1833" s="1">
        <v>75</v>
      </c>
      <c r="J1833" s="1">
        <v>75</v>
      </c>
      <c r="K1833" s="1">
        <v>75</v>
      </c>
      <c r="L1833" s="1">
        <v>60.17</v>
      </c>
      <c r="M1833" s="1">
        <v>60.17</v>
      </c>
      <c r="N1833" s="1">
        <v>60.058</v>
      </c>
      <c r="O1833" s="1">
        <v>60.058</v>
      </c>
      <c r="P1833" s="1">
        <v>0</v>
      </c>
      <c r="Q1833" s="1">
        <v>2</v>
      </c>
      <c r="R1833" s="1" t="s">
        <v>1407</v>
      </c>
      <c r="S1833" s="1"/>
      <c r="T1833" s="1" t="s">
        <v>1448</v>
      </c>
      <c r="U1833" s="1" t="s">
        <v>1449</v>
      </c>
      <c r="V1833" s="1" t="s">
        <v>3797</v>
      </c>
      <c r="W1833" s="1" t="s">
        <v>3822</v>
      </c>
      <c r="X1833" s="2">
        <v>44891.9375</v>
      </c>
      <c r="Y1833" s="1" t="s">
        <v>35</v>
      </c>
      <c r="Z1833" s="1" t="s">
        <v>36</v>
      </c>
      <c r="AA1833" s="1"/>
      <c r="AB1833" s="1" t="s">
        <v>3823</v>
      </c>
    </row>
    <row r="1834" spans="1:28" ht="13" x14ac:dyDescent="0.15">
      <c r="A1834" s="1">
        <v>397</v>
      </c>
      <c r="B1834" s="1" t="s">
        <v>28</v>
      </c>
      <c r="C1834" s="1" t="s">
        <v>3784</v>
      </c>
      <c r="D1834" s="1">
        <v>7</v>
      </c>
      <c r="E1834" s="1" t="s">
        <v>1387</v>
      </c>
      <c r="F1834" s="1">
        <v>5</v>
      </c>
      <c r="G1834" s="1"/>
      <c r="H1834" s="1">
        <v>75</v>
      </c>
      <c r="I1834" s="1">
        <v>75</v>
      </c>
      <c r="J1834" s="1">
        <v>75</v>
      </c>
      <c r="K1834" s="1">
        <v>75</v>
      </c>
      <c r="L1834" s="1">
        <v>63.09</v>
      </c>
      <c r="M1834" s="1">
        <v>63.09</v>
      </c>
      <c r="N1834" s="1">
        <v>62.887999999999998</v>
      </c>
      <c r="O1834" s="1">
        <v>62.887999999999998</v>
      </c>
      <c r="P1834" s="1">
        <v>0</v>
      </c>
      <c r="Q1834" s="1">
        <v>2</v>
      </c>
      <c r="R1834" s="1" t="s">
        <v>1407</v>
      </c>
      <c r="S1834" s="1"/>
      <c r="T1834" s="1" t="s">
        <v>1448</v>
      </c>
      <c r="U1834" s="1" t="s">
        <v>1449</v>
      </c>
      <c r="V1834" s="1" t="s">
        <v>3797</v>
      </c>
      <c r="W1834" s="1" t="s">
        <v>3824</v>
      </c>
      <c r="X1834" s="2">
        <v>44891.9375</v>
      </c>
      <c r="Y1834" s="1" t="s">
        <v>35</v>
      </c>
      <c r="Z1834" s="1" t="s">
        <v>36</v>
      </c>
      <c r="AA1834" s="1"/>
      <c r="AB1834" s="1" t="s">
        <v>3825</v>
      </c>
    </row>
    <row r="1835" spans="1:28" ht="13" x14ac:dyDescent="0.15">
      <c r="A1835" s="1">
        <v>397</v>
      </c>
      <c r="B1835" s="1" t="s">
        <v>28</v>
      </c>
      <c r="C1835" s="1" t="s">
        <v>3784</v>
      </c>
      <c r="D1835" s="1">
        <v>8</v>
      </c>
      <c r="E1835" s="1" t="s">
        <v>1387</v>
      </c>
      <c r="F1835" s="1">
        <v>3</v>
      </c>
      <c r="G1835" s="1"/>
      <c r="H1835" s="1">
        <v>75</v>
      </c>
      <c r="I1835" s="1">
        <v>75</v>
      </c>
      <c r="J1835" s="1">
        <v>75</v>
      </c>
      <c r="K1835" s="1">
        <v>75</v>
      </c>
      <c r="L1835" s="1">
        <v>69.67</v>
      </c>
      <c r="M1835" s="1">
        <v>69.67</v>
      </c>
      <c r="N1835" s="1">
        <v>69.468999999999994</v>
      </c>
      <c r="O1835" s="1">
        <v>69.468999999999994</v>
      </c>
      <c r="P1835" s="1">
        <v>0</v>
      </c>
      <c r="Q1835" s="1">
        <v>2</v>
      </c>
      <c r="R1835" s="1" t="s">
        <v>1407</v>
      </c>
      <c r="S1835" s="1"/>
      <c r="T1835" s="1" t="s">
        <v>1448</v>
      </c>
      <c r="U1835" s="1" t="s">
        <v>1449</v>
      </c>
      <c r="V1835" s="1" t="s">
        <v>3797</v>
      </c>
      <c r="W1835" s="1" t="s">
        <v>3826</v>
      </c>
      <c r="X1835" s="2">
        <v>44891.986111111109</v>
      </c>
      <c r="Y1835" s="1" t="s">
        <v>54</v>
      </c>
      <c r="Z1835" s="1" t="s">
        <v>36</v>
      </c>
      <c r="AA1835" s="1"/>
      <c r="AB1835" s="1" t="s">
        <v>3827</v>
      </c>
    </row>
    <row r="1836" spans="1:28" ht="13" x14ac:dyDescent="0.15">
      <c r="A1836" s="1">
        <v>397</v>
      </c>
      <c r="B1836" s="1" t="s">
        <v>28</v>
      </c>
      <c r="C1836" s="1" t="s">
        <v>3784</v>
      </c>
      <c r="D1836" s="1">
        <v>8</v>
      </c>
      <c r="E1836" s="1" t="s">
        <v>1387</v>
      </c>
      <c r="F1836" s="1">
        <v>5</v>
      </c>
      <c r="G1836" s="1"/>
      <c r="H1836" s="1">
        <v>75</v>
      </c>
      <c r="I1836" s="1">
        <v>75</v>
      </c>
      <c r="J1836" s="1">
        <v>75</v>
      </c>
      <c r="K1836" s="1">
        <v>75</v>
      </c>
      <c r="L1836" s="1">
        <v>72.62</v>
      </c>
      <c r="M1836" s="1">
        <v>72.62</v>
      </c>
      <c r="N1836" s="1">
        <v>72.257999999999996</v>
      </c>
      <c r="O1836" s="1">
        <v>72.257999999999996</v>
      </c>
      <c r="P1836" s="1">
        <v>0</v>
      </c>
      <c r="Q1836" s="1">
        <v>2</v>
      </c>
      <c r="R1836" s="1" t="s">
        <v>1407</v>
      </c>
      <c r="S1836" s="1"/>
      <c r="T1836" s="1" t="s">
        <v>1448</v>
      </c>
      <c r="U1836" s="1" t="s">
        <v>1449</v>
      </c>
      <c r="V1836" s="1" t="s">
        <v>3797</v>
      </c>
      <c r="W1836" s="1" t="s">
        <v>3828</v>
      </c>
      <c r="X1836" s="2">
        <v>44891.986111111109</v>
      </c>
      <c r="Y1836" s="1" t="s">
        <v>54</v>
      </c>
      <c r="Z1836" s="1" t="s">
        <v>36</v>
      </c>
      <c r="AA1836" s="1"/>
      <c r="AB1836" s="1" t="s">
        <v>3829</v>
      </c>
    </row>
    <row r="1837" spans="1:28" ht="13" x14ac:dyDescent="0.15">
      <c r="A1837" s="1">
        <v>397</v>
      </c>
      <c r="B1837" s="1" t="s">
        <v>28</v>
      </c>
      <c r="C1837" s="1" t="s">
        <v>3784</v>
      </c>
      <c r="D1837" s="1">
        <v>9</v>
      </c>
      <c r="E1837" s="1" t="s">
        <v>1387</v>
      </c>
      <c r="F1837" s="1">
        <v>3</v>
      </c>
      <c r="G1837" s="1"/>
      <c r="H1837" s="1">
        <v>75</v>
      </c>
      <c r="I1837" s="1">
        <v>75</v>
      </c>
      <c r="J1837" s="1">
        <v>75</v>
      </c>
      <c r="K1837" s="1">
        <v>75</v>
      </c>
      <c r="L1837" s="1">
        <v>79.150000000000006</v>
      </c>
      <c r="M1837" s="1">
        <v>79.150000000000006</v>
      </c>
      <c r="N1837" s="1">
        <v>78.900000000000006</v>
      </c>
      <c r="O1837" s="1">
        <v>78.900000000000006</v>
      </c>
      <c r="P1837" s="1">
        <v>0</v>
      </c>
      <c r="Q1837" s="1">
        <v>2</v>
      </c>
      <c r="R1837" s="1" t="s">
        <v>1407</v>
      </c>
      <c r="S1837" s="1"/>
      <c r="T1837" s="1" t="s">
        <v>1448</v>
      </c>
      <c r="U1837" s="1" t="s">
        <v>1449</v>
      </c>
      <c r="V1837" s="1" t="s">
        <v>3797</v>
      </c>
      <c r="W1837" s="1" t="s">
        <v>3830</v>
      </c>
      <c r="X1837" s="2">
        <v>44892.03125</v>
      </c>
      <c r="Y1837" s="1" t="s">
        <v>54</v>
      </c>
      <c r="Z1837" s="1" t="s">
        <v>36</v>
      </c>
      <c r="AA1837" s="1"/>
      <c r="AB1837" s="1" t="s">
        <v>3831</v>
      </c>
    </row>
    <row r="1838" spans="1:28" ht="13" x14ac:dyDescent="0.15">
      <c r="A1838" s="1">
        <v>397</v>
      </c>
      <c r="B1838" s="1" t="s">
        <v>28</v>
      </c>
      <c r="C1838" s="1" t="s">
        <v>3784</v>
      </c>
      <c r="D1838" s="1">
        <v>9</v>
      </c>
      <c r="E1838" s="1" t="s">
        <v>1387</v>
      </c>
      <c r="F1838" s="1">
        <v>5</v>
      </c>
      <c r="G1838" s="1"/>
      <c r="H1838" s="1">
        <v>75</v>
      </c>
      <c r="I1838" s="1">
        <v>75</v>
      </c>
      <c r="J1838" s="1">
        <v>75</v>
      </c>
      <c r="K1838" s="1">
        <v>75</v>
      </c>
      <c r="L1838" s="1">
        <v>82.1</v>
      </c>
      <c r="M1838" s="1">
        <v>82.1</v>
      </c>
      <c r="N1838" s="1">
        <v>81.647999999999996</v>
      </c>
      <c r="O1838" s="1">
        <v>81.647999999999996</v>
      </c>
      <c r="P1838" s="1">
        <v>0</v>
      </c>
      <c r="Q1838" s="1">
        <v>2</v>
      </c>
      <c r="R1838" s="1" t="s">
        <v>1407</v>
      </c>
      <c r="S1838" s="1"/>
      <c r="T1838" s="1" t="s">
        <v>1448</v>
      </c>
      <c r="U1838" s="1" t="s">
        <v>1449</v>
      </c>
      <c r="V1838" s="1" t="s">
        <v>3797</v>
      </c>
      <c r="W1838" s="1" t="s">
        <v>3832</v>
      </c>
      <c r="X1838" s="2">
        <v>44892.03125</v>
      </c>
      <c r="Y1838" s="1" t="s">
        <v>54</v>
      </c>
      <c r="Z1838" s="1" t="s">
        <v>36</v>
      </c>
      <c r="AA1838" s="1"/>
      <c r="AB1838" s="1" t="s">
        <v>3833</v>
      </c>
    </row>
    <row r="1839" spans="1:28" ht="13" x14ac:dyDescent="0.15">
      <c r="A1839" s="1">
        <v>397</v>
      </c>
      <c r="B1839" s="1" t="s">
        <v>28</v>
      </c>
      <c r="C1839" s="1" t="s">
        <v>3784</v>
      </c>
      <c r="D1839" s="1">
        <v>10</v>
      </c>
      <c r="E1839" s="1" t="s">
        <v>1387</v>
      </c>
      <c r="F1839" s="1">
        <v>3</v>
      </c>
      <c r="G1839" s="1" t="s">
        <v>31</v>
      </c>
      <c r="H1839" s="1">
        <v>29</v>
      </c>
      <c r="I1839" s="1">
        <v>31</v>
      </c>
      <c r="J1839" s="1">
        <v>29</v>
      </c>
      <c r="K1839" s="1">
        <v>31</v>
      </c>
      <c r="L1839" s="1">
        <v>88.2</v>
      </c>
      <c r="M1839" s="1">
        <v>88.22</v>
      </c>
      <c r="N1839" s="1">
        <v>87.94</v>
      </c>
      <c r="O1839" s="1">
        <v>87.959000000000003</v>
      </c>
      <c r="P1839" s="1">
        <v>2</v>
      </c>
      <c r="Q1839" s="1">
        <v>7</v>
      </c>
      <c r="R1839" s="1" t="s">
        <v>1473</v>
      </c>
      <c r="S1839" s="1" t="s">
        <v>1474</v>
      </c>
      <c r="T1839" s="1" t="s">
        <v>1475</v>
      </c>
      <c r="U1839" s="1" t="s">
        <v>1476</v>
      </c>
      <c r="V1839" s="1" t="s">
        <v>1474</v>
      </c>
      <c r="W1839" s="1" t="s">
        <v>3834</v>
      </c>
      <c r="X1839" s="2">
        <v>44892.275694444441</v>
      </c>
      <c r="Y1839" s="1" t="s">
        <v>35</v>
      </c>
      <c r="Z1839" s="1" t="s">
        <v>36</v>
      </c>
      <c r="AA1839" s="1"/>
      <c r="AB1839" s="1" t="s">
        <v>3835</v>
      </c>
    </row>
    <row r="1840" spans="1:28" ht="13" x14ac:dyDescent="0.15">
      <c r="A1840" s="1">
        <v>397</v>
      </c>
      <c r="B1840" s="1" t="s">
        <v>28</v>
      </c>
      <c r="C1840" s="1" t="s">
        <v>3784</v>
      </c>
      <c r="D1840" s="1">
        <v>10</v>
      </c>
      <c r="E1840" s="1" t="s">
        <v>1387</v>
      </c>
      <c r="F1840" s="1">
        <v>3</v>
      </c>
      <c r="G1840" s="1" t="s">
        <v>31</v>
      </c>
      <c r="H1840" s="1">
        <v>69</v>
      </c>
      <c r="I1840" s="1">
        <v>71</v>
      </c>
      <c r="J1840" s="1">
        <v>69</v>
      </c>
      <c r="K1840" s="1">
        <v>71</v>
      </c>
      <c r="L1840" s="1">
        <v>88.6</v>
      </c>
      <c r="M1840" s="1">
        <v>88.62</v>
      </c>
      <c r="N1840" s="1">
        <v>88.308000000000007</v>
      </c>
      <c r="O1840" s="1">
        <v>88.325999999999993</v>
      </c>
      <c r="P1840" s="1">
        <v>2</v>
      </c>
      <c r="Q1840" s="1">
        <v>7</v>
      </c>
      <c r="R1840" s="1" t="s">
        <v>1473</v>
      </c>
      <c r="S1840" s="1" t="s">
        <v>1474</v>
      </c>
      <c r="T1840" s="1" t="s">
        <v>1475</v>
      </c>
      <c r="U1840" s="1" t="s">
        <v>1476</v>
      </c>
      <c r="V1840" s="1" t="s">
        <v>1474</v>
      </c>
      <c r="W1840" s="1" t="s">
        <v>3836</v>
      </c>
      <c r="X1840" s="2">
        <v>44892.275694444441</v>
      </c>
      <c r="Y1840" s="1" t="s">
        <v>35</v>
      </c>
      <c r="Z1840" s="1" t="s">
        <v>36</v>
      </c>
      <c r="AA1840" s="1"/>
      <c r="AB1840" s="1" t="s">
        <v>3837</v>
      </c>
    </row>
    <row r="1841" spans="1:28" ht="13" x14ac:dyDescent="0.15">
      <c r="A1841" s="1">
        <v>397</v>
      </c>
      <c r="B1841" s="1" t="s">
        <v>28</v>
      </c>
      <c r="C1841" s="1" t="s">
        <v>3784</v>
      </c>
      <c r="D1841" s="1">
        <v>10</v>
      </c>
      <c r="E1841" s="1" t="s">
        <v>1387</v>
      </c>
      <c r="F1841" s="1">
        <v>3</v>
      </c>
      <c r="G1841" s="1"/>
      <c r="H1841" s="1">
        <v>75</v>
      </c>
      <c r="I1841" s="1">
        <v>75</v>
      </c>
      <c r="J1841" s="1">
        <v>75</v>
      </c>
      <c r="K1841" s="1">
        <v>75</v>
      </c>
      <c r="L1841" s="1">
        <v>88.66</v>
      </c>
      <c r="M1841" s="1">
        <v>88.66</v>
      </c>
      <c r="N1841" s="1">
        <v>88.363</v>
      </c>
      <c r="O1841" s="1">
        <v>88.363</v>
      </c>
      <c r="P1841" s="1">
        <v>0</v>
      </c>
      <c r="Q1841" s="1">
        <v>2</v>
      </c>
      <c r="R1841" s="1" t="s">
        <v>1407</v>
      </c>
      <c r="S1841" s="1"/>
      <c r="T1841" s="1" t="s">
        <v>1448</v>
      </c>
      <c r="U1841" s="1" t="s">
        <v>1449</v>
      </c>
      <c r="V1841" s="1" t="s">
        <v>3797</v>
      </c>
      <c r="W1841" s="1" t="s">
        <v>3838</v>
      </c>
      <c r="X1841" s="2">
        <v>44892.061805555553</v>
      </c>
      <c r="Y1841" s="1" t="s">
        <v>54</v>
      </c>
      <c r="Z1841" s="1" t="s">
        <v>36</v>
      </c>
      <c r="AA1841" s="1"/>
      <c r="AB1841" s="1" t="s">
        <v>3839</v>
      </c>
    </row>
    <row r="1842" spans="1:28" ht="13" x14ac:dyDescent="0.15">
      <c r="A1842" s="1">
        <v>397</v>
      </c>
      <c r="B1842" s="1" t="s">
        <v>28</v>
      </c>
      <c r="C1842" s="1" t="s">
        <v>3784</v>
      </c>
      <c r="D1842" s="1">
        <v>10</v>
      </c>
      <c r="E1842" s="1" t="s">
        <v>1387</v>
      </c>
      <c r="F1842" s="1">
        <v>3</v>
      </c>
      <c r="G1842" s="1" t="s">
        <v>31</v>
      </c>
      <c r="H1842" s="1">
        <v>107</v>
      </c>
      <c r="I1842" s="1">
        <v>109</v>
      </c>
      <c r="J1842" s="1">
        <v>107</v>
      </c>
      <c r="K1842" s="1">
        <v>109</v>
      </c>
      <c r="L1842" s="1">
        <v>88.98</v>
      </c>
      <c r="M1842" s="1">
        <v>89</v>
      </c>
      <c r="N1842" s="1">
        <v>88.656999999999996</v>
      </c>
      <c r="O1842" s="1">
        <v>88.674999999999997</v>
      </c>
      <c r="P1842" s="1">
        <v>2</v>
      </c>
      <c r="Q1842" s="1">
        <v>7</v>
      </c>
      <c r="R1842" s="1" t="s">
        <v>1473</v>
      </c>
      <c r="S1842" s="1" t="s">
        <v>1474</v>
      </c>
      <c r="T1842" s="1" t="s">
        <v>1475</v>
      </c>
      <c r="U1842" s="1" t="s">
        <v>1476</v>
      </c>
      <c r="V1842" s="1" t="s">
        <v>1474</v>
      </c>
      <c r="W1842" s="1" t="s">
        <v>3840</v>
      </c>
      <c r="X1842" s="2">
        <v>44892.275694444441</v>
      </c>
      <c r="Y1842" s="1" t="s">
        <v>35</v>
      </c>
      <c r="Z1842" s="1" t="s">
        <v>36</v>
      </c>
      <c r="AA1842" s="1"/>
      <c r="AB1842" s="1" t="s">
        <v>3841</v>
      </c>
    </row>
    <row r="1843" spans="1:28" ht="13" x14ac:dyDescent="0.15">
      <c r="A1843" s="1">
        <v>397</v>
      </c>
      <c r="B1843" s="1" t="s">
        <v>28</v>
      </c>
      <c r="C1843" s="1" t="s">
        <v>3784</v>
      </c>
      <c r="D1843" s="1">
        <v>10</v>
      </c>
      <c r="E1843" s="1" t="s">
        <v>1387</v>
      </c>
      <c r="F1843" s="1">
        <v>3</v>
      </c>
      <c r="G1843" s="1" t="s">
        <v>31</v>
      </c>
      <c r="H1843" s="1">
        <v>139</v>
      </c>
      <c r="I1843" s="1">
        <v>141</v>
      </c>
      <c r="J1843" s="1">
        <v>139</v>
      </c>
      <c r="K1843" s="1">
        <v>141</v>
      </c>
      <c r="L1843" s="1">
        <v>89.3</v>
      </c>
      <c r="M1843" s="1">
        <v>89.32</v>
      </c>
      <c r="N1843" s="1">
        <v>88.950999999999993</v>
      </c>
      <c r="O1843" s="1">
        <v>88.97</v>
      </c>
      <c r="P1843" s="1">
        <v>2</v>
      </c>
      <c r="Q1843" s="1">
        <v>7</v>
      </c>
      <c r="R1843" s="1" t="s">
        <v>1473</v>
      </c>
      <c r="S1843" s="1" t="s">
        <v>1474</v>
      </c>
      <c r="T1843" s="1" t="s">
        <v>1475</v>
      </c>
      <c r="U1843" s="1" t="s">
        <v>1476</v>
      </c>
      <c r="V1843" s="1" t="s">
        <v>1474</v>
      </c>
      <c r="W1843" s="1" t="s">
        <v>3842</v>
      </c>
      <c r="X1843" s="2">
        <v>44892.275694444441</v>
      </c>
      <c r="Y1843" s="1" t="s">
        <v>35</v>
      </c>
      <c r="Z1843" s="1" t="s">
        <v>36</v>
      </c>
      <c r="AA1843" s="1"/>
      <c r="AB1843" s="1" t="s">
        <v>3843</v>
      </c>
    </row>
    <row r="1844" spans="1:28" ht="13" x14ac:dyDescent="0.15">
      <c r="A1844" s="1">
        <v>397</v>
      </c>
      <c r="B1844" s="1" t="s">
        <v>28</v>
      </c>
      <c r="C1844" s="1" t="s">
        <v>3784</v>
      </c>
      <c r="D1844" s="1">
        <v>10</v>
      </c>
      <c r="E1844" s="1" t="s">
        <v>1387</v>
      </c>
      <c r="F1844" s="1">
        <v>4</v>
      </c>
      <c r="G1844" s="1" t="s">
        <v>31</v>
      </c>
      <c r="H1844" s="1">
        <v>29</v>
      </c>
      <c r="I1844" s="1">
        <v>31</v>
      </c>
      <c r="J1844" s="1">
        <v>29</v>
      </c>
      <c r="K1844" s="1">
        <v>31</v>
      </c>
      <c r="L1844" s="1">
        <v>89.7</v>
      </c>
      <c r="M1844" s="1">
        <v>89.72</v>
      </c>
      <c r="N1844" s="1">
        <v>89.317999999999998</v>
      </c>
      <c r="O1844" s="1">
        <v>89.337000000000003</v>
      </c>
      <c r="P1844" s="1">
        <v>2</v>
      </c>
      <c r="Q1844" s="1">
        <v>7</v>
      </c>
      <c r="R1844" s="1" t="s">
        <v>1473</v>
      </c>
      <c r="S1844" s="1" t="s">
        <v>1474</v>
      </c>
      <c r="T1844" s="1" t="s">
        <v>1475</v>
      </c>
      <c r="U1844" s="1" t="s">
        <v>1476</v>
      </c>
      <c r="V1844" s="1" t="s">
        <v>1474</v>
      </c>
      <c r="W1844" s="1" t="s">
        <v>3844</v>
      </c>
      <c r="X1844" s="2">
        <v>44892.275694444441</v>
      </c>
      <c r="Y1844" s="1" t="s">
        <v>35</v>
      </c>
      <c r="Z1844" s="1" t="s">
        <v>36</v>
      </c>
      <c r="AA1844" s="1"/>
      <c r="AB1844" s="1" t="s">
        <v>3845</v>
      </c>
    </row>
    <row r="1845" spans="1:28" ht="13" x14ac:dyDescent="0.15">
      <c r="A1845" s="1">
        <v>397</v>
      </c>
      <c r="B1845" s="1" t="s">
        <v>28</v>
      </c>
      <c r="C1845" s="1" t="s">
        <v>3784</v>
      </c>
      <c r="D1845" s="1">
        <v>10</v>
      </c>
      <c r="E1845" s="1" t="s">
        <v>1387</v>
      </c>
      <c r="F1845" s="1">
        <v>4</v>
      </c>
      <c r="G1845" s="1" t="s">
        <v>31</v>
      </c>
      <c r="H1845" s="1">
        <v>69</v>
      </c>
      <c r="I1845" s="1">
        <v>71</v>
      </c>
      <c r="J1845" s="1">
        <v>69</v>
      </c>
      <c r="K1845" s="1">
        <v>71</v>
      </c>
      <c r="L1845" s="1">
        <v>90.1</v>
      </c>
      <c r="M1845" s="1">
        <v>90.12</v>
      </c>
      <c r="N1845" s="1">
        <v>89.686000000000007</v>
      </c>
      <c r="O1845" s="1">
        <v>89.703999999999994</v>
      </c>
      <c r="P1845" s="1">
        <v>2</v>
      </c>
      <c r="Q1845" s="1">
        <v>7</v>
      </c>
      <c r="R1845" s="1" t="s">
        <v>1473</v>
      </c>
      <c r="S1845" s="1" t="s">
        <v>1474</v>
      </c>
      <c r="T1845" s="1" t="s">
        <v>1475</v>
      </c>
      <c r="U1845" s="1" t="s">
        <v>1476</v>
      </c>
      <c r="V1845" s="1" t="s">
        <v>1474</v>
      </c>
      <c r="W1845" s="1" t="s">
        <v>3846</v>
      </c>
      <c r="X1845" s="2">
        <v>44892.275694444441</v>
      </c>
      <c r="Y1845" s="1" t="s">
        <v>35</v>
      </c>
      <c r="Z1845" s="1" t="s">
        <v>36</v>
      </c>
      <c r="AA1845" s="1"/>
      <c r="AB1845" s="1" t="s">
        <v>3847</v>
      </c>
    </row>
    <row r="1846" spans="1:28" ht="13" x14ac:dyDescent="0.15">
      <c r="A1846" s="1">
        <v>397</v>
      </c>
      <c r="B1846" s="1" t="s">
        <v>28</v>
      </c>
      <c r="C1846" s="1" t="s">
        <v>3784</v>
      </c>
      <c r="D1846" s="1">
        <v>10</v>
      </c>
      <c r="E1846" s="1" t="s">
        <v>1387</v>
      </c>
      <c r="F1846" s="1">
        <v>4</v>
      </c>
      <c r="G1846" s="1" t="s">
        <v>31</v>
      </c>
      <c r="H1846" s="1">
        <v>119</v>
      </c>
      <c r="I1846" s="1">
        <v>121</v>
      </c>
      <c r="J1846" s="1">
        <v>119</v>
      </c>
      <c r="K1846" s="1">
        <v>121</v>
      </c>
      <c r="L1846" s="1">
        <v>90.6</v>
      </c>
      <c r="M1846" s="1">
        <v>90.62</v>
      </c>
      <c r="N1846" s="1">
        <v>90.144999999999996</v>
      </c>
      <c r="O1846" s="1">
        <v>90.164000000000001</v>
      </c>
      <c r="P1846" s="1">
        <v>2</v>
      </c>
      <c r="Q1846" s="1">
        <v>7</v>
      </c>
      <c r="R1846" s="1" t="s">
        <v>1473</v>
      </c>
      <c r="S1846" s="1" t="s">
        <v>1474</v>
      </c>
      <c r="T1846" s="1" t="s">
        <v>1475</v>
      </c>
      <c r="U1846" s="1" t="s">
        <v>1476</v>
      </c>
      <c r="V1846" s="1" t="s">
        <v>1474</v>
      </c>
      <c r="W1846" s="1" t="s">
        <v>3848</v>
      </c>
      <c r="X1846" s="2">
        <v>44892.275694444441</v>
      </c>
      <c r="Y1846" s="1" t="s">
        <v>35</v>
      </c>
      <c r="Z1846" s="1" t="s">
        <v>36</v>
      </c>
      <c r="AA1846" s="1"/>
      <c r="AB1846" s="1" t="s">
        <v>3849</v>
      </c>
    </row>
    <row r="1847" spans="1:28" ht="13" x14ac:dyDescent="0.15">
      <c r="A1847" s="1">
        <v>397</v>
      </c>
      <c r="B1847" s="1" t="s">
        <v>28</v>
      </c>
      <c r="C1847" s="1" t="s">
        <v>3784</v>
      </c>
      <c r="D1847" s="1">
        <v>10</v>
      </c>
      <c r="E1847" s="1" t="s">
        <v>1387</v>
      </c>
      <c r="F1847" s="1">
        <v>5</v>
      </c>
      <c r="G1847" s="1"/>
      <c r="H1847" s="1">
        <v>75</v>
      </c>
      <c r="I1847" s="1">
        <v>75</v>
      </c>
      <c r="J1847" s="1">
        <v>75</v>
      </c>
      <c r="K1847" s="1">
        <v>75</v>
      </c>
      <c r="L1847" s="1">
        <v>91.69</v>
      </c>
      <c r="M1847" s="1">
        <v>91.69</v>
      </c>
      <c r="N1847" s="1">
        <v>91.147000000000006</v>
      </c>
      <c r="O1847" s="1">
        <v>91.147000000000006</v>
      </c>
      <c r="P1847" s="1">
        <v>0</v>
      </c>
      <c r="Q1847" s="1">
        <v>2</v>
      </c>
      <c r="R1847" s="1" t="s">
        <v>1407</v>
      </c>
      <c r="S1847" s="1"/>
      <c r="T1847" s="1" t="s">
        <v>1448</v>
      </c>
      <c r="U1847" s="1" t="s">
        <v>1449</v>
      </c>
      <c r="V1847" s="1" t="s">
        <v>3797</v>
      </c>
      <c r="W1847" s="1" t="s">
        <v>3850</v>
      </c>
      <c r="X1847" s="2">
        <v>44892.061805555553</v>
      </c>
      <c r="Y1847" s="1" t="s">
        <v>54</v>
      </c>
      <c r="Z1847" s="1" t="s">
        <v>36</v>
      </c>
      <c r="AA1847" s="1"/>
      <c r="AB1847" s="1" t="s">
        <v>3851</v>
      </c>
    </row>
    <row r="1848" spans="1:28" ht="13" x14ac:dyDescent="0.15">
      <c r="A1848" s="1">
        <v>397</v>
      </c>
      <c r="B1848" s="1" t="s">
        <v>28</v>
      </c>
      <c r="C1848" s="1" t="s">
        <v>3784</v>
      </c>
      <c r="D1848" s="1">
        <v>12</v>
      </c>
      <c r="E1848" s="1" t="s">
        <v>30</v>
      </c>
      <c r="F1848" s="1">
        <v>2</v>
      </c>
      <c r="G1848" s="1" t="s">
        <v>43</v>
      </c>
      <c r="H1848" s="1">
        <v>89</v>
      </c>
      <c r="I1848" s="1">
        <v>89</v>
      </c>
      <c r="J1848" s="1">
        <v>89</v>
      </c>
      <c r="K1848" s="1">
        <v>89</v>
      </c>
      <c r="L1848" s="1">
        <v>106.36</v>
      </c>
      <c r="M1848" s="1">
        <v>106.36</v>
      </c>
      <c r="N1848" s="1">
        <v>106.36</v>
      </c>
      <c r="O1848" s="1">
        <v>106.36</v>
      </c>
      <c r="P1848" s="1">
        <v>0</v>
      </c>
      <c r="Q1848" s="1">
        <v>1</v>
      </c>
      <c r="R1848" s="1" t="s">
        <v>44</v>
      </c>
      <c r="S1848" s="1" t="s">
        <v>45</v>
      </c>
      <c r="T1848" s="1"/>
      <c r="U1848" s="1"/>
      <c r="V1848" s="1" t="s">
        <v>45</v>
      </c>
      <c r="W1848" s="1" t="s">
        <v>3852</v>
      </c>
      <c r="X1848" s="2">
        <v>44892.914583333331</v>
      </c>
      <c r="Y1848" s="1" t="s">
        <v>47</v>
      </c>
      <c r="Z1848" s="1" t="s">
        <v>36</v>
      </c>
      <c r="AA1848" s="1"/>
      <c r="AB1848" s="1" t="s">
        <v>3853</v>
      </c>
    </row>
    <row r="1849" spans="1:28" ht="13" x14ac:dyDescent="0.15">
      <c r="A1849" s="1">
        <v>397</v>
      </c>
      <c r="B1849" s="1" t="s">
        <v>28</v>
      </c>
      <c r="C1849" s="1" t="s">
        <v>3784</v>
      </c>
      <c r="D1849" s="1">
        <v>12</v>
      </c>
      <c r="E1849" s="1" t="s">
        <v>30</v>
      </c>
      <c r="F1849" s="1">
        <v>2</v>
      </c>
      <c r="G1849" s="1" t="s">
        <v>43</v>
      </c>
      <c r="H1849" s="1">
        <v>142</v>
      </c>
      <c r="I1849" s="1">
        <v>142</v>
      </c>
      <c r="J1849" s="1">
        <v>142</v>
      </c>
      <c r="K1849" s="1">
        <v>142</v>
      </c>
      <c r="L1849" s="1">
        <v>106.89</v>
      </c>
      <c r="M1849" s="1">
        <v>106.89</v>
      </c>
      <c r="N1849" s="1">
        <v>106.89</v>
      </c>
      <c r="O1849" s="1">
        <v>106.89</v>
      </c>
      <c r="P1849" s="1">
        <v>0</v>
      </c>
      <c r="Q1849" s="1">
        <v>1</v>
      </c>
      <c r="R1849" s="1" t="s">
        <v>44</v>
      </c>
      <c r="S1849" s="1" t="s">
        <v>45</v>
      </c>
      <c r="T1849" s="1"/>
      <c r="U1849" s="1"/>
      <c r="V1849" s="1" t="s">
        <v>45</v>
      </c>
      <c r="W1849" s="1" t="s">
        <v>3854</v>
      </c>
      <c r="X1849" s="2">
        <v>44892.914583333331</v>
      </c>
      <c r="Y1849" s="1" t="s">
        <v>47</v>
      </c>
      <c r="Z1849" s="1" t="s">
        <v>36</v>
      </c>
      <c r="AA1849" s="1"/>
      <c r="AB1849" s="1" t="s">
        <v>3855</v>
      </c>
    </row>
    <row r="1850" spans="1:28" ht="13" x14ac:dyDescent="0.15">
      <c r="A1850" s="1">
        <v>397</v>
      </c>
      <c r="B1850" s="1" t="s">
        <v>28</v>
      </c>
      <c r="C1850" s="1" t="s">
        <v>3856</v>
      </c>
      <c r="D1850" s="1">
        <v>1</v>
      </c>
      <c r="E1850" s="1" t="s">
        <v>1387</v>
      </c>
      <c r="F1850" s="1">
        <v>1</v>
      </c>
      <c r="G1850" s="1"/>
      <c r="H1850" s="1">
        <v>0</v>
      </c>
      <c r="I1850" s="1">
        <v>0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  <c r="P1850" s="1">
        <v>0</v>
      </c>
      <c r="Q1850" s="1">
        <v>5000</v>
      </c>
      <c r="R1850" s="1" t="s">
        <v>65</v>
      </c>
      <c r="S1850" s="1" t="s">
        <v>81</v>
      </c>
      <c r="T1850" s="1"/>
      <c r="U1850" s="1"/>
      <c r="V1850" s="1" t="s">
        <v>1388</v>
      </c>
      <c r="W1850" s="1" t="s">
        <v>3857</v>
      </c>
      <c r="X1850" s="2">
        <v>44892.456250000003</v>
      </c>
      <c r="Y1850" s="1" t="s">
        <v>692</v>
      </c>
      <c r="Z1850" s="1" t="s">
        <v>36</v>
      </c>
      <c r="AA1850" s="1"/>
      <c r="AB1850" s="1" t="s">
        <v>3858</v>
      </c>
    </row>
    <row r="1851" spans="1:28" ht="13" x14ac:dyDescent="0.15">
      <c r="A1851" s="1">
        <v>397</v>
      </c>
      <c r="B1851" s="1" t="s">
        <v>28</v>
      </c>
      <c r="C1851" s="1" t="s">
        <v>3856</v>
      </c>
      <c r="D1851" s="1">
        <v>13</v>
      </c>
      <c r="E1851" s="1" t="s">
        <v>30</v>
      </c>
      <c r="F1851" s="1">
        <v>2</v>
      </c>
      <c r="G1851" s="1" t="s">
        <v>43</v>
      </c>
      <c r="H1851" s="1">
        <v>11</v>
      </c>
      <c r="I1851" s="1">
        <v>11</v>
      </c>
      <c r="J1851" s="1">
        <v>11</v>
      </c>
      <c r="K1851" s="1">
        <v>11</v>
      </c>
      <c r="L1851" s="1">
        <v>102.59</v>
      </c>
      <c r="M1851" s="1">
        <v>102.59</v>
      </c>
      <c r="N1851" s="1">
        <v>102.56</v>
      </c>
      <c r="O1851" s="1">
        <v>102.56</v>
      </c>
      <c r="P1851" s="1">
        <v>0</v>
      </c>
      <c r="Q1851" s="1">
        <v>1</v>
      </c>
      <c r="R1851" s="1" t="s">
        <v>44</v>
      </c>
      <c r="S1851" s="1" t="s">
        <v>45</v>
      </c>
      <c r="T1851" s="1"/>
      <c r="U1851" s="1"/>
      <c r="V1851" s="1" t="s">
        <v>45</v>
      </c>
      <c r="W1851" s="1" t="s">
        <v>3859</v>
      </c>
      <c r="X1851" s="2">
        <v>44894.025694444441</v>
      </c>
      <c r="Y1851" s="1" t="s">
        <v>47</v>
      </c>
      <c r="Z1851" s="1" t="s">
        <v>36</v>
      </c>
      <c r="AA1851" s="1"/>
      <c r="AB1851" s="1" t="s">
        <v>3860</v>
      </c>
    </row>
    <row r="1852" spans="1:28" ht="13" x14ac:dyDescent="0.15">
      <c r="A1852" s="1">
        <v>397</v>
      </c>
      <c r="B1852" s="1" t="s">
        <v>28</v>
      </c>
      <c r="C1852" s="1" t="s">
        <v>3856</v>
      </c>
      <c r="D1852" s="1">
        <v>13</v>
      </c>
      <c r="E1852" s="1" t="s">
        <v>30</v>
      </c>
      <c r="F1852" s="1">
        <v>2</v>
      </c>
      <c r="G1852" s="1" t="s">
        <v>43</v>
      </c>
      <c r="H1852" s="1">
        <v>64</v>
      </c>
      <c r="I1852" s="1">
        <v>64</v>
      </c>
      <c r="J1852" s="1">
        <v>64</v>
      </c>
      <c r="K1852" s="1">
        <v>64</v>
      </c>
      <c r="L1852" s="1">
        <v>103.12</v>
      </c>
      <c r="M1852" s="1">
        <v>103.12</v>
      </c>
      <c r="N1852" s="1">
        <v>103.08</v>
      </c>
      <c r="O1852" s="1">
        <v>103.08</v>
      </c>
      <c r="P1852" s="1">
        <v>0</v>
      </c>
      <c r="Q1852" s="1">
        <v>1</v>
      </c>
      <c r="R1852" s="1" t="s">
        <v>44</v>
      </c>
      <c r="S1852" s="1" t="s">
        <v>45</v>
      </c>
      <c r="T1852" s="1"/>
      <c r="U1852" s="1"/>
      <c r="V1852" s="1" t="s">
        <v>45</v>
      </c>
      <c r="W1852" s="1" t="s">
        <v>3861</v>
      </c>
      <c r="X1852" s="2">
        <v>44894.025694444441</v>
      </c>
      <c r="Y1852" s="1" t="s">
        <v>47</v>
      </c>
      <c r="Z1852" s="1" t="s">
        <v>36</v>
      </c>
      <c r="AA1852" s="1"/>
      <c r="AB1852" s="1" t="s">
        <v>3862</v>
      </c>
    </row>
    <row r="1853" spans="1:28" ht="13" x14ac:dyDescent="0.15">
      <c r="A1853" s="1">
        <v>397</v>
      </c>
      <c r="B1853" s="1" t="s">
        <v>28</v>
      </c>
      <c r="C1853" s="1" t="s">
        <v>3856</v>
      </c>
      <c r="D1853" s="1">
        <v>43</v>
      </c>
      <c r="E1853" s="1" t="s">
        <v>30</v>
      </c>
      <c r="F1853" s="1">
        <v>1</v>
      </c>
      <c r="G1853" s="1" t="s">
        <v>31</v>
      </c>
      <c r="H1853" s="1">
        <v>5</v>
      </c>
      <c r="I1853" s="1">
        <v>5</v>
      </c>
      <c r="J1853" s="1">
        <v>5</v>
      </c>
      <c r="K1853" s="1">
        <v>5</v>
      </c>
      <c r="L1853" s="1">
        <v>392.05</v>
      </c>
      <c r="M1853" s="1">
        <v>392.05</v>
      </c>
      <c r="N1853" s="1">
        <v>392.05</v>
      </c>
      <c r="O1853" s="1">
        <v>392.05</v>
      </c>
      <c r="P1853" s="1">
        <v>0</v>
      </c>
      <c r="Q1853" s="1">
        <v>1</v>
      </c>
      <c r="R1853" s="1" t="s">
        <v>32</v>
      </c>
      <c r="S1853" s="1" t="s">
        <v>33</v>
      </c>
      <c r="T1853" s="1"/>
      <c r="U1853" s="1"/>
      <c r="V1853" s="1" t="s">
        <v>33</v>
      </c>
      <c r="W1853" s="1" t="s">
        <v>3863</v>
      </c>
      <c r="X1853" s="2">
        <v>44894.799305555556</v>
      </c>
      <c r="Y1853" s="1" t="s">
        <v>35</v>
      </c>
      <c r="Z1853" s="1" t="s">
        <v>36</v>
      </c>
      <c r="AA1853" s="1" t="s">
        <v>37</v>
      </c>
      <c r="AB1853" s="1" t="s">
        <v>3864</v>
      </c>
    </row>
    <row r="1854" spans="1:28" ht="13" x14ac:dyDescent="0.15">
      <c r="A1854" s="1">
        <v>397</v>
      </c>
      <c r="B1854" s="1" t="s">
        <v>28</v>
      </c>
      <c r="C1854" s="1" t="s">
        <v>3856</v>
      </c>
      <c r="D1854" s="1">
        <v>43</v>
      </c>
      <c r="E1854" s="1" t="s">
        <v>30</v>
      </c>
      <c r="F1854" s="1">
        <v>1</v>
      </c>
      <c r="G1854" s="1" t="s">
        <v>31</v>
      </c>
      <c r="H1854" s="1">
        <v>93</v>
      </c>
      <c r="I1854" s="1">
        <v>93</v>
      </c>
      <c r="J1854" s="1">
        <v>93</v>
      </c>
      <c r="K1854" s="1">
        <v>93</v>
      </c>
      <c r="L1854" s="1">
        <v>392.93</v>
      </c>
      <c r="M1854" s="1">
        <v>392.93</v>
      </c>
      <c r="N1854" s="1">
        <v>392.93</v>
      </c>
      <c r="O1854" s="1">
        <v>392.93</v>
      </c>
      <c r="P1854" s="1">
        <v>0</v>
      </c>
      <c r="Q1854" s="1">
        <v>1</v>
      </c>
      <c r="R1854" s="1" t="s">
        <v>32</v>
      </c>
      <c r="S1854" s="1" t="s">
        <v>33</v>
      </c>
      <c r="T1854" s="1"/>
      <c r="U1854" s="1"/>
      <c r="V1854" s="1" t="s">
        <v>33</v>
      </c>
      <c r="W1854" s="1" t="s">
        <v>3865</v>
      </c>
      <c r="X1854" s="2">
        <v>44894.799305555556</v>
      </c>
      <c r="Y1854" s="1" t="s">
        <v>35</v>
      </c>
      <c r="Z1854" s="1" t="s">
        <v>36</v>
      </c>
      <c r="AA1854" s="1" t="s">
        <v>37</v>
      </c>
      <c r="AB1854" s="1" t="s">
        <v>3866</v>
      </c>
    </row>
    <row r="1855" spans="1:28" ht="13" x14ac:dyDescent="0.15">
      <c r="A1855" s="1">
        <v>397</v>
      </c>
      <c r="B1855" s="1" t="s">
        <v>28</v>
      </c>
      <c r="C1855" s="1" t="s">
        <v>3856</v>
      </c>
      <c r="D1855" s="1">
        <v>43</v>
      </c>
      <c r="E1855" s="1" t="s">
        <v>30</v>
      </c>
      <c r="F1855" s="1">
        <v>2</v>
      </c>
      <c r="G1855" s="1" t="s">
        <v>31</v>
      </c>
      <c r="H1855" s="1">
        <v>75</v>
      </c>
      <c r="I1855" s="1">
        <v>75</v>
      </c>
      <c r="J1855" s="1">
        <v>75</v>
      </c>
      <c r="K1855" s="1">
        <v>75</v>
      </c>
      <c r="L1855" s="1">
        <v>394.25</v>
      </c>
      <c r="M1855" s="1">
        <v>394.25</v>
      </c>
      <c r="N1855" s="1">
        <v>394.25</v>
      </c>
      <c r="O1855" s="1">
        <v>394.25</v>
      </c>
      <c r="P1855" s="1">
        <v>0</v>
      </c>
      <c r="Q1855" s="1">
        <v>1</v>
      </c>
      <c r="R1855" s="1" t="s">
        <v>32</v>
      </c>
      <c r="S1855" s="1" t="s">
        <v>33</v>
      </c>
      <c r="T1855" s="1"/>
      <c r="U1855" s="1"/>
      <c r="V1855" s="1" t="s">
        <v>33</v>
      </c>
      <c r="W1855" s="1" t="s">
        <v>3867</v>
      </c>
      <c r="X1855" s="2">
        <v>44894.799305555556</v>
      </c>
      <c r="Y1855" s="1" t="s">
        <v>35</v>
      </c>
      <c r="Z1855" s="1" t="s">
        <v>36</v>
      </c>
      <c r="AA1855" s="1" t="s">
        <v>37</v>
      </c>
      <c r="AB1855" s="1" t="s">
        <v>3868</v>
      </c>
    </row>
    <row r="1856" spans="1:28" ht="13" x14ac:dyDescent="0.15">
      <c r="A1856" s="1">
        <v>397</v>
      </c>
      <c r="B1856" s="1" t="s">
        <v>28</v>
      </c>
      <c r="C1856" s="1" t="s">
        <v>3856</v>
      </c>
      <c r="D1856" s="1">
        <v>43</v>
      </c>
      <c r="E1856" s="1" t="s">
        <v>30</v>
      </c>
      <c r="F1856" s="1">
        <v>3</v>
      </c>
      <c r="G1856" s="1" t="s">
        <v>31</v>
      </c>
      <c r="H1856" s="1">
        <v>76</v>
      </c>
      <c r="I1856" s="1">
        <v>76</v>
      </c>
      <c r="J1856" s="1">
        <v>76</v>
      </c>
      <c r="K1856" s="1">
        <v>76</v>
      </c>
      <c r="L1856" s="1">
        <v>395.76</v>
      </c>
      <c r="M1856" s="1">
        <v>395.76</v>
      </c>
      <c r="N1856" s="1">
        <v>395.76</v>
      </c>
      <c r="O1856" s="1">
        <v>395.76</v>
      </c>
      <c r="P1856" s="1">
        <v>0</v>
      </c>
      <c r="Q1856" s="1">
        <v>1</v>
      </c>
      <c r="R1856" s="1" t="s">
        <v>32</v>
      </c>
      <c r="S1856" s="1" t="s">
        <v>33</v>
      </c>
      <c r="T1856" s="1"/>
      <c r="U1856" s="1"/>
      <c r="V1856" s="1" t="s">
        <v>33</v>
      </c>
      <c r="W1856" s="1" t="s">
        <v>3869</v>
      </c>
      <c r="X1856" s="2">
        <v>44894.799305555556</v>
      </c>
      <c r="Y1856" s="1" t="s">
        <v>35</v>
      </c>
      <c r="Z1856" s="1" t="s">
        <v>36</v>
      </c>
      <c r="AA1856" s="1" t="s">
        <v>37</v>
      </c>
      <c r="AB1856" s="1" t="s">
        <v>3870</v>
      </c>
    </row>
    <row r="1857" spans="1:28" ht="13" x14ac:dyDescent="0.15">
      <c r="A1857" s="1">
        <v>397</v>
      </c>
      <c r="B1857" s="1" t="s">
        <v>28</v>
      </c>
      <c r="C1857" s="1" t="s">
        <v>3856</v>
      </c>
      <c r="D1857" s="1">
        <v>43</v>
      </c>
      <c r="E1857" s="1" t="s">
        <v>30</v>
      </c>
      <c r="F1857" s="1">
        <v>4</v>
      </c>
      <c r="G1857" s="1" t="s">
        <v>31</v>
      </c>
      <c r="H1857" s="1">
        <v>75</v>
      </c>
      <c r="I1857" s="1">
        <v>75</v>
      </c>
      <c r="J1857" s="1">
        <v>75</v>
      </c>
      <c r="K1857" s="1">
        <v>75</v>
      </c>
      <c r="L1857" s="1">
        <v>397.25</v>
      </c>
      <c r="M1857" s="1">
        <v>397.25</v>
      </c>
      <c r="N1857" s="1">
        <v>397.25</v>
      </c>
      <c r="O1857" s="1">
        <v>397.25</v>
      </c>
      <c r="P1857" s="1">
        <v>0</v>
      </c>
      <c r="Q1857" s="1">
        <v>1</v>
      </c>
      <c r="R1857" s="1" t="s">
        <v>32</v>
      </c>
      <c r="S1857" s="1" t="s">
        <v>33</v>
      </c>
      <c r="T1857" s="1"/>
      <c r="U1857" s="1"/>
      <c r="V1857" s="1" t="s">
        <v>33</v>
      </c>
      <c r="W1857" s="1" t="s">
        <v>3871</v>
      </c>
      <c r="X1857" s="2">
        <v>44894.799305555556</v>
      </c>
      <c r="Y1857" s="1" t="s">
        <v>35</v>
      </c>
      <c r="Z1857" s="1" t="s">
        <v>36</v>
      </c>
      <c r="AA1857" s="1" t="s">
        <v>37</v>
      </c>
      <c r="AB1857" s="1" t="s">
        <v>3872</v>
      </c>
    </row>
    <row r="1858" spans="1:28" ht="13" x14ac:dyDescent="0.15">
      <c r="A1858" s="1">
        <v>397</v>
      </c>
      <c r="B1858" s="1" t="s">
        <v>28</v>
      </c>
      <c r="C1858" s="1" t="s">
        <v>3856</v>
      </c>
      <c r="D1858" s="1">
        <v>43</v>
      </c>
      <c r="E1858" s="1" t="s">
        <v>30</v>
      </c>
      <c r="F1858" s="1">
        <v>5</v>
      </c>
      <c r="G1858" s="1" t="s">
        <v>31</v>
      </c>
      <c r="H1858" s="1">
        <v>74</v>
      </c>
      <c r="I1858" s="1">
        <v>74</v>
      </c>
      <c r="J1858" s="1">
        <v>74</v>
      </c>
      <c r="K1858" s="1">
        <v>74</v>
      </c>
      <c r="L1858" s="1">
        <v>398.74</v>
      </c>
      <c r="M1858" s="1">
        <v>398.74</v>
      </c>
      <c r="N1858" s="1">
        <v>398.74</v>
      </c>
      <c r="O1858" s="1">
        <v>398.74</v>
      </c>
      <c r="P1858" s="1">
        <v>0</v>
      </c>
      <c r="Q1858" s="1">
        <v>1</v>
      </c>
      <c r="R1858" s="1" t="s">
        <v>32</v>
      </c>
      <c r="S1858" s="1" t="s">
        <v>33</v>
      </c>
      <c r="T1858" s="1"/>
      <c r="U1858" s="1"/>
      <c r="V1858" s="1" t="s">
        <v>33</v>
      </c>
      <c r="W1858" s="1" t="s">
        <v>3873</v>
      </c>
      <c r="X1858" s="2">
        <v>44894.799305555556</v>
      </c>
      <c r="Y1858" s="1" t="s">
        <v>35</v>
      </c>
      <c r="Z1858" s="1" t="s">
        <v>36</v>
      </c>
      <c r="AA1858" s="1" t="s">
        <v>37</v>
      </c>
      <c r="AB1858" s="1" t="s">
        <v>3874</v>
      </c>
    </row>
    <row r="1859" spans="1:28" ht="13" x14ac:dyDescent="0.15">
      <c r="A1859" s="1">
        <v>397</v>
      </c>
      <c r="B1859" s="1" t="s">
        <v>28</v>
      </c>
      <c r="C1859" s="1" t="s">
        <v>3856</v>
      </c>
      <c r="D1859" s="1">
        <v>43</v>
      </c>
      <c r="E1859" s="1" t="s">
        <v>30</v>
      </c>
      <c r="F1859" s="1">
        <v>5</v>
      </c>
      <c r="G1859" s="1" t="s">
        <v>31</v>
      </c>
      <c r="H1859" s="1">
        <v>120</v>
      </c>
      <c r="I1859" s="1">
        <v>120</v>
      </c>
      <c r="J1859" s="1">
        <v>120</v>
      </c>
      <c r="K1859" s="1">
        <v>120</v>
      </c>
      <c r="L1859" s="1">
        <v>399.2</v>
      </c>
      <c r="M1859" s="1">
        <v>399.2</v>
      </c>
      <c r="N1859" s="1">
        <v>399.2</v>
      </c>
      <c r="O1859" s="1">
        <v>399.2</v>
      </c>
      <c r="P1859" s="1">
        <v>0</v>
      </c>
      <c r="Q1859" s="1">
        <v>1</v>
      </c>
      <c r="R1859" s="1" t="s">
        <v>32</v>
      </c>
      <c r="S1859" s="1" t="s">
        <v>33</v>
      </c>
      <c r="T1859" s="1"/>
      <c r="U1859" s="1"/>
      <c r="V1859" s="1" t="s">
        <v>33</v>
      </c>
      <c r="W1859" s="1" t="s">
        <v>3875</v>
      </c>
      <c r="X1859" s="2">
        <v>44894.799305555556</v>
      </c>
      <c r="Y1859" s="1" t="s">
        <v>35</v>
      </c>
      <c r="Z1859" s="1" t="s">
        <v>36</v>
      </c>
      <c r="AA1859" s="1" t="s">
        <v>37</v>
      </c>
      <c r="AB1859" s="1" t="s">
        <v>3876</v>
      </c>
    </row>
    <row r="1860" spans="1:28" ht="13" x14ac:dyDescent="0.15">
      <c r="A1860" s="1">
        <v>397</v>
      </c>
      <c r="B1860" s="1" t="s">
        <v>28</v>
      </c>
      <c r="C1860" s="1" t="s">
        <v>3856</v>
      </c>
      <c r="D1860" s="1">
        <v>43</v>
      </c>
      <c r="E1860" s="1" t="s">
        <v>30</v>
      </c>
      <c r="F1860" s="1" t="s">
        <v>64</v>
      </c>
      <c r="G1860" s="1" t="s">
        <v>31</v>
      </c>
      <c r="H1860" s="1">
        <v>5</v>
      </c>
      <c r="I1860" s="1">
        <v>5</v>
      </c>
      <c r="J1860" s="1">
        <v>5</v>
      </c>
      <c r="K1860" s="1">
        <v>5</v>
      </c>
      <c r="L1860" s="1">
        <v>399.48</v>
      </c>
      <c r="M1860" s="1">
        <v>399.48</v>
      </c>
      <c r="N1860" s="1">
        <v>399.48</v>
      </c>
      <c r="O1860" s="1">
        <v>399.48</v>
      </c>
      <c r="P1860" s="1">
        <v>0</v>
      </c>
      <c r="Q1860" s="1">
        <v>1</v>
      </c>
      <c r="R1860" s="1" t="s">
        <v>32</v>
      </c>
      <c r="S1860" s="1" t="s">
        <v>33</v>
      </c>
      <c r="T1860" s="1"/>
      <c r="U1860" s="1"/>
      <c r="V1860" s="1" t="s">
        <v>33</v>
      </c>
      <c r="W1860" s="1" t="s">
        <v>3877</v>
      </c>
      <c r="X1860" s="2">
        <v>44894.799305555556</v>
      </c>
      <c r="Y1860" s="1" t="s">
        <v>35</v>
      </c>
      <c r="Z1860" s="1" t="s">
        <v>36</v>
      </c>
      <c r="AA1860" s="1" t="s">
        <v>37</v>
      </c>
      <c r="AB1860" s="1" t="s">
        <v>3878</v>
      </c>
    </row>
    <row r="1861" spans="1:28" ht="13" x14ac:dyDescent="0.15">
      <c r="A1861" s="1">
        <v>397</v>
      </c>
      <c r="B1861" s="1" t="s">
        <v>28</v>
      </c>
      <c r="C1861" s="1" t="s">
        <v>3856</v>
      </c>
      <c r="D1861" s="1">
        <v>43</v>
      </c>
      <c r="E1861" s="1" t="s">
        <v>30</v>
      </c>
      <c r="F1861" s="1" t="s">
        <v>64</v>
      </c>
      <c r="G1861" s="1" t="s">
        <v>31</v>
      </c>
      <c r="H1861" s="1">
        <v>48</v>
      </c>
      <c r="I1861" s="1">
        <v>48</v>
      </c>
      <c r="J1861" s="1">
        <v>48</v>
      </c>
      <c r="K1861" s="1">
        <v>48</v>
      </c>
      <c r="L1861" s="1">
        <v>399.91</v>
      </c>
      <c r="M1861" s="1">
        <v>399.91</v>
      </c>
      <c r="N1861" s="1">
        <v>399.91</v>
      </c>
      <c r="O1861" s="1">
        <v>399.91</v>
      </c>
      <c r="P1861" s="1">
        <v>0</v>
      </c>
      <c r="Q1861" s="1">
        <v>1</v>
      </c>
      <c r="R1861" s="1" t="s">
        <v>32</v>
      </c>
      <c r="S1861" s="1" t="s">
        <v>33</v>
      </c>
      <c r="T1861" s="1"/>
      <c r="U1861" s="1"/>
      <c r="V1861" s="1" t="s">
        <v>33</v>
      </c>
      <c r="W1861" s="1" t="s">
        <v>3879</v>
      </c>
      <c r="X1861" s="2">
        <v>44894.799305555556</v>
      </c>
      <c r="Y1861" s="1" t="s">
        <v>35</v>
      </c>
      <c r="Z1861" s="1" t="s">
        <v>36</v>
      </c>
      <c r="AA1861" s="1" t="s">
        <v>37</v>
      </c>
      <c r="AB1861" s="1" t="s">
        <v>3880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outlinePr summaryBelow="0" summaryRight="0"/>
  </sheetPr>
  <dimension ref="A1:S1243"/>
  <sheetViews>
    <sheetView workbookViewId="0">
      <pane ySplit="1" topLeftCell="A2" activePane="bottomLeft" state="frozen"/>
      <selection pane="bottomLeft"/>
    </sheetView>
  </sheetViews>
  <sheetFormatPr baseColWidth="10" defaultColWidth="12.6640625" defaultRowHeight="15.75" customHeight="1" x14ac:dyDescent="0.15"/>
  <cols>
    <col min="1" max="2" width="5.83203125" customWidth="1"/>
    <col min="3" max="3" width="4.33203125" customWidth="1"/>
    <col min="4" max="5" width="4.6640625" customWidth="1"/>
    <col min="6" max="6" width="4.33203125" customWidth="1"/>
    <col min="8" max="8" width="7.6640625" customWidth="1"/>
    <col min="9" max="9" width="9.1640625" customWidth="1"/>
    <col min="18" max="18" width="19.6640625" customWidth="1"/>
  </cols>
  <sheetData>
    <row r="1" spans="1:19" ht="40" customHeight="1" x14ac:dyDescent="0.1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3881</v>
      </c>
      <c r="H1" s="13" t="s">
        <v>3882</v>
      </c>
      <c r="I1" s="13" t="s">
        <v>11</v>
      </c>
      <c r="J1" s="13" t="s">
        <v>12</v>
      </c>
      <c r="K1" s="13" t="s">
        <v>13</v>
      </c>
      <c r="L1" s="13" t="s">
        <v>14</v>
      </c>
      <c r="M1" s="13" t="s">
        <v>3883</v>
      </c>
      <c r="N1" s="13" t="s">
        <v>3884</v>
      </c>
      <c r="O1" s="13" t="s">
        <v>3885</v>
      </c>
      <c r="P1" s="13" t="s">
        <v>3886</v>
      </c>
      <c r="Q1" s="13" t="s">
        <v>3887</v>
      </c>
      <c r="R1" s="13" t="s">
        <v>26</v>
      </c>
      <c r="S1" s="3"/>
    </row>
    <row r="2" spans="1:19" ht="15.75" customHeight="1" x14ac:dyDescent="0.15">
      <c r="A2" s="1">
        <v>397</v>
      </c>
      <c r="B2" s="1" t="s">
        <v>28</v>
      </c>
      <c r="C2" s="1" t="s">
        <v>29</v>
      </c>
      <c r="D2" s="1">
        <v>2</v>
      </c>
      <c r="E2" s="1" t="s">
        <v>30</v>
      </c>
      <c r="F2" s="1">
        <v>1</v>
      </c>
      <c r="G2" s="1">
        <v>1.49</v>
      </c>
      <c r="H2" s="1">
        <v>1.49</v>
      </c>
      <c r="I2" s="1">
        <v>96.9</v>
      </c>
      <c r="J2" s="1">
        <v>98.39</v>
      </c>
      <c r="K2" s="1">
        <v>96.9</v>
      </c>
      <c r="L2" s="1">
        <v>98.39</v>
      </c>
      <c r="M2" s="1" t="s">
        <v>3888</v>
      </c>
      <c r="N2" s="1" t="s">
        <v>3889</v>
      </c>
      <c r="O2" s="1" t="s">
        <v>3890</v>
      </c>
      <c r="P2" s="1">
        <v>0</v>
      </c>
      <c r="Q2" s="1">
        <v>1</v>
      </c>
      <c r="R2" s="1"/>
      <c r="S2" s="1"/>
    </row>
    <row r="3" spans="1:19" ht="15.75" customHeight="1" x14ac:dyDescent="0.15">
      <c r="A3" s="1">
        <v>397</v>
      </c>
      <c r="B3" s="1" t="s">
        <v>28</v>
      </c>
      <c r="C3" s="1" t="s">
        <v>29</v>
      </c>
      <c r="D3" s="1">
        <v>2</v>
      </c>
      <c r="E3" s="1" t="s">
        <v>30</v>
      </c>
      <c r="F3" s="1">
        <v>2</v>
      </c>
      <c r="G3" s="1">
        <v>1.49</v>
      </c>
      <c r="H3" s="1">
        <v>1.49</v>
      </c>
      <c r="I3" s="1">
        <v>98.39</v>
      </c>
      <c r="J3" s="1">
        <v>99.88</v>
      </c>
      <c r="K3" s="1">
        <v>98.39</v>
      </c>
      <c r="L3" s="1">
        <v>99.88</v>
      </c>
      <c r="M3" s="1" t="s">
        <v>3891</v>
      </c>
      <c r="N3" s="1" t="s">
        <v>3892</v>
      </c>
      <c r="O3" s="1" t="s">
        <v>3893</v>
      </c>
      <c r="P3" s="1">
        <v>0</v>
      </c>
      <c r="Q3" s="1">
        <v>1</v>
      </c>
      <c r="R3" s="1"/>
      <c r="S3" s="1"/>
    </row>
    <row r="4" spans="1:19" ht="15.75" customHeight="1" x14ac:dyDescent="0.15">
      <c r="A4" s="1">
        <v>397</v>
      </c>
      <c r="B4" s="1" t="s">
        <v>28</v>
      </c>
      <c r="C4" s="1" t="s">
        <v>29</v>
      </c>
      <c r="D4" s="1">
        <v>2</v>
      </c>
      <c r="E4" s="1" t="s">
        <v>30</v>
      </c>
      <c r="F4" s="1">
        <v>3</v>
      </c>
      <c r="G4" s="1">
        <v>1.49</v>
      </c>
      <c r="H4" s="1">
        <v>1.49</v>
      </c>
      <c r="I4" s="1">
        <v>99.88</v>
      </c>
      <c r="J4" s="1">
        <v>101.37</v>
      </c>
      <c r="K4" s="1">
        <v>99.88</v>
      </c>
      <c r="L4" s="1">
        <v>101.37</v>
      </c>
      <c r="M4" s="1" t="s">
        <v>3894</v>
      </c>
      <c r="N4" s="1" t="s">
        <v>3895</v>
      </c>
      <c r="O4" s="1" t="s">
        <v>3896</v>
      </c>
      <c r="P4" s="1">
        <v>0</v>
      </c>
      <c r="Q4" s="1">
        <v>2</v>
      </c>
      <c r="R4" s="1"/>
      <c r="S4" s="1"/>
    </row>
    <row r="5" spans="1:19" ht="15.75" customHeight="1" x14ac:dyDescent="0.15">
      <c r="A5" s="1">
        <v>397</v>
      </c>
      <c r="B5" s="1" t="s">
        <v>28</v>
      </c>
      <c r="C5" s="1" t="s">
        <v>29</v>
      </c>
      <c r="D5" s="1">
        <v>2</v>
      </c>
      <c r="E5" s="1" t="s">
        <v>30</v>
      </c>
      <c r="F5" s="1">
        <v>4</v>
      </c>
      <c r="G5" s="1">
        <v>1.5</v>
      </c>
      <c r="H5" s="1">
        <v>1.5</v>
      </c>
      <c r="I5" s="1">
        <v>101.37</v>
      </c>
      <c r="J5" s="1">
        <v>102.87</v>
      </c>
      <c r="K5" s="1">
        <v>101.37</v>
      </c>
      <c r="L5" s="1">
        <v>102.87</v>
      </c>
      <c r="M5" s="1" t="s">
        <v>3897</v>
      </c>
      <c r="N5" s="1" t="s">
        <v>3898</v>
      </c>
      <c r="O5" s="1" t="s">
        <v>3899</v>
      </c>
      <c r="P5" s="1">
        <v>0</v>
      </c>
      <c r="Q5" s="1">
        <v>1</v>
      </c>
      <c r="R5" s="1"/>
      <c r="S5" s="1"/>
    </row>
    <row r="6" spans="1:19" ht="15.75" customHeight="1" x14ac:dyDescent="0.15">
      <c r="A6" s="1">
        <v>397</v>
      </c>
      <c r="B6" s="1" t="s">
        <v>28</v>
      </c>
      <c r="C6" s="1" t="s">
        <v>29</v>
      </c>
      <c r="D6" s="1">
        <v>2</v>
      </c>
      <c r="E6" s="1" t="s">
        <v>30</v>
      </c>
      <c r="F6" s="1">
        <v>5</v>
      </c>
      <c r="G6" s="1">
        <v>1.34</v>
      </c>
      <c r="H6" s="1">
        <v>1.34</v>
      </c>
      <c r="I6" s="1">
        <v>102.87</v>
      </c>
      <c r="J6" s="1">
        <v>104.21</v>
      </c>
      <c r="K6" s="1">
        <v>102.87</v>
      </c>
      <c r="L6" s="1">
        <v>104.21</v>
      </c>
      <c r="M6" s="1" t="s">
        <v>3900</v>
      </c>
      <c r="N6" s="1" t="s">
        <v>3901</v>
      </c>
      <c r="O6" s="1" t="s">
        <v>3902</v>
      </c>
      <c r="P6" s="1">
        <v>1</v>
      </c>
      <c r="Q6" s="1">
        <v>3</v>
      </c>
      <c r="R6" s="1"/>
      <c r="S6" s="1"/>
    </row>
    <row r="7" spans="1:19" ht="15.75" customHeight="1" x14ac:dyDescent="0.15">
      <c r="A7" s="1">
        <v>397</v>
      </c>
      <c r="B7" s="1" t="s">
        <v>28</v>
      </c>
      <c r="C7" s="1" t="s">
        <v>29</v>
      </c>
      <c r="D7" s="1">
        <v>2</v>
      </c>
      <c r="E7" s="1" t="s">
        <v>30</v>
      </c>
      <c r="F7" s="1" t="s">
        <v>64</v>
      </c>
      <c r="G7" s="1">
        <v>0.42</v>
      </c>
      <c r="H7" s="1">
        <v>0.42</v>
      </c>
      <c r="I7" s="1">
        <v>104.21</v>
      </c>
      <c r="J7" s="1">
        <v>104.63</v>
      </c>
      <c r="K7" s="1">
        <v>104.21</v>
      </c>
      <c r="L7" s="1">
        <v>104.63</v>
      </c>
      <c r="M7" s="1" t="s">
        <v>3903</v>
      </c>
      <c r="N7" s="1" t="s">
        <v>3904</v>
      </c>
      <c r="O7" s="1" t="s">
        <v>3905</v>
      </c>
      <c r="P7" s="1">
        <v>1</v>
      </c>
      <c r="Q7" s="1">
        <v>0</v>
      </c>
      <c r="R7" s="1"/>
      <c r="S7" s="1"/>
    </row>
    <row r="8" spans="1:19" ht="15.75" customHeight="1" x14ac:dyDescent="0.15">
      <c r="A8" s="1">
        <v>397</v>
      </c>
      <c r="B8" s="1" t="s">
        <v>28</v>
      </c>
      <c r="C8" s="1" t="s">
        <v>29</v>
      </c>
      <c r="D8" s="1">
        <v>3</v>
      </c>
      <c r="E8" s="1" t="s">
        <v>30</v>
      </c>
      <c r="F8" s="1">
        <v>1</v>
      </c>
      <c r="G8" s="1">
        <v>1.47</v>
      </c>
      <c r="H8" s="1">
        <v>1.47</v>
      </c>
      <c r="I8" s="1">
        <v>106.6</v>
      </c>
      <c r="J8" s="1">
        <v>108.07</v>
      </c>
      <c r="K8" s="1">
        <v>106.6</v>
      </c>
      <c r="L8" s="1">
        <v>108.07</v>
      </c>
      <c r="M8" s="1" t="s">
        <v>3906</v>
      </c>
      <c r="N8" s="1" t="s">
        <v>3907</v>
      </c>
      <c r="O8" s="1" t="s">
        <v>3908</v>
      </c>
      <c r="P8" s="1">
        <v>0</v>
      </c>
      <c r="Q8" s="1">
        <v>1</v>
      </c>
      <c r="R8" s="1"/>
      <c r="S8" s="1"/>
    </row>
    <row r="9" spans="1:19" ht="15.75" customHeight="1" x14ac:dyDescent="0.15">
      <c r="A9" s="1">
        <v>397</v>
      </c>
      <c r="B9" s="1" t="s">
        <v>28</v>
      </c>
      <c r="C9" s="1" t="s">
        <v>29</v>
      </c>
      <c r="D9" s="1">
        <v>3</v>
      </c>
      <c r="E9" s="1" t="s">
        <v>30</v>
      </c>
      <c r="F9" s="1">
        <v>2</v>
      </c>
      <c r="G9" s="1">
        <v>1.48</v>
      </c>
      <c r="H9" s="1">
        <v>1.48</v>
      </c>
      <c r="I9" s="1">
        <v>108.07</v>
      </c>
      <c r="J9" s="1">
        <v>109.55</v>
      </c>
      <c r="K9" s="1">
        <v>108.07</v>
      </c>
      <c r="L9" s="1">
        <v>109.55</v>
      </c>
      <c r="M9" s="1" t="s">
        <v>3909</v>
      </c>
      <c r="N9" s="1" t="s">
        <v>3910</v>
      </c>
      <c r="O9" s="1" t="s">
        <v>3911</v>
      </c>
      <c r="P9" s="1">
        <v>0</v>
      </c>
      <c r="Q9" s="1">
        <v>1</v>
      </c>
      <c r="R9" s="1"/>
      <c r="S9" s="1"/>
    </row>
    <row r="10" spans="1:19" ht="15.75" customHeight="1" x14ac:dyDescent="0.15">
      <c r="A10" s="1">
        <v>397</v>
      </c>
      <c r="B10" s="1" t="s">
        <v>28</v>
      </c>
      <c r="C10" s="1" t="s">
        <v>29</v>
      </c>
      <c r="D10" s="1">
        <v>3</v>
      </c>
      <c r="E10" s="1" t="s">
        <v>30</v>
      </c>
      <c r="F10" s="1">
        <v>3</v>
      </c>
      <c r="G10" s="1">
        <v>1.48</v>
      </c>
      <c r="H10" s="1">
        <v>1.48</v>
      </c>
      <c r="I10" s="1">
        <v>109.55</v>
      </c>
      <c r="J10" s="1">
        <v>111.03</v>
      </c>
      <c r="K10" s="1">
        <v>109.55</v>
      </c>
      <c r="L10" s="1">
        <v>111.03</v>
      </c>
      <c r="M10" s="1" t="s">
        <v>3912</v>
      </c>
      <c r="N10" s="1" t="s">
        <v>3913</v>
      </c>
      <c r="O10" s="1" t="s">
        <v>3914</v>
      </c>
      <c r="P10" s="1">
        <v>0</v>
      </c>
      <c r="Q10" s="1">
        <v>1</v>
      </c>
      <c r="R10" s="1"/>
      <c r="S10" s="1"/>
    </row>
    <row r="11" spans="1:19" ht="15.75" customHeight="1" x14ac:dyDescent="0.15">
      <c r="A11" s="1">
        <v>397</v>
      </c>
      <c r="B11" s="1" t="s">
        <v>28</v>
      </c>
      <c r="C11" s="1" t="s">
        <v>29</v>
      </c>
      <c r="D11" s="1">
        <v>3</v>
      </c>
      <c r="E11" s="1" t="s">
        <v>30</v>
      </c>
      <c r="F11" s="1">
        <v>4</v>
      </c>
      <c r="G11" s="1">
        <v>1.48</v>
      </c>
      <c r="H11" s="1">
        <v>1.48</v>
      </c>
      <c r="I11" s="1">
        <v>111.03</v>
      </c>
      <c r="J11" s="1">
        <v>112.51</v>
      </c>
      <c r="K11" s="1">
        <v>111.03</v>
      </c>
      <c r="L11" s="1">
        <v>112.51</v>
      </c>
      <c r="M11" s="1" t="s">
        <v>3915</v>
      </c>
      <c r="N11" s="1" t="s">
        <v>3916</v>
      </c>
      <c r="O11" s="1" t="s">
        <v>3917</v>
      </c>
      <c r="P11" s="1">
        <v>0</v>
      </c>
      <c r="Q11" s="1">
        <v>2</v>
      </c>
      <c r="R11" s="1"/>
      <c r="S11" s="1"/>
    </row>
    <row r="12" spans="1:19" ht="15.75" customHeight="1" x14ac:dyDescent="0.15">
      <c r="A12" s="1">
        <v>397</v>
      </c>
      <c r="B12" s="1" t="s">
        <v>28</v>
      </c>
      <c r="C12" s="1" t="s">
        <v>29</v>
      </c>
      <c r="D12" s="1">
        <v>3</v>
      </c>
      <c r="E12" s="1" t="s">
        <v>30</v>
      </c>
      <c r="F12" s="1">
        <v>5</v>
      </c>
      <c r="G12" s="1">
        <v>1.48</v>
      </c>
      <c r="H12" s="1">
        <v>1.48</v>
      </c>
      <c r="I12" s="1">
        <v>112.51</v>
      </c>
      <c r="J12" s="1">
        <v>113.99</v>
      </c>
      <c r="K12" s="1">
        <v>112.51</v>
      </c>
      <c r="L12" s="1">
        <v>113.99</v>
      </c>
      <c r="M12" s="1" t="s">
        <v>3918</v>
      </c>
      <c r="N12" s="1" t="s">
        <v>3919</v>
      </c>
      <c r="O12" s="1" t="s">
        <v>3920</v>
      </c>
      <c r="P12" s="1">
        <v>0</v>
      </c>
      <c r="Q12" s="1">
        <v>2</v>
      </c>
      <c r="R12" s="1"/>
      <c r="S12" s="1"/>
    </row>
    <row r="13" spans="1:19" ht="15.75" customHeight="1" x14ac:dyDescent="0.15">
      <c r="A13" s="1">
        <v>397</v>
      </c>
      <c r="B13" s="1" t="s">
        <v>28</v>
      </c>
      <c r="C13" s="1" t="s">
        <v>29</v>
      </c>
      <c r="D13" s="1">
        <v>3</v>
      </c>
      <c r="E13" s="1" t="s">
        <v>30</v>
      </c>
      <c r="F13" s="1">
        <v>6</v>
      </c>
      <c r="G13" s="1">
        <v>1.48</v>
      </c>
      <c r="H13" s="1">
        <v>1.48</v>
      </c>
      <c r="I13" s="1">
        <v>113.99</v>
      </c>
      <c r="J13" s="1">
        <v>115.47</v>
      </c>
      <c r="K13" s="1">
        <v>113.99</v>
      </c>
      <c r="L13" s="1">
        <v>115.47</v>
      </c>
      <c r="M13" s="1" t="s">
        <v>3921</v>
      </c>
      <c r="N13" s="1" t="s">
        <v>3922</v>
      </c>
      <c r="O13" s="1" t="s">
        <v>3923</v>
      </c>
      <c r="P13" s="1">
        <v>0</v>
      </c>
      <c r="Q13" s="1">
        <v>2</v>
      </c>
      <c r="R13" s="1"/>
      <c r="S13" s="1"/>
    </row>
    <row r="14" spans="1:19" ht="15.75" customHeight="1" x14ac:dyDescent="0.15">
      <c r="A14" s="1">
        <v>397</v>
      </c>
      <c r="B14" s="1" t="s">
        <v>28</v>
      </c>
      <c r="C14" s="1" t="s">
        <v>29</v>
      </c>
      <c r="D14" s="1">
        <v>3</v>
      </c>
      <c r="E14" s="1" t="s">
        <v>30</v>
      </c>
      <c r="F14" s="1">
        <v>7</v>
      </c>
      <c r="G14" s="1">
        <v>0.6</v>
      </c>
      <c r="H14" s="1">
        <v>0.6</v>
      </c>
      <c r="I14" s="1">
        <v>115.47</v>
      </c>
      <c r="J14" s="1">
        <v>116.07</v>
      </c>
      <c r="K14" s="1">
        <v>115.47</v>
      </c>
      <c r="L14" s="1">
        <v>116.07</v>
      </c>
      <c r="M14" s="1" t="s">
        <v>3924</v>
      </c>
      <c r="N14" s="1" t="s">
        <v>3925</v>
      </c>
      <c r="O14" s="1" t="s">
        <v>3926</v>
      </c>
      <c r="P14" s="1">
        <v>1</v>
      </c>
      <c r="Q14" s="1">
        <v>1</v>
      </c>
      <c r="R14" s="1"/>
      <c r="S14" s="1"/>
    </row>
    <row r="15" spans="1:19" ht="15.75" customHeight="1" x14ac:dyDescent="0.15">
      <c r="A15" s="1">
        <v>397</v>
      </c>
      <c r="B15" s="1" t="s">
        <v>28</v>
      </c>
      <c r="C15" s="1" t="s">
        <v>29</v>
      </c>
      <c r="D15" s="1">
        <v>3</v>
      </c>
      <c r="E15" s="1" t="s">
        <v>30</v>
      </c>
      <c r="F15" s="1" t="s">
        <v>64</v>
      </c>
      <c r="G15" s="1">
        <v>0.14000000000000001</v>
      </c>
      <c r="H15" s="1">
        <v>0.14000000000000001</v>
      </c>
      <c r="I15" s="1">
        <v>116.07</v>
      </c>
      <c r="J15" s="1">
        <v>116.21</v>
      </c>
      <c r="K15" s="1">
        <v>116.07</v>
      </c>
      <c r="L15" s="1">
        <v>116.21</v>
      </c>
      <c r="M15" s="1" t="s">
        <v>3927</v>
      </c>
      <c r="N15" s="1" t="s">
        <v>3928</v>
      </c>
      <c r="O15" s="1" t="s">
        <v>3929</v>
      </c>
      <c r="P15" s="1">
        <v>1</v>
      </c>
      <c r="Q15" s="1">
        <v>0</v>
      </c>
      <c r="R15" s="1"/>
      <c r="S15" s="1"/>
    </row>
    <row r="16" spans="1:19" ht="15.75" customHeight="1" x14ac:dyDescent="0.15">
      <c r="A16" s="1">
        <v>397</v>
      </c>
      <c r="B16" s="1" t="s">
        <v>28</v>
      </c>
      <c r="C16" s="1" t="s">
        <v>29</v>
      </c>
      <c r="D16" s="1">
        <v>4</v>
      </c>
      <c r="E16" s="1" t="s">
        <v>30</v>
      </c>
      <c r="F16" s="1">
        <v>1</v>
      </c>
      <c r="G16" s="1">
        <v>1.49</v>
      </c>
      <c r="H16" s="1">
        <v>1.49</v>
      </c>
      <c r="I16" s="1">
        <v>116.3</v>
      </c>
      <c r="J16" s="1">
        <v>117.79</v>
      </c>
      <c r="K16" s="1">
        <v>116.3</v>
      </c>
      <c r="L16" s="1">
        <v>117.782</v>
      </c>
      <c r="M16" s="1" t="s">
        <v>3930</v>
      </c>
      <c r="N16" s="1" t="s">
        <v>3931</v>
      </c>
      <c r="O16" s="1" t="s">
        <v>3932</v>
      </c>
      <c r="P16" s="1">
        <v>0</v>
      </c>
      <c r="Q16" s="1">
        <v>1</v>
      </c>
      <c r="R16" s="1"/>
      <c r="S16" s="1"/>
    </row>
    <row r="17" spans="1:19" ht="15.75" customHeight="1" x14ac:dyDescent="0.15">
      <c r="A17" s="1">
        <v>397</v>
      </c>
      <c r="B17" s="1" t="s">
        <v>28</v>
      </c>
      <c r="C17" s="1" t="s">
        <v>29</v>
      </c>
      <c r="D17" s="1">
        <v>4</v>
      </c>
      <c r="E17" s="1" t="s">
        <v>30</v>
      </c>
      <c r="F17" s="1">
        <v>2</v>
      </c>
      <c r="G17" s="1">
        <v>1.48</v>
      </c>
      <c r="H17" s="1">
        <v>1.48</v>
      </c>
      <c r="I17" s="1">
        <v>117.79</v>
      </c>
      <c r="J17" s="1">
        <v>119.27</v>
      </c>
      <c r="K17" s="1">
        <v>117.782</v>
      </c>
      <c r="L17" s="1">
        <v>119.255</v>
      </c>
      <c r="M17" s="1" t="s">
        <v>3933</v>
      </c>
      <c r="N17" s="1" t="s">
        <v>3934</v>
      </c>
      <c r="O17" s="1" t="s">
        <v>3935</v>
      </c>
      <c r="P17" s="1">
        <v>0</v>
      </c>
      <c r="Q17" s="1">
        <v>1</v>
      </c>
      <c r="R17" s="1"/>
      <c r="S17" s="1"/>
    </row>
    <row r="18" spans="1:19" ht="15.75" customHeight="1" x14ac:dyDescent="0.15">
      <c r="A18" s="1">
        <v>397</v>
      </c>
      <c r="B18" s="1" t="s">
        <v>28</v>
      </c>
      <c r="C18" s="1" t="s">
        <v>29</v>
      </c>
      <c r="D18" s="1">
        <v>4</v>
      </c>
      <c r="E18" s="1" t="s">
        <v>30</v>
      </c>
      <c r="F18" s="1">
        <v>3</v>
      </c>
      <c r="G18" s="1">
        <v>1.49</v>
      </c>
      <c r="H18" s="1">
        <v>1.49</v>
      </c>
      <c r="I18" s="1">
        <v>119.27</v>
      </c>
      <c r="J18" s="1">
        <v>120.76</v>
      </c>
      <c r="K18" s="1">
        <v>119.255</v>
      </c>
      <c r="L18" s="1">
        <v>120.73699999999999</v>
      </c>
      <c r="M18" s="1" t="s">
        <v>3936</v>
      </c>
      <c r="N18" s="1" t="s">
        <v>3937</v>
      </c>
      <c r="O18" s="1" t="s">
        <v>3938</v>
      </c>
      <c r="P18" s="1">
        <v>0</v>
      </c>
      <c r="Q18" s="1">
        <v>2</v>
      </c>
      <c r="R18" s="1"/>
      <c r="S18" s="1"/>
    </row>
    <row r="19" spans="1:19" ht="15.75" customHeight="1" x14ac:dyDescent="0.15">
      <c r="A19" s="1">
        <v>397</v>
      </c>
      <c r="B19" s="1" t="s">
        <v>28</v>
      </c>
      <c r="C19" s="1" t="s">
        <v>29</v>
      </c>
      <c r="D19" s="1">
        <v>4</v>
      </c>
      <c r="E19" s="1" t="s">
        <v>30</v>
      </c>
      <c r="F19" s="1">
        <v>4</v>
      </c>
      <c r="G19" s="1">
        <v>1.48</v>
      </c>
      <c r="H19" s="1">
        <v>1.48</v>
      </c>
      <c r="I19" s="1">
        <v>120.76</v>
      </c>
      <c r="J19" s="1">
        <v>122.24</v>
      </c>
      <c r="K19" s="1">
        <v>120.73699999999999</v>
      </c>
      <c r="L19" s="1">
        <v>122.21</v>
      </c>
      <c r="M19" s="1" t="s">
        <v>3939</v>
      </c>
      <c r="N19" s="1" t="s">
        <v>3940</v>
      </c>
      <c r="O19" s="1" t="s">
        <v>3941</v>
      </c>
      <c r="P19" s="1">
        <v>0</v>
      </c>
      <c r="Q19" s="1">
        <v>1</v>
      </c>
      <c r="R19" s="1"/>
      <c r="S19" s="1"/>
    </row>
    <row r="20" spans="1:19" ht="15.75" customHeight="1" x14ac:dyDescent="0.15">
      <c r="A20" s="1">
        <v>397</v>
      </c>
      <c r="B20" s="1" t="s">
        <v>28</v>
      </c>
      <c r="C20" s="1" t="s">
        <v>29</v>
      </c>
      <c r="D20" s="1">
        <v>4</v>
      </c>
      <c r="E20" s="1" t="s">
        <v>30</v>
      </c>
      <c r="F20" s="1">
        <v>5</v>
      </c>
      <c r="G20" s="1">
        <v>1.49</v>
      </c>
      <c r="H20" s="1">
        <v>1.49</v>
      </c>
      <c r="I20" s="1">
        <v>122.24</v>
      </c>
      <c r="J20" s="1">
        <v>123.73</v>
      </c>
      <c r="K20" s="1">
        <v>122.21</v>
      </c>
      <c r="L20" s="1">
        <v>123.69199999999999</v>
      </c>
      <c r="M20" s="1" t="s">
        <v>3942</v>
      </c>
      <c r="N20" s="1" t="s">
        <v>3943</v>
      </c>
      <c r="O20" s="1" t="s">
        <v>3944</v>
      </c>
      <c r="P20" s="1">
        <v>0</v>
      </c>
      <c r="Q20" s="1">
        <v>1</v>
      </c>
      <c r="R20" s="1"/>
      <c r="S20" s="1"/>
    </row>
    <row r="21" spans="1:19" ht="15.75" customHeight="1" x14ac:dyDescent="0.15">
      <c r="A21" s="1">
        <v>397</v>
      </c>
      <c r="B21" s="1" t="s">
        <v>28</v>
      </c>
      <c r="C21" s="1" t="s">
        <v>29</v>
      </c>
      <c r="D21" s="1">
        <v>4</v>
      </c>
      <c r="E21" s="1" t="s">
        <v>30</v>
      </c>
      <c r="F21" s="1">
        <v>6</v>
      </c>
      <c r="G21" s="1">
        <v>1.48</v>
      </c>
      <c r="H21" s="1">
        <v>1.48</v>
      </c>
      <c r="I21" s="1">
        <v>123.73</v>
      </c>
      <c r="J21" s="1">
        <v>125.21</v>
      </c>
      <c r="K21" s="1">
        <v>123.69199999999999</v>
      </c>
      <c r="L21" s="1">
        <v>125.16500000000001</v>
      </c>
      <c r="M21" s="1" t="s">
        <v>3945</v>
      </c>
      <c r="N21" s="1" t="s">
        <v>3946</v>
      </c>
      <c r="O21" s="1" t="s">
        <v>3947</v>
      </c>
      <c r="P21" s="1">
        <v>0</v>
      </c>
      <c r="Q21" s="1">
        <v>3</v>
      </c>
      <c r="R21" s="1"/>
      <c r="S21" s="1"/>
    </row>
    <row r="22" spans="1:19" ht="15.75" customHeight="1" x14ac:dyDescent="0.15">
      <c r="A22" s="1">
        <v>397</v>
      </c>
      <c r="B22" s="1" t="s">
        <v>28</v>
      </c>
      <c r="C22" s="1" t="s">
        <v>29</v>
      </c>
      <c r="D22" s="1">
        <v>4</v>
      </c>
      <c r="E22" s="1" t="s">
        <v>30</v>
      </c>
      <c r="F22" s="1">
        <v>7</v>
      </c>
      <c r="G22" s="1">
        <v>0.54</v>
      </c>
      <c r="H22" s="1">
        <v>0.54</v>
      </c>
      <c r="I22" s="1">
        <v>125.21</v>
      </c>
      <c r="J22" s="1">
        <v>125.75</v>
      </c>
      <c r="K22" s="1">
        <v>125.16500000000001</v>
      </c>
      <c r="L22" s="1">
        <v>125.702</v>
      </c>
      <c r="M22" s="1" t="s">
        <v>3948</v>
      </c>
      <c r="N22" s="1" t="s">
        <v>3949</v>
      </c>
      <c r="O22" s="1" t="s">
        <v>3950</v>
      </c>
      <c r="P22" s="1">
        <v>1</v>
      </c>
      <c r="Q22" s="1">
        <v>1</v>
      </c>
      <c r="R22" s="1"/>
      <c r="S22" s="1"/>
    </row>
    <row r="23" spans="1:19" ht="15.75" customHeight="1" x14ac:dyDescent="0.15">
      <c r="A23" s="1">
        <v>397</v>
      </c>
      <c r="B23" s="1" t="s">
        <v>28</v>
      </c>
      <c r="C23" s="1" t="s">
        <v>29</v>
      </c>
      <c r="D23" s="1">
        <v>4</v>
      </c>
      <c r="E23" s="1" t="s">
        <v>30</v>
      </c>
      <c r="F23" s="1" t="s">
        <v>64</v>
      </c>
      <c r="G23" s="1">
        <v>0.3</v>
      </c>
      <c r="H23" s="1">
        <v>0.3</v>
      </c>
      <c r="I23" s="1">
        <v>125.75</v>
      </c>
      <c r="J23" s="1">
        <v>126.05</v>
      </c>
      <c r="K23" s="1">
        <v>125.702</v>
      </c>
      <c r="L23" s="1">
        <v>126</v>
      </c>
      <c r="M23" s="1" t="s">
        <v>3951</v>
      </c>
      <c r="N23" s="1" t="s">
        <v>3952</v>
      </c>
      <c r="O23" s="1" t="s">
        <v>3953</v>
      </c>
      <c r="P23" s="1">
        <v>1</v>
      </c>
      <c r="Q23" s="1">
        <v>0</v>
      </c>
      <c r="R23" s="1"/>
      <c r="S23" s="1"/>
    </row>
    <row r="24" spans="1:19" ht="15.75" customHeight="1" x14ac:dyDescent="0.15">
      <c r="A24" s="1">
        <v>397</v>
      </c>
      <c r="B24" s="1" t="s">
        <v>28</v>
      </c>
      <c r="C24" s="1" t="s">
        <v>29</v>
      </c>
      <c r="D24" s="1">
        <v>5</v>
      </c>
      <c r="E24" s="1" t="s">
        <v>30</v>
      </c>
      <c r="F24" s="1">
        <v>1</v>
      </c>
      <c r="G24" s="1">
        <v>1.48</v>
      </c>
      <c r="H24" s="1">
        <v>1.48</v>
      </c>
      <c r="I24" s="1">
        <v>126</v>
      </c>
      <c r="J24" s="1">
        <v>127.48</v>
      </c>
      <c r="K24" s="1">
        <v>126</v>
      </c>
      <c r="L24" s="1">
        <v>127.459</v>
      </c>
      <c r="M24" s="1" t="s">
        <v>3954</v>
      </c>
      <c r="N24" s="1" t="s">
        <v>3955</v>
      </c>
      <c r="O24" s="1" t="s">
        <v>3956</v>
      </c>
      <c r="P24" s="1">
        <v>0</v>
      </c>
      <c r="Q24" s="1">
        <v>1</v>
      </c>
      <c r="R24" s="1" t="s">
        <v>3957</v>
      </c>
      <c r="S24" s="1"/>
    </row>
    <row r="25" spans="1:19" ht="15.75" customHeight="1" x14ac:dyDescent="0.15">
      <c r="A25" s="1">
        <v>397</v>
      </c>
      <c r="B25" s="1" t="s">
        <v>28</v>
      </c>
      <c r="C25" s="1" t="s">
        <v>29</v>
      </c>
      <c r="D25" s="1">
        <v>5</v>
      </c>
      <c r="E25" s="1" t="s">
        <v>30</v>
      </c>
      <c r="F25" s="1">
        <v>2</v>
      </c>
      <c r="G25" s="1">
        <v>1.48</v>
      </c>
      <c r="H25" s="1">
        <v>1.48</v>
      </c>
      <c r="I25" s="1">
        <v>127.48</v>
      </c>
      <c r="J25" s="1">
        <v>128.96</v>
      </c>
      <c r="K25" s="1">
        <v>127.459</v>
      </c>
      <c r="L25" s="1">
        <v>128.91800000000001</v>
      </c>
      <c r="M25" s="1" t="s">
        <v>3958</v>
      </c>
      <c r="N25" s="1" t="s">
        <v>3959</v>
      </c>
      <c r="O25" s="1" t="s">
        <v>3960</v>
      </c>
      <c r="P25" s="1">
        <v>0</v>
      </c>
      <c r="Q25" s="1">
        <v>1</v>
      </c>
      <c r="R25" s="1"/>
      <c r="S25" s="1"/>
    </row>
    <row r="26" spans="1:19" ht="15.75" customHeight="1" x14ac:dyDescent="0.15">
      <c r="A26" s="1">
        <v>397</v>
      </c>
      <c r="B26" s="1" t="s">
        <v>28</v>
      </c>
      <c r="C26" s="1" t="s">
        <v>29</v>
      </c>
      <c r="D26" s="1">
        <v>5</v>
      </c>
      <c r="E26" s="1" t="s">
        <v>30</v>
      </c>
      <c r="F26" s="1">
        <v>3</v>
      </c>
      <c r="G26" s="1">
        <v>1.48</v>
      </c>
      <c r="H26" s="1">
        <v>1.48</v>
      </c>
      <c r="I26" s="1">
        <v>128.96</v>
      </c>
      <c r="J26" s="1">
        <v>130.44</v>
      </c>
      <c r="K26" s="1">
        <v>128.91800000000001</v>
      </c>
      <c r="L26" s="1">
        <v>130.37700000000001</v>
      </c>
      <c r="M26" s="1" t="s">
        <v>3961</v>
      </c>
      <c r="N26" s="1" t="s">
        <v>3962</v>
      </c>
      <c r="O26" s="1" t="s">
        <v>3963</v>
      </c>
      <c r="P26" s="1">
        <v>0</v>
      </c>
      <c r="Q26" s="1">
        <v>1</v>
      </c>
      <c r="R26" s="1"/>
      <c r="S26" s="1"/>
    </row>
    <row r="27" spans="1:19" ht="15.75" customHeight="1" x14ac:dyDescent="0.15">
      <c r="A27" s="1">
        <v>397</v>
      </c>
      <c r="B27" s="1" t="s">
        <v>28</v>
      </c>
      <c r="C27" s="1" t="s">
        <v>29</v>
      </c>
      <c r="D27" s="1">
        <v>5</v>
      </c>
      <c r="E27" s="1" t="s">
        <v>30</v>
      </c>
      <c r="F27" s="1">
        <v>4</v>
      </c>
      <c r="G27" s="1">
        <v>1.48</v>
      </c>
      <c r="H27" s="1">
        <v>1.48</v>
      </c>
      <c r="I27" s="1">
        <v>130.44</v>
      </c>
      <c r="J27" s="1">
        <v>131.91999999999999</v>
      </c>
      <c r="K27" s="1">
        <v>130.37700000000001</v>
      </c>
      <c r="L27" s="1">
        <v>131.83600000000001</v>
      </c>
      <c r="M27" s="1" t="s">
        <v>3964</v>
      </c>
      <c r="N27" s="1" t="s">
        <v>3965</v>
      </c>
      <c r="O27" s="1" t="s">
        <v>3966</v>
      </c>
      <c r="P27" s="1">
        <v>0</v>
      </c>
      <c r="Q27" s="1">
        <v>1</v>
      </c>
      <c r="R27" s="1"/>
      <c r="S27" s="1"/>
    </row>
    <row r="28" spans="1:19" ht="15.75" customHeight="1" x14ac:dyDescent="0.15">
      <c r="A28" s="1">
        <v>397</v>
      </c>
      <c r="B28" s="1" t="s">
        <v>28</v>
      </c>
      <c r="C28" s="1" t="s">
        <v>29</v>
      </c>
      <c r="D28" s="1">
        <v>5</v>
      </c>
      <c r="E28" s="1" t="s">
        <v>30</v>
      </c>
      <c r="F28" s="1">
        <v>5</v>
      </c>
      <c r="G28" s="1">
        <v>1.48</v>
      </c>
      <c r="H28" s="1">
        <v>1.48</v>
      </c>
      <c r="I28" s="1">
        <v>131.91999999999999</v>
      </c>
      <c r="J28" s="1">
        <v>133.4</v>
      </c>
      <c r="K28" s="1">
        <v>131.83600000000001</v>
      </c>
      <c r="L28" s="1">
        <v>133.29499999999999</v>
      </c>
      <c r="M28" s="1" t="s">
        <v>3967</v>
      </c>
      <c r="N28" s="1" t="s">
        <v>3968</v>
      </c>
      <c r="O28" s="1" t="s">
        <v>3969</v>
      </c>
      <c r="P28" s="1">
        <v>0</v>
      </c>
      <c r="Q28" s="1">
        <v>3</v>
      </c>
      <c r="R28" s="1"/>
      <c r="S28" s="1"/>
    </row>
    <row r="29" spans="1:19" ht="15.75" customHeight="1" x14ac:dyDescent="0.15">
      <c r="A29" s="1">
        <v>397</v>
      </c>
      <c r="B29" s="1" t="s">
        <v>28</v>
      </c>
      <c r="C29" s="1" t="s">
        <v>29</v>
      </c>
      <c r="D29" s="1">
        <v>5</v>
      </c>
      <c r="E29" s="1" t="s">
        <v>30</v>
      </c>
      <c r="F29" s="1">
        <v>6</v>
      </c>
      <c r="G29" s="1">
        <v>1.48</v>
      </c>
      <c r="H29" s="1">
        <v>1.48</v>
      </c>
      <c r="I29" s="1">
        <v>133.4</v>
      </c>
      <c r="J29" s="1">
        <v>134.88</v>
      </c>
      <c r="K29" s="1">
        <v>133.29499999999999</v>
      </c>
      <c r="L29" s="1">
        <v>134.75399999999999</v>
      </c>
      <c r="M29" s="1" t="s">
        <v>3970</v>
      </c>
      <c r="N29" s="1" t="s">
        <v>3971</v>
      </c>
      <c r="O29" s="1" t="s">
        <v>3972</v>
      </c>
      <c r="P29" s="1">
        <v>0</v>
      </c>
      <c r="Q29" s="1">
        <v>2</v>
      </c>
      <c r="R29" s="1"/>
      <c r="S29" s="1"/>
    </row>
    <row r="30" spans="1:19" ht="15.75" customHeight="1" x14ac:dyDescent="0.15">
      <c r="A30" s="1">
        <v>397</v>
      </c>
      <c r="B30" s="1" t="s">
        <v>28</v>
      </c>
      <c r="C30" s="1" t="s">
        <v>29</v>
      </c>
      <c r="D30" s="1">
        <v>5</v>
      </c>
      <c r="E30" s="1" t="s">
        <v>30</v>
      </c>
      <c r="F30" s="1">
        <v>7</v>
      </c>
      <c r="G30" s="1">
        <v>0.57999999999999996</v>
      </c>
      <c r="H30" s="1">
        <v>0.57999999999999996</v>
      </c>
      <c r="I30" s="1">
        <v>134.88</v>
      </c>
      <c r="J30" s="1">
        <v>135.46</v>
      </c>
      <c r="K30" s="1">
        <v>134.75399999999999</v>
      </c>
      <c r="L30" s="1">
        <v>135.32599999999999</v>
      </c>
      <c r="M30" s="1" t="s">
        <v>3973</v>
      </c>
      <c r="N30" s="1" t="s">
        <v>3974</v>
      </c>
      <c r="O30" s="1" t="s">
        <v>3975</v>
      </c>
      <c r="P30" s="1">
        <v>1</v>
      </c>
      <c r="Q30" s="1">
        <v>1</v>
      </c>
      <c r="R30" s="1"/>
      <c r="S30" s="1"/>
    </row>
    <row r="31" spans="1:19" ht="15.75" customHeight="1" x14ac:dyDescent="0.15">
      <c r="A31" s="1">
        <v>397</v>
      </c>
      <c r="B31" s="1" t="s">
        <v>28</v>
      </c>
      <c r="C31" s="1" t="s">
        <v>29</v>
      </c>
      <c r="D31" s="1">
        <v>5</v>
      </c>
      <c r="E31" s="1" t="s">
        <v>30</v>
      </c>
      <c r="F31" s="1" t="s">
        <v>64</v>
      </c>
      <c r="G31" s="1">
        <v>0.38</v>
      </c>
      <c r="H31" s="1">
        <v>0.38</v>
      </c>
      <c r="I31" s="1">
        <v>135.46</v>
      </c>
      <c r="J31" s="1">
        <v>135.84</v>
      </c>
      <c r="K31" s="1">
        <v>135.32599999999999</v>
      </c>
      <c r="L31" s="1">
        <v>135.69999999999999</v>
      </c>
      <c r="M31" s="1" t="s">
        <v>3976</v>
      </c>
      <c r="N31" s="1" t="s">
        <v>3977</v>
      </c>
      <c r="O31" s="1" t="s">
        <v>3978</v>
      </c>
      <c r="P31" s="1">
        <v>1</v>
      </c>
      <c r="Q31" s="1">
        <v>0</v>
      </c>
      <c r="R31" s="1"/>
      <c r="S31" s="1"/>
    </row>
    <row r="32" spans="1:19" ht="15.75" customHeight="1" x14ac:dyDescent="0.15">
      <c r="A32" s="1">
        <v>397</v>
      </c>
      <c r="B32" s="1" t="s">
        <v>28</v>
      </c>
      <c r="C32" s="1" t="s">
        <v>29</v>
      </c>
      <c r="D32" s="1">
        <v>6</v>
      </c>
      <c r="E32" s="1" t="s">
        <v>30</v>
      </c>
      <c r="F32" s="1">
        <v>1</v>
      </c>
      <c r="G32" s="1">
        <v>1.48</v>
      </c>
      <c r="H32" s="1">
        <v>1.48</v>
      </c>
      <c r="I32" s="1">
        <v>135.69999999999999</v>
      </c>
      <c r="J32" s="1">
        <v>137.18</v>
      </c>
      <c r="K32" s="1">
        <v>135.69999999999999</v>
      </c>
      <c r="L32" s="1">
        <v>137.18</v>
      </c>
      <c r="M32" s="1" t="s">
        <v>3979</v>
      </c>
      <c r="N32" s="1" t="s">
        <v>3980</v>
      </c>
      <c r="O32" s="1" t="s">
        <v>3981</v>
      </c>
      <c r="P32" s="1">
        <v>0</v>
      </c>
      <c r="Q32" s="1">
        <v>1</v>
      </c>
      <c r="R32" s="1"/>
      <c r="S32" s="1"/>
    </row>
    <row r="33" spans="1:19" ht="15.75" customHeight="1" x14ac:dyDescent="0.15">
      <c r="A33" s="1">
        <v>397</v>
      </c>
      <c r="B33" s="1" t="s">
        <v>28</v>
      </c>
      <c r="C33" s="1" t="s">
        <v>29</v>
      </c>
      <c r="D33" s="1">
        <v>6</v>
      </c>
      <c r="E33" s="1" t="s">
        <v>30</v>
      </c>
      <c r="F33" s="1">
        <v>2</v>
      </c>
      <c r="G33" s="1">
        <v>1.47</v>
      </c>
      <c r="H33" s="1">
        <v>1.47</v>
      </c>
      <c r="I33" s="1">
        <v>137.18</v>
      </c>
      <c r="J33" s="1">
        <v>138.65</v>
      </c>
      <c r="K33" s="1">
        <v>137.18</v>
      </c>
      <c r="L33" s="1">
        <v>138.65</v>
      </c>
      <c r="M33" s="1" t="s">
        <v>3982</v>
      </c>
      <c r="N33" s="1" t="s">
        <v>3983</v>
      </c>
      <c r="O33" s="1" t="s">
        <v>3984</v>
      </c>
      <c r="P33" s="1">
        <v>0</v>
      </c>
      <c r="Q33" s="1">
        <v>1</v>
      </c>
      <c r="R33" s="1"/>
      <c r="S33" s="1"/>
    </row>
    <row r="34" spans="1:19" ht="15.75" customHeight="1" x14ac:dyDescent="0.15">
      <c r="A34" s="1">
        <v>397</v>
      </c>
      <c r="B34" s="1" t="s">
        <v>28</v>
      </c>
      <c r="C34" s="1" t="s">
        <v>29</v>
      </c>
      <c r="D34" s="1">
        <v>6</v>
      </c>
      <c r="E34" s="1" t="s">
        <v>30</v>
      </c>
      <c r="F34" s="1">
        <v>3</v>
      </c>
      <c r="G34" s="1">
        <v>1.48</v>
      </c>
      <c r="H34" s="1">
        <v>1.48</v>
      </c>
      <c r="I34" s="1">
        <v>138.65</v>
      </c>
      <c r="J34" s="1">
        <v>140.13</v>
      </c>
      <c r="K34" s="1">
        <v>138.65</v>
      </c>
      <c r="L34" s="1">
        <v>140.13</v>
      </c>
      <c r="M34" s="1" t="s">
        <v>3985</v>
      </c>
      <c r="N34" s="1" t="s">
        <v>3986</v>
      </c>
      <c r="O34" s="1" t="s">
        <v>3987</v>
      </c>
      <c r="P34" s="1">
        <v>0</v>
      </c>
      <c r="Q34" s="1">
        <v>2</v>
      </c>
      <c r="R34" s="1"/>
      <c r="S34" s="1"/>
    </row>
    <row r="35" spans="1:19" ht="15.75" customHeight="1" x14ac:dyDescent="0.15">
      <c r="A35" s="1">
        <v>397</v>
      </c>
      <c r="B35" s="1" t="s">
        <v>28</v>
      </c>
      <c r="C35" s="1" t="s">
        <v>29</v>
      </c>
      <c r="D35" s="1">
        <v>6</v>
      </c>
      <c r="E35" s="1" t="s">
        <v>30</v>
      </c>
      <c r="F35" s="1">
        <v>4</v>
      </c>
      <c r="G35" s="1">
        <v>1.49</v>
      </c>
      <c r="H35" s="1">
        <v>1.49</v>
      </c>
      <c r="I35" s="1">
        <v>140.13</v>
      </c>
      <c r="J35" s="1">
        <v>141.62</v>
      </c>
      <c r="K35" s="1">
        <v>140.13</v>
      </c>
      <c r="L35" s="1">
        <v>141.62</v>
      </c>
      <c r="M35" s="1" t="s">
        <v>3988</v>
      </c>
      <c r="N35" s="1" t="s">
        <v>3989</v>
      </c>
      <c r="O35" s="1" t="s">
        <v>3990</v>
      </c>
      <c r="P35" s="1">
        <v>0</v>
      </c>
      <c r="Q35" s="1">
        <v>1</v>
      </c>
      <c r="R35" s="1"/>
      <c r="S35" s="1"/>
    </row>
    <row r="36" spans="1:19" ht="15.75" customHeight="1" x14ac:dyDescent="0.15">
      <c r="A36" s="1">
        <v>397</v>
      </c>
      <c r="B36" s="1" t="s">
        <v>28</v>
      </c>
      <c r="C36" s="1" t="s">
        <v>29</v>
      </c>
      <c r="D36" s="1">
        <v>6</v>
      </c>
      <c r="E36" s="1" t="s">
        <v>30</v>
      </c>
      <c r="F36" s="1">
        <v>5</v>
      </c>
      <c r="G36" s="1">
        <v>1.47</v>
      </c>
      <c r="H36" s="1">
        <v>1.47</v>
      </c>
      <c r="I36" s="1">
        <v>141.62</v>
      </c>
      <c r="J36" s="1">
        <v>143.09</v>
      </c>
      <c r="K36" s="1">
        <v>141.62</v>
      </c>
      <c r="L36" s="1">
        <v>143.09</v>
      </c>
      <c r="M36" s="1" t="s">
        <v>3991</v>
      </c>
      <c r="N36" s="1" t="s">
        <v>3992</v>
      </c>
      <c r="O36" s="1" t="s">
        <v>3993</v>
      </c>
      <c r="P36" s="1">
        <v>0</v>
      </c>
      <c r="Q36" s="1">
        <v>2</v>
      </c>
      <c r="R36" s="1"/>
      <c r="S36" s="1"/>
    </row>
    <row r="37" spans="1:19" ht="15.75" customHeight="1" x14ac:dyDescent="0.15">
      <c r="A37" s="1">
        <v>397</v>
      </c>
      <c r="B37" s="1" t="s">
        <v>28</v>
      </c>
      <c r="C37" s="1" t="s">
        <v>29</v>
      </c>
      <c r="D37" s="1">
        <v>6</v>
      </c>
      <c r="E37" s="1" t="s">
        <v>30</v>
      </c>
      <c r="F37" s="1">
        <v>6</v>
      </c>
      <c r="G37" s="1">
        <v>1.35</v>
      </c>
      <c r="H37" s="1">
        <v>1.35</v>
      </c>
      <c r="I37" s="1">
        <v>143.09</v>
      </c>
      <c r="J37" s="1">
        <v>144.44</v>
      </c>
      <c r="K37" s="1">
        <v>143.09</v>
      </c>
      <c r="L37" s="1">
        <v>144.44</v>
      </c>
      <c r="M37" s="1" t="s">
        <v>3994</v>
      </c>
      <c r="N37" s="1" t="s">
        <v>3995</v>
      </c>
      <c r="O37" s="1" t="s">
        <v>3996</v>
      </c>
      <c r="P37" s="1">
        <v>0</v>
      </c>
      <c r="Q37" s="1">
        <v>1</v>
      </c>
      <c r="R37" s="1"/>
      <c r="S37" s="1"/>
    </row>
    <row r="38" spans="1:19" ht="15.75" customHeight="1" x14ac:dyDescent="0.15">
      <c r="A38" s="1">
        <v>397</v>
      </c>
      <c r="B38" s="1" t="s">
        <v>28</v>
      </c>
      <c r="C38" s="1" t="s">
        <v>29</v>
      </c>
      <c r="D38" s="1">
        <v>6</v>
      </c>
      <c r="E38" s="1" t="s">
        <v>30</v>
      </c>
      <c r="F38" s="1">
        <v>7</v>
      </c>
      <c r="G38" s="1">
        <v>0.53</v>
      </c>
      <c r="H38" s="1">
        <v>0.53</v>
      </c>
      <c r="I38" s="1">
        <v>144.44</v>
      </c>
      <c r="J38" s="1">
        <v>144.97</v>
      </c>
      <c r="K38" s="1">
        <v>144.44</v>
      </c>
      <c r="L38" s="1">
        <v>144.97</v>
      </c>
      <c r="M38" s="1" t="s">
        <v>3997</v>
      </c>
      <c r="N38" s="1" t="s">
        <v>3998</v>
      </c>
      <c r="O38" s="1" t="s">
        <v>3999</v>
      </c>
      <c r="P38" s="1">
        <v>1</v>
      </c>
      <c r="Q38" s="1">
        <v>2</v>
      </c>
      <c r="R38" s="1"/>
      <c r="S38" s="1"/>
    </row>
    <row r="39" spans="1:19" ht="15.75" customHeight="1" x14ac:dyDescent="0.15">
      <c r="A39" s="1">
        <v>397</v>
      </c>
      <c r="B39" s="1" t="s">
        <v>28</v>
      </c>
      <c r="C39" s="1" t="s">
        <v>29</v>
      </c>
      <c r="D39" s="1">
        <v>6</v>
      </c>
      <c r="E39" s="1" t="s">
        <v>30</v>
      </c>
      <c r="F39" s="1" t="s">
        <v>64</v>
      </c>
      <c r="G39" s="1">
        <v>0.2</v>
      </c>
      <c r="H39" s="1">
        <v>0.2</v>
      </c>
      <c r="I39" s="1">
        <v>144.97</v>
      </c>
      <c r="J39" s="1">
        <v>145.16999999999999</v>
      </c>
      <c r="K39" s="1">
        <v>144.97</v>
      </c>
      <c r="L39" s="1">
        <v>145.16999999999999</v>
      </c>
      <c r="M39" s="1" t="s">
        <v>4000</v>
      </c>
      <c r="N39" s="1" t="s">
        <v>4001</v>
      </c>
      <c r="O39" s="1" t="s">
        <v>4002</v>
      </c>
      <c r="P39" s="1">
        <v>1</v>
      </c>
      <c r="Q39" s="1">
        <v>0</v>
      </c>
      <c r="R39" s="1"/>
      <c r="S39" s="1"/>
    </row>
    <row r="40" spans="1:19" ht="15.75" customHeight="1" x14ac:dyDescent="0.15">
      <c r="A40" s="1">
        <v>397</v>
      </c>
      <c r="B40" s="1" t="s">
        <v>28</v>
      </c>
      <c r="C40" s="1" t="s">
        <v>29</v>
      </c>
      <c r="D40" s="1">
        <v>7</v>
      </c>
      <c r="E40" s="1" t="s">
        <v>30</v>
      </c>
      <c r="F40" s="1">
        <v>1</v>
      </c>
      <c r="G40" s="1">
        <v>1.47</v>
      </c>
      <c r="H40" s="1">
        <v>1.47</v>
      </c>
      <c r="I40" s="1">
        <v>145.4</v>
      </c>
      <c r="J40" s="1">
        <v>146.87</v>
      </c>
      <c r="K40" s="1">
        <v>145.4</v>
      </c>
      <c r="L40" s="1">
        <v>146.87</v>
      </c>
      <c r="M40" s="1" t="s">
        <v>4003</v>
      </c>
      <c r="N40" s="1" t="s">
        <v>4004</v>
      </c>
      <c r="O40" s="1" t="s">
        <v>4005</v>
      </c>
      <c r="P40" s="1">
        <v>0</v>
      </c>
      <c r="Q40" s="1">
        <v>1</v>
      </c>
      <c r="R40" s="1"/>
      <c r="S40" s="1"/>
    </row>
    <row r="41" spans="1:19" ht="15.75" customHeight="1" x14ac:dyDescent="0.15">
      <c r="A41" s="1">
        <v>397</v>
      </c>
      <c r="B41" s="1" t="s">
        <v>28</v>
      </c>
      <c r="C41" s="1" t="s">
        <v>29</v>
      </c>
      <c r="D41" s="1">
        <v>7</v>
      </c>
      <c r="E41" s="1" t="s">
        <v>30</v>
      </c>
      <c r="F41" s="1">
        <v>2</v>
      </c>
      <c r="G41" s="1">
        <v>1.48</v>
      </c>
      <c r="H41" s="1">
        <v>1.48</v>
      </c>
      <c r="I41" s="1">
        <v>146.87</v>
      </c>
      <c r="J41" s="1">
        <v>148.35</v>
      </c>
      <c r="K41" s="1">
        <v>146.87</v>
      </c>
      <c r="L41" s="1">
        <v>148.35</v>
      </c>
      <c r="M41" s="1" t="s">
        <v>4006</v>
      </c>
      <c r="N41" s="1" t="s">
        <v>4007</v>
      </c>
      <c r="O41" s="1" t="s">
        <v>4008</v>
      </c>
      <c r="P41" s="1">
        <v>0</v>
      </c>
      <c r="Q41" s="1">
        <v>1</v>
      </c>
      <c r="R41" s="1"/>
      <c r="S41" s="1"/>
    </row>
    <row r="42" spans="1:19" ht="15.75" customHeight="1" x14ac:dyDescent="0.15">
      <c r="A42" s="1">
        <v>397</v>
      </c>
      <c r="B42" s="1" t="s">
        <v>28</v>
      </c>
      <c r="C42" s="1" t="s">
        <v>29</v>
      </c>
      <c r="D42" s="1">
        <v>7</v>
      </c>
      <c r="E42" s="1" t="s">
        <v>30</v>
      </c>
      <c r="F42" s="1">
        <v>3</v>
      </c>
      <c r="G42" s="1">
        <v>1.48</v>
      </c>
      <c r="H42" s="1">
        <v>1.48</v>
      </c>
      <c r="I42" s="1">
        <v>148.35</v>
      </c>
      <c r="J42" s="1">
        <v>149.83000000000001</v>
      </c>
      <c r="K42" s="1">
        <v>148.35</v>
      </c>
      <c r="L42" s="1">
        <v>149.83000000000001</v>
      </c>
      <c r="M42" s="1" t="s">
        <v>4009</v>
      </c>
      <c r="N42" s="1" t="s">
        <v>4010</v>
      </c>
      <c r="O42" s="1" t="s">
        <v>4011</v>
      </c>
      <c r="P42" s="1">
        <v>0</v>
      </c>
      <c r="Q42" s="1">
        <v>1</v>
      </c>
      <c r="R42" s="1"/>
      <c r="S42" s="1"/>
    </row>
    <row r="43" spans="1:19" ht="15.75" customHeight="1" x14ac:dyDescent="0.15">
      <c r="A43" s="1">
        <v>397</v>
      </c>
      <c r="B43" s="1" t="s">
        <v>28</v>
      </c>
      <c r="C43" s="1" t="s">
        <v>29</v>
      </c>
      <c r="D43" s="1">
        <v>7</v>
      </c>
      <c r="E43" s="1" t="s">
        <v>30</v>
      </c>
      <c r="F43" s="1">
        <v>4</v>
      </c>
      <c r="G43" s="1">
        <v>1.48</v>
      </c>
      <c r="H43" s="1">
        <v>1.48</v>
      </c>
      <c r="I43" s="1">
        <v>149.83000000000001</v>
      </c>
      <c r="J43" s="1">
        <v>151.31</v>
      </c>
      <c r="K43" s="1">
        <v>149.83000000000001</v>
      </c>
      <c r="L43" s="1">
        <v>151.31</v>
      </c>
      <c r="M43" s="1" t="s">
        <v>4012</v>
      </c>
      <c r="N43" s="1" t="s">
        <v>4013</v>
      </c>
      <c r="O43" s="1" t="s">
        <v>4014</v>
      </c>
      <c r="P43" s="1">
        <v>0</v>
      </c>
      <c r="Q43" s="1">
        <v>1</v>
      </c>
      <c r="R43" s="1"/>
      <c r="S43" s="1"/>
    </row>
    <row r="44" spans="1:19" ht="15.75" customHeight="1" x14ac:dyDescent="0.15">
      <c r="A44" s="1">
        <v>397</v>
      </c>
      <c r="B44" s="1" t="s">
        <v>28</v>
      </c>
      <c r="C44" s="1" t="s">
        <v>29</v>
      </c>
      <c r="D44" s="1">
        <v>7</v>
      </c>
      <c r="E44" s="1" t="s">
        <v>30</v>
      </c>
      <c r="F44" s="1">
        <v>5</v>
      </c>
      <c r="G44" s="1">
        <v>1.48</v>
      </c>
      <c r="H44" s="1">
        <v>1.48</v>
      </c>
      <c r="I44" s="1">
        <v>151.31</v>
      </c>
      <c r="J44" s="1">
        <v>152.79</v>
      </c>
      <c r="K44" s="1">
        <v>151.31</v>
      </c>
      <c r="L44" s="1">
        <v>152.79</v>
      </c>
      <c r="M44" s="1" t="s">
        <v>4015</v>
      </c>
      <c r="N44" s="1" t="s">
        <v>4016</v>
      </c>
      <c r="O44" s="1" t="s">
        <v>4017</v>
      </c>
      <c r="P44" s="1">
        <v>0</v>
      </c>
      <c r="Q44" s="1">
        <v>3</v>
      </c>
      <c r="R44" s="1"/>
      <c r="S44" s="1"/>
    </row>
    <row r="45" spans="1:19" ht="15.75" customHeight="1" x14ac:dyDescent="0.15">
      <c r="A45" s="1">
        <v>397</v>
      </c>
      <c r="B45" s="1" t="s">
        <v>28</v>
      </c>
      <c r="C45" s="1" t="s">
        <v>29</v>
      </c>
      <c r="D45" s="1">
        <v>7</v>
      </c>
      <c r="E45" s="1" t="s">
        <v>30</v>
      </c>
      <c r="F45" s="1">
        <v>6</v>
      </c>
      <c r="G45" s="1">
        <v>1.5</v>
      </c>
      <c r="H45" s="1">
        <v>1.5</v>
      </c>
      <c r="I45" s="1">
        <v>152.79</v>
      </c>
      <c r="J45" s="1">
        <v>154.29</v>
      </c>
      <c r="K45" s="1">
        <v>152.79</v>
      </c>
      <c r="L45" s="1">
        <v>154.29</v>
      </c>
      <c r="M45" s="1" t="s">
        <v>4018</v>
      </c>
      <c r="N45" s="1" t="s">
        <v>4019</v>
      </c>
      <c r="O45" s="1" t="s">
        <v>4020</v>
      </c>
      <c r="P45" s="1">
        <v>0</v>
      </c>
      <c r="Q45" s="1">
        <v>1</v>
      </c>
      <c r="R45" s="1"/>
      <c r="S45" s="1"/>
    </row>
    <row r="46" spans="1:19" ht="15.75" customHeight="1" x14ac:dyDescent="0.15">
      <c r="A46" s="1">
        <v>397</v>
      </c>
      <c r="B46" s="1" t="s">
        <v>28</v>
      </c>
      <c r="C46" s="1" t="s">
        <v>29</v>
      </c>
      <c r="D46" s="1">
        <v>7</v>
      </c>
      <c r="E46" s="1" t="s">
        <v>30</v>
      </c>
      <c r="F46" s="1">
        <v>7</v>
      </c>
      <c r="G46" s="1">
        <v>0.56999999999999995</v>
      </c>
      <c r="H46" s="1">
        <v>0.56999999999999995</v>
      </c>
      <c r="I46" s="1">
        <v>154.29</v>
      </c>
      <c r="J46" s="1">
        <v>154.86000000000001</v>
      </c>
      <c r="K46" s="1">
        <v>154.29</v>
      </c>
      <c r="L46" s="1">
        <v>154.86000000000001</v>
      </c>
      <c r="M46" s="1" t="s">
        <v>4021</v>
      </c>
      <c r="N46" s="1" t="s">
        <v>4022</v>
      </c>
      <c r="O46" s="1" t="s">
        <v>4023</v>
      </c>
      <c r="P46" s="1">
        <v>1</v>
      </c>
      <c r="Q46" s="1">
        <v>2</v>
      </c>
      <c r="R46" s="1"/>
      <c r="S46" s="1"/>
    </row>
    <row r="47" spans="1:19" ht="15.75" customHeight="1" x14ac:dyDescent="0.15">
      <c r="A47" s="1">
        <v>397</v>
      </c>
      <c r="B47" s="1" t="s">
        <v>28</v>
      </c>
      <c r="C47" s="1" t="s">
        <v>29</v>
      </c>
      <c r="D47" s="1">
        <v>7</v>
      </c>
      <c r="E47" s="1" t="s">
        <v>30</v>
      </c>
      <c r="F47" s="1" t="s">
        <v>64</v>
      </c>
      <c r="G47" s="1">
        <v>0.15</v>
      </c>
      <c r="H47" s="1">
        <v>0.15</v>
      </c>
      <c r="I47" s="1">
        <v>154.86000000000001</v>
      </c>
      <c r="J47" s="1">
        <v>155.01</v>
      </c>
      <c r="K47" s="1">
        <v>154.86000000000001</v>
      </c>
      <c r="L47" s="1">
        <v>155.01</v>
      </c>
      <c r="M47" s="1" t="s">
        <v>4024</v>
      </c>
      <c r="N47" s="1" t="s">
        <v>4025</v>
      </c>
      <c r="O47" s="1" t="s">
        <v>4026</v>
      </c>
      <c r="P47" s="1">
        <v>1</v>
      </c>
      <c r="Q47" s="1">
        <v>0</v>
      </c>
      <c r="R47" s="1"/>
      <c r="S47" s="1"/>
    </row>
    <row r="48" spans="1:19" ht="15.75" customHeight="1" x14ac:dyDescent="0.15">
      <c r="A48" s="1">
        <v>397</v>
      </c>
      <c r="B48" s="1" t="s">
        <v>28</v>
      </c>
      <c r="C48" s="1" t="s">
        <v>29</v>
      </c>
      <c r="D48" s="1">
        <v>8</v>
      </c>
      <c r="E48" s="1" t="s">
        <v>30</v>
      </c>
      <c r="F48" s="1">
        <v>1</v>
      </c>
      <c r="G48" s="1">
        <v>1.49</v>
      </c>
      <c r="H48" s="1">
        <v>1.49</v>
      </c>
      <c r="I48" s="1">
        <v>155.1</v>
      </c>
      <c r="J48" s="1">
        <v>156.59</v>
      </c>
      <c r="K48" s="1">
        <v>155.1</v>
      </c>
      <c r="L48" s="1">
        <v>156.57499999999999</v>
      </c>
      <c r="M48" s="1" t="s">
        <v>4027</v>
      </c>
      <c r="N48" s="1" t="s">
        <v>4028</v>
      </c>
      <c r="O48" s="1" t="s">
        <v>4029</v>
      </c>
      <c r="P48" s="1">
        <v>0</v>
      </c>
      <c r="Q48" s="1">
        <v>1</v>
      </c>
      <c r="R48" s="1"/>
      <c r="S48" s="1"/>
    </row>
    <row r="49" spans="1:19" ht="15.75" customHeight="1" x14ac:dyDescent="0.15">
      <c r="A49" s="1">
        <v>397</v>
      </c>
      <c r="B49" s="1" t="s">
        <v>28</v>
      </c>
      <c r="C49" s="1" t="s">
        <v>29</v>
      </c>
      <c r="D49" s="1">
        <v>8</v>
      </c>
      <c r="E49" s="1" t="s">
        <v>30</v>
      </c>
      <c r="F49" s="1">
        <v>2</v>
      </c>
      <c r="G49" s="1">
        <v>1.48</v>
      </c>
      <c r="H49" s="1">
        <v>1.48</v>
      </c>
      <c r="I49" s="1">
        <v>156.59</v>
      </c>
      <c r="J49" s="1">
        <v>158.07</v>
      </c>
      <c r="K49" s="1">
        <v>156.57499999999999</v>
      </c>
      <c r="L49" s="1">
        <v>158.04</v>
      </c>
      <c r="M49" s="1" t="s">
        <v>4030</v>
      </c>
      <c r="N49" s="1" t="s">
        <v>4031</v>
      </c>
      <c r="O49" s="1" t="s">
        <v>4032</v>
      </c>
      <c r="P49" s="1">
        <v>0</v>
      </c>
      <c r="Q49" s="1">
        <v>1</v>
      </c>
      <c r="R49" s="1"/>
      <c r="S49" s="1"/>
    </row>
    <row r="50" spans="1:19" ht="15.75" customHeight="1" x14ac:dyDescent="0.15">
      <c r="A50" s="1">
        <v>397</v>
      </c>
      <c r="B50" s="1" t="s">
        <v>28</v>
      </c>
      <c r="C50" s="1" t="s">
        <v>29</v>
      </c>
      <c r="D50" s="1">
        <v>8</v>
      </c>
      <c r="E50" s="1" t="s">
        <v>30</v>
      </c>
      <c r="F50" s="1">
        <v>3</v>
      </c>
      <c r="G50" s="1">
        <v>1.49</v>
      </c>
      <c r="H50" s="1">
        <v>1.49</v>
      </c>
      <c r="I50" s="1">
        <v>158.07</v>
      </c>
      <c r="J50" s="1">
        <v>159.56</v>
      </c>
      <c r="K50" s="1">
        <v>158.04</v>
      </c>
      <c r="L50" s="1">
        <v>159.51499999999999</v>
      </c>
      <c r="M50" s="1" t="s">
        <v>4033</v>
      </c>
      <c r="N50" s="1" t="s">
        <v>4034</v>
      </c>
      <c r="O50" s="1" t="s">
        <v>4035</v>
      </c>
      <c r="P50" s="1">
        <v>0</v>
      </c>
      <c r="Q50" s="1">
        <v>1</v>
      </c>
      <c r="R50" s="1"/>
      <c r="S50" s="1"/>
    </row>
    <row r="51" spans="1:19" ht="15.75" customHeight="1" x14ac:dyDescent="0.15">
      <c r="A51" s="1">
        <v>397</v>
      </c>
      <c r="B51" s="1" t="s">
        <v>28</v>
      </c>
      <c r="C51" s="1" t="s">
        <v>29</v>
      </c>
      <c r="D51" s="1">
        <v>8</v>
      </c>
      <c r="E51" s="1" t="s">
        <v>30</v>
      </c>
      <c r="F51" s="1">
        <v>4</v>
      </c>
      <c r="G51" s="1">
        <v>1.48</v>
      </c>
      <c r="H51" s="1">
        <v>1.48</v>
      </c>
      <c r="I51" s="1">
        <v>159.56</v>
      </c>
      <c r="J51" s="1">
        <v>161.04</v>
      </c>
      <c r="K51" s="1">
        <v>159.51499999999999</v>
      </c>
      <c r="L51" s="1">
        <v>160.97900000000001</v>
      </c>
      <c r="M51" s="1" t="s">
        <v>4036</v>
      </c>
      <c r="N51" s="1" t="s">
        <v>4037</v>
      </c>
      <c r="O51" s="1" t="s">
        <v>4038</v>
      </c>
      <c r="P51" s="1">
        <v>0</v>
      </c>
      <c r="Q51" s="1">
        <v>2</v>
      </c>
      <c r="R51" s="1"/>
      <c r="S51" s="1"/>
    </row>
    <row r="52" spans="1:19" ht="15.75" customHeight="1" x14ac:dyDescent="0.15">
      <c r="A52" s="1">
        <v>397</v>
      </c>
      <c r="B52" s="1" t="s">
        <v>28</v>
      </c>
      <c r="C52" s="1" t="s">
        <v>29</v>
      </c>
      <c r="D52" s="1">
        <v>8</v>
      </c>
      <c r="E52" s="1" t="s">
        <v>30</v>
      </c>
      <c r="F52" s="1">
        <v>5</v>
      </c>
      <c r="G52" s="1">
        <v>1.49</v>
      </c>
      <c r="H52" s="1">
        <v>1.49</v>
      </c>
      <c r="I52" s="1">
        <v>161.04</v>
      </c>
      <c r="J52" s="1">
        <v>162.53</v>
      </c>
      <c r="K52" s="1">
        <v>160.97900000000001</v>
      </c>
      <c r="L52" s="1">
        <v>162.45400000000001</v>
      </c>
      <c r="M52" s="1" t="s">
        <v>4039</v>
      </c>
      <c r="N52" s="1" t="s">
        <v>4040</v>
      </c>
      <c r="O52" s="1" t="s">
        <v>4041</v>
      </c>
      <c r="P52" s="1">
        <v>0</v>
      </c>
      <c r="Q52" s="1">
        <v>3</v>
      </c>
      <c r="R52" s="1"/>
      <c r="S52" s="1"/>
    </row>
    <row r="53" spans="1:19" ht="15.75" customHeight="1" x14ac:dyDescent="0.15">
      <c r="A53" s="1">
        <v>397</v>
      </c>
      <c r="B53" s="1" t="s">
        <v>28</v>
      </c>
      <c r="C53" s="1" t="s">
        <v>29</v>
      </c>
      <c r="D53" s="1">
        <v>8</v>
      </c>
      <c r="E53" s="1" t="s">
        <v>30</v>
      </c>
      <c r="F53" s="1">
        <v>6</v>
      </c>
      <c r="G53" s="1">
        <v>1.47</v>
      </c>
      <c r="H53" s="1">
        <v>1.47</v>
      </c>
      <c r="I53" s="1">
        <v>162.53</v>
      </c>
      <c r="J53" s="1">
        <v>164</v>
      </c>
      <c r="K53" s="1">
        <v>162.45400000000001</v>
      </c>
      <c r="L53" s="1">
        <v>163.90899999999999</v>
      </c>
      <c r="M53" s="1" t="s">
        <v>4042</v>
      </c>
      <c r="N53" s="1" t="s">
        <v>4043</v>
      </c>
      <c r="O53" s="1" t="s">
        <v>4044</v>
      </c>
      <c r="P53" s="1">
        <v>0</v>
      </c>
      <c r="Q53" s="1">
        <v>1</v>
      </c>
      <c r="R53" s="1"/>
      <c r="S53" s="1"/>
    </row>
    <row r="54" spans="1:19" ht="15.75" customHeight="1" x14ac:dyDescent="0.15">
      <c r="A54" s="1">
        <v>397</v>
      </c>
      <c r="B54" s="1" t="s">
        <v>28</v>
      </c>
      <c r="C54" s="1" t="s">
        <v>29</v>
      </c>
      <c r="D54" s="1">
        <v>8</v>
      </c>
      <c r="E54" s="1" t="s">
        <v>30</v>
      </c>
      <c r="F54" s="1">
        <v>7</v>
      </c>
      <c r="G54" s="1">
        <v>0.62</v>
      </c>
      <c r="H54" s="1">
        <v>0.62</v>
      </c>
      <c r="I54" s="1">
        <v>164</v>
      </c>
      <c r="J54" s="1">
        <v>164.62</v>
      </c>
      <c r="K54" s="1">
        <v>163.90899999999999</v>
      </c>
      <c r="L54" s="1">
        <v>164.523</v>
      </c>
      <c r="M54" s="1" t="s">
        <v>4045</v>
      </c>
      <c r="N54" s="1" t="s">
        <v>4046</v>
      </c>
      <c r="O54" s="1" t="s">
        <v>4047</v>
      </c>
      <c r="P54" s="1">
        <v>1</v>
      </c>
      <c r="Q54" s="1">
        <v>1</v>
      </c>
      <c r="R54" s="1"/>
      <c r="S54" s="1"/>
    </row>
    <row r="55" spans="1:19" ht="15.75" customHeight="1" x14ac:dyDescent="0.15">
      <c r="A55" s="1">
        <v>397</v>
      </c>
      <c r="B55" s="1" t="s">
        <v>28</v>
      </c>
      <c r="C55" s="1" t="s">
        <v>29</v>
      </c>
      <c r="D55" s="1">
        <v>8</v>
      </c>
      <c r="E55" s="1" t="s">
        <v>30</v>
      </c>
      <c r="F55" s="1" t="s">
        <v>64</v>
      </c>
      <c r="G55" s="1">
        <v>0.28000000000000003</v>
      </c>
      <c r="H55" s="1">
        <v>0.28000000000000003</v>
      </c>
      <c r="I55" s="1">
        <v>164.62</v>
      </c>
      <c r="J55" s="1">
        <v>164.9</v>
      </c>
      <c r="K55" s="1">
        <v>164.523</v>
      </c>
      <c r="L55" s="1">
        <v>164.8</v>
      </c>
      <c r="M55" s="1" t="s">
        <v>4048</v>
      </c>
      <c r="N55" s="1" t="s">
        <v>4049</v>
      </c>
      <c r="O55" s="1" t="s">
        <v>4050</v>
      </c>
      <c r="P55" s="1">
        <v>1</v>
      </c>
      <c r="Q55" s="1">
        <v>0</v>
      </c>
      <c r="R55" s="1"/>
      <c r="S55" s="1"/>
    </row>
    <row r="56" spans="1:19" ht="15.75" customHeight="1" x14ac:dyDescent="0.15">
      <c r="A56" s="1">
        <v>397</v>
      </c>
      <c r="B56" s="1" t="s">
        <v>28</v>
      </c>
      <c r="C56" s="1" t="s">
        <v>29</v>
      </c>
      <c r="D56" s="1">
        <v>9</v>
      </c>
      <c r="E56" s="1" t="s">
        <v>30</v>
      </c>
      <c r="F56" s="1">
        <v>1</v>
      </c>
      <c r="G56" s="1">
        <v>1.48</v>
      </c>
      <c r="H56" s="1">
        <v>1.48</v>
      </c>
      <c r="I56" s="1">
        <v>164.8</v>
      </c>
      <c r="J56" s="1">
        <v>166.28</v>
      </c>
      <c r="K56" s="1">
        <v>164.8</v>
      </c>
      <c r="L56" s="1">
        <v>166.28</v>
      </c>
      <c r="M56" s="1" t="s">
        <v>4051</v>
      </c>
      <c r="N56" s="1" t="s">
        <v>4052</v>
      </c>
      <c r="O56" s="1" t="s">
        <v>4053</v>
      </c>
      <c r="P56" s="1">
        <v>0</v>
      </c>
      <c r="Q56" s="1">
        <v>1</v>
      </c>
      <c r="R56" s="1"/>
      <c r="S56" s="1"/>
    </row>
    <row r="57" spans="1:19" ht="15.75" customHeight="1" x14ac:dyDescent="0.15">
      <c r="A57" s="1">
        <v>397</v>
      </c>
      <c r="B57" s="1" t="s">
        <v>28</v>
      </c>
      <c r="C57" s="1" t="s">
        <v>29</v>
      </c>
      <c r="D57" s="1">
        <v>9</v>
      </c>
      <c r="E57" s="1" t="s">
        <v>30</v>
      </c>
      <c r="F57" s="1">
        <v>2</v>
      </c>
      <c r="G57" s="1">
        <v>1.47</v>
      </c>
      <c r="H57" s="1">
        <v>1.47</v>
      </c>
      <c r="I57" s="1">
        <v>166.28</v>
      </c>
      <c r="J57" s="1">
        <v>167.75</v>
      </c>
      <c r="K57" s="1">
        <v>166.28</v>
      </c>
      <c r="L57" s="1">
        <v>167.75</v>
      </c>
      <c r="M57" s="1" t="s">
        <v>4054</v>
      </c>
      <c r="N57" s="1" t="s">
        <v>4055</v>
      </c>
      <c r="O57" s="1" t="s">
        <v>4056</v>
      </c>
      <c r="P57" s="1">
        <v>0</v>
      </c>
      <c r="Q57" s="1">
        <v>1</v>
      </c>
      <c r="R57" s="1"/>
      <c r="S57" s="1"/>
    </row>
    <row r="58" spans="1:19" ht="15.75" customHeight="1" x14ac:dyDescent="0.15">
      <c r="A58" s="1">
        <v>397</v>
      </c>
      <c r="B58" s="1" t="s">
        <v>28</v>
      </c>
      <c r="C58" s="1" t="s">
        <v>29</v>
      </c>
      <c r="D58" s="1">
        <v>9</v>
      </c>
      <c r="E58" s="1" t="s">
        <v>30</v>
      </c>
      <c r="F58" s="1">
        <v>3</v>
      </c>
      <c r="G58" s="1">
        <v>1.48</v>
      </c>
      <c r="H58" s="1">
        <v>1.48</v>
      </c>
      <c r="I58" s="1">
        <v>167.75</v>
      </c>
      <c r="J58" s="1">
        <v>169.23</v>
      </c>
      <c r="K58" s="1">
        <v>167.75</v>
      </c>
      <c r="L58" s="1">
        <v>169.23</v>
      </c>
      <c r="M58" s="1" t="s">
        <v>4057</v>
      </c>
      <c r="N58" s="1" t="s">
        <v>4058</v>
      </c>
      <c r="O58" s="1" t="s">
        <v>4059</v>
      </c>
      <c r="P58" s="1">
        <v>0</v>
      </c>
      <c r="Q58" s="1">
        <v>2</v>
      </c>
      <c r="R58" s="1"/>
      <c r="S58" s="1"/>
    </row>
    <row r="59" spans="1:19" ht="15.75" customHeight="1" x14ac:dyDescent="0.15">
      <c r="A59" s="1">
        <v>397</v>
      </c>
      <c r="B59" s="1" t="s">
        <v>28</v>
      </c>
      <c r="C59" s="1" t="s">
        <v>29</v>
      </c>
      <c r="D59" s="1">
        <v>9</v>
      </c>
      <c r="E59" s="1" t="s">
        <v>30</v>
      </c>
      <c r="F59" s="1">
        <v>4</v>
      </c>
      <c r="G59" s="1">
        <v>1.48</v>
      </c>
      <c r="H59" s="1">
        <v>1.48</v>
      </c>
      <c r="I59" s="1">
        <v>169.23</v>
      </c>
      <c r="J59" s="1">
        <v>170.71</v>
      </c>
      <c r="K59" s="1">
        <v>169.23</v>
      </c>
      <c r="L59" s="1">
        <v>170.71</v>
      </c>
      <c r="M59" s="1" t="s">
        <v>4060</v>
      </c>
      <c r="N59" s="1" t="s">
        <v>4061</v>
      </c>
      <c r="O59" s="1" t="s">
        <v>4062</v>
      </c>
      <c r="P59" s="1">
        <v>0</v>
      </c>
      <c r="Q59" s="1">
        <v>2</v>
      </c>
      <c r="R59" s="1"/>
      <c r="S59" s="1"/>
    </row>
    <row r="60" spans="1:19" ht="15.75" customHeight="1" x14ac:dyDescent="0.15">
      <c r="A60" s="1">
        <v>397</v>
      </c>
      <c r="B60" s="1" t="s">
        <v>28</v>
      </c>
      <c r="C60" s="1" t="s">
        <v>29</v>
      </c>
      <c r="D60" s="1">
        <v>9</v>
      </c>
      <c r="E60" s="1" t="s">
        <v>30</v>
      </c>
      <c r="F60" s="1">
        <v>5</v>
      </c>
      <c r="G60" s="1">
        <v>1.49</v>
      </c>
      <c r="H60" s="1">
        <v>1.49</v>
      </c>
      <c r="I60" s="1">
        <v>170.71</v>
      </c>
      <c r="J60" s="1">
        <v>172.2</v>
      </c>
      <c r="K60" s="1">
        <v>170.71</v>
      </c>
      <c r="L60" s="1">
        <v>172.2</v>
      </c>
      <c r="M60" s="1" t="s">
        <v>4063</v>
      </c>
      <c r="N60" s="1" t="s">
        <v>4064</v>
      </c>
      <c r="O60" s="1" t="s">
        <v>4065</v>
      </c>
      <c r="P60" s="1">
        <v>0</v>
      </c>
      <c r="Q60" s="1">
        <v>2</v>
      </c>
      <c r="R60" s="1"/>
      <c r="S60" s="1"/>
    </row>
    <row r="61" spans="1:19" ht="15.75" customHeight="1" x14ac:dyDescent="0.15">
      <c r="A61" s="1">
        <v>397</v>
      </c>
      <c r="B61" s="1" t="s">
        <v>28</v>
      </c>
      <c r="C61" s="1" t="s">
        <v>29</v>
      </c>
      <c r="D61" s="1">
        <v>9</v>
      </c>
      <c r="E61" s="1" t="s">
        <v>30</v>
      </c>
      <c r="F61" s="1">
        <v>6</v>
      </c>
      <c r="G61" s="1">
        <v>1.48</v>
      </c>
      <c r="H61" s="1">
        <v>1.48</v>
      </c>
      <c r="I61" s="1">
        <v>172.2</v>
      </c>
      <c r="J61" s="1">
        <v>173.68</v>
      </c>
      <c r="K61" s="1">
        <v>172.2</v>
      </c>
      <c r="L61" s="1">
        <v>173.68</v>
      </c>
      <c r="M61" s="1" t="s">
        <v>4066</v>
      </c>
      <c r="N61" s="1" t="s">
        <v>4067</v>
      </c>
      <c r="O61" s="1" t="s">
        <v>4068</v>
      </c>
      <c r="P61" s="1">
        <v>0</v>
      </c>
      <c r="Q61" s="1">
        <v>1</v>
      </c>
      <c r="R61" s="1"/>
      <c r="S61" s="1"/>
    </row>
    <row r="62" spans="1:19" ht="15.75" customHeight="1" x14ac:dyDescent="0.15">
      <c r="A62" s="1">
        <v>397</v>
      </c>
      <c r="B62" s="1" t="s">
        <v>28</v>
      </c>
      <c r="C62" s="1" t="s">
        <v>29</v>
      </c>
      <c r="D62" s="1">
        <v>9</v>
      </c>
      <c r="E62" s="1" t="s">
        <v>30</v>
      </c>
      <c r="F62" s="1">
        <v>7</v>
      </c>
      <c r="G62" s="1">
        <v>0.59</v>
      </c>
      <c r="H62" s="1">
        <v>0.59</v>
      </c>
      <c r="I62" s="1">
        <v>173.68</v>
      </c>
      <c r="J62" s="1">
        <v>174.27</v>
      </c>
      <c r="K62" s="1">
        <v>173.68</v>
      </c>
      <c r="L62" s="1">
        <v>174.27</v>
      </c>
      <c r="M62" s="1" t="s">
        <v>4069</v>
      </c>
      <c r="N62" s="1" t="s">
        <v>4070</v>
      </c>
      <c r="O62" s="1" t="s">
        <v>4071</v>
      </c>
      <c r="P62" s="1">
        <v>1</v>
      </c>
      <c r="Q62" s="1">
        <v>1</v>
      </c>
      <c r="R62" s="1"/>
      <c r="S62" s="1"/>
    </row>
    <row r="63" spans="1:19" ht="15.75" customHeight="1" x14ac:dyDescent="0.15">
      <c r="A63" s="1">
        <v>397</v>
      </c>
      <c r="B63" s="1" t="s">
        <v>28</v>
      </c>
      <c r="C63" s="1" t="s">
        <v>29</v>
      </c>
      <c r="D63" s="1">
        <v>9</v>
      </c>
      <c r="E63" s="1" t="s">
        <v>30</v>
      </c>
      <c r="F63" s="1" t="s">
        <v>64</v>
      </c>
      <c r="G63" s="1">
        <v>0.22</v>
      </c>
      <c r="H63" s="1">
        <v>0.22</v>
      </c>
      <c r="I63" s="1">
        <v>174.27</v>
      </c>
      <c r="J63" s="1">
        <v>174.49</v>
      </c>
      <c r="K63" s="1">
        <v>174.27</v>
      </c>
      <c r="L63" s="1">
        <v>174.49</v>
      </c>
      <c r="M63" s="1" t="s">
        <v>4072</v>
      </c>
      <c r="N63" s="1" t="s">
        <v>4073</v>
      </c>
      <c r="O63" s="1" t="s">
        <v>4074</v>
      </c>
      <c r="P63" s="1">
        <v>1</v>
      </c>
      <c r="Q63" s="1">
        <v>0</v>
      </c>
      <c r="R63" s="1"/>
      <c r="S63" s="1"/>
    </row>
    <row r="64" spans="1:19" ht="15.75" customHeight="1" x14ac:dyDescent="0.15">
      <c r="A64" s="1">
        <v>397</v>
      </c>
      <c r="B64" s="1" t="s">
        <v>28</v>
      </c>
      <c r="C64" s="1" t="s">
        <v>29</v>
      </c>
      <c r="D64" s="1">
        <v>10</v>
      </c>
      <c r="E64" s="1" t="s">
        <v>30</v>
      </c>
      <c r="F64" s="1">
        <v>1</v>
      </c>
      <c r="G64" s="1">
        <v>1.48</v>
      </c>
      <c r="H64" s="1">
        <v>1.48</v>
      </c>
      <c r="I64" s="1">
        <v>174.5</v>
      </c>
      <c r="J64" s="1">
        <v>175.98</v>
      </c>
      <c r="K64" s="1">
        <v>174.5</v>
      </c>
      <c r="L64" s="1">
        <v>175.95599999999999</v>
      </c>
      <c r="M64" s="1" t="s">
        <v>4075</v>
      </c>
      <c r="N64" s="1" t="s">
        <v>4076</v>
      </c>
      <c r="O64" s="1" t="s">
        <v>4077</v>
      </c>
      <c r="P64" s="1">
        <v>0</v>
      </c>
      <c r="Q64" s="1">
        <v>1</v>
      </c>
      <c r="R64" s="1"/>
      <c r="S64" s="1"/>
    </row>
    <row r="65" spans="1:19" ht="15.75" customHeight="1" x14ac:dyDescent="0.15">
      <c r="A65" s="1">
        <v>397</v>
      </c>
      <c r="B65" s="1" t="s">
        <v>28</v>
      </c>
      <c r="C65" s="1" t="s">
        <v>29</v>
      </c>
      <c r="D65" s="1">
        <v>10</v>
      </c>
      <c r="E65" s="1" t="s">
        <v>30</v>
      </c>
      <c r="F65" s="1">
        <v>2</v>
      </c>
      <c r="G65" s="1">
        <v>1.48</v>
      </c>
      <c r="H65" s="1">
        <v>1.48</v>
      </c>
      <c r="I65" s="1">
        <v>175.98</v>
      </c>
      <c r="J65" s="1">
        <v>177.46</v>
      </c>
      <c r="K65" s="1">
        <v>175.95599999999999</v>
      </c>
      <c r="L65" s="1">
        <v>177.41200000000001</v>
      </c>
      <c r="M65" s="1" t="s">
        <v>4078</v>
      </c>
      <c r="N65" s="1" t="s">
        <v>4079</v>
      </c>
      <c r="O65" s="1" t="s">
        <v>4080</v>
      </c>
      <c r="P65" s="1">
        <v>0</v>
      </c>
      <c r="Q65" s="1">
        <v>2</v>
      </c>
      <c r="R65" s="1"/>
      <c r="S65" s="1"/>
    </row>
    <row r="66" spans="1:19" ht="15.75" customHeight="1" x14ac:dyDescent="0.15">
      <c r="A66" s="1">
        <v>397</v>
      </c>
      <c r="B66" s="1" t="s">
        <v>28</v>
      </c>
      <c r="C66" s="1" t="s">
        <v>29</v>
      </c>
      <c r="D66" s="1">
        <v>10</v>
      </c>
      <c r="E66" s="1" t="s">
        <v>30</v>
      </c>
      <c r="F66" s="1">
        <v>3</v>
      </c>
      <c r="G66" s="1">
        <v>1.49</v>
      </c>
      <c r="H66" s="1">
        <v>1.49</v>
      </c>
      <c r="I66" s="1">
        <v>177.46</v>
      </c>
      <c r="J66" s="1">
        <v>178.95</v>
      </c>
      <c r="K66" s="1">
        <v>177.41200000000001</v>
      </c>
      <c r="L66" s="1">
        <v>178.87799999999999</v>
      </c>
      <c r="M66" s="1" t="s">
        <v>4081</v>
      </c>
      <c r="N66" s="1" t="s">
        <v>4082</v>
      </c>
      <c r="O66" s="1" t="s">
        <v>4083</v>
      </c>
      <c r="P66" s="1">
        <v>0</v>
      </c>
      <c r="Q66" s="1">
        <v>1</v>
      </c>
      <c r="R66" s="1"/>
      <c r="S66" s="1"/>
    </row>
    <row r="67" spans="1:19" ht="13" x14ac:dyDescent="0.15">
      <c r="A67" s="1">
        <v>397</v>
      </c>
      <c r="B67" s="1" t="s">
        <v>28</v>
      </c>
      <c r="C67" s="1" t="s">
        <v>29</v>
      </c>
      <c r="D67" s="1">
        <v>10</v>
      </c>
      <c r="E67" s="1" t="s">
        <v>30</v>
      </c>
      <c r="F67" s="1">
        <v>4</v>
      </c>
      <c r="G67" s="1">
        <v>1.49</v>
      </c>
      <c r="H67" s="1">
        <v>1.49</v>
      </c>
      <c r="I67" s="1">
        <v>178.95</v>
      </c>
      <c r="J67" s="1">
        <v>180.44</v>
      </c>
      <c r="K67" s="1">
        <v>178.87799999999999</v>
      </c>
      <c r="L67" s="1">
        <v>180.34399999999999</v>
      </c>
      <c r="M67" s="1" t="s">
        <v>4084</v>
      </c>
      <c r="N67" s="1" t="s">
        <v>4085</v>
      </c>
      <c r="O67" s="1" t="s">
        <v>4086</v>
      </c>
      <c r="P67" s="1">
        <v>0</v>
      </c>
      <c r="Q67" s="1">
        <v>3</v>
      </c>
      <c r="R67" s="1"/>
      <c r="S67" s="1"/>
    </row>
    <row r="68" spans="1:19" ht="13" x14ac:dyDescent="0.15">
      <c r="A68" s="1">
        <v>397</v>
      </c>
      <c r="B68" s="1" t="s">
        <v>28</v>
      </c>
      <c r="C68" s="1" t="s">
        <v>29</v>
      </c>
      <c r="D68" s="1">
        <v>10</v>
      </c>
      <c r="E68" s="1" t="s">
        <v>30</v>
      </c>
      <c r="F68" s="1">
        <v>5</v>
      </c>
      <c r="G68" s="1">
        <v>1.48</v>
      </c>
      <c r="H68" s="1">
        <v>1.48</v>
      </c>
      <c r="I68" s="1">
        <v>180.44</v>
      </c>
      <c r="J68" s="1">
        <v>181.92</v>
      </c>
      <c r="K68" s="1">
        <v>180.34399999999999</v>
      </c>
      <c r="L68" s="1">
        <v>181.8</v>
      </c>
      <c r="M68" s="1" t="s">
        <v>4087</v>
      </c>
      <c r="N68" s="1" t="s">
        <v>4088</v>
      </c>
      <c r="O68" s="1" t="s">
        <v>4089</v>
      </c>
      <c r="P68" s="1">
        <v>0</v>
      </c>
      <c r="Q68" s="1">
        <v>1</v>
      </c>
      <c r="R68" s="1"/>
      <c r="S68" s="1"/>
    </row>
    <row r="69" spans="1:19" ht="13" x14ac:dyDescent="0.15">
      <c r="A69" s="1">
        <v>397</v>
      </c>
      <c r="B69" s="1" t="s">
        <v>28</v>
      </c>
      <c r="C69" s="1" t="s">
        <v>29</v>
      </c>
      <c r="D69" s="1">
        <v>10</v>
      </c>
      <c r="E69" s="1" t="s">
        <v>30</v>
      </c>
      <c r="F69" s="1">
        <v>6</v>
      </c>
      <c r="G69" s="1">
        <v>1.49</v>
      </c>
      <c r="H69" s="1">
        <v>1.49</v>
      </c>
      <c r="I69" s="1">
        <v>181.92</v>
      </c>
      <c r="J69" s="1">
        <v>183.41</v>
      </c>
      <c r="K69" s="1">
        <v>181.8</v>
      </c>
      <c r="L69" s="1">
        <v>183.26599999999999</v>
      </c>
      <c r="M69" s="1" t="s">
        <v>4090</v>
      </c>
      <c r="N69" s="1" t="s">
        <v>4091</v>
      </c>
      <c r="O69" s="1" t="s">
        <v>4092</v>
      </c>
      <c r="P69" s="1">
        <v>0</v>
      </c>
      <c r="Q69" s="1">
        <v>1</v>
      </c>
      <c r="R69" s="1"/>
      <c r="S69" s="1"/>
    </row>
    <row r="70" spans="1:19" ht="13" x14ac:dyDescent="0.15">
      <c r="A70" s="1">
        <v>397</v>
      </c>
      <c r="B70" s="1" t="s">
        <v>28</v>
      </c>
      <c r="C70" s="1" t="s">
        <v>29</v>
      </c>
      <c r="D70" s="1">
        <v>10</v>
      </c>
      <c r="E70" s="1" t="s">
        <v>30</v>
      </c>
      <c r="F70" s="1">
        <v>7</v>
      </c>
      <c r="G70" s="1">
        <v>0.59</v>
      </c>
      <c r="H70" s="1">
        <v>0.59</v>
      </c>
      <c r="I70" s="1">
        <v>183.41</v>
      </c>
      <c r="J70" s="1">
        <v>184</v>
      </c>
      <c r="K70" s="1">
        <v>183.26599999999999</v>
      </c>
      <c r="L70" s="1">
        <v>183.846</v>
      </c>
      <c r="M70" s="1" t="s">
        <v>4093</v>
      </c>
      <c r="N70" s="1" t="s">
        <v>4094</v>
      </c>
      <c r="O70" s="1" t="s">
        <v>4095</v>
      </c>
      <c r="P70" s="1">
        <v>1</v>
      </c>
      <c r="Q70" s="1">
        <v>1</v>
      </c>
      <c r="R70" s="1"/>
      <c r="S70" s="1"/>
    </row>
    <row r="71" spans="1:19" ht="13" x14ac:dyDescent="0.15">
      <c r="A71" s="1">
        <v>397</v>
      </c>
      <c r="B71" s="1" t="s">
        <v>28</v>
      </c>
      <c r="C71" s="1" t="s">
        <v>29</v>
      </c>
      <c r="D71" s="1">
        <v>10</v>
      </c>
      <c r="E71" s="1" t="s">
        <v>30</v>
      </c>
      <c r="F71" s="1" t="s">
        <v>64</v>
      </c>
      <c r="G71" s="1">
        <v>0.36</v>
      </c>
      <c r="H71" s="1">
        <v>0.36</v>
      </c>
      <c r="I71" s="1">
        <v>184</v>
      </c>
      <c r="J71" s="1">
        <v>184.36</v>
      </c>
      <c r="K71" s="1">
        <v>183.846</v>
      </c>
      <c r="L71" s="1">
        <v>184.2</v>
      </c>
      <c r="M71" s="1" t="s">
        <v>4096</v>
      </c>
      <c r="N71" s="1" t="s">
        <v>4097</v>
      </c>
      <c r="O71" s="1" t="s">
        <v>4098</v>
      </c>
      <c r="P71" s="1">
        <v>1</v>
      </c>
      <c r="Q71" s="1">
        <v>0</v>
      </c>
      <c r="R71" s="1"/>
      <c r="S71" s="1"/>
    </row>
    <row r="72" spans="1:19" ht="13" x14ac:dyDescent="0.15">
      <c r="A72" s="1">
        <v>397</v>
      </c>
      <c r="B72" s="1" t="s">
        <v>28</v>
      </c>
      <c r="C72" s="1" t="s">
        <v>29</v>
      </c>
      <c r="D72" s="1">
        <v>11</v>
      </c>
      <c r="E72" s="1" t="s">
        <v>30</v>
      </c>
      <c r="F72" s="1">
        <v>1</v>
      </c>
      <c r="G72" s="1">
        <v>1.49</v>
      </c>
      <c r="H72" s="1">
        <v>1.49</v>
      </c>
      <c r="I72" s="1">
        <v>184.2</v>
      </c>
      <c r="J72" s="1">
        <v>185.69</v>
      </c>
      <c r="K72" s="1">
        <v>184.2</v>
      </c>
      <c r="L72" s="1">
        <v>185.69</v>
      </c>
      <c r="M72" s="1" t="s">
        <v>4099</v>
      </c>
      <c r="N72" s="1" t="s">
        <v>4100</v>
      </c>
      <c r="O72" s="1" t="s">
        <v>4101</v>
      </c>
      <c r="P72" s="1">
        <v>0</v>
      </c>
      <c r="Q72" s="1">
        <v>1</v>
      </c>
      <c r="R72" s="1"/>
      <c r="S72" s="1"/>
    </row>
    <row r="73" spans="1:19" ht="13" x14ac:dyDescent="0.15">
      <c r="A73" s="1">
        <v>397</v>
      </c>
      <c r="B73" s="1" t="s">
        <v>28</v>
      </c>
      <c r="C73" s="1" t="s">
        <v>29</v>
      </c>
      <c r="D73" s="1">
        <v>11</v>
      </c>
      <c r="E73" s="1" t="s">
        <v>30</v>
      </c>
      <c r="F73" s="1">
        <v>2</v>
      </c>
      <c r="G73" s="1">
        <v>1.49</v>
      </c>
      <c r="H73" s="1">
        <v>1.49</v>
      </c>
      <c r="I73" s="1">
        <v>185.69</v>
      </c>
      <c r="J73" s="1">
        <v>187.18</v>
      </c>
      <c r="K73" s="1">
        <v>185.69</v>
      </c>
      <c r="L73" s="1">
        <v>187.18</v>
      </c>
      <c r="M73" s="1" t="s">
        <v>4102</v>
      </c>
      <c r="N73" s="1" t="s">
        <v>4103</v>
      </c>
      <c r="O73" s="1" t="s">
        <v>4104</v>
      </c>
      <c r="P73" s="1">
        <v>0</v>
      </c>
      <c r="Q73" s="1">
        <v>1</v>
      </c>
      <c r="R73" s="1"/>
      <c r="S73" s="1"/>
    </row>
    <row r="74" spans="1:19" ht="13" x14ac:dyDescent="0.15">
      <c r="A74" s="1">
        <v>397</v>
      </c>
      <c r="B74" s="1" t="s">
        <v>28</v>
      </c>
      <c r="C74" s="1" t="s">
        <v>29</v>
      </c>
      <c r="D74" s="1">
        <v>11</v>
      </c>
      <c r="E74" s="1" t="s">
        <v>30</v>
      </c>
      <c r="F74" s="1">
        <v>3</v>
      </c>
      <c r="G74" s="1">
        <v>1.49</v>
      </c>
      <c r="H74" s="1">
        <v>1.49</v>
      </c>
      <c r="I74" s="1">
        <v>187.18</v>
      </c>
      <c r="J74" s="1">
        <v>188.67</v>
      </c>
      <c r="K74" s="1">
        <v>187.18</v>
      </c>
      <c r="L74" s="1">
        <v>188.67</v>
      </c>
      <c r="M74" s="1" t="s">
        <v>4105</v>
      </c>
      <c r="N74" s="1" t="s">
        <v>4106</v>
      </c>
      <c r="O74" s="1" t="s">
        <v>4107</v>
      </c>
      <c r="P74" s="1">
        <v>0</v>
      </c>
      <c r="Q74" s="1">
        <v>1</v>
      </c>
      <c r="R74" s="1"/>
      <c r="S74" s="1"/>
    </row>
    <row r="75" spans="1:19" ht="13" x14ac:dyDescent="0.15">
      <c r="A75" s="1">
        <v>397</v>
      </c>
      <c r="B75" s="1" t="s">
        <v>28</v>
      </c>
      <c r="C75" s="1" t="s">
        <v>29</v>
      </c>
      <c r="D75" s="1">
        <v>11</v>
      </c>
      <c r="E75" s="1" t="s">
        <v>30</v>
      </c>
      <c r="F75" s="1">
        <v>4</v>
      </c>
      <c r="G75" s="1">
        <v>1.49</v>
      </c>
      <c r="H75" s="1">
        <v>1.49</v>
      </c>
      <c r="I75" s="1">
        <v>188.67</v>
      </c>
      <c r="J75" s="1">
        <v>190.16</v>
      </c>
      <c r="K75" s="1">
        <v>188.67</v>
      </c>
      <c r="L75" s="1">
        <v>190.16</v>
      </c>
      <c r="M75" s="1" t="s">
        <v>4108</v>
      </c>
      <c r="N75" s="1" t="s">
        <v>4109</v>
      </c>
      <c r="O75" s="1" t="s">
        <v>4110</v>
      </c>
      <c r="P75" s="1">
        <v>0</v>
      </c>
      <c r="Q75" s="1">
        <v>2</v>
      </c>
      <c r="R75" s="1"/>
      <c r="S75" s="1"/>
    </row>
    <row r="76" spans="1:19" ht="13" x14ac:dyDescent="0.15">
      <c r="A76" s="1">
        <v>397</v>
      </c>
      <c r="B76" s="1" t="s">
        <v>28</v>
      </c>
      <c r="C76" s="1" t="s">
        <v>29</v>
      </c>
      <c r="D76" s="1">
        <v>11</v>
      </c>
      <c r="E76" s="1" t="s">
        <v>30</v>
      </c>
      <c r="F76" s="1">
        <v>5</v>
      </c>
      <c r="G76" s="1">
        <v>1.49</v>
      </c>
      <c r="H76" s="1">
        <v>1.49</v>
      </c>
      <c r="I76" s="1">
        <v>190.16</v>
      </c>
      <c r="J76" s="1">
        <v>191.65</v>
      </c>
      <c r="K76" s="1">
        <v>190.16</v>
      </c>
      <c r="L76" s="1">
        <v>191.65</v>
      </c>
      <c r="M76" s="1" t="s">
        <v>4111</v>
      </c>
      <c r="N76" s="1" t="s">
        <v>4112</v>
      </c>
      <c r="O76" s="1" t="s">
        <v>4113</v>
      </c>
      <c r="P76" s="1">
        <v>0</v>
      </c>
      <c r="Q76" s="1">
        <v>3</v>
      </c>
      <c r="R76" s="1"/>
      <c r="S76" s="1"/>
    </row>
    <row r="77" spans="1:19" ht="13" x14ac:dyDescent="0.15">
      <c r="A77" s="1">
        <v>397</v>
      </c>
      <c r="B77" s="1" t="s">
        <v>28</v>
      </c>
      <c r="C77" s="1" t="s">
        <v>29</v>
      </c>
      <c r="D77" s="1">
        <v>11</v>
      </c>
      <c r="E77" s="1" t="s">
        <v>30</v>
      </c>
      <c r="F77" s="1">
        <v>6</v>
      </c>
      <c r="G77" s="1">
        <v>1.34</v>
      </c>
      <c r="H77" s="1">
        <v>1.34</v>
      </c>
      <c r="I77" s="1">
        <v>191.65</v>
      </c>
      <c r="J77" s="1">
        <v>192.99</v>
      </c>
      <c r="K77" s="1">
        <v>191.65</v>
      </c>
      <c r="L77" s="1">
        <v>192.99</v>
      </c>
      <c r="M77" s="1" t="s">
        <v>4114</v>
      </c>
      <c r="N77" s="1" t="s">
        <v>4115</v>
      </c>
      <c r="O77" s="1" t="s">
        <v>4116</v>
      </c>
      <c r="P77" s="1">
        <v>0</v>
      </c>
      <c r="Q77" s="1">
        <v>1</v>
      </c>
      <c r="R77" s="1"/>
      <c r="S77" s="1"/>
    </row>
    <row r="78" spans="1:19" ht="13" x14ac:dyDescent="0.15">
      <c r="A78" s="1">
        <v>397</v>
      </c>
      <c r="B78" s="1" t="s">
        <v>28</v>
      </c>
      <c r="C78" s="1" t="s">
        <v>29</v>
      </c>
      <c r="D78" s="1">
        <v>11</v>
      </c>
      <c r="E78" s="1" t="s">
        <v>30</v>
      </c>
      <c r="F78" s="1">
        <v>7</v>
      </c>
      <c r="G78" s="1">
        <v>0.52</v>
      </c>
      <c r="H78" s="1">
        <v>0.52</v>
      </c>
      <c r="I78" s="1">
        <v>192.99</v>
      </c>
      <c r="J78" s="1">
        <v>193.51</v>
      </c>
      <c r="K78" s="1">
        <v>192.99</v>
      </c>
      <c r="L78" s="1">
        <v>193.51</v>
      </c>
      <c r="M78" s="1" t="s">
        <v>4117</v>
      </c>
      <c r="N78" s="1" t="s">
        <v>4118</v>
      </c>
      <c r="O78" s="1" t="s">
        <v>4119</v>
      </c>
      <c r="P78" s="1">
        <v>1</v>
      </c>
      <c r="Q78" s="1">
        <v>1</v>
      </c>
      <c r="R78" s="1"/>
      <c r="S78" s="1"/>
    </row>
    <row r="79" spans="1:19" ht="13" x14ac:dyDescent="0.15">
      <c r="A79" s="1">
        <v>397</v>
      </c>
      <c r="B79" s="1" t="s">
        <v>28</v>
      </c>
      <c r="C79" s="1" t="s">
        <v>29</v>
      </c>
      <c r="D79" s="1">
        <v>11</v>
      </c>
      <c r="E79" s="1" t="s">
        <v>30</v>
      </c>
      <c r="F79" s="1" t="s">
        <v>64</v>
      </c>
      <c r="G79" s="1">
        <v>0.37</v>
      </c>
      <c r="H79" s="1">
        <v>0.37</v>
      </c>
      <c r="I79" s="1">
        <v>193.51</v>
      </c>
      <c r="J79" s="1">
        <v>193.88</v>
      </c>
      <c r="K79" s="1">
        <v>193.51</v>
      </c>
      <c r="L79" s="1">
        <v>193.88</v>
      </c>
      <c r="M79" s="1" t="s">
        <v>4120</v>
      </c>
      <c r="N79" s="1" t="s">
        <v>4121</v>
      </c>
      <c r="O79" s="1" t="s">
        <v>4122</v>
      </c>
      <c r="P79" s="1">
        <v>1</v>
      </c>
      <c r="Q79" s="1">
        <v>0</v>
      </c>
      <c r="R79" s="1"/>
      <c r="S79" s="1"/>
    </row>
    <row r="80" spans="1:19" ht="13" x14ac:dyDescent="0.15">
      <c r="A80" s="1">
        <v>397</v>
      </c>
      <c r="B80" s="1" t="s">
        <v>28</v>
      </c>
      <c r="C80" s="1" t="s">
        <v>29</v>
      </c>
      <c r="D80" s="1">
        <v>12</v>
      </c>
      <c r="E80" s="1" t="s">
        <v>30</v>
      </c>
      <c r="F80" s="1">
        <v>1</v>
      </c>
      <c r="G80" s="1">
        <v>1.48</v>
      </c>
      <c r="H80" s="1">
        <v>1.48</v>
      </c>
      <c r="I80" s="1">
        <v>193.9</v>
      </c>
      <c r="J80" s="1">
        <v>195.38</v>
      </c>
      <c r="K80" s="1">
        <v>193.9</v>
      </c>
      <c r="L80" s="1">
        <v>195.363</v>
      </c>
      <c r="M80" s="1" t="s">
        <v>4123</v>
      </c>
      <c r="N80" s="1" t="s">
        <v>4124</v>
      </c>
      <c r="O80" s="1" t="s">
        <v>4125</v>
      </c>
      <c r="P80" s="1">
        <v>0</v>
      </c>
      <c r="Q80" s="1">
        <v>2</v>
      </c>
      <c r="R80" s="1"/>
      <c r="S80" s="1"/>
    </row>
    <row r="81" spans="1:19" ht="13" x14ac:dyDescent="0.15">
      <c r="A81" s="1">
        <v>397</v>
      </c>
      <c r="B81" s="1" t="s">
        <v>28</v>
      </c>
      <c r="C81" s="1" t="s">
        <v>29</v>
      </c>
      <c r="D81" s="1">
        <v>12</v>
      </c>
      <c r="E81" s="1" t="s">
        <v>30</v>
      </c>
      <c r="F81" s="1">
        <v>2</v>
      </c>
      <c r="G81" s="1">
        <v>1.48</v>
      </c>
      <c r="H81" s="1">
        <v>1.48</v>
      </c>
      <c r="I81" s="1">
        <v>195.38</v>
      </c>
      <c r="J81" s="1">
        <v>196.86</v>
      </c>
      <c r="K81" s="1">
        <v>195.363</v>
      </c>
      <c r="L81" s="1">
        <v>196.827</v>
      </c>
      <c r="M81" s="1" t="s">
        <v>4126</v>
      </c>
      <c r="N81" s="1" t="s">
        <v>4127</v>
      </c>
      <c r="O81" s="1" t="s">
        <v>4128</v>
      </c>
      <c r="P81" s="1">
        <v>0</v>
      </c>
      <c r="Q81" s="1">
        <v>1</v>
      </c>
      <c r="R81" s="1"/>
      <c r="S81" s="1"/>
    </row>
    <row r="82" spans="1:19" ht="13" x14ac:dyDescent="0.15">
      <c r="A82" s="1">
        <v>397</v>
      </c>
      <c r="B82" s="1" t="s">
        <v>28</v>
      </c>
      <c r="C82" s="1" t="s">
        <v>29</v>
      </c>
      <c r="D82" s="1">
        <v>12</v>
      </c>
      <c r="E82" s="1" t="s">
        <v>30</v>
      </c>
      <c r="F82" s="1">
        <v>3</v>
      </c>
      <c r="G82" s="1">
        <v>1.48</v>
      </c>
      <c r="H82" s="1">
        <v>1.48</v>
      </c>
      <c r="I82" s="1">
        <v>196.86</v>
      </c>
      <c r="J82" s="1">
        <v>198.34</v>
      </c>
      <c r="K82" s="1">
        <v>196.827</v>
      </c>
      <c r="L82" s="1">
        <v>198.29</v>
      </c>
      <c r="M82" s="1" t="s">
        <v>4129</v>
      </c>
      <c r="N82" s="1" t="s">
        <v>4130</v>
      </c>
      <c r="O82" s="1" t="s">
        <v>4131</v>
      </c>
      <c r="P82" s="1">
        <v>0</v>
      </c>
      <c r="Q82" s="1">
        <v>1</v>
      </c>
      <c r="R82" s="1"/>
      <c r="S82" s="1"/>
    </row>
    <row r="83" spans="1:19" ht="13" x14ac:dyDescent="0.15">
      <c r="A83" s="1">
        <v>397</v>
      </c>
      <c r="B83" s="1" t="s">
        <v>28</v>
      </c>
      <c r="C83" s="1" t="s">
        <v>29</v>
      </c>
      <c r="D83" s="1">
        <v>12</v>
      </c>
      <c r="E83" s="1" t="s">
        <v>30</v>
      </c>
      <c r="F83" s="1">
        <v>4</v>
      </c>
      <c r="G83" s="1">
        <v>1.48</v>
      </c>
      <c r="H83" s="1">
        <v>1.48</v>
      </c>
      <c r="I83" s="1">
        <v>198.34</v>
      </c>
      <c r="J83" s="1">
        <v>199.82</v>
      </c>
      <c r="K83" s="1">
        <v>198.29</v>
      </c>
      <c r="L83" s="1">
        <v>199.75399999999999</v>
      </c>
      <c r="M83" s="1" t="s">
        <v>4132</v>
      </c>
      <c r="N83" s="1" t="s">
        <v>4133</v>
      </c>
      <c r="O83" s="1" t="s">
        <v>4134</v>
      </c>
      <c r="P83" s="1">
        <v>0</v>
      </c>
      <c r="Q83" s="1">
        <v>2</v>
      </c>
      <c r="R83" s="1"/>
      <c r="S83" s="1"/>
    </row>
    <row r="84" spans="1:19" ht="13" x14ac:dyDescent="0.15">
      <c r="A84" s="1">
        <v>397</v>
      </c>
      <c r="B84" s="1" t="s">
        <v>28</v>
      </c>
      <c r="C84" s="1" t="s">
        <v>29</v>
      </c>
      <c r="D84" s="1">
        <v>12</v>
      </c>
      <c r="E84" s="1" t="s">
        <v>30</v>
      </c>
      <c r="F84" s="1">
        <v>5</v>
      </c>
      <c r="G84" s="1">
        <v>1.48</v>
      </c>
      <c r="H84" s="1">
        <v>1.48</v>
      </c>
      <c r="I84" s="1">
        <v>199.82</v>
      </c>
      <c r="J84" s="1">
        <v>201.3</v>
      </c>
      <c r="K84" s="1">
        <v>199.75399999999999</v>
      </c>
      <c r="L84" s="1">
        <v>201.21700000000001</v>
      </c>
      <c r="M84" s="1" t="s">
        <v>4135</v>
      </c>
      <c r="N84" s="1" t="s">
        <v>4136</v>
      </c>
      <c r="O84" s="1" t="s">
        <v>4137</v>
      </c>
      <c r="P84" s="1">
        <v>0</v>
      </c>
      <c r="Q84" s="1">
        <v>2</v>
      </c>
      <c r="R84" s="1"/>
      <c r="S84" s="1"/>
    </row>
    <row r="85" spans="1:19" ht="13" x14ac:dyDescent="0.15">
      <c r="A85" s="1">
        <v>397</v>
      </c>
      <c r="B85" s="1" t="s">
        <v>28</v>
      </c>
      <c r="C85" s="1" t="s">
        <v>29</v>
      </c>
      <c r="D85" s="1">
        <v>12</v>
      </c>
      <c r="E85" s="1" t="s">
        <v>30</v>
      </c>
      <c r="F85" s="1">
        <v>6</v>
      </c>
      <c r="G85" s="1">
        <v>1.41</v>
      </c>
      <c r="H85" s="1">
        <v>1.41</v>
      </c>
      <c r="I85" s="1">
        <v>201.3</v>
      </c>
      <c r="J85" s="1">
        <v>202.71</v>
      </c>
      <c r="K85" s="1">
        <v>201.21700000000001</v>
      </c>
      <c r="L85" s="1">
        <v>202.61099999999999</v>
      </c>
      <c r="M85" s="1" t="s">
        <v>4138</v>
      </c>
      <c r="N85" s="1" t="s">
        <v>4139</v>
      </c>
      <c r="O85" s="1" t="s">
        <v>4140</v>
      </c>
      <c r="P85" s="1">
        <v>0</v>
      </c>
      <c r="Q85" s="1">
        <v>1</v>
      </c>
      <c r="R85" s="1"/>
      <c r="S85" s="1"/>
    </row>
    <row r="86" spans="1:19" ht="13" x14ac:dyDescent="0.15">
      <c r="A86" s="1">
        <v>397</v>
      </c>
      <c r="B86" s="1" t="s">
        <v>28</v>
      </c>
      <c r="C86" s="1" t="s">
        <v>29</v>
      </c>
      <c r="D86" s="1">
        <v>12</v>
      </c>
      <c r="E86" s="1" t="s">
        <v>30</v>
      </c>
      <c r="F86" s="1">
        <v>7</v>
      </c>
      <c r="G86" s="1">
        <v>0.53</v>
      </c>
      <c r="H86" s="1">
        <v>0.53</v>
      </c>
      <c r="I86" s="1">
        <v>202.71</v>
      </c>
      <c r="J86" s="1">
        <v>203.24</v>
      </c>
      <c r="K86" s="1">
        <v>202.61099999999999</v>
      </c>
      <c r="L86" s="1">
        <v>203.13499999999999</v>
      </c>
      <c r="M86" s="1" t="s">
        <v>4141</v>
      </c>
      <c r="N86" s="1" t="s">
        <v>4142</v>
      </c>
      <c r="O86" s="1" t="s">
        <v>4143</v>
      </c>
      <c r="P86" s="1">
        <v>1</v>
      </c>
      <c r="Q86" s="1">
        <v>1</v>
      </c>
      <c r="R86" s="1"/>
      <c r="S86" s="1"/>
    </row>
    <row r="87" spans="1:19" ht="13" x14ac:dyDescent="0.15">
      <c r="A87" s="1">
        <v>397</v>
      </c>
      <c r="B87" s="1" t="s">
        <v>28</v>
      </c>
      <c r="C87" s="1" t="s">
        <v>29</v>
      </c>
      <c r="D87" s="1">
        <v>12</v>
      </c>
      <c r="E87" s="1" t="s">
        <v>30</v>
      </c>
      <c r="F87" s="1" t="s">
        <v>64</v>
      </c>
      <c r="G87" s="1">
        <v>0.47</v>
      </c>
      <c r="H87" s="1">
        <v>0.47</v>
      </c>
      <c r="I87" s="1">
        <v>203.24</v>
      </c>
      <c r="J87" s="1">
        <v>203.71</v>
      </c>
      <c r="K87" s="1">
        <v>203.13499999999999</v>
      </c>
      <c r="L87" s="1">
        <v>203.6</v>
      </c>
      <c r="M87" s="1" t="s">
        <v>4144</v>
      </c>
      <c r="N87" s="1" t="s">
        <v>4145</v>
      </c>
      <c r="O87" s="1" t="s">
        <v>4146</v>
      </c>
      <c r="P87" s="1">
        <v>1</v>
      </c>
      <c r="Q87" s="1">
        <v>0</v>
      </c>
      <c r="R87" s="1"/>
      <c r="S87" s="1"/>
    </row>
    <row r="88" spans="1:19" ht="13" x14ac:dyDescent="0.15">
      <c r="A88" s="1">
        <v>397</v>
      </c>
      <c r="B88" s="1" t="s">
        <v>28</v>
      </c>
      <c r="C88" s="1" t="s">
        <v>29</v>
      </c>
      <c r="D88" s="1">
        <v>13</v>
      </c>
      <c r="E88" s="1" t="s">
        <v>30</v>
      </c>
      <c r="F88" s="1">
        <v>1</v>
      </c>
      <c r="G88" s="1">
        <v>1.48</v>
      </c>
      <c r="H88" s="1">
        <v>1.48</v>
      </c>
      <c r="I88" s="1">
        <v>203.6</v>
      </c>
      <c r="J88" s="1">
        <v>205.08</v>
      </c>
      <c r="K88" s="1">
        <v>203.6</v>
      </c>
      <c r="L88" s="1">
        <v>205.06299999999999</v>
      </c>
      <c r="M88" s="1" t="s">
        <v>4147</v>
      </c>
      <c r="N88" s="1" t="s">
        <v>4148</v>
      </c>
      <c r="O88" s="1" t="s">
        <v>4149</v>
      </c>
      <c r="P88" s="1">
        <v>0</v>
      </c>
      <c r="Q88" s="1">
        <v>2</v>
      </c>
      <c r="R88" s="1"/>
      <c r="S88" s="1"/>
    </row>
    <row r="89" spans="1:19" ht="13" x14ac:dyDescent="0.15">
      <c r="A89" s="1">
        <v>397</v>
      </c>
      <c r="B89" s="1" t="s">
        <v>28</v>
      </c>
      <c r="C89" s="1" t="s">
        <v>29</v>
      </c>
      <c r="D89" s="1">
        <v>13</v>
      </c>
      <c r="E89" s="1" t="s">
        <v>30</v>
      </c>
      <c r="F89" s="1">
        <v>2</v>
      </c>
      <c r="G89" s="1">
        <v>1.51</v>
      </c>
      <c r="H89" s="1">
        <v>1.51</v>
      </c>
      <c r="I89" s="1">
        <v>205.08</v>
      </c>
      <c r="J89" s="1">
        <v>206.59</v>
      </c>
      <c r="K89" s="1">
        <v>205.06299999999999</v>
      </c>
      <c r="L89" s="1">
        <v>206.55699999999999</v>
      </c>
      <c r="M89" s="1" t="s">
        <v>4150</v>
      </c>
      <c r="N89" s="1" t="s">
        <v>4151</v>
      </c>
      <c r="O89" s="1" t="s">
        <v>4152</v>
      </c>
      <c r="P89" s="1">
        <v>0</v>
      </c>
      <c r="Q89" s="1">
        <v>1</v>
      </c>
      <c r="R89" s="1"/>
      <c r="S89" s="1"/>
    </row>
    <row r="90" spans="1:19" ht="13" x14ac:dyDescent="0.15">
      <c r="A90" s="1">
        <v>397</v>
      </c>
      <c r="B90" s="1" t="s">
        <v>28</v>
      </c>
      <c r="C90" s="1" t="s">
        <v>29</v>
      </c>
      <c r="D90" s="1">
        <v>13</v>
      </c>
      <c r="E90" s="1" t="s">
        <v>30</v>
      </c>
      <c r="F90" s="1">
        <v>3</v>
      </c>
      <c r="G90" s="1">
        <v>1.48</v>
      </c>
      <c r="H90" s="1">
        <v>1.49</v>
      </c>
      <c r="I90" s="1">
        <v>206.59</v>
      </c>
      <c r="J90" s="1">
        <v>208.08</v>
      </c>
      <c r="K90" s="1">
        <v>206.55699999999999</v>
      </c>
      <c r="L90" s="1">
        <v>208.03</v>
      </c>
      <c r="M90" s="1" t="s">
        <v>4153</v>
      </c>
      <c r="N90" s="1" t="s">
        <v>4154</v>
      </c>
      <c r="O90" s="1" t="s">
        <v>4155</v>
      </c>
      <c r="P90" s="1">
        <v>0</v>
      </c>
      <c r="Q90" s="1">
        <v>1</v>
      </c>
      <c r="R90" s="1"/>
      <c r="S90" s="1"/>
    </row>
    <row r="91" spans="1:19" ht="13" x14ac:dyDescent="0.15">
      <c r="A91" s="1">
        <v>397</v>
      </c>
      <c r="B91" s="1" t="s">
        <v>28</v>
      </c>
      <c r="C91" s="1" t="s">
        <v>29</v>
      </c>
      <c r="D91" s="1">
        <v>13</v>
      </c>
      <c r="E91" s="1" t="s">
        <v>30</v>
      </c>
      <c r="F91" s="1">
        <v>4</v>
      </c>
      <c r="G91" s="1">
        <v>1.49</v>
      </c>
      <c r="H91" s="1">
        <v>1.49</v>
      </c>
      <c r="I91" s="1">
        <v>208.08</v>
      </c>
      <c r="J91" s="1">
        <v>209.57</v>
      </c>
      <c r="K91" s="1">
        <v>208.03</v>
      </c>
      <c r="L91" s="1">
        <v>209.50299999999999</v>
      </c>
      <c r="M91" s="1" t="s">
        <v>4156</v>
      </c>
      <c r="N91" s="1" t="s">
        <v>4157</v>
      </c>
      <c r="O91" s="1" t="s">
        <v>4158</v>
      </c>
      <c r="P91" s="1">
        <v>0</v>
      </c>
      <c r="Q91" s="1">
        <v>3</v>
      </c>
      <c r="R91" s="1"/>
      <c r="S91" s="1"/>
    </row>
    <row r="92" spans="1:19" ht="13" x14ac:dyDescent="0.15">
      <c r="A92" s="1">
        <v>397</v>
      </c>
      <c r="B92" s="1" t="s">
        <v>28</v>
      </c>
      <c r="C92" s="1" t="s">
        <v>29</v>
      </c>
      <c r="D92" s="1">
        <v>13</v>
      </c>
      <c r="E92" s="1" t="s">
        <v>30</v>
      </c>
      <c r="F92" s="1">
        <v>5</v>
      </c>
      <c r="G92" s="1">
        <v>1.5</v>
      </c>
      <c r="H92" s="1">
        <v>1.5</v>
      </c>
      <c r="I92" s="1">
        <v>209.57</v>
      </c>
      <c r="J92" s="1">
        <v>211.07</v>
      </c>
      <c r="K92" s="1">
        <v>209.50299999999999</v>
      </c>
      <c r="L92" s="1">
        <v>210.98599999999999</v>
      </c>
      <c r="M92" s="1" t="s">
        <v>4159</v>
      </c>
      <c r="N92" s="1" t="s">
        <v>4160</v>
      </c>
      <c r="O92" s="1" t="s">
        <v>4161</v>
      </c>
      <c r="P92" s="1">
        <v>0</v>
      </c>
      <c r="Q92" s="1">
        <v>2</v>
      </c>
      <c r="R92" s="1"/>
      <c r="S92" s="1"/>
    </row>
    <row r="93" spans="1:19" ht="13" x14ac:dyDescent="0.15">
      <c r="A93" s="1">
        <v>397</v>
      </c>
      <c r="B93" s="1" t="s">
        <v>28</v>
      </c>
      <c r="C93" s="1" t="s">
        <v>29</v>
      </c>
      <c r="D93" s="1">
        <v>13</v>
      </c>
      <c r="E93" s="1" t="s">
        <v>30</v>
      </c>
      <c r="F93" s="1">
        <v>6</v>
      </c>
      <c r="G93" s="1">
        <v>1.48</v>
      </c>
      <c r="H93" s="1">
        <v>1.48</v>
      </c>
      <c r="I93" s="1">
        <v>211.07</v>
      </c>
      <c r="J93" s="1">
        <v>212.55</v>
      </c>
      <c r="K93" s="1">
        <v>210.98599999999999</v>
      </c>
      <c r="L93" s="1">
        <v>212.45</v>
      </c>
      <c r="M93" s="1" t="s">
        <v>4162</v>
      </c>
      <c r="N93" s="1" t="s">
        <v>4163</v>
      </c>
      <c r="O93" s="1" t="s">
        <v>4164</v>
      </c>
      <c r="P93" s="1">
        <v>0</v>
      </c>
      <c r="Q93" s="1">
        <v>1</v>
      </c>
      <c r="R93" s="1"/>
      <c r="S93" s="1"/>
    </row>
    <row r="94" spans="1:19" ht="13" x14ac:dyDescent="0.15">
      <c r="A94" s="1">
        <v>397</v>
      </c>
      <c r="B94" s="1" t="s">
        <v>28</v>
      </c>
      <c r="C94" s="1" t="s">
        <v>29</v>
      </c>
      <c r="D94" s="1">
        <v>13</v>
      </c>
      <c r="E94" s="1" t="s">
        <v>30</v>
      </c>
      <c r="F94" s="1">
        <v>7</v>
      </c>
      <c r="G94" s="1">
        <v>0.51</v>
      </c>
      <c r="H94" s="1">
        <v>0.51</v>
      </c>
      <c r="I94" s="1">
        <v>212.55</v>
      </c>
      <c r="J94" s="1">
        <v>213.06</v>
      </c>
      <c r="K94" s="1">
        <v>212.45</v>
      </c>
      <c r="L94" s="1">
        <v>212.95400000000001</v>
      </c>
      <c r="M94" s="1" t="s">
        <v>4165</v>
      </c>
      <c r="N94" s="1" t="s">
        <v>4166</v>
      </c>
      <c r="O94" s="1" t="s">
        <v>4167</v>
      </c>
      <c r="P94" s="1">
        <v>1</v>
      </c>
      <c r="Q94" s="1">
        <v>1</v>
      </c>
      <c r="R94" s="1"/>
      <c r="S94" s="1"/>
    </row>
    <row r="95" spans="1:19" ht="13" x14ac:dyDescent="0.15">
      <c r="A95" s="1">
        <v>397</v>
      </c>
      <c r="B95" s="1" t="s">
        <v>28</v>
      </c>
      <c r="C95" s="1" t="s">
        <v>29</v>
      </c>
      <c r="D95" s="1">
        <v>13</v>
      </c>
      <c r="E95" s="1" t="s">
        <v>30</v>
      </c>
      <c r="F95" s="1" t="s">
        <v>64</v>
      </c>
      <c r="G95" s="1">
        <v>0.35</v>
      </c>
      <c r="H95" s="1">
        <v>0.35</v>
      </c>
      <c r="I95" s="1">
        <v>213.06</v>
      </c>
      <c r="J95" s="1">
        <v>213.41</v>
      </c>
      <c r="K95" s="1">
        <v>212.95400000000001</v>
      </c>
      <c r="L95" s="1">
        <v>213.3</v>
      </c>
      <c r="M95" s="1" t="s">
        <v>4168</v>
      </c>
      <c r="N95" s="1" t="s">
        <v>4169</v>
      </c>
      <c r="O95" s="1" t="s">
        <v>4170</v>
      </c>
      <c r="P95" s="1">
        <v>1</v>
      </c>
      <c r="Q95" s="1">
        <v>0</v>
      </c>
      <c r="R95" s="1"/>
      <c r="S95" s="1"/>
    </row>
    <row r="96" spans="1:19" ht="13" x14ac:dyDescent="0.15">
      <c r="A96" s="1">
        <v>397</v>
      </c>
      <c r="B96" s="1" t="s">
        <v>28</v>
      </c>
      <c r="C96" s="1" t="s">
        <v>29</v>
      </c>
      <c r="D96" s="1">
        <v>14</v>
      </c>
      <c r="E96" s="1" t="s">
        <v>30</v>
      </c>
      <c r="F96" s="1">
        <v>1</v>
      </c>
      <c r="G96" s="1">
        <v>1.48</v>
      </c>
      <c r="H96" s="1">
        <v>1.48</v>
      </c>
      <c r="I96" s="1">
        <v>213.3</v>
      </c>
      <c r="J96" s="1">
        <v>214.78</v>
      </c>
      <c r="K96" s="1">
        <v>213.3</v>
      </c>
      <c r="L96" s="1">
        <v>214.76300000000001</v>
      </c>
      <c r="M96" s="1" t="s">
        <v>4171</v>
      </c>
      <c r="N96" s="1" t="s">
        <v>4172</v>
      </c>
      <c r="O96" s="1" t="s">
        <v>4173</v>
      </c>
      <c r="P96" s="1">
        <v>0</v>
      </c>
      <c r="Q96" s="1">
        <v>2</v>
      </c>
      <c r="R96" s="1" t="s">
        <v>4174</v>
      </c>
      <c r="S96" s="1"/>
    </row>
    <row r="97" spans="1:19" ht="13" x14ac:dyDescent="0.15">
      <c r="A97" s="1">
        <v>397</v>
      </c>
      <c r="B97" s="1" t="s">
        <v>28</v>
      </c>
      <c r="C97" s="1" t="s">
        <v>29</v>
      </c>
      <c r="D97" s="1">
        <v>14</v>
      </c>
      <c r="E97" s="1" t="s">
        <v>30</v>
      </c>
      <c r="F97" s="1">
        <v>2</v>
      </c>
      <c r="G97" s="1">
        <v>1.49</v>
      </c>
      <c r="H97" s="1">
        <v>1.49</v>
      </c>
      <c r="I97" s="1">
        <v>214.78</v>
      </c>
      <c r="J97" s="1">
        <v>216.27</v>
      </c>
      <c r="K97" s="1">
        <v>214.76300000000001</v>
      </c>
      <c r="L97" s="1">
        <v>216.23699999999999</v>
      </c>
      <c r="M97" s="1" t="s">
        <v>4175</v>
      </c>
      <c r="N97" s="1" t="s">
        <v>4176</v>
      </c>
      <c r="O97" s="1" t="s">
        <v>4177</v>
      </c>
      <c r="P97" s="1">
        <v>0</v>
      </c>
      <c r="Q97" s="1">
        <v>2</v>
      </c>
      <c r="R97" s="1"/>
      <c r="S97" s="1"/>
    </row>
    <row r="98" spans="1:19" ht="13" x14ac:dyDescent="0.15">
      <c r="A98" s="1">
        <v>397</v>
      </c>
      <c r="B98" s="1" t="s">
        <v>28</v>
      </c>
      <c r="C98" s="1" t="s">
        <v>29</v>
      </c>
      <c r="D98" s="1">
        <v>14</v>
      </c>
      <c r="E98" s="1" t="s">
        <v>30</v>
      </c>
      <c r="F98" s="1">
        <v>3</v>
      </c>
      <c r="G98" s="1">
        <v>1.49</v>
      </c>
      <c r="H98" s="1">
        <v>1.49</v>
      </c>
      <c r="I98" s="1">
        <v>216.27</v>
      </c>
      <c r="J98" s="1">
        <v>217.76</v>
      </c>
      <c r="K98" s="1">
        <v>216.23699999999999</v>
      </c>
      <c r="L98" s="1">
        <v>217.71</v>
      </c>
      <c r="M98" s="1" t="s">
        <v>4178</v>
      </c>
      <c r="N98" s="1" t="s">
        <v>4179</v>
      </c>
      <c r="O98" s="1" t="s">
        <v>4180</v>
      </c>
      <c r="P98" s="1">
        <v>0</v>
      </c>
      <c r="Q98" s="1">
        <v>4</v>
      </c>
      <c r="R98" s="1"/>
      <c r="S98" s="1"/>
    </row>
    <row r="99" spans="1:19" ht="13" x14ac:dyDescent="0.15">
      <c r="A99" s="1">
        <v>397</v>
      </c>
      <c r="B99" s="1" t="s">
        <v>28</v>
      </c>
      <c r="C99" s="1" t="s">
        <v>29</v>
      </c>
      <c r="D99" s="1">
        <v>14</v>
      </c>
      <c r="E99" s="1" t="s">
        <v>30</v>
      </c>
      <c r="F99" s="1">
        <v>4</v>
      </c>
      <c r="G99" s="1">
        <v>1.49</v>
      </c>
      <c r="H99" s="1">
        <v>1.49</v>
      </c>
      <c r="I99" s="1">
        <v>217.76</v>
      </c>
      <c r="J99" s="1">
        <v>219.25</v>
      </c>
      <c r="K99" s="1">
        <v>217.71</v>
      </c>
      <c r="L99" s="1">
        <v>219.18299999999999</v>
      </c>
      <c r="M99" s="1" t="s">
        <v>4181</v>
      </c>
      <c r="N99" s="1" t="s">
        <v>4182</v>
      </c>
      <c r="O99" s="1" t="s">
        <v>4183</v>
      </c>
      <c r="P99" s="1">
        <v>0</v>
      </c>
      <c r="Q99" s="1">
        <v>1</v>
      </c>
      <c r="R99" s="1"/>
      <c r="S99" s="1"/>
    </row>
    <row r="100" spans="1:19" ht="13" x14ac:dyDescent="0.15">
      <c r="A100" s="1">
        <v>397</v>
      </c>
      <c r="B100" s="1" t="s">
        <v>28</v>
      </c>
      <c r="C100" s="1" t="s">
        <v>29</v>
      </c>
      <c r="D100" s="1">
        <v>14</v>
      </c>
      <c r="E100" s="1" t="s">
        <v>30</v>
      </c>
      <c r="F100" s="1">
        <v>5</v>
      </c>
      <c r="G100" s="1">
        <v>1.49</v>
      </c>
      <c r="H100" s="1">
        <v>1.49</v>
      </c>
      <c r="I100" s="1">
        <v>219.25</v>
      </c>
      <c r="J100" s="1">
        <v>220.74</v>
      </c>
      <c r="K100" s="1">
        <v>219.18299999999999</v>
      </c>
      <c r="L100" s="1">
        <v>220.65700000000001</v>
      </c>
      <c r="M100" s="1" t="s">
        <v>4184</v>
      </c>
      <c r="N100" s="1" t="s">
        <v>4185</v>
      </c>
      <c r="O100" s="1" t="s">
        <v>4186</v>
      </c>
      <c r="P100" s="1">
        <v>0</v>
      </c>
      <c r="Q100" s="1">
        <v>1</v>
      </c>
      <c r="R100" s="1"/>
      <c r="S100" s="1"/>
    </row>
    <row r="101" spans="1:19" ht="13" x14ac:dyDescent="0.15">
      <c r="A101" s="1">
        <v>397</v>
      </c>
      <c r="B101" s="1" t="s">
        <v>28</v>
      </c>
      <c r="C101" s="1" t="s">
        <v>29</v>
      </c>
      <c r="D101" s="1">
        <v>14</v>
      </c>
      <c r="E101" s="1" t="s">
        <v>30</v>
      </c>
      <c r="F101" s="1">
        <v>6</v>
      </c>
      <c r="G101" s="1">
        <v>1.48</v>
      </c>
      <c r="H101" s="1">
        <v>1.48</v>
      </c>
      <c r="I101" s="1">
        <v>220.74</v>
      </c>
      <c r="J101" s="1">
        <v>222.22</v>
      </c>
      <c r="K101" s="1">
        <v>220.65700000000001</v>
      </c>
      <c r="L101" s="1">
        <v>222.12</v>
      </c>
      <c r="M101" s="1" t="s">
        <v>4187</v>
      </c>
      <c r="N101" s="1" t="s">
        <v>4188</v>
      </c>
      <c r="O101" s="1" t="s">
        <v>4189</v>
      </c>
      <c r="P101" s="1">
        <v>0</v>
      </c>
      <c r="Q101" s="1">
        <v>1</v>
      </c>
      <c r="R101" s="1"/>
      <c r="S101" s="1"/>
    </row>
    <row r="102" spans="1:19" ht="13" x14ac:dyDescent="0.15">
      <c r="A102" s="1">
        <v>397</v>
      </c>
      <c r="B102" s="1" t="s">
        <v>28</v>
      </c>
      <c r="C102" s="1" t="s">
        <v>29</v>
      </c>
      <c r="D102" s="1">
        <v>14</v>
      </c>
      <c r="E102" s="1" t="s">
        <v>30</v>
      </c>
      <c r="F102" s="1">
        <v>7</v>
      </c>
      <c r="G102" s="1">
        <v>0.52</v>
      </c>
      <c r="H102" s="1">
        <v>0.52</v>
      </c>
      <c r="I102" s="1">
        <v>222.22</v>
      </c>
      <c r="J102" s="1">
        <v>222.74</v>
      </c>
      <c r="K102" s="1">
        <v>222.12</v>
      </c>
      <c r="L102" s="1">
        <v>222.63399999999999</v>
      </c>
      <c r="M102" s="1" t="s">
        <v>4190</v>
      </c>
      <c r="N102" s="1" t="s">
        <v>4191</v>
      </c>
      <c r="O102" s="1" t="s">
        <v>4192</v>
      </c>
      <c r="P102" s="1">
        <v>1</v>
      </c>
      <c r="Q102" s="1">
        <v>1</v>
      </c>
      <c r="R102" s="1"/>
      <c r="S102" s="1"/>
    </row>
    <row r="103" spans="1:19" ht="13" x14ac:dyDescent="0.15">
      <c r="A103" s="1">
        <v>397</v>
      </c>
      <c r="B103" s="1" t="s">
        <v>28</v>
      </c>
      <c r="C103" s="1" t="s">
        <v>29</v>
      </c>
      <c r="D103" s="1">
        <v>14</v>
      </c>
      <c r="E103" s="1" t="s">
        <v>30</v>
      </c>
      <c r="F103" s="1" t="s">
        <v>64</v>
      </c>
      <c r="G103" s="1">
        <v>0.37</v>
      </c>
      <c r="H103" s="1">
        <v>0.37</v>
      </c>
      <c r="I103" s="1">
        <v>222.74</v>
      </c>
      <c r="J103" s="1">
        <v>223.11</v>
      </c>
      <c r="K103" s="1">
        <v>222.63399999999999</v>
      </c>
      <c r="L103" s="1">
        <v>223</v>
      </c>
      <c r="M103" s="1" t="s">
        <v>4193</v>
      </c>
      <c r="N103" s="1" t="s">
        <v>4194</v>
      </c>
      <c r="O103" s="1" t="s">
        <v>4195</v>
      </c>
      <c r="P103" s="1">
        <v>1</v>
      </c>
      <c r="Q103" s="1">
        <v>0</v>
      </c>
      <c r="R103" s="1"/>
      <c r="S103" s="1"/>
    </row>
    <row r="104" spans="1:19" ht="13" x14ac:dyDescent="0.15">
      <c r="A104" s="1">
        <v>397</v>
      </c>
      <c r="B104" s="1" t="s">
        <v>28</v>
      </c>
      <c r="C104" s="1" t="s">
        <v>29</v>
      </c>
      <c r="D104" s="1">
        <v>15</v>
      </c>
      <c r="E104" s="1" t="s">
        <v>30</v>
      </c>
      <c r="F104" s="1">
        <v>1</v>
      </c>
      <c r="G104" s="1">
        <v>1.48</v>
      </c>
      <c r="H104" s="1">
        <v>1.48</v>
      </c>
      <c r="I104" s="1">
        <v>223</v>
      </c>
      <c r="J104" s="1">
        <v>224.48</v>
      </c>
      <c r="K104" s="1">
        <v>223</v>
      </c>
      <c r="L104" s="1">
        <v>224.452</v>
      </c>
      <c r="M104" s="1" t="s">
        <v>4196</v>
      </c>
      <c r="N104" s="1" t="s">
        <v>4197</v>
      </c>
      <c r="O104" s="1" t="s">
        <v>4198</v>
      </c>
      <c r="P104" s="1">
        <v>0</v>
      </c>
      <c r="Q104" s="1">
        <v>1</v>
      </c>
      <c r="R104" s="1"/>
      <c r="S104" s="1"/>
    </row>
    <row r="105" spans="1:19" ht="13" x14ac:dyDescent="0.15">
      <c r="A105" s="1">
        <v>397</v>
      </c>
      <c r="B105" s="1" t="s">
        <v>28</v>
      </c>
      <c r="C105" s="1" t="s">
        <v>29</v>
      </c>
      <c r="D105" s="1">
        <v>15</v>
      </c>
      <c r="E105" s="1" t="s">
        <v>30</v>
      </c>
      <c r="F105" s="1">
        <v>2</v>
      </c>
      <c r="G105" s="1">
        <v>1.49</v>
      </c>
      <c r="H105" s="1">
        <v>1.49</v>
      </c>
      <c r="I105" s="1">
        <v>224.48</v>
      </c>
      <c r="J105" s="1">
        <v>225.97</v>
      </c>
      <c r="K105" s="1">
        <v>224.452</v>
      </c>
      <c r="L105" s="1">
        <v>225.91300000000001</v>
      </c>
      <c r="M105" s="1" t="s">
        <v>4199</v>
      </c>
      <c r="N105" s="1" t="s">
        <v>4200</v>
      </c>
      <c r="O105" s="1" t="s">
        <v>4201</v>
      </c>
      <c r="P105" s="1">
        <v>0</v>
      </c>
      <c r="Q105" s="1">
        <v>1</v>
      </c>
      <c r="R105" s="1"/>
      <c r="S105" s="1"/>
    </row>
    <row r="106" spans="1:19" ht="13" x14ac:dyDescent="0.15">
      <c r="A106" s="1">
        <v>397</v>
      </c>
      <c r="B106" s="1" t="s">
        <v>28</v>
      </c>
      <c r="C106" s="1" t="s">
        <v>29</v>
      </c>
      <c r="D106" s="1">
        <v>15</v>
      </c>
      <c r="E106" s="1" t="s">
        <v>30</v>
      </c>
      <c r="F106" s="1">
        <v>3</v>
      </c>
      <c r="G106" s="1">
        <v>1.49</v>
      </c>
      <c r="H106" s="1">
        <v>1.49</v>
      </c>
      <c r="I106" s="1">
        <v>225.97</v>
      </c>
      <c r="J106" s="1">
        <v>227.46</v>
      </c>
      <c r="K106" s="1">
        <v>225.91300000000001</v>
      </c>
      <c r="L106" s="1">
        <v>227.374</v>
      </c>
      <c r="M106" s="1" t="s">
        <v>4202</v>
      </c>
      <c r="N106" s="1" t="s">
        <v>4203</v>
      </c>
      <c r="O106" s="1" t="s">
        <v>4204</v>
      </c>
      <c r="P106" s="1">
        <v>0</v>
      </c>
      <c r="Q106" s="1">
        <v>2</v>
      </c>
      <c r="R106" s="1"/>
      <c r="S106" s="1"/>
    </row>
    <row r="107" spans="1:19" ht="13" x14ac:dyDescent="0.15">
      <c r="A107" s="1">
        <v>397</v>
      </c>
      <c r="B107" s="1" t="s">
        <v>28</v>
      </c>
      <c r="C107" s="1" t="s">
        <v>29</v>
      </c>
      <c r="D107" s="1">
        <v>15</v>
      </c>
      <c r="E107" s="1" t="s">
        <v>30</v>
      </c>
      <c r="F107" s="1">
        <v>4</v>
      </c>
      <c r="G107" s="1">
        <v>1.48</v>
      </c>
      <c r="H107" s="1">
        <v>1.48</v>
      </c>
      <c r="I107" s="1">
        <v>227.46</v>
      </c>
      <c r="J107" s="1">
        <v>228.94</v>
      </c>
      <c r="K107" s="1">
        <v>227.374</v>
      </c>
      <c r="L107" s="1">
        <v>228.82599999999999</v>
      </c>
      <c r="M107" s="1" t="s">
        <v>4205</v>
      </c>
      <c r="N107" s="1" t="s">
        <v>4206</v>
      </c>
      <c r="O107" s="1" t="s">
        <v>4207</v>
      </c>
      <c r="P107" s="1">
        <v>0</v>
      </c>
      <c r="Q107" s="1">
        <v>2</v>
      </c>
      <c r="R107" s="1"/>
      <c r="S107" s="1"/>
    </row>
    <row r="108" spans="1:19" ht="13" x14ac:dyDescent="0.15">
      <c r="A108" s="1">
        <v>397</v>
      </c>
      <c r="B108" s="1" t="s">
        <v>28</v>
      </c>
      <c r="C108" s="1" t="s">
        <v>29</v>
      </c>
      <c r="D108" s="1">
        <v>15</v>
      </c>
      <c r="E108" s="1" t="s">
        <v>30</v>
      </c>
      <c r="F108" s="1">
        <v>5</v>
      </c>
      <c r="G108" s="1">
        <v>1.5</v>
      </c>
      <c r="H108" s="1">
        <v>1.5</v>
      </c>
      <c r="I108" s="1">
        <v>228.94</v>
      </c>
      <c r="J108" s="1">
        <v>230.44</v>
      </c>
      <c r="K108" s="1">
        <v>228.82599999999999</v>
      </c>
      <c r="L108" s="1">
        <v>230.297</v>
      </c>
      <c r="M108" s="1" t="s">
        <v>4208</v>
      </c>
      <c r="N108" s="1" t="s">
        <v>4209</v>
      </c>
      <c r="O108" s="1" t="s">
        <v>4210</v>
      </c>
      <c r="P108" s="1">
        <v>0</v>
      </c>
      <c r="Q108" s="1">
        <v>2</v>
      </c>
      <c r="R108" s="1"/>
      <c r="S108" s="1"/>
    </row>
    <row r="109" spans="1:19" ht="13" x14ac:dyDescent="0.15">
      <c r="A109" s="1">
        <v>397</v>
      </c>
      <c r="B109" s="1" t="s">
        <v>28</v>
      </c>
      <c r="C109" s="1" t="s">
        <v>29</v>
      </c>
      <c r="D109" s="1">
        <v>15</v>
      </c>
      <c r="E109" s="1" t="s">
        <v>30</v>
      </c>
      <c r="F109" s="1">
        <v>6</v>
      </c>
      <c r="G109" s="1">
        <v>1.5</v>
      </c>
      <c r="H109" s="1">
        <v>1.5</v>
      </c>
      <c r="I109" s="1">
        <v>230.44</v>
      </c>
      <c r="J109" s="1">
        <v>231.94</v>
      </c>
      <c r="K109" s="1">
        <v>230.297</v>
      </c>
      <c r="L109" s="1">
        <v>231.768</v>
      </c>
      <c r="M109" s="1" t="s">
        <v>4211</v>
      </c>
      <c r="N109" s="1" t="s">
        <v>4212</v>
      </c>
      <c r="O109" s="1" t="s">
        <v>4213</v>
      </c>
      <c r="P109" s="1">
        <v>0</v>
      </c>
      <c r="Q109" s="1">
        <v>1</v>
      </c>
      <c r="R109" s="1"/>
      <c r="S109" s="1"/>
    </row>
    <row r="110" spans="1:19" ht="13" x14ac:dyDescent="0.15">
      <c r="A110" s="1">
        <v>397</v>
      </c>
      <c r="B110" s="1" t="s">
        <v>28</v>
      </c>
      <c r="C110" s="1" t="s">
        <v>29</v>
      </c>
      <c r="D110" s="1">
        <v>15</v>
      </c>
      <c r="E110" s="1" t="s">
        <v>30</v>
      </c>
      <c r="F110" s="1">
        <v>7</v>
      </c>
      <c r="G110" s="1">
        <v>0.56999999999999995</v>
      </c>
      <c r="H110" s="1">
        <v>0.56999999999999995</v>
      </c>
      <c r="I110" s="1">
        <v>231.94</v>
      </c>
      <c r="J110" s="1">
        <v>232.51</v>
      </c>
      <c r="K110" s="1">
        <v>231.768</v>
      </c>
      <c r="L110" s="1">
        <v>232.327</v>
      </c>
      <c r="M110" s="1" t="s">
        <v>4214</v>
      </c>
      <c r="N110" s="1" t="s">
        <v>4215</v>
      </c>
      <c r="O110" s="1" t="s">
        <v>4216</v>
      </c>
      <c r="P110" s="1">
        <v>1</v>
      </c>
      <c r="Q110" s="1">
        <v>1</v>
      </c>
      <c r="R110" s="1"/>
      <c r="S110" s="1"/>
    </row>
    <row r="111" spans="1:19" ht="13" x14ac:dyDescent="0.15">
      <c r="A111" s="1">
        <v>397</v>
      </c>
      <c r="B111" s="1" t="s">
        <v>28</v>
      </c>
      <c r="C111" s="1" t="s">
        <v>29</v>
      </c>
      <c r="D111" s="1">
        <v>15</v>
      </c>
      <c r="E111" s="1" t="s">
        <v>30</v>
      </c>
      <c r="F111" s="1" t="s">
        <v>64</v>
      </c>
      <c r="G111" s="1">
        <v>0.38</v>
      </c>
      <c r="H111" s="1">
        <v>0.38</v>
      </c>
      <c r="I111" s="1">
        <v>232.51</v>
      </c>
      <c r="J111" s="1">
        <v>232.89</v>
      </c>
      <c r="K111" s="1">
        <v>232.327</v>
      </c>
      <c r="L111" s="1">
        <v>232.7</v>
      </c>
      <c r="M111" s="1" t="s">
        <v>4217</v>
      </c>
      <c r="N111" s="1" t="s">
        <v>4218</v>
      </c>
      <c r="O111" s="1" t="s">
        <v>4219</v>
      </c>
      <c r="P111" s="1">
        <v>1</v>
      </c>
      <c r="Q111" s="1">
        <v>0</v>
      </c>
      <c r="R111" s="1"/>
      <c r="S111" s="1"/>
    </row>
    <row r="112" spans="1:19" ht="13" x14ac:dyDescent="0.15">
      <c r="A112" s="1">
        <v>397</v>
      </c>
      <c r="B112" s="1" t="s">
        <v>28</v>
      </c>
      <c r="C112" s="1" t="s">
        <v>29</v>
      </c>
      <c r="D112" s="1">
        <v>16</v>
      </c>
      <c r="E112" s="1" t="s">
        <v>30</v>
      </c>
      <c r="F112" s="1">
        <v>1</v>
      </c>
      <c r="G112" s="1">
        <v>1.5</v>
      </c>
      <c r="H112" s="1">
        <v>1.5</v>
      </c>
      <c r="I112" s="1">
        <v>232.7</v>
      </c>
      <c r="J112" s="1">
        <v>234.2</v>
      </c>
      <c r="K112" s="1">
        <v>232.7</v>
      </c>
      <c r="L112" s="1">
        <v>234.065</v>
      </c>
      <c r="M112" s="1" t="s">
        <v>4220</v>
      </c>
      <c r="N112" s="1" t="s">
        <v>4221</v>
      </c>
      <c r="O112" s="1" t="s">
        <v>4222</v>
      </c>
      <c r="P112" s="1">
        <v>0</v>
      </c>
      <c r="Q112" s="1">
        <v>2</v>
      </c>
      <c r="R112" s="1"/>
      <c r="S112" s="1"/>
    </row>
    <row r="113" spans="1:19" ht="13" x14ac:dyDescent="0.15">
      <c r="A113" s="1">
        <v>397</v>
      </c>
      <c r="B113" s="1" t="s">
        <v>28</v>
      </c>
      <c r="C113" s="1" t="s">
        <v>29</v>
      </c>
      <c r="D113" s="1">
        <v>16</v>
      </c>
      <c r="E113" s="1" t="s">
        <v>30</v>
      </c>
      <c r="F113" s="1">
        <v>2</v>
      </c>
      <c r="G113" s="1">
        <v>1.5</v>
      </c>
      <c r="H113" s="1">
        <v>1.5</v>
      </c>
      <c r="I113" s="1">
        <v>234.2</v>
      </c>
      <c r="J113" s="1">
        <v>235.7</v>
      </c>
      <c r="K113" s="1">
        <v>234.065</v>
      </c>
      <c r="L113" s="1">
        <v>235.43</v>
      </c>
      <c r="M113" s="1" t="s">
        <v>4223</v>
      </c>
      <c r="N113" s="1" t="s">
        <v>4224</v>
      </c>
      <c r="O113" s="1" t="s">
        <v>4225</v>
      </c>
      <c r="P113" s="1">
        <v>0</v>
      </c>
      <c r="Q113" s="1">
        <v>1</v>
      </c>
      <c r="R113" s="1"/>
      <c r="S113" s="1"/>
    </row>
    <row r="114" spans="1:19" ht="13" x14ac:dyDescent="0.15">
      <c r="A114" s="1">
        <v>397</v>
      </c>
      <c r="B114" s="1" t="s">
        <v>28</v>
      </c>
      <c r="C114" s="1" t="s">
        <v>29</v>
      </c>
      <c r="D114" s="1">
        <v>16</v>
      </c>
      <c r="E114" s="1" t="s">
        <v>30</v>
      </c>
      <c r="F114" s="1">
        <v>3</v>
      </c>
      <c r="G114" s="1">
        <v>1.5</v>
      </c>
      <c r="H114" s="1">
        <v>1.5</v>
      </c>
      <c r="I114" s="1">
        <v>235.7</v>
      </c>
      <c r="J114" s="1">
        <v>237.2</v>
      </c>
      <c r="K114" s="1">
        <v>235.43</v>
      </c>
      <c r="L114" s="1">
        <v>236.79499999999999</v>
      </c>
      <c r="M114" s="1" t="s">
        <v>4226</v>
      </c>
      <c r="N114" s="1" t="s">
        <v>4227</v>
      </c>
      <c r="O114" s="1" t="s">
        <v>4228</v>
      </c>
      <c r="P114" s="1">
        <v>0</v>
      </c>
      <c r="Q114" s="1">
        <v>1</v>
      </c>
      <c r="R114" s="1"/>
      <c r="S114" s="1"/>
    </row>
    <row r="115" spans="1:19" ht="13" x14ac:dyDescent="0.15">
      <c r="A115" s="1">
        <v>397</v>
      </c>
      <c r="B115" s="1" t="s">
        <v>28</v>
      </c>
      <c r="C115" s="1" t="s">
        <v>29</v>
      </c>
      <c r="D115" s="1">
        <v>16</v>
      </c>
      <c r="E115" s="1" t="s">
        <v>30</v>
      </c>
      <c r="F115" s="1">
        <v>4</v>
      </c>
      <c r="G115" s="1">
        <v>1.5</v>
      </c>
      <c r="H115" s="1">
        <v>1.5</v>
      </c>
      <c r="I115" s="1">
        <v>237.2</v>
      </c>
      <c r="J115" s="1">
        <v>238.7</v>
      </c>
      <c r="K115" s="1">
        <v>236.79499999999999</v>
      </c>
      <c r="L115" s="1">
        <v>238.16</v>
      </c>
      <c r="M115" s="1" t="s">
        <v>4229</v>
      </c>
      <c r="N115" s="1" t="s">
        <v>4230</v>
      </c>
      <c r="O115" s="1" t="s">
        <v>4231</v>
      </c>
      <c r="P115" s="1">
        <v>0</v>
      </c>
      <c r="Q115" s="1">
        <v>2</v>
      </c>
      <c r="R115" s="1"/>
      <c r="S115" s="1"/>
    </row>
    <row r="116" spans="1:19" ht="13" x14ac:dyDescent="0.15">
      <c r="A116" s="1">
        <v>397</v>
      </c>
      <c r="B116" s="1" t="s">
        <v>28</v>
      </c>
      <c r="C116" s="1" t="s">
        <v>29</v>
      </c>
      <c r="D116" s="1">
        <v>16</v>
      </c>
      <c r="E116" s="1" t="s">
        <v>30</v>
      </c>
      <c r="F116" s="1">
        <v>5</v>
      </c>
      <c r="G116" s="1">
        <v>1.5</v>
      </c>
      <c r="H116" s="1">
        <v>1.5</v>
      </c>
      <c r="I116" s="1">
        <v>238.7</v>
      </c>
      <c r="J116" s="1">
        <v>240.2</v>
      </c>
      <c r="K116" s="1">
        <v>238.16</v>
      </c>
      <c r="L116" s="1">
        <v>239.52500000000001</v>
      </c>
      <c r="M116" s="1" t="s">
        <v>4232</v>
      </c>
      <c r="N116" s="1" t="s">
        <v>4233</v>
      </c>
      <c r="O116" s="1" t="s">
        <v>4234</v>
      </c>
      <c r="P116" s="1">
        <v>0</v>
      </c>
      <c r="Q116" s="1">
        <v>2</v>
      </c>
      <c r="R116" s="1"/>
      <c r="S116" s="1"/>
    </row>
    <row r="117" spans="1:19" ht="13" x14ac:dyDescent="0.15">
      <c r="A117" s="1">
        <v>397</v>
      </c>
      <c r="B117" s="1" t="s">
        <v>28</v>
      </c>
      <c r="C117" s="1" t="s">
        <v>29</v>
      </c>
      <c r="D117" s="1">
        <v>16</v>
      </c>
      <c r="E117" s="1" t="s">
        <v>30</v>
      </c>
      <c r="F117" s="1">
        <v>6</v>
      </c>
      <c r="G117" s="1">
        <v>1.31</v>
      </c>
      <c r="H117" s="1">
        <v>1.31</v>
      </c>
      <c r="I117" s="1">
        <v>240.2</v>
      </c>
      <c r="J117" s="1">
        <v>241.51</v>
      </c>
      <c r="K117" s="1">
        <v>239.52500000000001</v>
      </c>
      <c r="L117" s="1">
        <v>240.71700000000001</v>
      </c>
      <c r="M117" s="1" t="s">
        <v>4235</v>
      </c>
      <c r="N117" s="1" t="s">
        <v>4236</v>
      </c>
      <c r="O117" s="1" t="s">
        <v>4237</v>
      </c>
      <c r="P117" s="1">
        <v>0</v>
      </c>
      <c r="Q117" s="1">
        <v>1</v>
      </c>
      <c r="R117" s="1"/>
      <c r="S117" s="1"/>
    </row>
    <row r="118" spans="1:19" ht="13" x14ac:dyDescent="0.15">
      <c r="A118" s="1">
        <v>397</v>
      </c>
      <c r="B118" s="1" t="s">
        <v>28</v>
      </c>
      <c r="C118" s="1" t="s">
        <v>29</v>
      </c>
      <c r="D118" s="1">
        <v>16</v>
      </c>
      <c r="E118" s="1" t="s">
        <v>30</v>
      </c>
      <c r="F118" s="1">
        <v>7</v>
      </c>
      <c r="G118" s="1">
        <v>0.61</v>
      </c>
      <c r="H118" s="1">
        <v>0.61</v>
      </c>
      <c r="I118" s="1">
        <v>241.51</v>
      </c>
      <c r="J118" s="1">
        <v>242.12</v>
      </c>
      <c r="K118" s="1">
        <v>240.71700000000001</v>
      </c>
      <c r="L118" s="1">
        <v>241.27199999999999</v>
      </c>
      <c r="M118" s="1" t="s">
        <v>4238</v>
      </c>
      <c r="N118" s="1" t="s">
        <v>4239</v>
      </c>
      <c r="O118" s="1" t="s">
        <v>4240</v>
      </c>
      <c r="P118" s="1">
        <v>1</v>
      </c>
      <c r="Q118" s="1">
        <v>1</v>
      </c>
      <c r="R118" s="1"/>
      <c r="S118" s="1"/>
    </row>
    <row r="119" spans="1:19" ht="13" x14ac:dyDescent="0.15">
      <c r="A119" s="1">
        <v>397</v>
      </c>
      <c r="B119" s="1" t="s">
        <v>28</v>
      </c>
      <c r="C119" s="1" t="s">
        <v>29</v>
      </c>
      <c r="D119" s="1">
        <v>16</v>
      </c>
      <c r="E119" s="1" t="s">
        <v>30</v>
      </c>
      <c r="F119" s="1" t="s">
        <v>64</v>
      </c>
      <c r="G119" s="1">
        <v>0.47</v>
      </c>
      <c r="H119" s="1">
        <v>0.47</v>
      </c>
      <c r="I119" s="1">
        <v>242.12</v>
      </c>
      <c r="J119" s="1">
        <v>242.59</v>
      </c>
      <c r="K119" s="1">
        <v>241.27199999999999</v>
      </c>
      <c r="L119" s="1">
        <v>241.7</v>
      </c>
      <c r="M119" s="1" t="s">
        <v>4241</v>
      </c>
      <c r="N119" s="1" t="s">
        <v>4242</v>
      </c>
      <c r="O119" s="1" t="s">
        <v>4243</v>
      </c>
      <c r="P119" s="1">
        <v>1</v>
      </c>
      <c r="Q119" s="1">
        <v>0</v>
      </c>
      <c r="R119" s="1"/>
      <c r="S119" s="1"/>
    </row>
    <row r="120" spans="1:19" ht="13" x14ac:dyDescent="0.15">
      <c r="A120" s="1">
        <v>397</v>
      </c>
      <c r="B120" s="1" t="s">
        <v>28</v>
      </c>
      <c r="C120" s="1" t="s">
        <v>29</v>
      </c>
      <c r="D120" s="1">
        <v>17</v>
      </c>
      <c r="E120" s="1" t="s">
        <v>30</v>
      </c>
      <c r="F120" s="1">
        <v>1</v>
      </c>
      <c r="G120" s="1">
        <v>1.5</v>
      </c>
      <c r="H120" s="1">
        <v>1.5</v>
      </c>
      <c r="I120" s="1">
        <v>241.7</v>
      </c>
      <c r="J120" s="1">
        <v>243.2</v>
      </c>
      <c r="K120" s="1">
        <v>241.7</v>
      </c>
      <c r="L120" s="1">
        <v>243.2</v>
      </c>
      <c r="M120" s="1" t="s">
        <v>4244</v>
      </c>
      <c r="N120" s="1" t="s">
        <v>4245</v>
      </c>
      <c r="O120" s="1" t="s">
        <v>4246</v>
      </c>
      <c r="P120" s="1">
        <v>0</v>
      </c>
      <c r="Q120" s="1">
        <v>1</v>
      </c>
      <c r="R120" s="1"/>
      <c r="S120" s="1"/>
    </row>
    <row r="121" spans="1:19" ht="13" x14ac:dyDescent="0.15">
      <c r="A121" s="1">
        <v>397</v>
      </c>
      <c r="B121" s="1" t="s">
        <v>28</v>
      </c>
      <c r="C121" s="1" t="s">
        <v>29</v>
      </c>
      <c r="D121" s="1">
        <v>17</v>
      </c>
      <c r="E121" s="1" t="s">
        <v>30</v>
      </c>
      <c r="F121" s="1">
        <v>2</v>
      </c>
      <c r="G121" s="1">
        <v>1.48</v>
      </c>
      <c r="H121" s="1">
        <v>1.48</v>
      </c>
      <c r="I121" s="1">
        <v>243.2</v>
      </c>
      <c r="J121" s="1">
        <v>244.68</v>
      </c>
      <c r="K121" s="1">
        <v>243.2</v>
      </c>
      <c r="L121" s="1">
        <v>244.68</v>
      </c>
      <c r="M121" s="1" t="s">
        <v>4247</v>
      </c>
      <c r="N121" s="1" t="s">
        <v>4248</v>
      </c>
      <c r="O121" s="1" t="s">
        <v>4249</v>
      </c>
      <c r="P121" s="1">
        <v>0</v>
      </c>
      <c r="Q121" s="1">
        <v>2</v>
      </c>
      <c r="R121" s="1"/>
      <c r="S121" s="1"/>
    </row>
    <row r="122" spans="1:19" ht="13" x14ac:dyDescent="0.15">
      <c r="A122" s="1">
        <v>397</v>
      </c>
      <c r="B122" s="1" t="s">
        <v>28</v>
      </c>
      <c r="C122" s="1" t="s">
        <v>29</v>
      </c>
      <c r="D122" s="1">
        <v>17</v>
      </c>
      <c r="E122" s="1" t="s">
        <v>30</v>
      </c>
      <c r="F122" s="1">
        <v>3</v>
      </c>
      <c r="G122" s="1">
        <v>1.49</v>
      </c>
      <c r="H122" s="1">
        <v>1.49</v>
      </c>
      <c r="I122" s="1">
        <v>244.68</v>
      </c>
      <c r="J122" s="1">
        <v>246.17</v>
      </c>
      <c r="K122" s="1">
        <v>244.68</v>
      </c>
      <c r="L122" s="1">
        <v>246.17</v>
      </c>
      <c r="M122" s="1" t="s">
        <v>4250</v>
      </c>
      <c r="N122" s="1" t="s">
        <v>4251</v>
      </c>
      <c r="O122" s="1" t="s">
        <v>4252</v>
      </c>
      <c r="P122" s="1">
        <v>0</v>
      </c>
      <c r="Q122" s="1">
        <v>1</v>
      </c>
      <c r="R122" s="1"/>
      <c r="S122" s="1"/>
    </row>
    <row r="123" spans="1:19" ht="13" x14ac:dyDescent="0.15">
      <c r="A123" s="1">
        <v>397</v>
      </c>
      <c r="B123" s="1" t="s">
        <v>28</v>
      </c>
      <c r="C123" s="1" t="s">
        <v>29</v>
      </c>
      <c r="D123" s="1">
        <v>17</v>
      </c>
      <c r="E123" s="1" t="s">
        <v>30</v>
      </c>
      <c r="F123" s="1">
        <v>4</v>
      </c>
      <c r="G123" s="1">
        <v>1.49</v>
      </c>
      <c r="H123" s="1">
        <v>1.49</v>
      </c>
      <c r="I123" s="1">
        <v>246.17</v>
      </c>
      <c r="J123" s="1">
        <v>247.66</v>
      </c>
      <c r="K123" s="1">
        <v>246.17</v>
      </c>
      <c r="L123" s="1">
        <v>247.66</v>
      </c>
      <c r="M123" s="1" t="s">
        <v>4253</v>
      </c>
      <c r="N123" s="1" t="s">
        <v>4254</v>
      </c>
      <c r="O123" s="1" t="s">
        <v>4255</v>
      </c>
      <c r="P123" s="1">
        <v>0</v>
      </c>
      <c r="Q123" s="1">
        <v>2</v>
      </c>
      <c r="R123" s="1"/>
      <c r="S123" s="1"/>
    </row>
    <row r="124" spans="1:19" ht="13" x14ac:dyDescent="0.15">
      <c r="A124" s="1">
        <v>397</v>
      </c>
      <c r="B124" s="1" t="s">
        <v>28</v>
      </c>
      <c r="C124" s="1" t="s">
        <v>29</v>
      </c>
      <c r="D124" s="1">
        <v>17</v>
      </c>
      <c r="E124" s="1" t="s">
        <v>30</v>
      </c>
      <c r="F124" s="1">
        <v>5</v>
      </c>
      <c r="G124" s="1">
        <v>1.03</v>
      </c>
      <c r="H124" s="1">
        <v>1.03</v>
      </c>
      <c r="I124" s="1">
        <v>247.66</v>
      </c>
      <c r="J124" s="1">
        <v>248.69</v>
      </c>
      <c r="K124" s="1">
        <v>247.66</v>
      </c>
      <c r="L124" s="1">
        <v>248.69</v>
      </c>
      <c r="M124" s="1" t="s">
        <v>4256</v>
      </c>
      <c r="N124" s="1" t="s">
        <v>4257</v>
      </c>
      <c r="O124" s="1" t="s">
        <v>4258</v>
      </c>
      <c r="P124" s="1">
        <v>0</v>
      </c>
      <c r="Q124" s="1">
        <v>2</v>
      </c>
      <c r="R124" s="1"/>
      <c r="S124" s="1"/>
    </row>
    <row r="125" spans="1:19" ht="13" x14ac:dyDescent="0.15">
      <c r="A125" s="1">
        <v>397</v>
      </c>
      <c r="B125" s="1" t="s">
        <v>28</v>
      </c>
      <c r="C125" s="1" t="s">
        <v>29</v>
      </c>
      <c r="D125" s="1">
        <v>17</v>
      </c>
      <c r="E125" s="1" t="s">
        <v>30</v>
      </c>
      <c r="F125" s="1">
        <v>6</v>
      </c>
      <c r="G125" s="1">
        <v>0.61</v>
      </c>
      <c r="H125" s="1">
        <v>0.61</v>
      </c>
      <c r="I125" s="1">
        <v>248.69</v>
      </c>
      <c r="J125" s="1">
        <v>249.3</v>
      </c>
      <c r="K125" s="1">
        <v>248.69</v>
      </c>
      <c r="L125" s="1">
        <v>249.3</v>
      </c>
      <c r="M125" s="1" t="s">
        <v>4259</v>
      </c>
      <c r="N125" s="1" t="s">
        <v>4260</v>
      </c>
      <c r="O125" s="1" t="s">
        <v>4261</v>
      </c>
      <c r="P125" s="1">
        <v>1</v>
      </c>
      <c r="Q125" s="1">
        <v>1</v>
      </c>
      <c r="R125" s="1"/>
      <c r="S125" s="1"/>
    </row>
    <row r="126" spans="1:19" ht="13" x14ac:dyDescent="0.15">
      <c r="A126" s="1">
        <v>397</v>
      </c>
      <c r="B126" s="1" t="s">
        <v>28</v>
      </c>
      <c r="C126" s="1" t="s">
        <v>29</v>
      </c>
      <c r="D126" s="1">
        <v>17</v>
      </c>
      <c r="E126" s="1" t="s">
        <v>30</v>
      </c>
      <c r="F126" s="1" t="s">
        <v>64</v>
      </c>
      <c r="G126" s="1">
        <v>0.37</v>
      </c>
      <c r="H126" s="1">
        <v>0.37</v>
      </c>
      <c r="I126" s="1">
        <v>249.3</v>
      </c>
      <c r="J126" s="1">
        <v>249.67</v>
      </c>
      <c r="K126" s="1">
        <v>249.3</v>
      </c>
      <c r="L126" s="1">
        <v>249.67</v>
      </c>
      <c r="M126" s="1" t="s">
        <v>4262</v>
      </c>
      <c r="N126" s="1" t="s">
        <v>4263</v>
      </c>
      <c r="O126" s="1" t="s">
        <v>4264</v>
      </c>
      <c r="P126" s="1">
        <v>1</v>
      </c>
      <c r="Q126" s="1">
        <v>0</v>
      </c>
      <c r="R126" s="1"/>
      <c r="S126" s="1"/>
    </row>
    <row r="127" spans="1:19" ht="13" x14ac:dyDescent="0.15">
      <c r="A127" s="1">
        <v>397</v>
      </c>
      <c r="B127" s="1" t="s">
        <v>28</v>
      </c>
      <c r="C127" s="1" t="s">
        <v>29</v>
      </c>
      <c r="D127" s="1">
        <v>18</v>
      </c>
      <c r="E127" s="1" t="s">
        <v>30</v>
      </c>
      <c r="F127" s="1">
        <v>1</v>
      </c>
      <c r="G127" s="1">
        <v>1.5</v>
      </c>
      <c r="H127" s="1">
        <v>1.5</v>
      </c>
      <c r="I127" s="1">
        <v>250.7</v>
      </c>
      <c r="J127" s="1">
        <v>252.2</v>
      </c>
      <c r="K127" s="1">
        <v>250.7</v>
      </c>
      <c r="L127" s="1">
        <v>252.19200000000001</v>
      </c>
      <c r="M127" s="1" t="s">
        <v>4265</v>
      </c>
      <c r="N127" s="1" t="s">
        <v>4266</v>
      </c>
      <c r="O127" s="1" t="s">
        <v>4267</v>
      </c>
      <c r="P127" s="1">
        <v>0</v>
      </c>
      <c r="Q127" s="1">
        <v>1</v>
      </c>
      <c r="R127" s="1"/>
      <c r="S127" s="1"/>
    </row>
    <row r="128" spans="1:19" ht="13" x14ac:dyDescent="0.15">
      <c r="A128" s="1">
        <v>397</v>
      </c>
      <c r="B128" s="1" t="s">
        <v>28</v>
      </c>
      <c r="C128" s="1" t="s">
        <v>29</v>
      </c>
      <c r="D128" s="1">
        <v>18</v>
      </c>
      <c r="E128" s="1" t="s">
        <v>30</v>
      </c>
      <c r="F128" s="1">
        <v>2</v>
      </c>
      <c r="G128" s="1">
        <v>1.5</v>
      </c>
      <c r="H128" s="1">
        <v>1.5</v>
      </c>
      <c r="I128" s="1">
        <v>252.2</v>
      </c>
      <c r="J128" s="1">
        <v>253.7</v>
      </c>
      <c r="K128" s="1">
        <v>252.19200000000001</v>
      </c>
      <c r="L128" s="1">
        <v>253.685</v>
      </c>
      <c r="M128" s="1" t="s">
        <v>4268</v>
      </c>
      <c r="N128" s="1" t="s">
        <v>4269</v>
      </c>
      <c r="O128" s="1" t="s">
        <v>4270</v>
      </c>
      <c r="P128" s="1">
        <v>0</v>
      </c>
      <c r="Q128" s="1">
        <v>2</v>
      </c>
      <c r="R128" s="1"/>
      <c r="S128" s="1"/>
    </row>
    <row r="129" spans="1:19" ht="13" x14ac:dyDescent="0.15">
      <c r="A129" s="1">
        <v>397</v>
      </c>
      <c r="B129" s="1" t="s">
        <v>28</v>
      </c>
      <c r="C129" s="1" t="s">
        <v>29</v>
      </c>
      <c r="D129" s="1">
        <v>18</v>
      </c>
      <c r="E129" s="1" t="s">
        <v>30</v>
      </c>
      <c r="F129" s="1">
        <v>3</v>
      </c>
      <c r="G129" s="1">
        <v>1.5</v>
      </c>
      <c r="H129" s="1">
        <v>1.5</v>
      </c>
      <c r="I129" s="1">
        <v>253.7</v>
      </c>
      <c r="J129" s="1">
        <v>255.2</v>
      </c>
      <c r="K129" s="1">
        <v>253.685</v>
      </c>
      <c r="L129" s="1">
        <v>255.17699999999999</v>
      </c>
      <c r="M129" s="1" t="s">
        <v>4271</v>
      </c>
      <c r="N129" s="1" t="s">
        <v>4272</v>
      </c>
      <c r="O129" s="1" t="s">
        <v>4273</v>
      </c>
      <c r="P129" s="1">
        <v>0</v>
      </c>
      <c r="Q129" s="1">
        <v>1</v>
      </c>
      <c r="R129" s="1"/>
      <c r="S129" s="1"/>
    </row>
    <row r="130" spans="1:19" ht="13" x14ac:dyDescent="0.15">
      <c r="A130" s="1">
        <v>397</v>
      </c>
      <c r="B130" s="1" t="s">
        <v>28</v>
      </c>
      <c r="C130" s="1" t="s">
        <v>29</v>
      </c>
      <c r="D130" s="1">
        <v>18</v>
      </c>
      <c r="E130" s="1" t="s">
        <v>30</v>
      </c>
      <c r="F130" s="1">
        <v>4</v>
      </c>
      <c r="G130" s="1">
        <v>1.5</v>
      </c>
      <c r="H130" s="1">
        <v>1.5</v>
      </c>
      <c r="I130" s="1">
        <v>255.2</v>
      </c>
      <c r="J130" s="1">
        <v>256.7</v>
      </c>
      <c r="K130" s="1">
        <v>255.17699999999999</v>
      </c>
      <c r="L130" s="1">
        <v>256.66899999999998</v>
      </c>
      <c r="M130" s="1" t="s">
        <v>4274</v>
      </c>
      <c r="N130" s="1" t="s">
        <v>4275</v>
      </c>
      <c r="O130" s="1" t="s">
        <v>4276</v>
      </c>
      <c r="P130" s="1">
        <v>0</v>
      </c>
      <c r="Q130" s="1">
        <v>3</v>
      </c>
      <c r="R130" s="1"/>
      <c r="S130" s="1"/>
    </row>
    <row r="131" spans="1:19" ht="13" x14ac:dyDescent="0.15">
      <c r="A131" s="1">
        <v>397</v>
      </c>
      <c r="B131" s="1" t="s">
        <v>28</v>
      </c>
      <c r="C131" s="1" t="s">
        <v>29</v>
      </c>
      <c r="D131" s="1">
        <v>18</v>
      </c>
      <c r="E131" s="1" t="s">
        <v>30</v>
      </c>
      <c r="F131" s="1">
        <v>5</v>
      </c>
      <c r="G131" s="1">
        <v>1.51</v>
      </c>
      <c r="H131" s="1">
        <v>1.51</v>
      </c>
      <c r="I131" s="1">
        <v>256.7</v>
      </c>
      <c r="J131" s="1">
        <v>258.20999999999998</v>
      </c>
      <c r="K131" s="1">
        <v>256.66899999999998</v>
      </c>
      <c r="L131" s="1">
        <v>258.17200000000003</v>
      </c>
      <c r="M131" s="1" t="s">
        <v>4277</v>
      </c>
      <c r="N131" s="1" t="s">
        <v>4278</v>
      </c>
      <c r="O131" s="1" t="s">
        <v>4279</v>
      </c>
      <c r="P131" s="1">
        <v>0</v>
      </c>
      <c r="Q131" s="1">
        <v>1</v>
      </c>
      <c r="R131" s="1"/>
      <c r="S131" s="1"/>
    </row>
    <row r="132" spans="1:19" ht="13" x14ac:dyDescent="0.15">
      <c r="A132" s="1">
        <v>397</v>
      </c>
      <c r="B132" s="1" t="s">
        <v>28</v>
      </c>
      <c r="C132" s="1" t="s">
        <v>29</v>
      </c>
      <c r="D132" s="1">
        <v>18</v>
      </c>
      <c r="E132" s="1" t="s">
        <v>30</v>
      </c>
      <c r="F132" s="1">
        <v>6</v>
      </c>
      <c r="G132" s="1">
        <v>1.29</v>
      </c>
      <c r="H132" s="1">
        <v>1.29</v>
      </c>
      <c r="I132" s="1">
        <v>258.20999999999998</v>
      </c>
      <c r="J132" s="1">
        <v>259.5</v>
      </c>
      <c r="K132" s="1">
        <v>258.17200000000003</v>
      </c>
      <c r="L132" s="1">
        <v>259.45499999999998</v>
      </c>
      <c r="M132" s="1" t="s">
        <v>4280</v>
      </c>
      <c r="N132" s="1" t="s">
        <v>4281</v>
      </c>
      <c r="O132" s="1" t="s">
        <v>4282</v>
      </c>
      <c r="P132" s="1">
        <v>0</v>
      </c>
      <c r="Q132" s="1">
        <v>1</v>
      </c>
      <c r="R132" s="1"/>
      <c r="S132" s="1"/>
    </row>
    <row r="133" spans="1:19" ht="13" x14ac:dyDescent="0.15">
      <c r="A133" s="1">
        <v>397</v>
      </c>
      <c r="B133" s="1" t="s">
        <v>28</v>
      </c>
      <c r="C133" s="1" t="s">
        <v>29</v>
      </c>
      <c r="D133" s="1">
        <v>18</v>
      </c>
      <c r="E133" s="1" t="s">
        <v>30</v>
      </c>
      <c r="F133" s="1">
        <v>7</v>
      </c>
      <c r="G133" s="1">
        <v>0.61</v>
      </c>
      <c r="H133" s="1">
        <v>0.61</v>
      </c>
      <c r="I133" s="1">
        <v>259.5</v>
      </c>
      <c r="J133" s="1">
        <v>260.11</v>
      </c>
      <c r="K133" s="1">
        <v>259.45499999999998</v>
      </c>
      <c r="L133" s="1">
        <v>260.06200000000001</v>
      </c>
      <c r="M133" s="1" t="s">
        <v>4283</v>
      </c>
      <c r="N133" s="1" t="s">
        <v>4284</v>
      </c>
      <c r="O133" s="1" t="s">
        <v>4285</v>
      </c>
      <c r="P133" s="1">
        <v>1</v>
      </c>
      <c r="Q133" s="1">
        <v>1</v>
      </c>
      <c r="R133" s="1"/>
      <c r="S133" s="1"/>
    </row>
    <row r="134" spans="1:19" ht="13" x14ac:dyDescent="0.15">
      <c r="A134" s="1">
        <v>397</v>
      </c>
      <c r="B134" s="1" t="s">
        <v>28</v>
      </c>
      <c r="C134" s="1" t="s">
        <v>29</v>
      </c>
      <c r="D134" s="1">
        <v>18</v>
      </c>
      <c r="E134" s="1" t="s">
        <v>30</v>
      </c>
      <c r="F134" s="1" t="s">
        <v>64</v>
      </c>
      <c r="G134" s="1">
        <v>0.34</v>
      </c>
      <c r="H134" s="1">
        <v>0.34</v>
      </c>
      <c r="I134" s="1">
        <v>260.11</v>
      </c>
      <c r="J134" s="1">
        <v>260.45</v>
      </c>
      <c r="K134" s="1">
        <v>260.06200000000001</v>
      </c>
      <c r="L134" s="1">
        <v>260.39999999999998</v>
      </c>
      <c r="M134" s="1" t="s">
        <v>4286</v>
      </c>
      <c r="N134" s="1" t="s">
        <v>4287</v>
      </c>
      <c r="O134" s="1" t="s">
        <v>4288</v>
      </c>
      <c r="P134" s="1">
        <v>1</v>
      </c>
      <c r="Q134" s="1">
        <v>0</v>
      </c>
      <c r="R134" s="1"/>
      <c r="S134" s="1"/>
    </row>
    <row r="135" spans="1:19" ht="13" x14ac:dyDescent="0.15">
      <c r="A135" s="1">
        <v>397</v>
      </c>
      <c r="B135" s="1" t="s">
        <v>28</v>
      </c>
      <c r="C135" s="1" t="s">
        <v>29</v>
      </c>
      <c r="D135" s="1">
        <v>19</v>
      </c>
      <c r="E135" s="1" t="s">
        <v>30</v>
      </c>
      <c r="F135" s="1">
        <v>1</v>
      </c>
      <c r="G135" s="1">
        <v>1.46</v>
      </c>
      <c r="H135" s="1">
        <v>1.46</v>
      </c>
      <c r="I135" s="1">
        <v>260.39999999999998</v>
      </c>
      <c r="J135" s="1">
        <v>261.86</v>
      </c>
      <c r="K135" s="1">
        <v>260.39999999999998</v>
      </c>
      <c r="L135" s="1">
        <v>261.86</v>
      </c>
      <c r="M135" s="1" t="s">
        <v>4289</v>
      </c>
      <c r="N135" s="1" t="s">
        <v>4290</v>
      </c>
      <c r="O135" s="1" t="s">
        <v>4291</v>
      </c>
      <c r="P135" s="1">
        <v>0</v>
      </c>
      <c r="Q135" s="1">
        <v>1</v>
      </c>
      <c r="R135" s="1"/>
      <c r="S135" s="1"/>
    </row>
    <row r="136" spans="1:19" ht="13" x14ac:dyDescent="0.15">
      <c r="A136" s="1">
        <v>397</v>
      </c>
      <c r="B136" s="1" t="s">
        <v>28</v>
      </c>
      <c r="C136" s="1" t="s">
        <v>29</v>
      </c>
      <c r="D136" s="1">
        <v>19</v>
      </c>
      <c r="E136" s="1" t="s">
        <v>30</v>
      </c>
      <c r="F136" s="1">
        <v>2</v>
      </c>
      <c r="G136" s="1">
        <v>1.49</v>
      </c>
      <c r="H136" s="1">
        <v>1.5</v>
      </c>
      <c r="I136" s="1">
        <v>261.86</v>
      </c>
      <c r="J136" s="1">
        <v>263.36</v>
      </c>
      <c r="K136" s="1">
        <v>261.86</v>
      </c>
      <c r="L136" s="1">
        <v>263.36</v>
      </c>
      <c r="M136" s="1" t="s">
        <v>4292</v>
      </c>
      <c r="N136" s="1" t="s">
        <v>4293</v>
      </c>
      <c r="O136" s="1" t="s">
        <v>4294</v>
      </c>
      <c r="P136" s="1">
        <v>0</v>
      </c>
      <c r="Q136" s="1">
        <v>2</v>
      </c>
      <c r="R136" s="1"/>
      <c r="S136" s="1"/>
    </row>
    <row r="137" spans="1:19" ht="13" x14ac:dyDescent="0.15">
      <c r="A137" s="1">
        <v>397</v>
      </c>
      <c r="B137" s="1" t="s">
        <v>28</v>
      </c>
      <c r="C137" s="1" t="s">
        <v>29</v>
      </c>
      <c r="D137" s="1">
        <v>19</v>
      </c>
      <c r="E137" s="1" t="s">
        <v>30</v>
      </c>
      <c r="F137" s="1">
        <v>3</v>
      </c>
      <c r="G137" s="1">
        <v>1.5</v>
      </c>
      <c r="H137" s="1">
        <v>1.5</v>
      </c>
      <c r="I137" s="1">
        <v>263.36</v>
      </c>
      <c r="J137" s="1">
        <v>264.86</v>
      </c>
      <c r="K137" s="1">
        <v>263.36</v>
      </c>
      <c r="L137" s="1">
        <v>264.86</v>
      </c>
      <c r="M137" s="1" t="s">
        <v>4295</v>
      </c>
      <c r="N137" s="1" t="s">
        <v>4296</v>
      </c>
      <c r="O137" s="1" t="s">
        <v>4297</v>
      </c>
      <c r="P137" s="1">
        <v>0</v>
      </c>
      <c r="Q137" s="1">
        <v>2</v>
      </c>
      <c r="R137" s="1"/>
      <c r="S137" s="1"/>
    </row>
    <row r="138" spans="1:19" ht="13" x14ac:dyDescent="0.15">
      <c r="A138" s="1">
        <v>397</v>
      </c>
      <c r="B138" s="1" t="s">
        <v>28</v>
      </c>
      <c r="C138" s="1" t="s">
        <v>29</v>
      </c>
      <c r="D138" s="1">
        <v>19</v>
      </c>
      <c r="E138" s="1" t="s">
        <v>30</v>
      </c>
      <c r="F138" s="1">
        <v>4</v>
      </c>
      <c r="G138" s="1">
        <v>1.51</v>
      </c>
      <c r="H138" s="1">
        <v>1.51</v>
      </c>
      <c r="I138" s="1">
        <v>264.86</v>
      </c>
      <c r="J138" s="1">
        <v>266.37</v>
      </c>
      <c r="K138" s="1">
        <v>264.86</v>
      </c>
      <c r="L138" s="1">
        <v>266.37</v>
      </c>
      <c r="M138" s="1" t="s">
        <v>4298</v>
      </c>
      <c r="N138" s="1" t="s">
        <v>4299</v>
      </c>
      <c r="O138" s="1" t="s">
        <v>4300</v>
      </c>
      <c r="P138" s="1">
        <v>0</v>
      </c>
      <c r="Q138" s="1">
        <v>2</v>
      </c>
      <c r="R138" s="1"/>
      <c r="S138" s="1"/>
    </row>
    <row r="139" spans="1:19" ht="13" x14ac:dyDescent="0.15">
      <c r="A139" s="1">
        <v>397</v>
      </c>
      <c r="B139" s="1" t="s">
        <v>28</v>
      </c>
      <c r="C139" s="1" t="s">
        <v>29</v>
      </c>
      <c r="D139" s="1">
        <v>19</v>
      </c>
      <c r="E139" s="1" t="s">
        <v>30</v>
      </c>
      <c r="F139" s="1">
        <v>5</v>
      </c>
      <c r="G139" s="1">
        <v>1.5</v>
      </c>
      <c r="H139" s="1">
        <v>1.5</v>
      </c>
      <c r="I139" s="1">
        <v>266.37</v>
      </c>
      <c r="J139" s="1">
        <v>267.87</v>
      </c>
      <c r="K139" s="1">
        <v>266.37</v>
      </c>
      <c r="L139" s="1">
        <v>267.87</v>
      </c>
      <c r="M139" s="1" t="s">
        <v>4301</v>
      </c>
      <c r="N139" s="1" t="s">
        <v>4302</v>
      </c>
      <c r="O139" s="1" t="s">
        <v>4303</v>
      </c>
      <c r="P139" s="1">
        <v>0</v>
      </c>
      <c r="Q139" s="1">
        <v>1</v>
      </c>
      <c r="R139" s="1"/>
      <c r="S139" s="1"/>
    </row>
    <row r="140" spans="1:19" ht="13" x14ac:dyDescent="0.15">
      <c r="A140" s="1">
        <v>397</v>
      </c>
      <c r="B140" s="1" t="s">
        <v>28</v>
      </c>
      <c r="C140" s="1" t="s">
        <v>29</v>
      </c>
      <c r="D140" s="1">
        <v>19</v>
      </c>
      <c r="E140" s="1" t="s">
        <v>30</v>
      </c>
      <c r="F140" s="1">
        <v>6</v>
      </c>
      <c r="G140" s="1">
        <v>1.36</v>
      </c>
      <c r="H140" s="1">
        <v>1.36</v>
      </c>
      <c r="I140" s="1">
        <v>267.87</v>
      </c>
      <c r="J140" s="1">
        <v>269.23</v>
      </c>
      <c r="K140" s="1">
        <v>267.87</v>
      </c>
      <c r="L140" s="1">
        <v>269.23</v>
      </c>
      <c r="M140" s="1" t="s">
        <v>4304</v>
      </c>
      <c r="N140" s="1" t="s">
        <v>4305</v>
      </c>
      <c r="O140" s="1" t="s">
        <v>4306</v>
      </c>
      <c r="P140" s="1">
        <v>0</v>
      </c>
      <c r="Q140" s="1">
        <v>1</v>
      </c>
      <c r="R140" s="1"/>
      <c r="S140" s="1"/>
    </row>
    <row r="141" spans="1:19" ht="13" x14ac:dyDescent="0.15">
      <c r="A141" s="1">
        <v>397</v>
      </c>
      <c r="B141" s="1" t="s">
        <v>28</v>
      </c>
      <c r="C141" s="1" t="s">
        <v>29</v>
      </c>
      <c r="D141" s="1">
        <v>19</v>
      </c>
      <c r="E141" s="1" t="s">
        <v>30</v>
      </c>
      <c r="F141" s="1">
        <v>7</v>
      </c>
      <c r="G141" s="1">
        <v>0.61</v>
      </c>
      <c r="H141" s="1">
        <v>0.61</v>
      </c>
      <c r="I141" s="1">
        <v>269.23</v>
      </c>
      <c r="J141" s="1">
        <v>269.83999999999997</v>
      </c>
      <c r="K141" s="1">
        <v>269.23</v>
      </c>
      <c r="L141" s="1">
        <v>269.83999999999997</v>
      </c>
      <c r="M141" s="1" t="s">
        <v>4307</v>
      </c>
      <c r="N141" s="1" t="s">
        <v>4308</v>
      </c>
      <c r="O141" s="1" t="s">
        <v>4309</v>
      </c>
      <c r="P141" s="1">
        <v>1</v>
      </c>
      <c r="Q141" s="1">
        <v>1</v>
      </c>
      <c r="R141" s="1"/>
      <c r="S141" s="1"/>
    </row>
    <row r="142" spans="1:19" ht="13" x14ac:dyDescent="0.15">
      <c r="A142" s="1">
        <v>397</v>
      </c>
      <c r="B142" s="1" t="s">
        <v>28</v>
      </c>
      <c r="C142" s="1" t="s">
        <v>29</v>
      </c>
      <c r="D142" s="1">
        <v>19</v>
      </c>
      <c r="E142" s="1" t="s">
        <v>30</v>
      </c>
      <c r="F142" s="1" t="s">
        <v>64</v>
      </c>
      <c r="G142" s="1">
        <v>0.19</v>
      </c>
      <c r="H142" s="1">
        <v>0.19</v>
      </c>
      <c r="I142" s="1">
        <v>269.83999999999997</v>
      </c>
      <c r="J142" s="1">
        <v>270.02999999999997</v>
      </c>
      <c r="K142" s="1">
        <v>269.83999999999997</v>
      </c>
      <c r="L142" s="1">
        <v>270.02999999999997</v>
      </c>
      <c r="M142" s="1" t="s">
        <v>4310</v>
      </c>
      <c r="N142" s="1" t="s">
        <v>4311</v>
      </c>
      <c r="O142" s="1" t="s">
        <v>4312</v>
      </c>
      <c r="P142" s="1">
        <v>1</v>
      </c>
      <c r="Q142" s="1">
        <v>0</v>
      </c>
      <c r="R142" s="1"/>
      <c r="S142" s="1"/>
    </row>
    <row r="143" spans="1:19" ht="13" x14ac:dyDescent="0.15">
      <c r="A143" s="1">
        <v>397</v>
      </c>
      <c r="B143" s="1" t="s">
        <v>28</v>
      </c>
      <c r="C143" s="1" t="s">
        <v>29</v>
      </c>
      <c r="D143" s="1">
        <v>20</v>
      </c>
      <c r="E143" s="1" t="s">
        <v>30</v>
      </c>
      <c r="F143" s="1">
        <v>1</v>
      </c>
      <c r="G143" s="1">
        <v>1.53</v>
      </c>
      <c r="H143" s="1">
        <v>1.53</v>
      </c>
      <c r="I143" s="1">
        <v>270.10000000000002</v>
      </c>
      <c r="J143" s="1">
        <v>271.63</v>
      </c>
      <c r="K143" s="1">
        <v>270.10000000000002</v>
      </c>
      <c r="L143" s="1">
        <v>271.59500000000003</v>
      </c>
      <c r="M143" s="1" t="s">
        <v>4313</v>
      </c>
      <c r="N143" s="1" t="s">
        <v>4314</v>
      </c>
      <c r="O143" s="1" t="s">
        <v>4315</v>
      </c>
      <c r="P143" s="1">
        <v>0</v>
      </c>
      <c r="Q143" s="1">
        <v>1</v>
      </c>
      <c r="R143" s="1"/>
      <c r="S143" s="1"/>
    </row>
    <row r="144" spans="1:19" ht="13" x14ac:dyDescent="0.15">
      <c r="A144" s="1">
        <v>397</v>
      </c>
      <c r="B144" s="1" t="s">
        <v>28</v>
      </c>
      <c r="C144" s="1" t="s">
        <v>29</v>
      </c>
      <c r="D144" s="1">
        <v>20</v>
      </c>
      <c r="E144" s="1" t="s">
        <v>30</v>
      </c>
      <c r="F144" s="1">
        <v>2</v>
      </c>
      <c r="G144" s="1">
        <v>1.5</v>
      </c>
      <c r="H144" s="1">
        <v>1.5</v>
      </c>
      <c r="I144" s="1">
        <v>271.63</v>
      </c>
      <c r="J144" s="1">
        <v>273.13</v>
      </c>
      <c r="K144" s="1">
        <v>271.59500000000003</v>
      </c>
      <c r="L144" s="1">
        <v>273.06</v>
      </c>
      <c r="M144" s="1" t="s">
        <v>4316</v>
      </c>
      <c r="N144" s="1" t="s">
        <v>4317</v>
      </c>
      <c r="O144" s="1" t="s">
        <v>4318</v>
      </c>
      <c r="P144" s="1">
        <v>0</v>
      </c>
      <c r="Q144" s="1">
        <v>1</v>
      </c>
      <c r="R144" s="1"/>
      <c r="S144" s="1"/>
    </row>
    <row r="145" spans="1:19" ht="13" x14ac:dyDescent="0.15">
      <c r="A145" s="1">
        <v>397</v>
      </c>
      <c r="B145" s="1" t="s">
        <v>28</v>
      </c>
      <c r="C145" s="1" t="s">
        <v>29</v>
      </c>
      <c r="D145" s="1">
        <v>20</v>
      </c>
      <c r="E145" s="1" t="s">
        <v>30</v>
      </c>
      <c r="F145" s="1">
        <v>3</v>
      </c>
      <c r="G145" s="1">
        <v>1.5</v>
      </c>
      <c r="H145" s="1">
        <v>1.5</v>
      </c>
      <c r="I145" s="1">
        <v>273.13</v>
      </c>
      <c r="J145" s="1">
        <v>274.63</v>
      </c>
      <c r="K145" s="1">
        <v>273.06</v>
      </c>
      <c r="L145" s="1">
        <v>274.52499999999998</v>
      </c>
      <c r="M145" s="1" t="s">
        <v>4319</v>
      </c>
      <c r="N145" s="1" t="s">
        <v>4320</v>
      </c>
      <c r="O145" s="1" t="s">
        <v>4321</v>
      </c>
      <c r="P145" s="1">
        <v>0</v>
      </c>
      <c r="Q145" s="1">
        <v>2</v>
      </c>
      <c r="R145" s="1"/>
      <c r="S145" s="1"/>
    </row>
    <row r="146" spans="1:19" ht="13" x14ac:dyDescent="0.15">
      <c r="A146" s="1">
        <v>397</v>
      </c>
      <c r="B146" s="1" t="s">
        <v>28</v>
      </c>
      <c r="C146" s="1" t="s">
        <v>29</v>
      </c>
      <c r="D146" s="1">
        <v>20</v>
      </c>
      <c r="E146" s="1" t="s">
        <v>30</v>
      </c>
      <c r="F146" s="1">
        <v>4</v>
      </c>
      <c r="G146" s="1">
        <v>1.51</v>
      </c>
      <c r="H146" s="1">
        <v>1.51</v>
      </c>
      <c r="I146" s="1">
        <v>274.63</v>
      </c>
      <c r="J146" s="1">
        <v>276.14</v>
      </c>
      <c r="K146" s="1">
        <v>274.52499999999998</v>
      </c>
      <c r="L146" s="1">
        <v>276</v>
      </c>
      <c r="M146" s="1" t="s">
        <v>4322</v>
      </c>
      <c r="N146" s="1" t="s">
        <v>4323</v>
      </c>
      <c r="O146" s="1" t="s">
        <v>4324</v>
      </c>
      <c r="P146" s="1">
        <v>0</v>
      </c>
      <c r="Q146" s="1">
        <v>2</v>
      </c>
      <c r="R146" s="1"/>
      <c r="S146" s="1"/>
    </row>
    <row r="147" spans="1:19" ht="13" x14ac:dyDescent="0.15">
      <c r="A147" s="1">
        <v>397</v>
      </c>
      <c r="B147" s="1" t="s">
        <v>28</v>
      </c>
      <c r="C147" s="1" t="s">
        <v>29</v>
      </c>
      <c r="D147" s="1">
        <v>20</v>
      </c>
      <c r="E147" s="1" t="s">
        <v>30</v>
      </c>
      <c r="F147" s="1">
        <v>5</v>
      </c>
      <c r="G147" s="1">
        <v>1.51</v>
      </c>
      <c r="H147" s="1">
        <v>1.51</v>
      </c>
      <c r="I147" s="1">
        <v>276.14</v>
      </c>
      <c r="J147" s="1">
        <v>277.64999999999998</v>
      </c>
      <c r="K147" s="1">
        <v>276</v>
      </c>
      <c r="L147" s="1">
        <v>277.47500000000002</v>
      </c>
      <c r="M147" s="1" t="s">
        <v>4325</v>
      </c>
      <c r="N147" s="1" t="s">
        <v>4326</v>
      </c>
      <c r="O147" s="1" t="s">
        <v>4327</v>
      </c>
      <c r="P147" s="1">
        <v>0</v>
      </c>
      <c r="Q147" s="1">
        <v>2</v>
      </c>
      <c r="R147" s="1"/>
      <c r="S147" s="1"/>
    </row>
    <row r="148" spans="1:19" ht="13" x14ac:dyDescent="0.15">
      <c r="A148" s="1">
        <v>397</v>
      </c>
      <c r="B148" s="1" t="s">
        <v>28</v>
      </c>
      <c r="C148" s="1" t="s">
        <v>29</v>
      </c>
      <c r="D148" s="1">
        <v>20</v>
      </c>
      <c r="E148" s="1" t="s">
        <v>30</v>
      </c>
      <c r="F148" s="1">
        <v>6</v>
      </c>
      <c r="G148" s="1">
        <v>1.35</v>
      </c>
      <c r="H148" s="1">
        <v>1.35</v>
      </c>
      <c r="I148" s="1">
        <v>277.64999999999998</v>
      </c>
      <c r="J148" s="1">
        <v>279</v>
      </c>
      <c r="K148" s="1">
        <v>277.47500000000002</v>
      </c>
      <c r="L148" s="1">
        <v>278.79399999999998</v>
      </c>
      <c r="M148" s="1" t="s">
        <v>4328</v>
      </c>
      <c r="N148" s="1" t="s">
        <v>4329</v>
      </c>
      <c r="O148" s="1" t="s">
        <v>4330</v>
      </c>
      <c r="P148" s="1">
        <v>0</v>
      </c>
      <c r="Q148" s="1">
        <v>1</v>
      </c>
      <c r="R148" s="1"/>
      <c r="S148" s="1"/>
    </row>
    <row r="149" spans="1:19" ht="13" x14ac:dyDescent="0.15">
      <c r="A149" s="1">
        <v>397</v>
      </c>
      <c r="B149" s="1" t="s">
        <v>28</v>
      </c>
      <c r="C149" s="1" t="s">
        <v>29</v>
      </c>
      <c r="D149" s="1">
        <v>20</v>
      </c>
      <c r="E149" s="1" t="s">
        <v>30</v>
      </c>
      <c r="F149" s="1">
        <v>7</v>
      </c>
      <c r="G149" s="1">
        <v>0.62</v>
      </c>
      <c r="H149" s="1">
        <v>0.62</v>
      </c>
      <c r="I149" s="1">
        <v>279</v>
      </c>
      <c r="J149" s="1">
        <v>279.62</v>
      </c>
      <c r="K149" s="1">
        <v>278.79399999999998</v>
      </c>
      <c r="L149" s="1">
        <v>279.399</v>
      </c>
      <c r="M149" s="1" t="s">
        <v>4331</v>
      </c>
      <c r="N149" s="1" t="s">
        <v>4332</v>
      </c>
      <c r="O149" s="1" t="s">
        <v>4333</v>
      </c>
      <c r="P149" s="1">
        <v>1</v>
      </c>
      <c r="Q149" s="1">
        <v>1</v>
      </c>
      <c r="R149" s="1"/>
      <c r="S149" s="1"/>
    </row>
    <row r="150" spans="1:19" ht="13" x14ac:dyDescent="0.15">
      <c r="A150" s="1">
        <v>397</v>
      </c>
      <c r="B150" s="1" t="s">
        <v>28</v>
      </c>
      <c r="C150" s="1" t="s">
        <v>29</v>
      </c>
      <c r="D150" s="1">
        <v>20</v>
      </c>
      <c r="E150" s="1" t="s">
        <v>30</v>
      </c>
      <c r="F150" s="1" t="s">
        <v>64</v>
      </c>
      <c r="G150" s="1">
        <v>0.41</v>
      </c>
      <c r="H150" s="1">
        <v>0.41</v>
      </c>
      <c r="I150" s="1">
        <v>279.62</v>
      </c>
      <c r="J150" s="1">
        <v>280.02999999999997</v>
      </c>
      <c r="K150" s="1">
        <v>279.399</v>
      </c>
      <c r="L150" s="1">
        <v>279.8</v>
      </c>
      <c r="M150" s="1" t="s">
        <v>4334</v>
      </c>
      <c r="N150" s="1" t="s">
        <v>4335</v>
      </c>
      <c r="O150" s="1" t="s">
        <v>4336</v>
      </c>
      <c r="P150" s="1">
        <v>1</v>
      </c>
      <c r="Q150" s="1">
        <v>0</v>
      </c>
      <c r="R150" s="1"/>
      <c r="S150" s="1"/>
    </row>
    <row r="151" spans="1:19" ht="13" x14ac:dyDescent="0.15">
      <c r="A151" s="1">
        <v>397</v>
      </c>
      <c r="B151" s="1" t="s">
        <v>28</v>
      </c>
      <c r="C151" s="1" t="s">
        <v>29</v>
      </c>
      <c r="D151" s="1">
        <v>21</v>
      </c>
      <c r="E151" s="1" t="s">
        <v>30</v>
      </c>
      <c r="F151" s="1">
        <v>1</v>
      </c>
      <c r="G151" s="1">
        <v>1.51</v>
      </c>
      <c r="H151" s="1">
        <v>1.51</v>
      </c>
      <c r="I151" s="1">
        <v>279.8</v>
      </c>
      <c r="J151" s="1">
        <v>281.31</v>
      </c>
      <c r="K151" s="1">
        <v>279.8</v>
      </c>
      <c r="L151" s="1">
        <v>281.298</v>
      </c>
      <c r="M151" s="1" t="s">
        <v>4337</v>
      </c>
      <c r="N151" s="1" t="s">
        <v>4338</v>
      </c>
      <c r="O151" s="1" t="s">
        <v>4339</v>
      </c>
      <c r="P151" s="1">
        <v>0</v>
      </c>
      <c r="Q151" s="1">
        <v>1</v>
      </c>
      <c r="R151" s="1"/>
      <c r="S151" s="1"/>
    </row>
    <row r="152" spans="1:19" ht="13" x14ac:dyDescent="0.15">
      <c r="A152" s="1">
        <v>397</v>
      </c>
      <c r="B152" s="1" t="s">
        <v>28</v>
      </c>
      <c r="C152" s="1" t="s">
        <v>29</v>
      </c>
      <c r="D152" s="1">
        <v>21</v>
      </c>
      <c r="E152" s="1" t="s">
        <v>30</v>
      </c>
      <c r="F152" s="1">
        <v>2</v>
      </c>
      <c r="G152" s="1">
        <v>1.5</v>
      </c>
      <c r="H152" s="1">
        <v>1.5</v>
      </c>
      <c r="I152" s="1">
        <v>281.31</v>
      </c>
      <c r="J152" s="1">
        <v>282.81</v>
      </c>
      <c r="K152" s="1">
        <v>281.298</v>
      </c>
      <c r="L152" s="1">
        <v>282.78500000000003</v>
      </c>
      <c r="M152" s="1" t="s">
        <v>4340</v>
      </c>
      <c r="N152" s="1" t="s">
        <v>4341</v>
      </c>
      <c r="O152" s="1" t="s">
        <v>4342</v>
      </c>
      <c r="P152" s="1">
        <v>0</v>
      </c>
      <c r="Q152" s="1">
        <v>2</v>
      </c>
      <c r="R152" s="1"/>
      <c r="S152" s="1"/>
    </row>
    <row r="153" spans="1:19" ht="13" x14ac:dyDescent="0.15">
      <c r="A153" s="1">
        <v>397</v>
      </c>
      <c r="B153" s="1" t="s">
        <v>28</v>
      </c>
      <c r="C153" s="1" t="s">
        <v>29</v>
      </c>
      <c r="D153" s="1">
        <v>21</v>
      </c>
      <c r="E153" s="1" t="s">
        <v>30</v>
      </c>
      <c r="F153" s="1">
        <v>3</v>
      </c>
      <c r="G153" s="1">
        <v>1.51</v>
      </c>
      <c r="H153" s="1">
        <v>1.52</v>
      </c>
      <c r="I153" s="1">
        <v>282.81</v>
      </c>
      <c r="J153" s="1">
        <v>284.33</v>
      </c>
      <c r="K153" s="1">
        <v>282.78500000000003</v>
      </c>
      <c r="L153" s="1">
        <v>284.29300000000001</v>
      </c>
      <c r="M153" s="1" t="s">
        <v>4343</v>
      </c>
      <c r="N153" s="1" t="s">
        <v>4344</v>
      </c>
      <c r="O153" s="1" t="s">
        <v>4345</v>
      </c>
      <c r="P153" s="1">
        <v>0</v>
      </c>
      <c r="Q153" s="1">
        <v>1</v>
      </c>
      <c r="R153" s="1"/>
      <c r="S153" s="1"/>
    </row>
    <row r="154" spans="1:19" ht="13" x14ac:dyDescent="0.15">
      <c r="A154" s="1">
        <v>397</v>
      </c>
      <c r="B154" s="1" t="s">
        <v>28</v>
      </c>
      <c r="C154" s="1" t="s">
        <v>29</v>
      </c>
      <c r="D154" s="1">
        <v>21</v>
      </c>
      <c r="E154" s="1" t="s">
        <v>30</v>
      </c>
      <c r="F154" s="1">
        <v>4</v>
      </c>
      <c r="G154" s="1">
        <v>1.5</v>
      </c>
      <c r="H154" s="1">
        <v>1.51</v>
      </c>
      <c r="I154" s="1">
        <v>284.33</v>
      </c>
      <c r="J154" s="1">
        <v>285.83999999999997</v>
      </c>
      <c r="K154" s="1">
        <v>284.29300000000001</v>
      </c>
      <c r="L154" s="1">
        <v>285.79000000000002</v>
      </c>
      <c r="M154" s="1" t="s">
        <v>4346</v>
      </c>
      <c r="N154" s="1" t="s">
        <v>4347</v>
      </c>
      <c r="O154" s="1" t="s">
        <v>4348</v>
      </c>
      <c r="P154" s="1">
        <v>0</v>
      </c>
      <c r="Q154" s="1">
        <v>3</v>
      </c>
      <c r="R154" s="1"/>
      <c r="S154" s="1"/>
    </row>
    <row r="155" spans="1:19" ht="13" x14ac:dyDescent="0.15">
      <c r="A155" s="1">
        <v>397</v>
      </c>
      <c r="B155" s="1" t="s">
        <v>28</v>
      </c>
      <c r="C155" s="1" t="s">
        <v>29</v>
      </c>
      <c r="D155" s="1">
        <v>21</v>
      </c>
      <c r="E155" s="1" t="s">
        <v>30</v>
      </c>
      <c r="F155" s="1">
        <v>5</v>
      </c>
      <c r="G155" s="1">
        <v>1.51</v>
      </c>
      <c r="H155" s="1">
        <v>1.51</v>
      </c>
      <c r="I155" s="1">
        <v>285.83999999999997</v>
      </c>
      <c r="J155" s="1">
        <v>287.35000000000002</v>
      </c>
      <c r="K155" s="1">
        <v>285.79000000000002</v>
      </c>
      <c r="L155" s="1">
        <v>287.28800000000001</v>
      </c>
      <c r="M155" s="1" t="s">
        <v>4349</v>
      </c>
      <c r="N155" s="1" t="s">
        <v>4350</v>
      </c>
      <c r="O155" s="1" t="s">
        <v>4351</v>
      </c>
      <c r="P155" s="1">
        <v>0</v>
      </c>
      <c r="Q155" s="1">
        <v>1</v>
      </c>
      <c r="R155" s="1"/>
      <c r="S155" s="1"/>
    </row>
    <row r="156" spans="1:19" ht="13" x14ac:dyDescent="0.15">
      <c r="A156" s="1">
        <v>397</v>
      </c>
      <c r="B156" s="1" t="s">
        <v>28</v>
      </c>
      <c r="C156" s="1" t="s">
        <v>29</v>
      </c>
      <c r="D156" s="1">
        <v>21</v>
      </c>
      <c r="E156" s="1" t="s">
        <v>30</v>
      </c>
      <c r="F156" s="1">
        <v>6</v>
      </c>
      <c r="G156" s="1">
        <v>1.28</v>
      </c>
      <c r="H156" s="1">
        <v>1.3</v>
      </c>
      <c r="I156" s="1">
        <v>287.35000000000002</v>
      </c>
      <c r="J156" s="1">
        <v>288.64999999999998</v>
      </c>
      <c r="K156" s="1">
        <v>287.28800000000001</v>
      </c>
      <c r="L156" s="1">
        <v>288.577</v>
      </c>
      <c r="M156" s="1" t="s">
        <v>4352</v>
      </c>
      <c r="N156" s="1" t="s">
        <v>4353</v>
      </c>
      <c r="O156" s="1" t="s">
        <v>4354</v>
      </c>
      <c r="P156" s="1">
        <v>0</v>
      </c>
      <c r="Q156" s="1">
        <v>1</v>
      </c>
      <c r="R156" s="1"/>
      <c r="S156" s="1"/>
    </row>
    <row r="157" spans="1:19" ht="13" x14ac:dyDescent="0.15">
      <c r="A157" s="1">
        <v>397</v>
      </c>
      <c r="B157" s="1" t="s">
        <v>28</v>
      </c>
      <c r="C157" s="1" t="s">
        <v>29</v>
      </c>
      <c r="D157" s="1">
        <v>21</v>
      </c>
      <c r="E157" s="1" t="s">
        <v>30</v>
      </c>
      <c r="F157" s="1">
        <v>7</v>
      </c>
      <c r="G157" s="1">
        <v>0.61</v>
      </c>
      <c r="H157" s="1">
        <v>0.61</v>
      </c>
      <c r="I157" s="1">
        <v>288.64999999999998</v>
      </c>
      <c r="J157" s="1">
        <v>289.26</v>
      </c>
      <c r="K157" s="1">
        <v>288.577</v>
      </c>
      <c r="L157" s="1">
        <v>289.18200000000002</v>
      </c>
      <c r="M157" s="1" t="s">
        <v>4355</v>
      </c>
      <c r="N157" s="1" t="s">
        <v>4356</v>
      </c>
      <c r="O157" s="1" t="s">
        <v>4357</v>
      </c>
      <c r="P157" s="1">
        <v>1</v>
      </c>
      <c r="Q157" s="1">
        <v>1</v>
      </c>
      <c r="R157" s="1"/>
      <c r="S157" s="1"/>
    </row>
    <row r="158" spans="1:19" ht="13" x14ac:dyDescent="0.15">
      <c r="A158" s="1">
        <v>397</v>
      </c>
      <c r="B158" s="1" t="s">
        <v>28</v>
      </c>
      <c r="C158" s="1" t="s">
        <v>29</v>
      </c>
      <c r="D158" s="1">
        <v>21</v>
      </c>
      <c r="E158" s="1" t="s">
        <v>30</v>
      </c>
      <c r="F158" s="1" t="s">
        <v>64</v>
      </c>
      <c r="G158" s="1">
        <v>0.32</v>
      </c>
      <c r="H158" s="1">
        <v>0.32</v>
      </c>
      <c r="I158" s="1">
        <v>289.26</v>
      </c>
      <c r="J158" s="1">
        <v>289.58</v>
      </c>
      <c r="K158" s="1">
        <v>289.18200000000002</v>
      </c>
      <c r="L158" s="1">
        <v>289.5</v>
      </c>
      <c r="M158" s="1" t="s">
        <v>4358</v>
      </c>
      <c r="N158" s="1" t="s">
        <v>4359</v>
      </c>
      <c r="O158" s="1" t="s">
        <v>4360</v>
      </c>
      <c r="P158" s="1">
        <v>1</v>
      </c>
      <c r="Q158" s="1">
        <v>0</v>
      </c>
      <c r="R158" s="1"/>
      <c r="S158" s="1"/>
    </row>
    <row r="159" spans="1:19" ht="13" x14ac:dyDescent="0.15">
      <c r="A159" s="1">
        <v>397</v>
      </c>
      <c r="B159" s="1" t="s">
        <v>28</v>
      </c>
      <c r="C159" s="1" t="s">
        <v>29</v>
      </c>
      <c r="D159" s="1">
        <v>22</v>
      </c>
      <c r="E159" s="1" t="s">
        <v>30</v>
      </c>
      <c r="F159" s="1">
        <v>1</v>
      </c>
      <c r="G159" s="1">
        <v>1.48</v>
      </c>
      <c r="H159" s="1">
        <v>1.48</v>
      </c>
      <c r="I159" s="1">
        <v>289.5</v>
      </c>
      <c r="J159" s="1">
        <v>290.98</v>
      </c>
      <c r="K159" s="1">
        <v>289.5</v>
      </c>
      <c r="L159" s="1">
        <v>290.96300000000002</v>
      </c>
      <c r="M159" s="1" t="s">
        <v>4361</v>
      </c>
      <c r="N159" s="1" t="s">
        <v>4362</v>
      </c>
      <c r="O159" s="1" t="s">
        <v>4363</v>
      </c>
      <c r="P159" s="1">
        <v>0</v>
      </c>
      <c r="Q159" s="1">
        <v>2</v>
      </c>
      <c r="R159" s="1"/>
      <c r="S159" s="1"/>
    </row>
    <row r="160" spans="1:19" ht="13" x14ac:dyDescent="0.15">
      <c r="A160" s="1">
        <v>397</v>
      </c>
      <c r="B160" s="1" t="s">
        <v>28</v>
      </c>
      <c r="C160" s="1" t="s">
        <v>29</v>
      </c>
      <c r="D160" s="1">
        <v>22</v>
      </c>
      <c r="E160" s="1" t="s">
        <v>30</v>
      </c>
      <c r="F160" s="1">
        <v>2</v>
      </c>
      <c r="G160" s="1">
        <v>1.48</v>
      </c>
      <c r="H160" s="1">
        <v>1.48</v>
      </c>
      <c r="I160" s="1">
        <v>290.98</v>
      </c>
      <c r="J160" s="1">
        <v>292.45999999999998</v>
      </c>
      <c r="K160" s="1">
        <v>290.96300000000002</v>
      </c>
      <c r="L160" s="1">
        <v>292.42700000000002</v>
      </c>
      <c r="M160" s="1" t="s">
        <v>4364</v>
      </c>
      <c r="N160" s="1" t="s">
        <v>4365</v>
      </c>
      <c r="O160" s="1" t="s">
        <v>4366</v>
      </c>
      <c r="P160" s="1">
        <v>0</v>
      </c>
      <c r="Q160" s="1">
        <v>3</v>
      </c>
      <c r="R160" s="1"/>
      <c r="S160" s="1"/>
    </row>
    <row r="161" spans="1:19" ht="13" x14ac:dyDescent="0.15">
      <c r="A161" s="1">
        <v>397</v>
      </c>
      <c r="B161" s="1" t="s">
        <v>28</v>
      </c>
      <c r="C161" s="1" t="s">
        <v>29</v>
      </c>
      <c r="D161" s="1">
        <v>22</v>
      </c>
      <c r="E161" s="1" t="s">
        <v>30</v>
      </c>
      <c r="F161" s="1">
        <v>3</v>
      </c>
      <c r="G161" s="1">
        <v>1.48</v>
      </c>
      <c r="H161" s="1">
        <v>1.48</v>
      </c>
      <c r="I161" s="1">
        <v>292.45999999999998</v>
      </c>
      <c r="J161" s="1">
        <v>293.94</v>
      </c>
      <c r="K161" s="1">
        <v>292.42700000000002</v>
      </c>
      <c r="L161" s="1">
        <v>293.89</v>
      </c>
      <c r="M161" s="1" t="s">
        <v>4367</v>
      </c>
      <c r="N161" s="1" t="s">
        <v>4368</v>
      </c>
      <c r="O161" s="1" t="s">
        <v>4369</v>
      </c>
      <c r="P161" s="1">
        <v>0</v>
      </c>
      <c r="Q161" s="1">
        <v>2</v>
      </c>
      <c r="R161" s="1"/>
      <c r="S161" s="1"/>
    </row>
    <row r="162" spans="1:19" ht="13" x14ac:dyDescent="0.15">
      <c r="A162" s="1">
        <v>397</v>
      </c>
      <c r="B162" s="1" t="s">
        <v>28</v>
      </c>
      <c r="C162" s="1" t="s">
        <v>29</v>
      </c>
      <c r="D162" s="1">
        <v>22</v>
      </c>
      <c r="E162" s="1" t="s">
        <v>30</v>
      </c>
      <c r="F162" s="1">
        <v>4</v>
      </c>
      <c r="G162" s="1">
        <v>1.48</v>
      </c>
      <c r="H162" s="1">
        <v>1.48</v>
      </c>
      <c r="I162" s="1">
        <v>293.94</v>
      </c>
      <c r="J162" s="1">
        <v>295.42</v>
      </c>
      <c r="K162" s="1">
        <v>293.89</v>
      </c>
      <c r="L162" s="1">
        <v>295.35399999999998</v>
      </c>
      <c r="M162" s="1" t="s">
        <v>4370</v>
      </c>
      <c r="N162" s="1" t="s">
        <v>4371</v>
      </c>
      <c r="O162" s="1" t="s">
        <v>4372</v>
      </c>
      <c r="P162" s="1">
        <v>0</v>
      </c>
      <c r="Q162" s="1">
        <v>3</v>
      </c>
      <c r="R162" s="1"/>
      <c r="S162" s="1"/>
    </row>
    <row r="163" spans="1:19" ht="13" x14ac:dyDescent="0.15">
      <c r="A163" s="1">
        <v>397</v>
      </c>
      <c r="B163" s="1" t="s">
        <v>28</v>
      </c>
      <c r="C163" s="1" t="s">
        <v>29</v>
      </c>
      <c r="D163" s="1">
        <v>22</v>
      </c>
      <c r="E163" s="1" t="s">
        <v>30</v>
      </c>
      <c r="F163" s="1">
        <v>5</v>
      </c>
      <c r="G163" s="1">
        <v>1.48</v>
      </c>
      <c r="H163" s="1">
        <v>1.48</v>
      </c>
      <c r="I163" s="1">
        <v>295.42</v>
      </c>
      <c r="J163" s="1">
        <v>296.89999999999998</v>
      </c>
      <c r="K163" s="1">
        <v>295.35399999999998</v>
      </c>
      <c r="L163" s="1">
        <v>296.81700000000001</v>
      </c>
      <c r="M163" s="1" t="s">
        <v>4373</v>
      </c>
      <c r="N163" s="1" t="s">
        <v>4374</v>
      </c>
      <c r="O163" s="1" t="s">
        <v>4375</v>
      </c>
      <c r="P163" s="1">
        <v>0</v>
      </c>
      <c r="Q163" s="1">
        <v>3</v>
      </c>
      <c r="R163" s="1"/>
      <c r="S163" s="1"/>
    </row>
    <row r="164" spans="1:19" ht="13" x14ac:dyDescent="0.15">
      <c r="A164" s="1">
        <v>397</v>
      </c>
      <c r="B164" s="1" t="s">
        <v>28</v>
      </c>
      <c r="C164" s="1" t="s">
        <v>29</v>
      </c>
      <c r="D164" s="1">
        <v>22</v>
      </c>
      <c r="E164" s="1" t="s">
        <v>30</v>
      </c>
      <c r="F164" s="1">
        <v>6</v>
      </c>
      <c r="G164" s="1">
        <v>1.46</v>
      </c>
      <c r="H164" s="1">
        <v>1.46</v>
      </c>
      <c r="I164" s="1">
        <v>296.89999999999998</v>
      </c>
      <c r="J164" s="1">
        <v>298.36</v>
      </c>
      <c r="K164" s="1">
        <v>296.81700000000001</v>
      </c>
      <c r="L164" s="1">
        <v>298.26100000000002</v>
      </c>
      <c r="M164" s="1" t="s">
        <v>4376</v>
      </c>
      <c r="N164" s="1" t="s">
        <v>4377</v>
      </c>
      <c r="O164" s="1" t="s">
        <v>4378</v>
      </c>
      <c r="P164" s="1">
        <v>0</v>
      </c>
      <c r="Q164" s="1">
        <v>2</v>
      </c>
      <c r="R164" s="1"/>
      <c r="S164" s="1"/>
    </row>
    <row r="165" spans="1:19" ht="13" x14ac:dyDescent="0.15">
      <c r="A165" s="1">
        <v>397</v>
      </c>
      <c r="B165" s="1" t="s">
        <v>28</v>
      </c>
      <c r="C165" s="1" t="s">
        <v>29</v>
      </c>
      <c r="D165" s="1">
        <v>22</v>
      </c>
      <c r="E165" s="1" t="s">
        <v>30</v>
      </c>
      <c r="F165" s="1">
        <v>7</v>
      </c>
      <c r="G165" s="1">
        <v>0.57999999999999996</v>
      </c>
      <c r="H165" s="1">
        <v>0.57999999999999996</v>
      </c>
      <c r="I165" s="1">
        <v>298.36</v>
      </c>
      <c r="J165" s="1">
        <v>298.94</v>
      </c>
      <c r="K165" s="1">
        <v>298.26100000000002</v>
      </c>
      <c r="L165" s="1">
        <v>298.834</v>
      </c>
      <c r="M165" s="1" t="s">
        <v>4379</v>
      </c>
      <c r="N165" s="1" t="s">
        <v>4380</v>
      </c>
      <c r="O165" s="1" t="s">
        <v>4381</v>
      </c>
      <c r="P165" s="1">
        <v>1</v>
      </c>
      <c r="Q165" s="1">
        <v>2</v>
      </c>
      <c r="R165" s="1"/>
      <c r="S165" s="1"/>
    </row>
    <row r="166" spans="1:19" ht="13" x14ac:dyDescent="0.15">
      <c r="A166" s="1">
        <v>397</v>
      </c>
      <c r="B166" s="1" t="s">
        <v>28</v>
      </c>
      <c r="C166" s="1" t="s">
        <v>29</v>
      </c>
      <c r="D166" s="1">
        <v>22</v>
      </c>
      <c r="E166" s="1" t="s">
        <v>30</v>
      </c>
      <c r="F166" s="1" t="s">
        <v>64</v>
      </c>
      <c r="G166" s="1">
        <v>0.37</v>
      </c>
      <c r="H166" s="1">
        <v>0.37</v>
      </c>
      <c r="I166" s="1">
        <v>298.94</v>
      </c>
      <c r="J166" s="1">
        <v>299.31</v>
      </c>
      <c r="K166" s="1">
        <v>298.834</v>
      </c>
      <c r="L166" s="1">
        <v>299.2</v>
      </c>
      <c r="M166" s="1" t="s">
        <v>4382</v>
      </c>
      <c r="N166" s="1" t="s">
        <v>4383</v>
      </c>
      <c r="O166" s="1" t="s">
        <v>4384</v>
      </c>
      <c r="P166" s="1">
        <v>1</v>
      </c>
      <c r="Q166" s="1">
        <v>0</v>
      </c>
      <c r="R166" s="1"/>
      <c r="S166" s="1"/>
    </row>
    <row r="167" spans="1:19" ht="13" x14ac:dyDescent="0.15">
      <c r="A167" s="1">
        <v>397</v>
      </c>
      <c r="B167" s="1" t="s">
        <v>28</v>
      </c>
      <c r="C167" s="1" t="s">
        <v>29</v>
      </c>
      <c r="D167" s="1">
        <v>23</v>
      </c>
      <c r="E167" s="1" t="s">
        <v>30</v>
      </c>
      <c r="F167" s="1">
        <v>1</v>
      </c>
      <c r="G167" s="1">
        <v>1.49</v>
      </c>
      <c r="H167" s="1">
        <v>1.49</v>
      </c>
      <c r="I167" s="1">
        <v>299.2</v>
      </c>
      <c r="J167" s="1">
        <v>300.69</v>
      </c>
      <c r="K167" s="1">
        <v>299.2</v>
      </c>
      <c r="L167" s="1">
        <v>300.67</v>
      </c>
      <c r="M167" s="1" t="s">
        <v>4385</v>
      </c>
      <c r="N167" s="1" t="s">
        <v>4386</v>
      </c>
      <c r="O167" s="1" t="s">
        <v>4387</v>
      </c>
      <c r="P167" s="1">
        <v>0</v>
      </c>
      <c r="Q167" s="1">
        <v>1</v>
      </c>
      <c r="R167" s="1"/>
      <c r="S167" s="1"/>
    </row>
    <row r="168" spans="1:19" ht="13" x14ac:dyDescent="0.15">
      <c r="A168" s="1">
        <v>397</v>
      </c>
      <c r="B168" s="1" t="s">
        <v>28</v>
      </c>
      <c r="C168" s="1" t="s">
        <v>29</v>
      </c>
      <c r="D168" s="1">
        <v>23</v>
      </c>
      <c r="E168" s="1" t="s">
        <v>30</v>
      </c>
      <c r="F168" s="1">
        <v>2</v>
      </c>
      <c r="G168" s="1">
        <v>1.48</v>
      </c>
      <c r="H168" s="1">
        <v>1.48</v>
      </c>
      <c r="I168" s="1">
        <v>300.69</v>
      </c>
      <c r="J168" s="1">
        <v>302.17</v>
      </c>
      <c r="K168" s="1">
        <v>300.67</v>
      </c>
      <c r="L168" s="1">
        <v>302.13099999999997</v>
      </c>
      <c r="M168" s="1" t="s">
        <v>4388</v>
      </c>
      <c r="N168" s="1" t="s">
        <v>4389</v>
      </c>
      <c r="O168" s="1" t="s">
        <v>4390</v>
      </c>
      <c r="P168" s="1">
        <v>0</v>
      </c>
      <c r="Q168" s="1">
        <v>2</v>
      </c>
      <c r="R168" s="1"/>
      <c r="S168" s="1"/>
    </row>
    <row r="169" spans="1:19" ht="13" x14ac:dyDescent="0.15">
      <c r="A169" s="1">
        <v>397</v>
      </c>
      <c r="B169" s="1" t="s">
        <v>28</v>
      </c>
      <c r="C169" s="1" t="s">
        <v>29</v>
      </c>
      <c r="D169" s="1">
        <v>23</v>
      </c>
      <c r="E169" s="1" t="s">
        <v>30</v>
      </c>
      <c r="F169" s="1">
        <v>3</v>
      </c>
      <c r="G169" s="1">
        <v>1.49</v>
      </c>
      <c r="H169" s="1">
        <v>1.49</v>
      </c>
      <c r="I169" s="1">
        <v>302.17</v>
      </c>
      <c r="J169" s="1">
        <v>303.66000000000003</v>
      </c>
      <c r="K169" s="1">
        <v>302.13099999999997</v>
      </c>
      <c r="L169" s="1">
        <v>303.601</v>
      </c>
      <c r="M169" s="1" t="s">
        <v>4391</v>
      </c>
      <c r="N169" s="1" t="s">
        <v>4392</v>
      </c>
      <c r="O169" s="1" t="s">
        <v>4393</v>
      </c>
      <c r="P169" s="1">
        <v>0</v>
      </c>
      <c r="Q169" s="1">
        <v>1</v>
      </c>
      <c r="R169" s="1"/>
      <c r="S169" s="1"/>
    </row>
    <row r="170" spans="1:19" ht="13" x14ac:dyDescent="0.15">
      <c r="A170" s="1">
        <v>397</v>
      </c>
      <c r="B170" s="1" t="s">
        <v>28</v>
      </c>
      <c r="C170" s="1" t="s">
        <v>29</v>
      </c>
      <c r="D170" s="1">
        <v>23</v>
      </c>
      <c r="E170" s="1" t="s">
        <v>30</v>
      </c>
      <c r="F170" s="1">
        <v>4</v>
      </c>
      <c r="G170" s="1">
        <v>1.49</v>
      </c>
      <c r="H170" s="1">
        <v>1.49</v>
      </c>
      <c r="I170" s="1">
        <v>303.66000000000003</v>
      </c>
      <c r="J170" s="1">
        <v>305.14999999999998</v>
      </c>
      <c r="K170" s="1">
        <v>303.601</v>
      </c>
      <c r="L170" s="1">
        <v>305.07100000000003</v>
      </c>
      <c r="M170" s="1" t="s">
        <v>4394</v>
      </c>
      <c r="N170" s="1" t="s">
        <v>4395</v>
      </c>
      <c r="O170" s="1" t="s">
        <v>4396</v>
      </c>
      <c r="P170" s="1">
        <v>0</v>
      </c>
      <c r="Q170" s="1">
        <v>1</v>
      </c>
      <c r="R170" s="1"/>
      <c r="S170" s="1"/>
    </row>
    <row r="171" spans="1:19" ht="13" x14ac:dyDescent="0.15">
      <c r="A171" s="1">
        <v>397</v>
      </c>
      <c r="B171" s="1" t="s">
        <v>28</v>
      </c>
      <c r="C171" s="1" t="s">
        <v>29</v>
      </c>
      <c r="D171" s="1">
        <v>23</v>
      </c>
      <c r="E171" s="1" t="s">
        <v>30</v>
      </c>
      <c r="F171" s="1">
        <v>5</v>
      </c>
      <c r="G171" s="1">
        <v>1.49</v>
      </c>
      <c r="H171" s="1">
        <v>1.49</v>
      </c>
      <c r="I171" s="1">
        <v>305.14999999999998</v>
      </c>
      <c r="J171" s="1">
        <v>306.64</v>
      </c>
      <c r="K171" s="1">
        <v>305.07100000000003</v>
      </c>
      <c r="L171" s="1">
        <v>306.54199999999997</v>
      </c>
      <c r="M171" s="1" t="s">
        <v>4397</v>
      </c>
      <c r="N171" s="1" t="s">
        <v>4398</v>
      </c>
      <c r="O171" s="1" t="s">
        <v>4399</v>
      </c>
      <c r="P171" s="1">
        <v>0</v>
      </c>
      <c r="Q171" s="1">
        <v>1</v>
      </c>
      <c r="R171" s="1"/>
      <c r="S171" s="1"/>
    </row>
    <row r="172" spans="1:19" ht="13" x14ac:dyDescent="0.15">
      <c r="A172" s="1">
        <v>397</v>
      </c>
      <c r="B172" s="1" t="s">
        <v>28</v>
      </c>
      <c r="C172" s="1" t="s">
        <v>29</v>
      </c>
      <c r="D172" s="1">
        <v>23</v>
      </c>
      <c r="E172" s="1" t="s">
        <v>30</v>
      </c>
      <c r="F172" s="1">
        <v>6</v>
      </c>
      <c r="G172" s="1">
        <v>1.44</v>
      </c>
      <c r="H172" s="1">
        <v>1.44</v>
      </c>
      <c r="I172" s="1">
        <v>306.64</v>
      </c>
      <c r="J172" s="1">
        <v>308.08</v>
      </c>
      <c r="K172" s="1">
        <v>306.54199999999997</v>
      </c>
      <c r="L172" s="1">
        <v>307.96300000000002</v>
      </c>
      <c r="M172" s="1" t="s">
        <v>4400</v>
      </c>
      <c r="N172" s="1" t="s">
        <v>4401</v>
      </c>
      <c r="O172" s="1" t="s">
        <v>4402</v>
      </c>
      <c r="P172" s="1">
        <v>0</v>
      </c>
      <c r="Q172" s="1">
        <v>3</v>
      </c>
      <c r="R172" s="1"/>
      <c r="S172" s="1"/>
    </row>
    <row r="173" spans="1:19" ht="13" x14ac:dyDescent="0.15">
      <c r="A173" s="1">
        <v>397</v>
      </c>
      <c r="B173" s="1" t="s">
        <v>28</v>
      </c>
      <c r="C173" s="1" t="s">
        <v>29</v>
      </c>
      <c r="D173" s="1">
        <v>23</v>
      </c>
      <c r="E173" s="1" t="s">
        <v>30</v>
      </c>
      <c r="F173" s="1">
        <v>7</v>
      </c>
      <c r="G173" s="1">
        <v>0.51</v>
      </c>
      <c r="H173" s="1">
        <v>0.51</v>
      </c>
      <c r="I173" s="1">
        <v>308.08</v>
      </c>
      <c r="J173" s="1">
        <v>308.58999999999997</v>
      </c>
      <c r="K173" s="1">
        <v>307.96300000000002</v>
      </c>
      <c r="L173" s="1">
        <v>308.46600000000001</v>
      </c>
      <c r="M173" s="1" t="s">
        <v>4403</v>
      </c>
      <c r="N173" s="1" t="s">
        <v>4404</v>
      </c>
      <c r="O173" s="1" t="s">
        <v>4405</v>
      </c>
      <c r="P173" s="1">
        <v>1</v>
      </c>
      <c r="Q173" s="1">
        <v>1</v>
      </c>
      <c r="R173" s="1"/>
      <c r="S173" s="1"/>
    </row>
    <row r="174" spans="1:19" ht="13" x14ac:dyDescent="0.15">
      <c r="A174" s="1">
        <v>397</v>
      </c>
      <c r="B174" s="1" t="s">
        <v>28</v>
      </c>
      <c r="C174" s="1" t="s">
        <v>29</v>
      </c>
      <c r="D174" s="1">
        <v>23</v>
      </c>
      <c r="E174" s="1" t="s">
        <v>30</v>
      </c>
      <c r="F174" s="1" t="s">
        <v>64</v>
      </c>
      <c r="G174" s="1">
        <v>0.44</v>
      </c>
      <c r="H174" s="1">
        <v>0.44</v>
      </c>
      <c r="I174" s="1">
        <v>308.58999999999997</v>
      </c>
      <c r="J174" s="1">
        <v>309.02999999999997</v>
      </c>
      <c r="K174" s="1">
        <v>308.46600000000001</v>
      </c>
      <c r="L174" s="1">
        <v>308.89999999999998</v>
      </c>
      <c r="M174" s="1" t="s">
        <v>4406</v>
      </c>
      <c r="N174" s="1" t="s">
        <v>4407</v>
      </c>
      <c r="O174" s="1" t="s">
        <v>4408</v>
      </c>
      <c r="P174" s="1">
        <v>1</v>
      </c>
      <c r="Q174" s="1">
        <v>0</v>
      </c>
      <c r="R174" s="1"/>
      <c r="S174" s="1"/>
    </row>
    <row r="175" spans="1:19" ht="13" x14ac:dyDescent="0.15">
      <c r="A175" s="1">
        <v>397</v>
      </c>
      <c r="B175" s="1" t="s">
        <v>28</v>
      </c>
      <c r="C175" s="1" t="s">
        <v>29</v>
      </c>
      <c r="D175" s="1">
        <v>24</v>
      </c>
      <c r="E175" s="1" t="s">
        <v>30</v>
      </c>
      <c r="F175" s="1">
        <v>1</v>
      </c>
      <c r="G175" s="1">
        <v>1.48</v>
      </c>
      <c r="H175" s="1">
        <v>1.48</v>
      </c>
      <c r="I175" s="1">
        <v>308.89999999999998</v>
      </c>
      <c r="J175" s="1">
        <v>310.38</v>
      </c>
      <c r="K175" s="1">
        <v>308.89999999999998</v>
      </c>
      <c r="L175" s="1">
        <v>310.36200000000002</v>
      </c>
      <c r="M175" s="1" t="s">
        <v>4409</v>
      </c>
      <c r="N175" s="1" t="s">
        <v>4410</v>
      </c>
      <c r="O175" s="1" t="s">
        <v>4411</v>
      </c>
      <c r="P175" s="1">
        <v>0</v>
      </c>
      <c r="Q175" s="1">
        <v>1</v>
      </c>
      <c r="R175" s="1"/>
      <c r="S175" s="1"/>
    </row>
    <row r="176" spans="1:19" ht="13" x14ac:dyDescent="0.15">
      <c r="A176" s="1">
        <v>397</v>
      </c>
      <c r="B176" s="1" t="s">
        <v>28</v>
      </c>
      <c r="C176" s="1" t="s">
        <v>29</v>
      </c>
      <c r="D176" s="1">
        <v>24</v>
      </c>
      <c r="E176" s="1" t="s">
        <v>30</v>
      </c>
      <c r="F176" s="1">
        <v>2</v>
      </c>
      <c r="G176" s="1">
        <v>1.48</v>
      </c>
      <c r="H176" s="1">
        <v>1.48</v>
      </c>
      <c r="I176" s="1">
        <v>310.38</v>
      </c>
      <c r="J176" s="1">
        <v>311.86</v>
      </c>
      <c r="K176" s="1">
        <v>310.36200000000002</v>
      </c>
      <c r="L176" s="1">
        <v>311.82400000000001</v>
      </c>
      <c r="M176" s="1" t="s">
        <v>4412</v>
      </c>
      <c r="N176" s="1" t="s">
        <v>4413</v>
      </c>
      <c r="O176" s="1" t="s">
        <v>4414</v>
      </c>
      <c r="P176" s="1">
        <v>0</v>
      </c>
      <c r="Q176" s="1">
        <v>2</v>
      </c>
      <c r="R176" s="1"/>
      <c r="S176" s="1"/>
    </row>
    <row r="177" spans="1:19" ht="13" x14ac:dyDescent="0.15">
      <c r="A177" s="1">
        <v>397</v>
      </c>
      <c r="B177" s="1" t="s">
        <v>28</v>
      </c>
      <c r="C177" s="1" t="s">
        <v>29</v>
      </c>
      <c r="D177" s="1">
        <v>24</v>
      </c>
      <c r="E177" s="1" t="s">
        <v>30</v>
      </c>
      <c r="F177" s="1">
        <v>3</v>
      </c>
      <c r="G177" s="1">
        <v>1.48</v>
      </c>
      <c r="H177" s="1">
        <v>1.48</v>
      </c>
      <c r="I177" s="1">
        <v>311.86</v>
      </c>
      <c r="J177" s="1">
        <v>313.33999999999997</v>
      </c>
      <c r="K177" s="1">
        <v>311.82400000000001</v>
      </c>
      <c r="L177" s="1">
        <v>313.286</v>
      </c>
      <c r="M177" s="1" t="s">
        <v>4415</v>
      </c>
      <c r="N177" s="1" t="s">
        <v>4416</v>
      </c>
      <c r="O177" s="1" t="s">
        <v>4417</v>
      </c>
      <c r="P177" s="1">
        <v>0</v>
      </c>
      <c r="Q177" s="1">
        <v>1</v>
      </c>
      <c r="R177" s="1"/>
      <c r="S177" s="1"/>
    </row>
    <row r="178" spans="1:19" ht="13" x14ac:dyDescent="0.15">
      <c r="A178" s="1">
        <v>397</v>
      </c>
      <c r="B178" s="1" t="s">
        <v>28</v>
      </c>
      <c r="C178" s="1" t="s">
        <v>29</v>
      </c>
      <c r="D178" s="1">
        <v>24</v>
      </c>
      <c r="E178" s="1" t="s">
        <v>30</v>
      </c>
      <c r="F178" s="1">
        <v>4</v>
      </c>
      <c r="G178" s="1">
        <v>1.48</v>
      </c>
      <c r="H178" s="1">
        <v>1.49</v>
      </c>
      <c r="I178" s="1">
        <v>313.33999999999997</v>
      </c>
      <c r="J178" s="1">
        <v>314.83</v>
      </c>
      <c r="K178" s="1">
        <v>313.286</v>
      </c>
      <c r="L178" s="1">
        <v>314.75799999999998</v>
      </c>
      <c r="M178" s="1" t="s">
        <v>4418</v>
      </c>
      <c r="N178" s="1" t="s">
        <v>4419</v>
      </c>
      <c r="O178" s="1" t="s">
        <v>4420</v>
      </c>
      <c r="P178" s="1">
        <v>0</v>
      </c>
      <c r="Q178" s="1">
        <v>1</v>
      </c>
      <c r="R178" s="1"/>
      <c r="S178" s="1"/>
    </row>
    <row r="179" spans="1:19" ht="13" x14ac:dyDescent="0.15">
      <c r="A179" s="1">
        <v>397</v>
      </c>
      <c r="B179" s="1" t="s">
        <v>28</v>
      </c>
      <c r="C179" s="1" t="s">
        <v>29</v>
      </c>
      <c r="D179" s="1">
        <v>24</v>
      </c>
      <c r="E179" s="1" t="s">
        <v>30</v>
      </c>
      <c r="F179" s="1">
        <v>5</v>
      </c>
      <c r="G179" s="1">
        <v>1.47</v>
      </c>
      <c r="H179" s="1">
        <v>1.47</v>
      </c>
      <c r="I179" s="1">
        <v>314.83</v>
      </c>
      <c r="J179" s="1">
        <v>316.3</v>
      </c>
      <c r="K179" s="1">
        <v>314.75799999999998</v>
      </c>
      <c r="L179" s="1">
        <v>316.20999999999998</v>
      </c>
      <c r="M179" s="1" t="s">
        <v>4421</v>
      </c>
      <c r="N179" s="1" t="s">
        <v>4422</v>
      </c>
      <c r="O179" s="1" t="s">
        <v>4423</v>
      </c>
      <c r="P179" s="1">
        <v>0</v>
      </c>
      <c r="Q179" s="1">
        <v>3</v>
      </c>
      <c r="R179" s="1"/>
      <c r="S179" s="1"/>
    </row>
    <row r="180" spans="1:19" ht="13" x14ac:dyDescent="0.15">
      <c r="A180" s="1">
        <v>397</v>
      </c>
      <c r="B180" s="1" t="s">
        <v>28</v>
      </c>
      <c r="C180" s="1" t="s">
        <v>29</v>
      </c>
      <c r="D180" s="1">
        <v>24</v>
      </c>
      <c r="E180" s="1" t="s">
        <v>30</v>
      </c>
      <c r="F180" s="1">
        <v>6</v>
      </c>
      <c r="G180" s="1">
        <v>1.46</v>
      </c>
      <c r="H180" s="1">
        <v>1.46</v>
      </c>
      <c r="I180" s="1">
        <v>316.3</v>
      </c>
      <c r="J180" s="1">
        <v>317.76</v>
      </c>
      <c r="K180" s="1">
        <v>316.20999999999998</v>
      </c>
      <c r="L180" s="1">
        <v>317.65199999999999</v>
      </c>
      <c r="M180" s="1" t="s">
        <v>4424</v>
      </c>
      <c r="N180" s="1" t="s">
        <v>4425</v>
      </c>
      <c r="O180" s="1" t="s">
        <v>4426</v>
      </c>
      <c r="P180" s="1">
        <v>0</v>
      </c>
      <c r="Q180" s="1">
        <v>1</v>
      </c>
      <c r="R180" s="1"/>
      <c r="S180" s="1"/>
    </row>
    <row r="181" spans="1:19" ht="13" x14ac:dyDescent="0.15">
      <c r="A181" s="1">
        <v>397</v>
      </c>
      <c r="B181" s="1" t="s">
        <v>28</v>
      </c>
      <c r="C181" s="1" t="s">
        <v>29</v>
      </c>
      <c r="D181" s="1">
        <v>24</v>
      </c>
      <c r="E181" s="1" t="s">
        <v>30</v>
      </c>
      <c r="F181" s="1">
        <v>7</v>
      </c>
      <c r="G181" s="1">
        <v>0.53</v>
      </c>
      <c r="H181" s="1">
        <v>0.53</v>
      </c>
      <c r="I181" s="1">
        <v>317.76</v>
      </c>
      <c r="J181" s="1">
        <v>318.29000000000002</v>
      </c>
      <c r="K181" s="1">
        <v>317.65199999999999</v>
      </c>
      <c r="L181" s="1">
        <v>318.17500000000001</v>
      </c>
      <c r="M181" s="1" t="s">
        <v>4427</v>
      </c>
      <c r="N181" s="1" t="s">
        <v>4428</v>
      </c>
      <c r="O181" s="1" t="s">
        <v>4429</v>
      </c>
      <c r="P181" s="1">
        <v>1</v>
      </c>
      <c r="Q181" s="1">
        <v>1</v>
      </c>
      <c r="R181" s="1"/>
      <c r="S181" s="1"/>
    </row>
    <row r="182" spans="1:19" ht="13" x14ac:dyDescent="0.15">
      <c r="A182" s="1">
        <v>397</v>
      </c>
      <c r="B182" s="1" t="s">
        <v>28</v>
      </c>
      <c r="C182" s="1" t="s">
        <v>29</v>
      </c>
      <c r="D182" s="1">
        <v>24</v>
      </c>
      <c r="E182" s="1" t="s">
        <v>30</v>
      </c>
      <c r="F182" s="1" t="s">
        <v>64</v>
      </c>
      <c r="G182" s="1">
        <v>0.43</v>
      </c>
      <c r="H182" s="1">
        <v>0.43</v>
      </c>
      <c r="I182" s="1">
        <v>318.29000000000002</v>
      </c>
      <c r="J182" s="1">
        <v>318.72000000000003</v>
      </c>
      <c r="K182" s="1">
        <v>318.17500000000001</v>
      </c>
      <c r="L182" s="1">
        <v>318.60000000000002</v>
      </c>
      <c r="M182" s="1" t="s">
        <v>4430</v>
      </c>
      <c r="N182" s="1" t="s">
        <v>4431</v>
      </c>
      <c r="O182" s="1" t="s">
        <v>4432</v>
      </c>
      <c r="P182" s="1">
        <v>1</v>
      </c>
      <c r="Q182" s="1">
        <v>0</v>
      </c>
      <c r="R182" s="1"/>
      <c r="S182" s="1"/>
    </row>
    <row r="183" spans="1:19" ht="13" x14ac:dyDescent="0.15">
      <c r="A183" s="1">
        <v>397</v>
      </c>
      <c r="B183" s="1" t="s">
        <v>28</v>
      </c>
      <c r="C183" s="1" t="s">
        <v>29</v>
      </c>
      <c r="D183" s="1">
        <v>25</v>
      </c>
      <c r="E183" s="1" t="s">
        <v>30</v>
      </c>
      <c r="F183" s="1">
        <v>1</v>
      </c>
      <c r="G183" s="1">
        <v>1.48</v>
      </c>
      <c r="H183" s="1">
        <v>1.48</v>
      </c>
      <c r="I183" s="1">
        <v>318.60000000000002</v>
      </c>
      <c r="J183" s="1">
        <v>320.08</v>
      </c>
      <c r="K183" s="1">
        <v>318.60000000000002</v>
      </c>
      <c r="L183" s="1">
        <v>320.06599999999997</v>
      </c>
      <c r="M183" s="1" t="s">
        <v>4433</v>
      </c>
      <c r="N183" s="1" t="s">
        <v>4434</v>
      </c>
      <c r="O183" s="1" t="s">
        <v>4435</v>
      </c>
      <c r="P183" s="1">
        <v>0</v>
      </c>
      <c r="Q183" s="1">
        <v>1</v>
      </c>
      <c r="R183" s="1" t="s">
        <v>4436</v>
      </c>
      <c r="S183" s="1"/>
    </row>
    <row r="184" spans="1:19" ht="13" x14ac:dyDescent="0.15">
      <c r="A184" s="1">
        <v>397</v>
      </c>
      <c r="B184" s="1" t="s">
        <v>28</v>
      </c>
      <c r="C184" s="1" t="s">
        <v>29</v>
      </c>
      <c r="D184" s="1">
        <v>25</v>
      </c>
      <c r="E184" s="1" t="s">
        <v>30</v>
      </c>
      <c r="F184" s="1">
        <v>2</v>
      </c>
      <c r="G184" s="1">
        <v>1.48</v>
      </c>
      <c r="H184" s="1">
        <v>1.49</v>
      </c>
      <c r="I184" s="1">
        <v>320.08</v>
      </c>
      <c r="J184" s="1">
        <v>321.57</v>
      </c>
      <c r="K184" s="1">
        <v>320.06599999999997</v>
      </c>
      <c r="L184" s="1">
        <v>321.54300000000001</v>
      </c>
      <c r="M184" s="1" t="s">
        <v>4437</v>
      </c>
      <c r="N184" s="1" t="s">
        <v>4438</v>
      </c>
      <c r="O184" s="1" t="s">
        <v>4439</v>
      </c>
      <c r="P184" s="1">
        <v>0</v>
      </c>
      <c r="Q184" s="1">
        <v>1</v>
      </c>
      <c r="R184" s="1"/>
      <c r="S184" s="1"/>
    </row>
    <row r="185" spans="1:19" ht="13" x14ac:dyDescent="0.15">
      <c r="A185" s="1">
        <v>397</v>
      </c>
      <c r="B185" s="1" t="s">
        <v>28</v>
      </c>
      <c r="C185" s="1" t="s">
        <v>29</v>
      </c>
      <c r="D185" s="1">
        <v>25</v>
      </c>
      <c r="E185" s="1" t="s">
        <v>30</v>
      </c>
      <c r="F185" s="1">
        <v>3</v>
      </c>
      <c r="G185" s="1">
        <v>1.48</v>
      </c>
      <c r="H185" s="1">
        <v>1.49</v>
      </c>
      <c r="I185" s="1">
        <v>321.57</v>
      </c>
      <c r="J185" s="1">
        <v>323.06</v>
      </c>
      <c r="K185" s="1">
        <v>321.54300000000001</v>
      </c>
      <c r="L185" s="1">
        <v>323.01900000000001</v>
      </c>
      <c r="M185" s="1" t="s">
        <v>4440</v>
      </c>
      <c r="N185" s="1" t="s">
        <v>4441</v>
      </c>
      <c r="O185" s="1" t="s">
        <v>4442</v>
      </c>
      <c r="P185" s="1">
        <v>0</v>
      </c>
      <c r="Q185" s="1">
        <v>2</v>
      </c>
      <c r="R185" s="1"/>
      <c r="S185" s="1"/>
    </row>
    <row r="186" spans="1:19" ht="13" x14ac:dyDescent="0.15">
      <c r="A186" s="1">
        <v>397</v>
      </c>
      <c r="B186" s="1" t="s">
        <v>28</v>
      </c>
      <c r="C186" s="1" t="s">
        <v>29</v>
      </c>
      <c r="D186" s="1">
        <v>25</v>
      </c>
      <c r="E186" s="1" t="s">
        <v>30</v>
      </c>
      <c r="F186" s="1">
        <v>4</v>
      </c>
      <c r="G186" s="1">
        <v>1.49</v>
      </c>
      <c r="H186" s="1">
        <v>1.49</v>
      </c>
      <c r="I186" s="1">
        <v>323.06</v>
      </c>
      <c r="J186" s="1">
        <v>324.55</v>
      </c>
      <c r="K186" s="1">
        <v>323.01900000000001</v>
      </c>
      <c r="L186" s="1">
        <v>324.495</v>
      </c>
      <c r="M186" s="1" t="s">
        <v>4443</v>
      </c>
      <c r="N186" s="1" t="s">
        <v>4444</v>
      </c>
      <c r="O186" s="1" t="s">
        <v>4445</v>
      </c>
      <c r="P186" s="1">
        <v>0</v>
      </c>
      <c r="Q186" s="1">
        <v>1</v>
      </c>
      <c r="R186" s="1"/>
      <c r="S186" s="1"/>
    </row>
    <row r="187" spans="1:19" ht="13" x14ac:dyDescent="0.15">
      <c r="A187" s="1">
        <v>397</v>
      </c>
      <c r="B187" s="1" t="s">
        <v>28</v>
      </c>
      <c r="C187" s="1" t="s">
        <v>29</v>
      </c>
      <c r="D187" s="1">
        <v>25</v>
      </c>
      <c r="E187" s="1" t="s">
        <v>30</v>
      </c>
      <c r="F187" s="1">
        <v>5</v>
      </c>
      <c r="G187" s="1">
        <v>1.49</v>
      </c>
      <c r="H187" s="1">
        <v>1.49</v>
      </c>
      <c r="I187" s="1">
        <v>324.55</v>
      </c>
      <c r="J187" s="1">
        <v>326.04000000000002</v>
      </c>
      <c r="K187" s="1">
        <v>324.495</v>
      </c>
      <c r="L187" s="1">
        <v>325.97199999999998</v>
      </c>
      <c r="M187" s="1" t="s">
        <v>4446</v>
      </c>
      <c r="N187" s="1" t="s">
        <v>4447</v>
      </c>
      <c r="O187" s="1" t="s">
        <v>4448</v>
      </c>
      <c r="P187" s="1">
        <v>0</v>
      </c>
      <c r="Q187" s="1">
        <v>3</v>
      </c>
      <c r="R187" s="1"/>
      <c r="S187" s="1"/>
    </row>
    <row r="188" spans="1:19" ht="13" x14ac:dyDescent="0.15">
      <c r="A188" s="1">
        <v>397</v>
      </c>
      <c r="B188" s="1" t="s">
        <v>28</v>
      </c>
      <c r="C188" s="1" t="s">
        <v>29</v>
      </c>
      <c r="D188" s="1">
        <v>25</v>
      </c>
      <c r="E188" s="1" t="s">
        <v>30</v>
      </c>
      <c r="F188" s="1">
        <v>6</v>
      </c>
      <c r="G188" s="1">
        <v>1.49</v>
      </c>
      <c r="H188" s="1">
        <v>1.49</v>
      </c>
      <c r="I188" s="1">
        <v>326.04000000000002</v>
      </c>
      <c r="J188" s="1">
        <v>327.52999999999997</v>
      </c>
      <c r="K188" s="1">
        <v>325.97199999999998</v>
      </c>
      <c r="L188" s="1">
        <v>327.44799999999998</v>
      </c>
      <c r="M188" s="1" t="s">
        <v>4449</v>
      </c>
      <c r="N188" s="1" t="s">
        <v>4450</v>
      </c>
      <c r="O188" s="1" t="s">
        <v>4451</v>
      </c>
      <c r="P188" s="1">
        <v>0</v>
      </c>
      <c r="Q188" s="1">
        <v>1</v>
      </c>
      <c r="R188" s="1"/>
      <c r="S188" s="1"/>
    </row>
    <row r="189" spans="1:19" ht="13" x14ac:dyDescent="0.15">
      <c r="A189" s="1">
        <v>397</v>
      </c>
      <c r="B189" s="1" t="s">
        <v>28</v>
      </c>
      <c r="C189" s="1" t="s">
        <v>29</v>
      </c>
      <c r="D189" s="1">
        <v>25</v>
      </c>
      <c r="E189" s="1" t="s">
        <v>30</v>
      </c>
      <c r="F189" s="1">
        <v>7</v>
      </c>
      <c r="G189" s="1">
        <v>0.59</v>
      </c>
      <c r="H189" s="1">
        <v>0.59</v>
      </c>
      <c r="I189" s="1">
        <v>327.52999999999997</v>
      </c>
      <c r="J189" s="1">
        <v>328.12</v>
      </c>
      <c r="K189" s="1">
        <v>327.44799999999998</v>
      </c>
      <c r="L189" s="1">
        <v>328.03199999999998</v>
      </c>
      <c r="M189" s="1" t="s">
        <v>4452</v>
      </c>
      <c r="N189" s="1" t="s">
        <v>4453</v>
      </c>
      <c r="O189" s="1" t="s">
        <v>4454</v>
      </c>
      <c r="P189" s="1">
        <v>1</v>
      </c>
      <c r="Q189" s="1">
        <v>1</v>
      </c>
      <c r="R189" s="1"/>
      <c r="S189" s="1"/>
    </row>
    <row r="190" spans="1:19" ht="13" x14ac:dyDescent="0.15">
      <c r="A190" s="1">
        <v>397</v>
      </c>
      <c r="B190" s="1" t="s">
        <v>28</v>
      </c>
      <c r="C190" s="1" t="s">
        <v>29</v>
      </c>
      <c r="D190" s="1">
        <v>25</v>
      </c>
      <c r="E190" s="1" t="s">
        <v>30</v>
      </c>
      <c r="F190" s="1" t="s">
        <v>64</v>
      </c>
      <c r="G190" s="1">
        <v>0.27</v>
      </c>
      <c r="H190" s="1">
        <v>0.27</v>
      </c>
      <c r="I190" s="1">
        <v>328.12</v>
      </c>
      <c r="J190" s="1">
        <v>328.39</v>
      </c>
      <c r="K190" s="1">
        <v>328.03199999999998</v>
      </c>
      <c r="L190" s="1">
        <v>328.3</v>
      </c>
      <c r="M190" s="1" t="s">
        <v>4455</v>
      </c>
      <c r="N190" s="1" t="s">
        <v>4456</v>
      </c>
      <c r="O190" s="1" t="s">
        <v>4457</v>
      </c>
      <c r="P190" s="1">
        <v>1</v>
      </c>
      <c r="Q190" s="1">
        <v>0</v>
      </c>
      <c r="R190" s="1"/>
      <c r="S190" s="1"/>
    </row>
    <row r="191" spans="1:19" ht="13" x14ac:dyDescent="0.15">
      <c r="A191" s="1">
        <v>397</v>
      </c>
      <c r="B191" s="1" t="s">
        <v>28</v>
      </c>
      <c r="C191" s="1" t="s">
        <v>29</v>
      </c>
      <c r="D191" s="1">
        <v>26</v>
      </c>
      <c r="E191" s="1" t="s">
        <v>30</v>
      </c>
      <c r="F191" s="1">
        <v>1</v>
      </c>
      <c r="G191" s="1">
        <v>1.48</v>
      </c>
      <c r="H191" s="1">
        <v>1.48</v>
      </c>
      <c r="I191" s="1">
        <v>328.3</v>
      </c>
      <c r="J191" s="1">
        <v>329.78</v>
      </c>
      <c r="K191" s="1">
        <v>328.3</v>
      </c>
      <c r="L191" s="1">
        <v>329.78</v>
      </c>
      <c r="M191" s="1" t="s">
        <v>4458</v>
      </c>
      <c r="N191" s="1" t="s">
        <v>4459</v>
      </c>
      <c r="O191" s="1" t="s">
        <v>4460</v>
      </c>
      <c r="P191" s="1">
        <v>0</v>
      </c>
      <c r="Q191" s="1">
        <v>1</v>
      </c>
      <c r="R191" s="1"/>
      <c r="S191" s="1"/>
    </row>
    <row r="192" spans="1:19" ht="13" x14ac:dyDescent="0.15">
      <c r="A192" s="1">
        <v>397</v>
      </c>
      <c r="B192" s="1" t="s">
        <v>28</v>
      </c>
      <c r="C192" s="1" t="s">
        <v>29</v>
      </c>
      <c r="D192" s="1">
        <v>26</v>
      </c>
      <c r="E192" s="1" t="s">
        <v>30</v>
      </c>
      <c r="F192" s="1">
        <v>2</v>
      </c>
      <c r="G192" s="1">
        <v>1.47</v>
      </c>
      <c r="H192" s="1">
        <v>1.47</v>
      </c>
      <c r="I192" s="1">
        <v>329.78</v>
      </c>
      <c r="J192" s="1">
        <v>331.25</v>
      </c>
      <c r="K192" s="1">
        <v>329.78</v>
      </c>
      <c r="L192" s="1">
        <v>331.25</v>
      </c>
      <c r="M192" s="1" t="s">
        <v>4461</v>
      </c>
      <c r="N192" s="1" t="s">
        <v>4462</v>
      </c>
      <c r="O192" s="1" t="s">
        <v>4463</v>
      </c>
      <c r="P192" s="1">
        <v>0</v>
      </c>
      <c r="Q192" s="1">
        <v>1</v>
      </c>
      <c r="R192" s="1"/>
      <c r="S192" s="1"/>
    </row>
    <row r="193" spans="1:19" ht="13" x14ac:dyDescent="0.15">
      <c r="A193" s="1">
        <v>397</v>
      </c>
      <c r="B193" s="1" t="s">
        <v>28</v>
      </c>
      <c r="C193" s="1" t="s">
        <v>29</v>
      </c>
      <c r="D193" s="1">
        <v>26</v>
      </c>
      <c r="E193" s="1" t="s">
        <v>30</v>
      </c>
      <c r="F193" s="1">
        <v>3</v>
      </c>
      <c r="G193" s="1">
        <v>1.49</v>
      </c>
      <c r="H193" s="1">
        <v>1.49</v>
      </c>
      <c r="I193" s="1">
        <v>331.25</v>
      </c>
      <c r="J193" s="1">
        <v>332.74</v>
      </c>
      <c r="K193" s="1">
        <v>331.25</v>
      </c>
      <c r="L193" s="1">
        <v>332.74</v>
      </c>
      <c r="M193" s="1" t="s">
        <v>4464</v>
      </c>
      <c r="N193" s="1" t="s">
        <v>4465</v>
      </c>
      <c r="O193" s="1" t="s">
        <v>4466</v>
      </c>
      <c r="P193" s="1">
        <v>0</v>
      </c>
      <c r="Q193" s="1">
        <v>2</v>
      </c>
      <c r="R193" s="1"/>
      <c r="S193" s="1"/>
    </row>
    <row r="194" spans="1:19" ht="13" x14ac:dyDescent="0.15">
      <c r="A194" s="1">
        <v>397</v>
      </c>
      <c r="B194" s="1" t="s">
        <v>28</v>
      </c>
      <c r="C194" s="1" t="s">
        <v>29</v>
      </c>
      <c r="D194" s="1">
        <v>26</v>
      </c>
      <c r="E194" s="1" t="s">
        <v>30</v>
      </c>
      <c r="F194" s="1">
        <v>4</v>
      </c>
      <c r="G194" s="1">
        <v>1.47</v>
      </c>
      <c r="H194" s="1">
        <v>1.47</v>
      </c>
      <c r="I194" s="1">
        <v>332.74</v>
      </c>
      <c r="J194" s="1">
        <v>334.21</v>
      </c>
      <c r="K194" s="1">
        <v>332.74</v>
      </c>
      <c r="L194" s="1">
        <v>334.21</v>
      </c>
      <c r="M194" s="1" t="s">
        <v>4467</v>
      </c>
      <c r="N194" s="1" t="s">
        <v>4468</v>
      </c>
      <c r="O194" s="1" t="s">
        <v>4469</v>
      </c>
      <c r="P194" s="1">
        <v>0</v>
      </c>
      <c r="Q194" s="1">
        <v>2</v>
      </c>
      <c r="R194" s="1"/>
      <c r="S194" s="1"/>
    </row>
    <row r="195" spans="1:19" ht="13" x14ac:dyDescent="0.15">
      <c r="A195" s="1">
        <v>397</v>
      </c>
      <c r="B195" s="1" t="s">
        <v>28</v>
      </c>
      <c r="C195" s="1" t="s">
        <v>29</v>
      </c>
      <c r="D195" s="1">
        <v>26</v>
      </c>
      <c r="E195" s="1" t="s">
        <v>30</v>
      </c>
      <c r="F195" s="1">
        <v>5</v>
      </c>
      <c r="G195" s="1">
        <v>1.49</v>
      </c>
      <c r="H195" s="1">
        <v>1.49</v>
      </c>
      <c r="I195" s="1">
        <v>334.21</v>
      </c>
      <c r="J195" s="1">
        <v>335.7</v>
      </c>
      <c r="K195" s="1">
        <v>334.21</v>
      </c>
      <c r="L195" s="1">
        <v>335.7</v>
      </c>
      <c r="M195" s="1" t="s">
        <v>4470</v>
      </c>
      <c r="N195" s="1" t="s">
        <v>4471</v>
      </c>
      <c r="O195" s="1" t="s">
        <v>4472</v>
      </c>
      <c r="P195" s="1">
        <v>0</v>
      </c>
      <c r="Q195" s="1">
        <v>1</v>
      </c>
      <c r="R195" s="1"/>
      <c r="S195" s="1"/>
    </row>
    <row r="196" spans="1:19" ht="13" x14ac:dyDescent="0.15">
      <c r="A196" s="1">
        <v>397</v>
      </c>
      <c r="B196" s="1" t="s">
        <v>28</v>
      </c>
      <c r="C196" s="1" t="s">
        <v>29</v>
      </c>
      <c r="D196" s="1">
        <v>26</v>
      </c>
      <c r="E196" s="1" t="s">
        <v>30</v>
      </c>
      <c r="F196" s="1">
        <v>6</v>
      </c>
      <c r="G196" s="1">
        <v>1.18</v>
      </c>
      <c r="H196" s="1">
        <v>1.18</v>
      </c>
      <c r="I196" s="1">
        <v>335.7</v>
      </c>
      <c r="J196" s="1">
        <v>336.88</v>
      </c>
      <c r="K196" s="1">
        <v>335.7</v>
      </c>
      <c r="L196" s="1">
        <v>336.88</v>
      </c>
      <c r="M196" s="1" t="s">
        <v>4473</v>
      </c>
      <c r="N196" s="1" t="s">
        <v>4474</v>
      </c>
      <c r="O196" s="1" t="s">
        <v>4475</v>
      </c>
      <c r="P196" s="1">
        <v>0</v>
      </c>
      <c r="Q196" s="1">
        <v>2</v>
      </c>
      <c r="R196" s="1"/>
      <c r="S196" s="1"/>
    </row>
    <row r="197" spans="1:19" ht="13" x14ac:dyDescent="0.15">
      <c r="A197" s="1">
        <v>397</v>
      </c>
      <c r="B197" s="1" t="s">
        <v>28</v>
      </c>
      <c r="C197" s="1" t="s">
        <v>29</v>
      </c>
      <c r="D197" s="1">
        <v>26</v>
      </c>
      <c r="E197" s="1" t="s">
        <v>30</v>
      </c>
      <c r="F197" s="1">
        <v>7</v>
      </c>
      <c r="G197" s="1">
        <v>0.52</v>
      </c>
      <c r="H197" s="1">
        <v>0.52</v>
      </c>
      <c r="I197" s="1">
        <v>336.88</v>
      </c>
      <c r="J197" s="1">
        <v>337.4</v>
      </c>
      <c r="K197" s="1">
        <v>336.88</v>
      </c>
      <c r="L197" s="1">
        <v>337.4</v>
      </c>
      <c r="M197" s="1" t="s">
        <v>4476</v>
      </c>
      <c r="N197" s="1" t="s">
        <v>4477</v>
      </c>
      <c r="O197" s="1" t="s">
        <v>4478</v>
      </c>
      <c r="P197" s="1">
        <v>1</v>
      </c>
      <c r="Q197" s="1">
        <v>1</v>
      </c>
      <c r="R197" s="1"/>
      <c r="S197" s="1"/>
    </row>
    <row r="198" spans="1:19" ht="13" x14ac:dyDescent="0.15">
      <c r="A198" s="1">
        <v>397</v>
      </c>
      <c r="B198" s="1" t="s">
        <v>28</v>
      </c>
      <c r="C198" s="1" t="s">
        <v>29</v>
      </c>
      <c r="D198" s="1">
        <v>26</v>
      </c>
      <c r="E198" s="1" t="s">
        <v>30</v>
      </c>
      <c r="F198" s="1" t="s">
        <v>64</v>
      </c>
      <c r="G198" s="1">
        <v>0.5</v>
      </c>
      <c r="H198" s="1">
        <v>0.5</v>
      </c>
      <c r="I198" s="1">
        <v>337.4</v>
      </c>
      <c r="J198" s="1">
        <v>337.9</v>
      </c>
      <c r="K198" s="1">
        <v>337.4</v>
      </c>
      <c r="L198" s="1">
        <v>337.9</v>
      </c>
      <c r="M198" s="1" t="s">
        <v>4479</v>
      </c>
      <c r="N198" s="1" t="s">
        <v>4480</v>
      </c>
      <c r="O198" s="1" t="s">
        <v>4481</v>
      </c>
      <c r="P198" s="1">
        <v>1</v>
      </c>
      <c r="Q198" s="1">
        <v>0</v>
      </c>
      <c r="R198" s="1"/>
      <c r="S198" s="1"/>
    </row>
    <row r="199" spans="1:19" ht="13" x14ac:dyDescent="0.15">
      <c r="A199" s="1">
        <v>397</v>
      </c>
      <c r="B199" s="1" t="s">
        <v>28</v>
      </c>
      <c r="C199" s="1" t="s">
        <v>29</v>
      </c>
      <c r="D199" s="1">
        <v>28</v>
      </c>
      <c r="E199" s="1" t="s">
        <v>30</v>
      </c>
      <c r="F199" s="1">
        <v>1</v>
      </c>
      <c r="G199" s="1">
        <v>1.49</v>
      </c>
      <c r="H199" s="1">
        <v>1.49</v>
      </c>
      <c r="I199" s="1">
        <v>347.7</v>
      </c>
      <c r="J199" s="1">
        <v>349.19</v>
      </c>
      <c r="K199" s="1">
        <v>347.7</v>
      </c>
      <c r="L199" s="1">
        <v>349.178</v>
      </c>
      <c r="M199" s="1" t="s">
        <v>4482</v>
      </c>
      <c r="N199" s="1" t="s">
        <v>4483</v>
      </c>
      <c r="O199" s="1" t="s">
        <v>4484</v>
      </c>
      <c r="P199" s="1">
        <v>0</v>
      </c>
      <c r="Q199" s="1">
        <v>1</v>
      </c>
      <c r="R199" s="1"/>
      <c r="S199" s="1"/>
    </row>
    <row r="200" spans="1:19" ht="13" x14ac:dyDescent="0.15">
      <c r="A200" s="1">
        <v>397</v>
      </c>
      <c r="B200" s="1" t="s">
        <v>28</v>
      </c>
      <c r="C200" s="1" t="s">
        <v>29</v>
      </c>
      <c r="D200" s="1">
        <v>28</v>
      </c>
      <c r="E200" s="1" t="s">
        <v>30</v>
      </c>
      <c r="F200" s="1">
        <v>2</v>
      </c>
      <c r="G200" s="1">
        <v>1.48</v>
      </c>
      <c r="H200" s="1">
        <v>1.48</v>
      </c>
      <c r="I200" s="1">
        <v>349.19</v>
      </c>
      <c r="J200" s="1">
        <v>350.67</v>
      </c>
      <c r="K200" s="1">
        <v>349.178</v>
      </c>
      <c r="L200" s="1">
        <v>350.64600000000002</v>
      </c>
      <c r="M200" s="1" t="s">
        <v>4485</v>
      </c>
      <c r="N200" s="1" t="s">
        <v>4486</v>
      </c>
      <c r="O200" s="1" t="s">
        <v>4487</v>
      </c>
      <c r="P200" s="1">
        <v>0</v>
      </c>
      <c r="Q200" s="1">
        <v>2</v>
      </c>
      <c r="R200" s="1"/>
      <c r="S200" s="1"/>
    </row>
    <row r="201" spans="1:19" ht="13" x14ac:dyDescent="0.15">
      <c r="A201" s="1">
        <v>397</v>
      </c>
      <c r="B201" s="1" t="s">
        <v>28</v>
      </c>
      <c r="C201" s="1" t="s">
        <v>29</v>
      </c>
      <c r="D201" s="1">
        <v>28</v>
      </c>
      <c r="E201" s="1" t="s">
        <v>30</v>
      </c>
      <c r="F201" s="1">
        <v>3</v>
      </c>
      <c r="G201" s="1">
        <v>1.48</v>
      </c>
      <c r="H201" s="1">
        <v>1.49</v>
      </c>
      <c r="I201" s="1">
        <v>350.67</v>
      </c>
      <c r="J201" s="1">
        <v>352.16</v>
      </c>
      <c r="K201" s="1">
        <v>350.64600000000002</v>
      </c>
      <c r="L201" s="1">
        <v>352.12299999999999</v>
      </c>
      <c r="M201" s="1" t="s">
        <v>4488</v>
      </c>
      <c r="N201" s="1" t="s">
        <v>4489</v>
      </c>
      <c r="O201" s="1" t="s">
        <v>4490</v>
      </c>
      <c r="P201" s="1">
        <v>0</v>
      </c>
      <c r="Q201" s="1">
        <v>1</v>
      </c>
      <c r="R201" s="1"/>
      <c r="S201" s="1"/>
    </row>
    <row r="202" spans="1:19" ht="13" x14ac:dyDescent="0.15">
      <c r="A202" s="1">
        <v>397</v>
      </c>
      <c r="B202" s="1" t="s">
        <v>28</v>
      </c>
      <c r="C202" s="1" t="s">
        <v>29</v>
      </c>
      <c r="D202" s="1">
        <v>28</v>
      </c>
      <c r="E202" s="1" t="s">
        <v>30</v>
      </c>
      <c r="F202" s="1">
        <v>4</v>
      </c>
      <c r="G202" s="1">
        <v>1.48</v>
      </c>
      <c r="H202" s="1">
        <v>1.48</v>
      </c>
      <c r="I202" s="1">
        <v>352.16</v>
      </c>
      <c r="J202" s="1">
        <v>353.64</v>
      </c>
      <c r="K202" s="1">
        <v>352.12299999999999</v>
      </c>
      <c r="L202" s="1">
        <v>353.59100000000001</v>
      </c>
      <c r="M202" s="1" t="s">
        <v>4491</v>
      </c>
      <c r="N202" s="1" t="s">
        <v>4492</v>
      </c>
      <c r="O202" s="1" t="s">
        <v>4493</v>
      </c>
      <c r="P202" s="1">
        <v>0</v>
      </c>
      <c r="Q202" s="1">
        <v>2</v>
      </c>
      <c r="R202" s="1"/>
      <c r="S202" s="1"/>
    </row>
    <row r="203" spans="1:19" ht="13" x14ac:dyDescent="0.15">
      <c r="A203" s="1">
        <v>397</v>
      </c>
      <c r="B203" s="1" t="s">
        <v>28</v>
      </c>
      <c r="C203" s="1" t="s">
        <v>29</v>
      </c>
      <c r="D203" s="1">
        <v>28</v>
      </c>
      <c r="E203" s="1" t="s">
        <v>30</v>
      </c>
      <c r="F203" s="1">
        <v>5</v>
      </c>
      <c r="G203" s="1">
        <v>1.48</v>
      </c>
      <c r="H203" s="1">
        <v>1.49</v>
      </c>
      <c r="I203" s="1">
        <v>353.64</v>
      </c>
      <c r="J203" s="1">
        <v>355.13</v>
      </c>
      <c r="K203" s="1">
        <v>353.59100000000001</v>
      </c>
      <c r="L203" s="1">
        <v>355.06900000000002</v>
      </c>
      <c r="M203" s="1" t="s">
        <v>4494</v>
      </c>
      <c r="N203" s="1" t="s">
        <v>4495</v>
      </c>
      <c r="O203" s="1" t="s">
        <v>4496</v>
      </c>
      <c r="P203" s="1">
        <v>0</v>
      </c>
      <c r="Q203" s="1">
        <v>1</v>
      </c>
      <c r="R203" s="1"/>
      <c r="S203" s="1"/>
    </row>
    <row r="204" spans="1:19" ht="13" x14ac:dyDescent="0.15">
      <c r="A204" s="1">
        <v>397</v>
      </c>
      <c r="B204" s="1" t="s">
        <v>28</v>
      </c>
      <c r="C204" s="1" t="s">
        <v>29</v>
      </c>
      <c r="D204" s="1">
        <v>28</v>
      </c>
      <c r="E204" s="1" t="s">
        <v>30</v>
      </c>
      <c r="F204" s="1">
        <v>6</v>
      </c>
      <c r="G204" s="1">
        <v>1.46</v>
      </c>
      <c r="H204" s="1">
        <v>1.46</v>
      </c>
      <c r="I204" s="1">
        <v>355.13</v>
      </c>
      <c r="J204" s="1">
        <v>356.59</v>
      </c>
      <c r="K204" s="1">
        <v>355.06900000000002</v>
      </c>
      <c r="L204" s="1">
        <v>356.517</v>
      </c>
      <c r="M204" s="1" t="s">
        <v>4497</v>
      </c>
      <c r="N204" s="1" t="s">
        <v>4498</v>
      </c>
      <c r="O204" s="1" t="s">
        <v>4499</v>
      </c>
      <c r="P204" s="1">
        <v>0</v>
      </c>
      <c r="Q204" s="1">
        <v>2</v>
      </c>
      <c r="R204" s="1"/>
      <c r="S204" s="1"/>
    </row>
    <row r="205" spans="1:19" ht="13" x14ac:dyDescent="0.15">
      <c r="A205" s="1">
        <v>397</v>
      </c>
      <c r="B205" s="1" t="s">
        <v>28</v>
      </c>
      <c r="C205" s="1" t="s">
        <v>29</v>
      </c>
      <c r="D205" s="1">
        <v>28</v>
      </c>
      <c r="E205" s="1" t="s">
        <v>30</v>
      </c>
      <c r="F205" s="1">
        <v>7</v>
      </c>
      <c r="G205" s="1">
        <v>0.52</v>
      </c>
      <c r="H205" s="1">
        <v>0.52</v>
      </c>
      <c r="I205" s="1">
        <v>356.59</v>
      </c>
      <c r="J205" s="1">
        <v>357.11</v>
      </c>
      <c r="K205" s="1">
        <v>356.517</v>
      </c>
      <c r="L205" s="1">
        <v>357.03300000000002</v>
      </c>
      <c r="M205" s="1" t="s">
        <v>4500</v>
      </c>
      <c r="N205" s="1" t="s">
        <v>4501</v>
      </c>
      <c r="O205" s="1" t="s">
        <v>4502</v>
      </c>
      <c r="P205" s="1">
        <v>1</v>
      </c>
      <c r="Q205" s="1">
        <v>1</v>
      </c>
      <c r="R205" s="1"/>
      <c r="S205" s="1"/>
    </row>
    <row r="206" spans="1:19" ht="13" x14ac:dyDescent="0.15">
      <c r="A206" s="1">
        <v>397</v>
      </c>
      <c r="B206" s="1" t="s">
        <v>28</v>
      </c>
      <c r="C206" s="1" t="s">
        <v>29</v>
      </c>
      <c r="D206" s="1">
        <v>28</v>
      </c>
      <c r="E206" s="1" t="s">
        <v>30</v>
      </c>
      <c r="F206" s="1" t="s">
        <v>64</v>
      </c>
      <c r="G206" s="1">
        <v>0.37</v>
      </c>
      <c r="H206" s="1">
        <v>0.37</v>
      </c>
      <c r="I206" s="1">
        <v>357.11</v>
      </c>
      <c r="J206" s="1">
        <v>357.48</v>
      </c>
      <c r="K206" s="1">
        <v>357.03300000000002</v>
      </c>
      <c r="L206" s="1">
        <v>357.4</v>
      </c>
      <c r="M206" s="1" t="s">
        <v>4503</v>
      </c>
      <c r="N206" s="1" t="s">
        <v>4504</v>
      </c>
      <c r="O206" s="1" t="s">
        <v>4505</v>
      </c>
      <c r="P206" s="1">
        <v>1</v>
      </c>
      <c r="Q206" s="1">
        <v>0</v>
      </c>
      <c r="R206" s="1"/>
      <c r="S206" s="1"/>
    </row>
    <row r="207" spans="1:19" ht="13" x14ac:dyDescent="0.15">
      <c r="A207" s="1">
        <v>397</v>
      </c>
      <c r="B207" s="1" t="s">
        <v>28</v>
      </c>
      <c r="C207" s="1" t="s">
        <v>29</v>
      </c>
      <c r="D207" s="1">
        <v>29</v>
      </c>
      <c r="E207" s="1" t="s">
        <v>30</v>
      </c>
      <c r="F207" s="1">
        <v>1</v>
      </c>
      <c r="G207" s="1">
        <v>1.48</v>
      </c>
      <c r="H207" s="1">
        <v>1.48</v>
      </c>
      <c r="I207" s="1">
        <v>357.4</v>
      </c>
      <c r="J207" s="1">
        <v>358.88</v>
      </c>
      <c r="K207" s="1">
        <v>357.4</v>
      </c>
      <c r="L207" s="1">
        <v>358.87099999999998</v>
      </c>
      <c r="M207" s="1" t="s">
        <v>4506</v>
      </c>
      <c r="N207" s="1" t="s">
        <v>4507</v>
      </c>
      <c r="O207" s="1" t="s">
        <v>4508</v>
      </c>
      <c r="P207" s="1">
        <v>0</v>
      </c>
      <c r="Q207" s="1">
        <v>1</v>
      </c>
      <c r="R207" s="1"/>
      <c r="S207" s="1"/>
    </row>
    <row r="208" spans="1:19" ht="13" x14ac:dyDescent="0.15">
      <c r="A208" s="1">
        <v>397</v>
      </c>
      <c r="B208" s="1" t="s">
        <v>28</v>
      </c>
      <c r="C208" s="1" t="s">
        <v>29</v>
      </c>
      <c r="D208" s="1">
        <v>29</v>
      </c>
      <c r="E208" s="1" t="s">
        <v>30</v>
      </c>
      <c r="F208" s="1">
        <v>2</v>
      </c>
      <c r="G208" s="1">
        <v>1.45</v>
      </c>
      <c r="H208" s="1">
        <v>1.45</v>
      </c>
      <c r="I208" s="1">
        <v>358.88</v>
      </c>
      <c r="J208" s="1">
        <v>360.33</v>
      </c>
      <c r="K208" s="1">
        <v>358.87099999999998</v>
      </c>
      <c r="L208" s="1">
        <v>360.31200000000001</v>
      </c>
      <c r="M208" s="1" t="s">
        <v>4509</v>
      </c>
      <c r="N208" s="1" t="s">
        <v>4510</v>
      </c>
      <c r="O208" s="1" t="s">
        <v>4511</v>
      </c>
      <c r="P208" s="1">
        <v>0</v>
      </c>
      <c r="Q208" s="1">
        <v>1</v>
      </c>
      <c r="R208" s="1"/>
      <c r="S208" s="1"/>
    </row>
    <row r="209" spans="1:19" ht="13" x14ac:dyDescent="0.15">
      <c r="A209" s="1">
        <v>397</v>
      </c>
      <c r="B209" s="1" t="s">
        <v>28</v>
      </c>
      <c r="C209" s="1" t="s">
        <v>29</v>
      </c>
      <c r="D209" s="1">
        <v>29</v>
      </c>
      <c r="E209" s="1" t="s">
        <v>30</v>
      </c>
      <c r="F209" s="1">
        <v>3</v>
      </c>
      <c r="G209" s="1">
        <v>1.48</v>
      </c>
      <c r="H209" s="1">
        <v>1.48</v>
      </c>
      <c r="I209" s="1">
        <v>360.33</v>
      </c>
      <c r="J209" s="1">
        <v>361.81</v>
      </c>
      <c r="K209" s="1">
        <v>360.31200000000001</v>
      </c>
      <c r="L209" s="1">
        <v>361.78300000000002</v>
      </c>
      <c r="M209" s="1" t="s">
        <v>4512</v>
      </c>
      <c r="N209" s="1" t="s">
        <v>4513</v>
      </c>
      <c r="O209" s="1" t="s">
        <v>4514</v>
      </c>
      <c r="P209" s="1">
        <v>0</v>
      </c>
      <c r="Q209" s="1">
        <v>1</v>
      </c>
      <c r="R209" s="1"/>
      <c r="S209" s="1"/>
    </row>
    <row r="210" spans="1:19" ht="13" x14ac:dyDescent="0.15">
      <c r="A210" s="1">
        <v>397</v>
      </c>
      <c r="B210" s="1" t="s">
        <v>28</v>
      </c>
      <c r="C210" s="1" t="s">
        <v>29</v>
      </c>
      <c r="D210" s="1">
        <v>29</v>
      </c>
      <c r="E210" s="1" t="s">
        <v>30</v>
      </c>
      <c r="F210" s="1">
        <v>4</v>
      </c>
      <c r="G210" s="1">
        <v>1.49</v>
      </c>
      <c r="H210" s="1">
        <v>1.49</v>
      </c>
      <c r="I210" s="1">
        <v>361.81</v>
      </c>
      <c r="J210" s="1">
        <v>363.3</v>
      </c>
      <c r="K210" s="1">
        <v>361.78300000000002</v>
      </c>
      <c r="L210" s="1">
        <v>363.26400000000001</v>
      </c>
      <c r="M210" s="1" t="s">
        <v>4515</v>
      </c>
      <c r="N210" s="1" t="s">
        <v>4516</v>
      </c>
      <c r="O210" s="1" t="s">
        <v>4517</v>
      </c>
      <c r="P210" s="1">
        <v>0</v>
      </c>
      <c r="Q210" s="1">
        <v>3</v>
      </c>
      <c r="R210" s="1"/>
      <c r="S210" s="1"/>
    </row>
    <row r="211" spans="1:19" ht="13" x14ac:dyDescent="0.15">
      <c r="A211" s="1">
        <v>397</v>
      </c>
      <c r="B211" s="1" t="s">
        <v>28</v>
      </c>
      <c r="C211" s="1" t="s">
        <v>29</v>
      </c>
      <c r="D211" s="1">
        <v>29</v>
      </c>
      <c r="E211" s="1" t="s">
        <v>30</v>
      </c>
      <c r="F211" s="1">
        <v>5</v>
      </c>
      <c r="G211" s="1">
        <v>1.48</v>
      </c>
      <c r="H211" s="1">
        <v>1.48</v>
      </c>
      <c r="I211" s="1">
        <v>363.3</v>
      </c>
      <c r="J211" s="1">
        <v>364.78</v>
      </c>
      <c r="K211" s="1">
        <v>363.26400000000001</v>
      </c>
      <c r="L211" s="1">
        <v>364.73500000000001</v>
      </c>
      <c r="M211" s="1" t="s">
        <v>4518</v>
      </c>
      <c r="N211" s="1" t="s">
        <v>4519</v>
      </c>
      <c r="O211" s="1" t="s">
        <v>4520</v>
      </c>
      <c r="P211" s="1">
        <v>0</v>
      </c>
      <c r="Q211" s="1">
        <v>1</v>
      </c>
      <c r="R211" s="1"/>
      <c r="S211" s="1"/>
    </row>
    <row r="212" spans="1:19" ht="13" x14ac:dyDescent="0.15">
      <c r="A212" s="1">
        <v>397</v>
      </c>
      <c r="B212" s="1" t="s">
        <v>28</v>
      </c>
      <c r="C212" s="1" t="s">
        <v>29</v>
      </c>
      <c r="D212" s="1">
        <v>29</v>
      </c>
      <c r="E212" s="1" t="s">
        <v>30</v>
      </c>
      <c r="F212" s="1">
        <v>6</v>
      </c>
      <c r="G212" s="1">
        <v>1.49</v>
      </c>
      <c r="H212" s="1">
        <v>1.49</v>
      </c>
      <c r="I212" s="1">
        <v>364.78</v>
      </c>
      <c r="J212" s="1">
        <v>366.27</v>
      </c>
      <c r="K212" s="1">
        <v>364.73500000000001</v>
      </c>
      <c r="L212" s="1">
        <v>366.21600000000001</v>
      </c>
      <c r="M212" s="1" t="s">
        <v>4521</v>
      </c>
      <c r="N212" s="1" t="s">
        <v>4522</v>
      </c>
      <c r="O212" s="1" t="s">
        <v>4523</v>
      </c>
      <c r="P212" s="1">
        <v>0</v>
      </c>
      <c r="Q212" s="1">
        <v>2</v>
      </c>
      <c r="R212" s="1"/>
      <c r="S212" s="1"/>
    </row>
    <row r="213" spans="1:19" ht="13" x14ac:dyDescent="0.15">
      <c r="A213" s="1">
        <v>397</v>
      </c>
      <c r="B213" s="1" t="s">
        <v>28</v>
      </c>
      <c r="C213" s="1" t="s">
        <v>29</v>
      </c>
      <c r="D213" s="1">
        <v>29</v>
      </c>
      <c r="E213" s="1" t="s">
        <v>30</v>
      </c>
      <c r="F213" s="1">
        <v>7</v>
      </c>
      <c r="G213" s="1">
        <v>0.62</v>
      </c>
      <c r="H213" s="1">
        <v>0.62</v>
      </c>
      <c r="I213" s="1">
        <v>366.27</v>
      </c>
      <c r="J213" s="1">
        <v>366.89</v>
      </c>
      <c r="K213" s="1">
        <v>366.21600000000001</v>
      </c>
      <c r="L213" s="1">
        <v>366.83199999999999</v>
      </c>
      <c r="M213" s="1" t="s">
        <v>4524</v>
      </c>
      <c r="N213" s="1" t="s">
        <v>4525</v>
      </c>
      <c r="O213" s="1" t="s">
        <v>4526</v>
      </c>
      <c r="P213" s="1">
        <v>1</v>
      </c>
      <c r="Q213" s="1">
        <v>1</v>
      </c>
      <c r="R213" s="1"/>
      <c r="S213" s="1"/>
    </row>
    <row r="214" spans="1:19" ht="13" x14ac:dyDescent="0.15">
      <c r="A214" s="1">
        <v>397</v>
      </c>
      <c r="B214" s="1" t="s">
        <v>28</v>
      </c>
      <c r="C214" s="1" t="s">
        <v>29</v>
      </c>
      <c r="D214" s="1">
        <v>29</v>
      </c>
      <c r="E214" s="1" t="s">
        <v>30</v>
      </c>
      <c r="F214" s="1" t="s">
        <v>64</v>
      </c>
      <c r="G214" s="1">
        <v>0.27</v>
      </c>
      <c r="H214" s="1">
        <v>0.27</v>
      </c>
      <c r="I214" s="1">
        <v>366.89</v>
      </c>
      <c r="J214" s="1">
        <v>367.16</v>
      </c>
      <c r="K214" s="1">
        <v>366.83199999999999</v>
      </c>
      <c r="L214" s="1">
        <v>367.1</v>
      </c>
      <c r="M214" s="1" t="s">
        <v>4527</v>
      </c>
      <c r="N214" s="1" t="s">
        <v>4528</v>
      </c>
      <c r="O214" s="1" t="s">
        <v>4529</v>
      </c>
      <c r="P214" s="1">
        <v>1</v>
      </c>
      <c r="Q214" s="1">
        <v>0</v>
      </c>
      <c r="R214" s="1"/>
      <c r="S214" s="1"/>
    </row>
    <row r="215" spans="1:19" ht="13" x14ac:dyDescent="0.15">
      <c r="A215" s="1">
        <v>397</v>
      </c>
      <c r="B215" s="1" t="s">
        <v>28</v>
      </c>
      <c r="C215" s="1" t="s">
        <v>29</v>
      </c>
      <c r="D215" s="1">
        <v>30</v>
      </c>
      <c r="E215" s="1" t="s">
        <v>30</v>
      </c>
      <c r="F215" s="1">
        <v>1</v>
      </c>
      <c r="G215" s="1">
        <v>1.48</v>
      </c>
      <c r="H215" s="1">
        <v>1.48</v>
      </c>
      <c r="I215" s="1">
        <v>367.1</v>
      </c>
      <c r="J215" s="1">
        <v>368.58</v>
      </c>
      <c r="K215" s="1">
        <v>367.1</v>
      </c>
      <c r="L215" s="1">
        <v>368.57100000000003</v>
      </c>
      <c r="M215" s="1" t="s">
        <v>4530</v>
      </c>
      <c r="N215" s="1" t="s">
        <v>4531</v>
      </c>
      <c r="O215" s="1" t="s">
        <v>4532</v>
      </c>
      <c r="P215" s="1">
        <v>0</v>
      </c>
      <c r="Q215" s="1">
        <v>1</v>
      </c>
      <c r="R215" s="1"/>
      <c r="S215" s="1"/>
    </row>
    <row r="216" spans="1:19" ht="13" x14ac:dyDescent="0.15">
      <c r="A216" s="1">
        <v>397</v>
      </c>
      <c r="B216" s="1" t="s">
        <v>28</v>
      </c>
      <c r="C216" s="1" t="s">
        <v>29</v>
      </c>
      <c r="D216" s="1">
        <v>30</v>
      </c>
      <c r="E216" s="1" t="s">
        <v>30</v>
      </c>
      <c r="F216" s="1">
        <v>2</v>
      </c>
      <c r="G216" s="1">
        <v>1.48</v>
      </c>
      <c r="H216" s="1">
        <v>1.48</v>
      </c>
      <c r="I216" s="1">
        <v>368.58</v>
      </c>
      <c r="J216" s="1">
        <v>370.06</v>
      </c>
      <c r="K216" s="1">
        <v>368.57100000000003</v>
      </c>
      <c r="L216" s="1">
        <v>370.04199999999997</v>
      </c>
      <c r="M216" s="1" t="s">
        <v>4533</v>
      </c>
      <c r="N216" s="1" t="s">
        <v>4534</v>
      </c>
      <c r="O216" s="1" t="s">
        <v>4535</v>
      </c>
      <c r="P216" s="1">
        <v>0</v>
      </c>
      <c r="Q216" s="1">
        <v>2</v>
      </c>
      <c r="R216" s="1"/>
      <c r="S216" s="1"/>
    </row>
    <row r="217" spans="1:19" ht="13" x14ac:dyDescent="0.15">
      <c r="A217" s="1">
        <v>397</v>
      </c>
      <c r="B217" s="1" t="s">
        <v>28</v>
      </c>
      <c r="C217" s="1" t="s">
        <v>29</v>
      </c>
      <c r="D217" s="1">
        <v>30</v>
      </c>
      <c r="E217" s="1" t="s">
        <v>30</v>
      </c>
      <c r="F217" s="1">
        <v>3</v>
      </c>
      <c r="G217" s="1">
        <v>1.49</v>
      </c>
      <c r="H217" s="1">
        <v>1.49</v>
      </c>
      <c r="I217" s="1">
        <v>370.06</v>
      </c>
      <c r="J217" s="1">
        <v>371.55</v>
      </c>
      <c r="K217" s="1">
        <v>370.04199999999997</v>
      </c>
      <c r="L217" s="1">
        <v>371.52300000000002</v>
      </c>
      <c r="M217" s="1" t="s">
        <v>4536</v>
      </c>
      <c r="N217" s="1" t="s">
        <v>4537</v>
      </c>
      <c r="O217" s="1" t="s">
        <v>4538</v>
      </c>
      <c r="P217" s="1">
        <v>0</v>
      </c>
      <c r="Q217" s="1">
        <v>1</v>
      </c>
      <c r="R217" s="1"/>
      <c r="S217" s="1"/>
    </row>
    <row r="218" spans="1:19" ht="13" x14ac:dyDescent="0.15">
      <c r="A218" s="1">
        <v>397</v>
      </c>
      <c r="B218" s="1" t="s">
        <v>28</v>
      </c>
      <c r="C218" s="1" t="s">
        <v>29</v>
      </c>
      <c r="D218" s="1">
        <v>30</v>
      </c>
      <c r="E218" s="1" t="s">
        <v>30</v>
      </c>
      <c r="F218" s="1">
        <v>4</v>
      </c>
      <c r="G218" s="1">
        <v>1.48</v>
      </c>
      <c r="H218" s="1">
        <v>1.48</v>
      </c>
      <c r="I218" s="1">
        <v>371.55</v>
      </c>
      <c r="J218" s="1">
        <v>373.03</v>
      </c>
      <c r="K218" s="1">
        <v>371.52300000000002</v>
      </c>
      <c r="L218" s="1">
        <v>372.99400000000003</v>
      </c>
      <c r="M218" s="1" t="s">
        <v>4539</v>
      </c>
      <c r="N218" s="1" t="s">
        <v>4540</v>
      </c>
      <c r="O218" s="1" t="s">
        <v>4541</v>
      </c>
      <c r="P218" s="1">
        <v>0</v>
      </c>
      <c r="Q218" s="1">
        <v>3</v>
      </c>
      <c r="R218" s="1"/>
      <c r="S218" s="1"/>
    </row>
    <row r="219" spans="1:19" ht="13" x14ac:dyDescent="0.15">
      <c r="A219" s="1">
        <v>397</v>
      </c>
      <c r="B219" s="1" t="s">
        <v>28</v>
      </c>
      <c r="C219" s="1" t="s">
        <v>29</v>
      </c>
      <c r="D219" s="1">
        <v>30</v>
      </c>
      <c r="E219" s="1" t="s">
        <v>30</v>
      </c>
      <c r="F219" s="1">
        <v>5</v>
      </c>
      <c r="G219" s="1">
        <v>1.49</v>
      </c>
      <c r="H219" s="1">
        <v>1.49</v>
      </c>
      <c r="I219" s="1">
        <v>373.03</v>
      </c>
      <c r="J219" s="1">
        <v>374.52</v>
      </c>
      <c r="K219" s="1">
        <v>372.99400000000003</v>
      </c>
      <c r="L219" s="1">
        <v>374.47500000000002</v>
      </c>
      <c r="M219" s="1" t="s">
        <v>4542</v>
      </c>
      <c r="N219" s="1" t="s">
        <v>4543</v>
      </c>
      <c r="O219" s="1" t="s">
        <v>4544</v>
      </c>
      <c r="P219" s="1">
        <v>0</v>
      </c>
      <c r="Q219" s="1">
        <v>1</v>
      </c>
      <c r="R219" s="1"/>
      <c r="S219" s="1"/>
    </row>
    <row r="220" spans="1:19" ht="13" x14ac:dyDescent="0.15">
      <c r="A220" s="1">
        <v>397</v>
      </c>
      <c r="B220" s="1" t="s">
        <v>28</v>
      </c>
      <c r="C220" s="1" t="s">
        <v>29</v>
      </c>
      <c r="D220" s="1">
        <v>30</v>
      </c>
      <c r="E220" s="1" t="s">
        <v>30</v>
      </c>
      <c r="F220" s="1">
        <v>6</v>
      </c>
      <c r="G220" s="1">
        <v>1.47</v>
      </c>
      <c r="H220" s="1">
        <v>1.47</v>
      </c>
      <c r="I220" s="1">
        <v>374.52</v>
      </c>
      <c r="J220" s="1">
        <v>375.99</v>
      </c>
      <c r="K220" s="1">
        <v>374.47500000000002</v>
      </c>
      <c r="L220" s="1">
        <v>375.93599999999998</v>
      </c>
      <c r="M220" s="1" t="s">
        <v>4545</v>
      </c>
      <c r="N220" s="1" t="s">
        <v>4546</v>
      </c>
      <c r="O220" s="1" t="s">
        <v>4547</v>
      </c>
      <c r="P220" s="1">
        <v>0</v>
      </c>
      <c r="Q220" s="1">
        <v>1</v>
      </c>
      <c r="R220" s="1"/>
      <c r="S220" s="1"/>
    </row>
    <row r="221" spans="1:19" ht="13" x14ac:dyDescent="0.15">
      <c r="A221" s="1">
        <v>397</v>
      </c>
      <c r="B221" s="1" t="s">
        <v>28</v>
      </c>
      <c r="C221" s="1" t="s">
        <v>29</v>
      </c>
      <c r="D221" s="1">
        <v>30</v>
      </c>
      <c r="E221" s="1" t="s">
        <v>30</v>
      </c>
      <c r="F221" s="1">
        <v>7</v>
      </c>
      <c r="G221" s="1">
        <v>0.53</v>
      </c>
      <c r="H221" s="1">
        <v>0.53</v>
      </c>
      <c r="I221" s="1">
        <v>375.99</v>
      </c>
      <c r="J221" s="1">
        <v>376.52</v>
      </c>
      <c r="K221" s="1">
        <v>375.93599999999998</v>
      </c>
      <c r="L221" s="1">
        <v>376.46300000000002</v>
      </c>
      <c r="M221" s="1" t="s">
        <v>4548</v>
      </c>
      <c r="N221" s="1" t="s">
        <v>4549</v>
      </c>
      <c r="O221" s="1" t="s">
        <v>4550</v>
      </c>
      <c r="P221" s="1">
        <v>1</v>
      </c>
      <c r="Q221" s="1">
        <v>1</v>
      </c>
      <c r="R221" s="1"/>
      <c r="S221" s="1"/>
    </row>
    <row r="222" spans="1:19" ht="13" x14ac:dyDescent="0.15">
      <c r="A222" s="1">
        <v>397</v>
      </c>
      <c r="B222" s="1" t="s">
        <v>28</v>
      </c>
      <c r="C222" s="1" t="s">
        <v>29</v>
      </c>
      <c r="D222" s="1">
        <v>30</v>
      </c>
      <c r="E222" s="1" t="s">
        <v>30</v>
      </c>
      <c r="F222" s="1" t="s">
        <v>64</v>
      </c>
      <c r="G222" s="1">
        <v>0.34</v>
      </c>
      <c r="H222" s="1">
        <v>0.34</v>
      </c>
      <c r="I222" s="1">
        <v>376.52</v>
      </c>
      <c r="J222" s="1">
        <v>376.86</v>
      </c>
      <c r="K222" s="1">
        <v>376.46300000000002</v>
      </c>
      <c r="L222" s="1">
        <v>376.8</v>
      </c>
      <c r="M222" s="1" t="s">
        <v>4551</v>
      </c>
      <c r="N222" s="1" t="s">
        <v>4552</v>
      </c>
      <c r="O222" s="1" t="s">
        <v>4553</v>
      </c>
      <c r="P222" s="1">
        <v>1</v>
      </c>
      <c r="Q222" s="1">
        <v>0</v>
      </c>
      <c r="R222" s="1"/>
      <c r="S222" s="1"/>
    </row>
    <row r="223" spans="1:19" ht="13" x14ac:dyDescent="0.15">
      <c r="A223" s="1">
        <v>397</v>
      </c>
      <c r="B223" s="1" t="s">
        <v>28</v>
      </c>
      <c r="C223" s="1" t="s">
        <v>29</v>
      </c>
      <c r="D223" s="1">
        <v>31</v>
      </c>
      <c r="E223" s="1" t="s">
        <v>30</v>
      </c>
      <c r="F223" s="1">
        <v>1</v>
      </c>
      <c r="G223" s="1">
        <v>1.49</v>
      </c>
      <c r="H223" s="1">
        <v>1.49</v>
      </c>
      <c r="I223" s="1">
        <v>376.8</v>
      </c>
      <c r="J223" s="1">
        <v>378.29</v>
      </c>
      <c r="K223" s="1">
        <v>376.8</v>
      </c>
      <c r="L223" s="1">
        <v>378.29</v>
      </c>
      <c r="M223" s="1" t="s">
        <v>4554</v>
      </c>
      <c r="N223" s="1" t="s">
        <v>4555</v>
      </c>
      <c r="O223" s="1" t="s">
        <v>4556</v>
      </c>
      <c r="P223" s="1">
        <v>0</v>
      </c>
      <c r="Q223" s="1">
        <v>2</v>
      </c>
      <c r="R223" s="1"/>
      <c r="S223" s="1"/>
    </row>
    <row r="224" spans="1:19" ht="13" x14ac:dyDescent="0.15">
      <c r="A224" s="1">
        <v>397</v>
      </c>
      <c r="B224" s="1" t="s">
        <v>28</v>
      </c>
      <c r="C224" s="1" t="s">
        <v>29</v>
      </c>
      <c r="D224" s="1">
        <v>31</v>
      </c>
      <c r="E224" s="1" t="s">
        <v>30</v>
      </c>
      <c r="F224" s="1">
        <v>2</v>
      </c>
      <c r="G224" s="1">
        <v>1.48</v>
      </c>
      <c r="H224" s="1">
        <v>1.48</v>
      </c>
      <c r="I224" s="1">
        <v>378.29</v>
      </c>
      <c r="J224" s="1">
        <v>379.77</v>
      </c>
      <c r="K224" s="1">
        <v>378.29</v>
      </c>
      <c r="L224" s="1">
        <v>379.77</v>
      </c>
      <c r="M224" s="1" t="s">
        <v>4557</v>
      </c>
      <c r="N224" s="1" t="s">
        <v>4558</v>
      </c>
      <c r="O224" s="1" t="s">
        <v>4559</v>
      </c>
      <c r="P224" s="1">
        <v>0</v>
      </c>
      <c r="Q224" s="1">
        <v>1</v>
      </c>
      <c r="R224" s="1"/>
      <c r="S224" s="1"/>
    </row>
    <row r="225" spans="1:19" ht="13" x14ac:dyDescent="0.15">
      <c r="A225" s="1">
        <v>397</v>
      </c>
      <c r="B225" s="1" t="s">
        <v>28</v>
      </c>
      <c r="C225" s="1" t="s">
        <v>29</v>
      </c>
      <c r="D225" s="1">
        <v>31</v>
      </c>
      <c r="E225" s="1" t="s">
        <v>30</v>
      </c>
      <c r="F225" s="1">
        <v>3</v>
      </c>
      <c r="G225" s="1">
        <v>1.48</v>
      </c>
      <c r="H225" s="1">
        <v>1.48</v>
      </c>
      <c r="I225" s="1">
        <v>379.77</v>
      </c>
      <c r="J225" s="1">
        <v>381.25</v>
      </c>
      <c r="K225" s="1">
        <v>379.77</v>
      </c>
      <c r="L225" s="1">
        <v>381.25</v>
      </c>
      <c r="M225" s="1" t="s">
        <v>4560</v>
      </c>
      <c r="N225" s="1" t="s">
        <v>4561</v>
      </c>
      <c r="O225" s="1" t="s">
        <v>4562</v>
      </c>
      <c r="P225" s="1">
        <v>0</v>
      </c>
      <c r="Q225" s="1">
        <v>2</v>
      </c>
      <c r="R225" s="1"/>
      <c r="S225" s="1"/>
    </row>
    <row r="226" spans="1:19" ht="13" x14ac:dyDescent="0.15">
      <c r="A226" s="1">
        <v>397</v>
      </c>
      <c r="B226" s="1" t="s">
        <v>28</v>
      </c>
      <c r="C226" s="1" t="s">
        <v>29</v>
      </c>
      <c r="D226" s="1">
        <v>31</v>
      </c>
      <c r="E226" s="1" t="s">
        <v>30</v>
      </c>
      <c r="F226" s="1">
        <v>4</v>
      </c>
      <c r="G226" s="1">
        <v>1.48</v>
      </c>
      <c r="H226" s="1">
        <v>1.48</v>
      </c>
      <c r="I226" s="1">
        <v>381.25</v>
      </c>
      <c r="J226" s="1">
        <v>382.73</v>
      </c>
      <c r="K226" s="1">
        <v>381.25</v>
      </c>
      <c r="L226" s="1">
        <v>382.73</v>
      </c>
      <c r="M226" s="1" t="s">
        <v>4563</v>
      </c>
      <c r="N226" s="1" t="s">
        <v>4564</v>
      </c>
      <c r="O226" s="1" t="s">
        <v>4565</v>
      </c>
      <c r="P226" s="1">
        <v>0</v>
      </c>
      <c r="Q226" s="1">
        <v>2</v>
      </c>
      <c r="R226" s="1"/>
      <c r="S226" s="1"/>
    </row>
    <row r="227" spans="1:19" ht="13" x14ac:dyDescent="0.15">
      <c r="A227" s="1">
        <v>397</v>
      </c>
      <c r="B227" s="1" t="s">
        <v>28</v>
      </c>
      <c r="C227" s="1" t="s">
        <v>29</v>
      </c>
      <c r="D227" s="1">
        <v>31</v>
      </c>
      <c r="E227" s="1" t="s">
        <v>30</v>
      </c>
      <c r="F227" s="1">
        <v>5</v>
      </c>
      <c r="G227" s="1">
        <v>1.48</v>
      </c>
      <c r="H227" s="1">
        <v>1.48</v>
      </c>
      <c r="I227" s="1">
        <v>382.73</v>
      </c>
      <c r="J227" s="1">
        <v>384.21</v>
      </c>
      <c r="K227" s="1">
        <v>382.73</v>
      </c>
      <c r="L227" s="1">
        <v>384.21</v>
      </c>
      <c r="M227" s="1" t="s">
        <v>4566</v>
      </c>
      <c r="N227" s="1" t="s">
        <v>4567</v>
      </c>
      <c r="O227" s="1" t="s">
        <v>4568</v>
      </c>
      <c r="P227" s="1">
        <v>0</v>
      </c>
      <c r="Q227" s="1">
        <v>1</v>
      </c>
      <c r="R227" s="1"/>
      <c r="S227" s="1"/>
    </row>
    <row r="228" spans="1:19" ht="13" x14ac:dyDescent="0.15">
      <c r="A228" s="1">
        <v>397</v>
      </c>
      <c r="B228" s="1" t="s">
        <v>28</v>
      </c>
      <c r="C228" s="1" t="s">
        <v>29</v>
      </c>
      <c r="D228" s="1">
        <v>31</v>
      </c>
      <c r="E228" s="1" t="s">
        <v>30</v>
      </c>
      <c r="F228" s="1">
        <v>6</v>
      </c>
      <c r="G228" s="1">
        <v>1.1200000000000001</v>
      </c>
      <c r="H228" s="1">
        <v>1.1200000000000001</v>
      </c>
      <c r="I228" s="1">
        <v>384.21</v>
      </c>
      <c r="J228" s="1">
        <v>385.33</v>
      </c>
      <c r="K228" s="1">
        <v>384.21</v>
      </c>
      <c r="L228" s="1">
        <v>385.33</v>
      </c>
      <c r="M228" s="1" t="s">
        <v>4569</v>
      </c>
      <c r="N228" s="1" t="s">
        <v>4570</v>
      </c>
      <c r="O228" s="1" t="s">
        <v>4571</v>
      </c>
      <c r="P228" s="1">
        <v>0</v>
      </c>
      <c r="Q228" s="1">
        <v>1</v>
      </c>
      <c r="R228" s="1"/>
      <c r="S228" s="1"/>
    </row>
    <row r="229" spans="1:19" ht="13" x14ac:dyDescent="0.15">
      <c r="A229" s="1">
        <v>397</v>
      </c>
      <c r="B229" s="1" t="s">
        <v>28</v>
      </c>
      <c r="C229" s="1" t="s">
        <v>29</v>
      </c>
      <c r="D229" s="1">
        <v>31</v>
      </c>
      <c r="E229" s="1" t="s">
        <v>30</v>
      </c>
      <c r="F229" s="1">
        <v>7</v>
      </c>
      <c r="G229" s="1">
        <v>0.53</v>
      </c>
      <c r="H229" s="1">
        <v>0.53</v>
      </c>
      <c r="I229" s="1">
        <v>385.33</v>
      </c>
      <c r="J229" s="1">
        <v>385.86</v>
      </c>
      <c r="K229" s="1">
        <v>385.33</v>
      </c>
      <c r="L229" s="1">
        <v>385.86</v>
      </c>
      <c r="M229" s="1" t="s">
        <v>4572</v>
      </c>
      <c r="N229" s="1" t="s">
        <v>4573</v>
      </c>
      <c r="O229" s="1" t="s">
        <v>4574</v>
      </c>
      <c r="P229" s="1">
        <v>1</v>
      </c>
      <c r="Q229" s="1">
        <v>1</v>
      </c>
      <c r="R229" s="1"/>
      <c r="S229" s="1"/>
    </row>
    <row r="230" spans="1:19" ht="13" x14ac:dyDescent="0.15">
      <c r="A230" s="1">
        <v>397</v>
      </c>
      <c r="B230" s="1" t="s">
        <v>28</v>
      </c>
      <c r="C230" s="1" t="s">
        <v>29</v>
      </c>
      <c r="D230" s="1">
        <v>31</v>
      </c>
      <c r="E230" s="1" t="s">
        <v>30</v>
      </c>
      <c r="F230" s="1" t="s">
        <v>64</v>
      </c>
      <c r="G230" s="1">
        <v>0.5</v>
      </c>
      <c r="H230" s="1">
        <v>0.5</v>
      </c>
      <c r="I230" s="1">
        <v>385.86</v>
      </c>
      <c r="J230" s="1">
        <v>386.36</v>
      </c>
      <c r="K230" s="1">
        <v>385.86</v>
      </c>
      <c r="L230" s="1">
        <v>386.36</v>
      </c>
      <c r="M230" s="1" t="s">
        <v>4575</v>
      </c>
      <c r="N230" s="1" t="s">
        <v>4576</v>
      </c>
      <c r="O230" s="1" t="s">
        <v>4577</v>
      </c>
      <c r="P230" s="1">
        <v>1</v>
      </c>
      <c r="Q230" s="1">
        <v>0</v>
      </c>
      <c r="R230" s="1"/>
      <c r="S230" s="1"/>
    </row>
    <row r="231" spans="1:19" ht="13" x14ac:dyDescent="0.15">
      <c r="A231" s="1">
        <v>397</v>
      </c>
      <c r="B231" s="1" t="s">
        <v>28</v>
      </c>
      <c r="C231" s="1" t="s">
        <v>29</v>
      </c>
      <c r="D231" s="1">
        <v>32</v>
      </c>
      <c r="E231" s="1" t="s">
        <v>30</v>
      </c>
      <c r="F231" s="1">
        <v>1</v>
      </c>
      <c r="G231" s="1">
        <v>1.5</v>
      </c>
      <c r="H231" s="1">
        <v>1.5</v>
      </c>
      <c r="I231" s="1">
        <v>386.5</v>
      </c>
      <c r="J231" s="1">
        <v>388</v>
      </c>
      <c r="K231" s="1">
        <v>386.5</v>
      </c>
      <c r="L231" s="1">
        <v>388</v>
      </c>
      <c r="M231" s="1" t="s">
        <v>4578</v>
      </c>
      <c r="N231" s="1" t="s">
        <v>4579</v>
      </c>
      <c r="O231" s="1" t="s">
        <v>4580</v>
      </c>
      <c r="P231" s="1">
        <v>0</v>
      </c>
      <c r="Q231" s="1">
        <v>1</v>
      </c>
      <c r="R231" s="1"/>
      <c r="S231" s="1"/>
    </row>
    <row r="232" spans="1:19" ht="13" x14ac:dyDescent="0.15">
      <c r="A232" s="1">
        <v>397</v>
      </c>
      <c r="B232" s="1" t="s">
        <v>28</v>
      </c>
      <c r="C232" s="1" t="s">
        <v>29</v>
      </c>
      <c r="D232" s="1">
        <v>32</v>
      </c>
      <c r="E232" s="1" t="s">
        <v>30</v>
      </c>
      <c r="F232" s="1">
        <v>2</v>
      </c>
      <c r="G232" s="1">
        <v>1.49</v>
      </c>
      <c r="H232" s="1">
        <v>1.49</v>
      </c>
      <c r="I232" s="1">
        <v>388</v>
      </c>
      <c r="J232" s="1">
        <v>389.49</v>
      </c>
      <c r="K232" s="1">
        <v>388</v>
      </c>
      <c r="L232" s="1">
        <v>389.49</v>
      </c>
      <c r="M232" s="1" t="s">
        <v>4581</v>
      </c>
      <c r="N232" s="1" t="s">
        <v>4582</v>
      </c>
      <c r="O232" s="1" t="s">
        <v>4583</v>
      </c>
      <c r="P232" s="1">
        <v>0</v>
      </c>
      <c r="Q232" s="1">
        <v>2</v>
      </c>
      <c r="R232" s="1"/>
      <c r="S232" s="1"/>
    </row>
    <row r="233" spans="1:19" ht="13" x14ac:dyDescent="0.15">
      <c r="A233" s="1">
        <v>397</v>
      </c>
      <c r="B233" s="1" t="s">
        <v>28</v>
      </c>
      <c r="C233" s="1" t="s">
        <v>29</v>
      </c>
      <c r="D233" s="1">
        <v>32</v>
      </c>
      <c r="E233" s="1" t="s">
        <v>30</v>
      </c>
      <c r="F233" s="1">
        <v>3</v>
      </c>
      <c r="G233" s="1">
        <v>1.49</v>
      </c>
      <c r="H233" s="1">
        <v>1.49</v>
      </c>
      <c r="I233" s="1">
        <v>389.49</v>
      </c>
      <c r="J233" s="1">
        <v>390.98</v>
      </c>
      <c r="K233" s="1">
        <v>389.49</v>
      </c>
      <c r="L233" s="1">
        <v>390.98</v>
      </c>
      <c r="M233" s="1" t="s">
        <v>4584</v>
      </c>
      <c r="N233" s="1" t="s">
        <v>4585</v>
      </c>
      <c r="O233" s="1" t="s">
        <v>4586</v>
      </c>
      <c r="P233" s="1">
        <v>0</v>
      </c>
      <c r="Q233" s="1">
        <v>1</v>
      </c>
      <c r="R233" s="1"/>
      <c r="S233" s="1"/>
    </row>
    <row r="234" spans="1:19" ht="13" x14ac:dyDescent="0.15">
      <c r="A234" s="1">
        <v>397</v>
      </c>
      <c r="B234" s="1" t="s">
        <v>28</v>
      </c>
      <c r="C234" s="1" t="s">
        <v>29</v>
      </c>
      <c r="D234" s="1">
        <v>32</v>
      </c>
      <c r="E234" s="1" t="s">
        <v>30</v>
      </c>
      <c r="F234" s="1">
        <v>4</v>
      </c>
      <c r="G234" s="1">
        <v>1.49</v>
      </c>
      <c r="H234" s="1">
        <v>1.49</v>
      </c>
      <c r="I234" s="1">
        <v>390.98</v>
      </c>
      <c r="J234" s="1">
        <v>392.47</v>
      </c>
      <c r="K234" s="1">
        <v>390.98</v>
      </c>
      <c r="L234" s="1">
        <v>392.47</v>
      </c>
      <c r="M234" s="1" t="s">
        <v>4587</v>
      </c>
      <c r="N234" s="1" t="s">
        <v>4588</v>
      </c>
      <c r="O234" s="1" t="s">
        <v>4589</v>
      </c>
      <c r="P234" s="1">
        <v>0</v>
      </c>
      <c r="Q234" s="1">
        <v>3</v>
      </c>
      <c r="R234" s="1"/>
      <c r="S234" s="1"/>
    </row>
    <row r="235" spans="1:19" ht="13" x14ac:dyDescent="0.15">
      <c r="A235" s="1">
        <v>397</v>
      </c>
      <c r="B235" s="1" t="s">
        <v>28</v>
      </c>
      <c r="C235" s="1" t="s">
        <v>29</v>
      </c>
      <c r="D235" s="1">
        <v>32</v>
      </c>
      <c r="E235" s="1" t="s">
        <v>30</v>
      </c>
      <c r="F235" s="1">
        <v>5</v>
      </c>
      <c r="G235" s="1">
        <v>1.49</v>
      </c>
      <c r="H235" s="1">
        <v>1.49</v>
      </c>
      <c r="I235" s="1">
        <v>392.47</v>
      </c>
      <c r="J235" s="1">
        <v>393.96</v>
      </c>
      <c r="K235" s="1">
        <v>392.47</v>
      </c>
      <c r="L235" s="1">
        <v>393.96</v>
      </c>
      <c r="M235" s="1" t="s">
        <v>4590</v>
      </c>
      <c r="N235" s="1" t="s">
        <v>4591</v>
      </c>
      <c r="O235" s="1" t="s">
        <v>4592</v>
      </c>
      <c r="P235" s="1">
        <v>0</v>
      </c>
      <c r="Q235" s="1">
        <v>1</v>
      </c>
      <c r="R235" s="1"/>
      <c r="S235" s="1"/>
    </row>
    <row r="236" spans="1:19" ht="13" x14ac:dyDescent="0.15">
      <c r="A236" s="1">
        <v>397</v>
      </c>
      <c r="B236" s="1" t="s">
        <v>28</v>
      </c>
      <c r="C236" s="1" t="s">
        <v>29</v>
      </c>
      <c r="D236" s="1">
        <v>32</v>
      </c>
      <c r="E236" s="1" t="s">
        <v>30</v>
      </c>
      <c r="F236" s="1">
        <v>6</v>
      </c>
      <c r="G236" s="1">
        <v>0.57999999999999996</v>
      </c>
      <c r="H236" s="1">
        <v>0.57999999999999996</v>
      </c>
      <c r="I236" s="1">
        <v>393.96</v>
      </c>
      <c r="J236" s="1">
        <v>394.54</v>
      </c>
      <c r="K236" s="1">
        <v>393.96</v>
      </c>
      <c r="L236" s="1">
        <v>394.54</v>
      </c>
      <c r="M236" s="1" t="s">
        <v>4593</v>
      </c>
      <c r="N236" s="1" t="s">
        <v>4594</v>
      </c>
      <c r="O236" s="1" t="s">
        <v>4595</v>
      </c>
      <c r="P236" s="1">
        <v>1</v>
      </c>
      <c r="Q236" s="1">
        <v>1</v>
      </c>
      <c r="R236" s="1"/>
      <c r="S236" s="1"/>
    </row>
    <row r="237" spans="1:19" ht="13" x14ac:dyDescent="0.15">
      <c r="A237" s="1">
        <v>397</v>
      </c>
      <c r="B237" s="1" t="s">
        <v>28</v>
      </c>
      <c r="C237" s="1" t="s">
        <v>29</v>
      </c>
      <c r="D237" s="1">
        <v>32</v>
      </c>
      <c r="E237" s="1" t="s">
        <v>30</v>
      </c>
      <c r="F237" s="1" t="s">
        <v>64</v>
      </c>
      <c r="G237" s="1">
        <v>0.47</v>
      </c>
      <c r="H237" s="1">
        <v>0.47</v>
      </c>
      <c r="I237" s="1">
        <v>394.54</v>
      </c>
      <c r="J237" s="1">
        <v>395.01</v>
      </c>
      <c r="K237" s="1">
        <v>394.54</v>
      </c>
      <c r="L237" s="1">
        <v>395.01</v>
      </c>
      <c r="M237" s="1" t="s">
        <v>4596</v>
      </c>
      <c r="N237" s="1" t="s">
        <v>4597</v>
      </c>
      <c r="O237" s="1" t="s">
        <v>4598</v>
      </c>
      <c r="P237" s="1">
        <v>1</v>
      </c>
      <c r="Q237" s="1">
        <v>0</v>
      </c>
      <c r="R237" s="1"/>
      <c r="S237" s="1"/>
    </row>
    <row r="238" spans="1:19" ht="13" x14ac:dyDescent="0.15">
      <c r="A238" s="1">
        <v>397</v>
      </c>
      <c r="B238" s="1" t="s">
        <v>28</v>
      </c>
      <c r="C238" s="1" t="s">
        <v>29</v>
      </c>
      <c r="D238" s="1">
        <v>33</v>
      </c>
      <c r="E238" s="1" t="s">
        <v>30</v>
      </c>
      <c r="F238" s="1">
        <v>1</v>
      </c>
      <c r="G238" s="1">
        <v>1.49</v>
      </c>
      <c r="H238" s="1">
        <v>1.49</v>
      </c>
      <c r="I238" s="1">
        <v>396.2</v>
      </c>
      <c r="J238" s="1">
        <v>397.69</v>
      </c>
      <c r="K238" s="1">
        <v>396.2</v>
      </c>
      <c r="L238" s="1">
        <v>397.69</v>
      </c>
      <c r="M238" s="1" t="s">
        <v>4599</v>
      </c>
      <c r="N238" s="1" t="s">
        <v>4600</v>
      </c>
      <c r="O238" s="1" t="s">
        <v>4601</v>
      </c>
      <c r="P238" s="1">
        <v>0</v>
      </c>
      <c r="Q238" s="1">
        <v>2</v>
      </c>
      <c r="R238" s="1"/>
      <c r="S238" s="1"/>
    </row>
    <row r="239" spans="1:19" ht="13" x14ac:dyDescent="0.15">
      <c r="A239" s="1">
        <v>397</v>
      </c>
      <c r="B239" s="1" t="s">
        <v>28</v>
      </c>
      <c r="C239" s="1" t="s">
        <v>29</v>
      </c>
      <c r="D239" s="1">
        <v>33</v>
      </c>
      <c r="E239" s="1" t="s">
        <v>30</v>
      </c>
      <c r="F239" s="1">
        <v>2</v>
      </c>
      <c r="G239" s="1">
        <v>1.35</v>
      </c>
      <c r="H239" s="1">
        <v>1.35</v>
      </c>
      <c r="I239" s="1">
        <v>397.69</v>
      </c>
      <c r="J239" s="1">
        <v>399.04</v>
      </c>
      <c r="K239" s="1">
        <v>397.69</v>
      </c>
      <c r="L239" s="1">
        <v>399.04</v>
      </c>
      <c r="M239" s="1" t="s">
        <v>4602</v>
      </c>
      <c r="N239" s="1" t="s">
        <v>4603</v>
      </c>
      <c r="O239" s="1" t="s">
        <v>4604</v>
      </c>
      <c r="P239" s="1">
        <v>1</v>
      </c>
      <c r="Q239" s="1">
        <v>2</v>
      </c>
      <c r="R239" s="1"/>
      <c r="S239" s="1"/>
    </row>
    <row r="240" spans="1:19" ht="13" x14ac:dyDescent="0.15">
      <c r="A240" s="1">
        <v>397</v>
      </c>
      <c r="B240" s="1" t="s">
        <v>28</v>
      </c>
      <c r="C240" s="1" t="s">
        <v>29</v>
      </c>
      <c r="D240" s="1">
        <v>33</v>
      </c>
      <c r="E240" s="1" t="s">
        <v>30</v>
      </c>
      <c r="F240" s="1" t="s">
        <v>64</v>
      </c>
      <c r="G240" s="1">
        <v>0.53</v>
      </c>
      <c r="H240" s="1">
        <v>0.53</v>
      </c>
      <c r="I240" s="1">
        <v>399.04</v>
      </c>
      <c r="J240" s="1">
        <v>399.57</v>
      </c>
      <c r="K240" s="1">
        <v>399.04</v>
      </c>
      <c r="L240" s="1">
        <v>399.57</v>
      </c>
      <c r="M240" s="1" t="s">
        <v>4605</v>
      </c>
      <c r="N240" s="1" t="s">
        <v>4606</v>
      </c>
      <c r="O240" s="1" t="s">
        <v>4607</v>
      </c>
      <c r="P240" s="1">
        <v>1</v>
      </c>
      <c r="Q240" s="1">
        <v>0</v>
      </c>
      <c r="R240" s="1"/>
      <c r="S240" s="1"/>
    </row>
    <row r="241" spans="1:19" ht="13" x14ac:dyDescent="0.15">
      <c r="A241" s="1">
        <v>397</v>
      </c>
      <c r="B241" s="1" t="s">
        <v>28</v>
      </c>
      <c r="C241" s="1" t="s">
        <v>1386</v>
      </c>
      <c r="D241" s="1">
        <v>1</v>
      </c>
      <c r="E241" s="1" t="s">
        <v>1387</v>
      </c>
      <c r="F241" s="1">
        <v>1</v>
      </c>
      <c r="G241" s="1">
        <v>1.02</v>
      </c>
      <c r="H241" s="1">
        <v>1.02</v>
      </c>
      <c r="I241" s="1">
        <v>0</v>
      </c>
      <c r="J241" s="1">
        <v>1.02</v>
      </c>
      <c r="K241" s="1">
        <v>0</v>
      </c>
      <c r="L241" s="1">
        <v>1.02</v>
      </c>
      <c r="M241" s="1" t="s">
        <v>4608</v>
      </c>
      <c r="N241" s="1" t="s">
        <v>4609</v>
      </c>
      <c r="O241" s="1" t="s">
        <v>4610</v>
      </c>
      <c r="P241" s="1">
        <v>2</v>
      </c>
      <c r="Q241" s="1">
        <v>6</v>
      </c>
      <c r="R241" s="1"/>
      <c r="S241" s="1"/>
    </row>
    <row r="242" spans="1:19" ht="13" x14ac:dyDescent="0.15">
      <c r="A242" s="1">
        <v>397</v>
      </c>
      <c r="B242" s="1" t="s">
        <v>28</v>
      </c>
      <c r="C242" s="1" t="s">
        <v>1386</v>
      </c>
      <c r="D242" s="1">
        <v>1</v>
      </c>
      <c r="E242" s="1" t="s">
        <v>1387</v>
      </c>
      <c r="F242" s="1">
        <v>2</v>
      </c>
      <c r="G242" s="1">
        <v>0.61</v>
      </c>
      <c r="H242" s="1">
        <v>0.61</v>
      </c>
      <c r="I242" s="1">
        <v>1.02</v>
      </c>
      <c r="J242" s="1">
        <v>1.63</v>
      </c>
      <c r="K242" s="1">
        <v>1.02</v>
      </c>
      <c r="L242" s="1">
        <v>1.63</v>
      </c>
      <c r="M242" s="1" t="s">
        <v>4611</v>
      </c>
      <c r="N242" s="1" t="s">
        <v>4612</v>
      </c>
      <c r="O242" s="1" t="s">
        <v>4613</v>
      </c>
      <c r="P242" s="1">
        <v>1</v>
      </c>
      <c r="Q242" s="1">
        <v>6</v>
      </c>
      <c r="R242" s="1"/>
      <c r="S242" s="1"/>
    </row>
    <row r="243" spans="1:19" ht="13" x14ac:dyDescent="0.15">
      <c r="A243" s="1">
        <v>397</v>
      </c>
      <c r="B243" s="1" t="s">
        <v>28</v>
      </c>
      <c r="C243" s="1" t="s">
        <v>1386</v>
      </c>
      <c r="D243" s="1">
        <v>1</v>
      </c>
      <c r="E243" s="1" t="s">
        <v>1387</v>
      </c>
      <c r="F243" s="1" t="s">
        <v>64</v>
      </c>
      <c r="G243" s="1">
        <v>0.14000000000000001</v>
      </c>
      <c r="H243" s="1">
        <v>0.14000000000000001</v>
      </c>
      <c r="I243" s="1">
        <v>1.63</v>
      </c>
      <c r="J243" s="1">
        <v>1.77</v>
      </c>
      <c r="K243" s="1">
        <v>1.63</v>
      </c>
      <c r="L243" s="1">
        <v>1.77</v>
      </c>
      <c r="M243" s="1" t="s">
        <v>4614</v>
      </c>
      <c r="N243" s="1" t="s">
        <v>4615</v>
      </c>
      <c r="O243" s="1" t="s">
        <v>4616</v>
      </c>
      <c r="P243" s="1">
        <v>1</v>
      </c>
      <c r="Q243" s="1">
        <v>1</v>
      </c>
      <c r="R243" s="1"/>
      <c r="S243" s="1"/>
    </row>
    <row r="244" spans="1:19" ht="13" x14ac:dyDescent="0.15">
      <c r="A244" s="1">
        <v>397</v>
      </c>
      <c r="B244" s="1" t="s">
        <v>28</v>
      </c>
      <c r="C244" s="1" t="s">
        <v>1386</v>
      </c>
      <c r="D244" s="1">
        <v>2</v>
      </c>
      <c r="E244" s="1" t="s">
        <v>1387</v>
      </c>
      <c r="F244" s="1">
        <v>1</v>
      </c>
      <c r="G244" s="1">
        <v>1.5</v>
      </c>
      <c r="H244" s="1">
        <v>1.5</v>
      </c>
      <c r="I244" s="1">
        <v>1.8</v>
      </c>
      <c r="J244" s="1">
        <v>3.3</v>
      </c>
      <c r="K244" s="1">
        <v>1.8</v>
      </c>
      <c r="L244" s="1">
        <v>3.2410000000000001</v>
      </c>
      <c r="M244" s="1" t="s">
        <v>4617</v>
      </c>
      <c r="N244" s="1" t="s">
        <v>4618</v>
      </c>
      <c r="O244" s="1" t="s">
        <v>4619</v>
      </c>
      <c r="P244" s="1">
        <v>1</v>
      </c>
      <c r="Q244" s="1">
        <v>8</v>
      </c>
      <c r="R244" s="1"/>
      <c r="S244" s="1"/>
    </row>
    <row r="245" spans="1:19" ht="13" x14ac:dyDescent="0.15">
      <c r="A245" s="1">
        <v>397</v>
      </c>
      <c r="B245" s="1" t="s">
        <v>28</v>
      </c>
      <c r="C245" s="1" t="s">
        <v>1386</v>
      </c>
      <c r="D245" s="1">
        <v>2</v>
      </c>
      <c r="E245" s="1" t="s">
        <v>1387</v>
      </c>
      <c r="F245" s="1">
        <v>2</v>
      </c>
      <c r="G245" s="1">
        <v>1.5</v>
      </c>
      <c r="H245" s="1">
        <v>1.5</v>
      </c>
      <c r="I245" s="1">
        <v>3.3</v>
      </c>
      <c r="J245" s="1">
        <v>4.8</v>
      </c>
      <c r="K245" s="1">
        <v>3.2410000000000001</v>
      </c>
      <c r="L245" s="1">
        <v>4.6820000000000004</v>
      </c>
      <c r="M245" s="1" t="s">
        <v>4620</v>
      </c>
      <c r="N245" s="1" t="s">
        <v>4621</v>
      </c>
      <c r="O245" s="1" t="s">
        <v>4622</v>
      </c>
      <c r="P245" s="1">
        <v>1</v>
      </c>
      <c r="Q245" s="1">
        <v>5</v>
      </c>
      <c r="R245" s="1"/>
      <c r="S245" s="1"/>
    </row>
    <row r="246" spans="1:19" ht="13" x14ac:dyDescent="0.15">
      <c r="A246" s="1">
        <v>397</v>
      </c>
      <c r="B246" s="1" t="s">
        <v>28</v>
      </c>
      <c r="C246" s="1" t="s">
        <v>1386</v>
      </c>
      <c r="D246" s="1">
        <v>2</v>
      </c>
      <c r="E246" s="1" t="s">
        <v>1387</v>
      </c>
      <c r="F246" s="1">
        <v>3</v>
      </c>
      <c r="G246" s="1">
        <v>1.49</v>
      </c>
      <c r="H246" s="1">
        <v>1.49</v>
      </c>
      <c r="I246" s="1">
        <v>4.8</v>
      </c>
      <c r="J246" s="1">
        <v>6.29</v>
      </c>
      <c r="K246" s="1">
        <v>4.6820000000000004</v>
      </c>
      <c r="L246" s="1">
        <v>6.1130000000000004</v>
      </c>
      <c r="M246" s="1" t="s">
        <v>4623</v>
      </c>
      <c r="N246" s="1" t="s">
        <v>4624</v>
      </c>
      <c r="O246" s="1" t="s">
        <v>4625</v>
      </c>
      <c r="P246" s="1">
        <v>1</v>
      </c>
      <c r="Q246" s="1">
        <v>1</v>
      </c>
      <c r="R246" s="1"/>
      <c r="S246" s="1"/>
    </row>
    <row r="247" spans="1:19" ht="13" x14ac:dyDescent="0.15">
      <c r="A247" s="1">
        <v>397</v>
      </c>
      <c r="B247" s="1" t="s">
        <v>28</v>
      </c>
      <c r="C247" s="1" t="s">
        <v>1386</v>
      </c>
      <c r="D247" s="1">
        <v>2</v>
      </c>
      <c r="E247" s="1" t="s">
        <v>1387</v>
      </c>
      <c r="F247" s="1">
        <v>4</v>
      </c>
      <c r="G247" s="1">
        <v>1.5</v>
      </c>
      <c r="H247" s="1">
        <v>1.5</v>
      </c>
      <c r="I247" s="1">
        <v>6.29</v>
      </c>
      <c r="J247" s="1">
        <v>7.79</v>
      </c>
      <c r="K247" s="1">
        <v>6.1130000000000004</v>
      </c>
      <c r="L247" s="1">
        <v>7.5540000000000003</v>
      </c>
      <c r="M247" s="1" t="s">
        <v>4626</v>
      </c>
      <c r="N247" s="1" t="s">
        <v>4627</v>
      </c>
      <c r="O247" s="1" t="s">
        <v>4628</v>
      </c>
      <c r="P247" s="1">
        <v>1</v>
      </c>
      <c r="Q247" s="1">
        <v>2</v>
      </c>
      <c r="R247" s="1"/>
      <c r="S247" s="1"/>
    </row>
    <row r="248" spans="1:19" ht="13" x14ac:dyDescent="0.15">
      <c r="A248" s="1">
        <v>397</v>
      </c>
      <c r="B248" s="1" t="s">
        <v>28</v>
      </c>
      <c r="C248" s="1" t="s">
        <v>1386</v>
      </c>
      <c r="D248" s="1">
        <v>2</v>
      </c>
      <c r="E248" s="1" t="s">
        <v>1387</v>
      </c>
      <c r="F248" s="1">
        <v>5</v>
      </c>
      <c r="G248" s="1">
        <v>1.5</v>
      </c>
      <c r="H248" s="1">
        <v>1.5</v>
      </c>
      <c r="I248" s="1">
        <v>7.79</v>
      </c>
      <c r="J248" s="1">
        <v>9.2899999999999991</v>
      </c>
      <c r="K248" s="1">
        <v>7.5540000000000003</v>
      </c>
      <c r="L248" s="1">
        <v>8.9949999999999992</v>
      </c>
      <c r="M248" s="1" t="s">
        <v>4629</v>
      </c>
      <c r="N248" s="1" t="s">
        <v>4630</v>
      </c>
      <c r="O248" s="1" t="s">
        <v>4631</v>
      </c>
      <c r="P248" s="1">
        <v>1</v>
      </c>
      <c r="Q248" s="1">
        <v>2</v>
      </c>
      <c r="R248" s="1"/>
      <c r="S248" s="1"/>
    </row>
    <row r="249" spans="1:19" ht="13" x14ac:dyDescent="0.15">
      <c r="A249" s="1">
        <v>397</v>
      </c>
      <c r="B249" s="1" t="s">
        <v>28</v>
      </c>
      <c r="C249" s="1" t="s">
        <v>1386</v>
      </c>
      <c r="D249" s="1">
        <v>2</v>
      </c>
      <c r="E249" s="1" t="s">
        <v>1387</v>
      </c>
      <c r="F249" s="1">
        <v>6</v>
      </c>
      <c r="G249" s="1">
        <v>1.51</v>
      </c>
      <c r="H249" s="1">
        <v>1.51</v>
      </c>
      <c r="I249" s="1">
        <v>9.2899999999999991</v>
      </c>
      <c r="J249" s="1">
        <v>10.8</v>
      </c>
      <c r="K249" s="1">
        <v>8.9949999999999992</v>
      </c>
      <c r="L249" s="1">
        <v>10.445</v>
      </c>
      <c r="M249" s="1" t="s">
        <v>4632</v>
      </c>
      <c r="N249" s="1" t="s">
        <v>4633</v>
      </c>
      <c r="O249" s="1" t="s">
        <v>4634</v>
      </c>
      <c r="P249" s="1">
        <v>1</v>
      </c>
      <c r="Q249" s="1">
        <v>3</v>
      </c>
      <c r="R249" s="1"/>
      <c r="S249" s="1"/>
    </row>
    <row r="250" spans="1:19" ht="13" x14ac:dyDescent="0.15">
      <c r="A250" s="1">
        <v>397</v>
      </c>
      <c r="B250" s="1" t="s">
        <v>28</v>
      </c>
      <c r="C250" s="1" t="s">
        <v>1386</v>
      </c>
      <c r="D250" s="1">
        <v>2</v>
      </c>
      <c r="E250" s="1" t="s">
        <v>1387</v>
      </c>
      <c r="F250" s="1">
        <v>7</v>
      </c>
      <c r="G250" s="1">
        <v>0.65</v>
      </c>
      <c r="H250" s="1">
        <v>0.65</v>
      </c>
      <c r="I250" s="1">
        <v>10.8</v>
      </c>
      <c r="J250" s="1">
        <v>11.45</v>
      </c>
      <c r="K250" s="1">
        <v>10.445</v>
      </c>
      <c r="L250" s="1">
        <v>11.07</v>
      </c>
      <c r="M250" s="1" t="s">
        <v>4635</v>
      </c>
      <c r="N250" s="1" t="s">
        <v>4636</v>
      </c>
      <c r="O250" s="1" t="s">
        <v>4637</v>
      </c>
      <c r="P250" s="1">
        <v>1</v>
      </c>
      <c r="Q250" s="1">
        <v>1</v>
      </c>
      <c r="R250" s="1"/>
      <c r="S250" s="1"/>
    </row>
    <row r="251" spans="1:19" ht="13" x14ac:dyDescent="0.15">
      <c r="A251" s="1">
        <v>397</v>
      </c>
      <c r="B251" s="1" t="s">
        <v>28</v>
      </c>
      <c r="C251" s="1" t="s">
        <v>1386</v>
      </c>
      <c r="D251" s="1">
        <v>2</v>
      </c>
      <c r="E251" s="1" t="s">
        <v>1387</v>
      </c>
      <c r="F251" s="1" t="s">
        <v>64</v>
      </c>
      <c r="G251" s="1">
        <v>0.24</v>
      </c>
      <c r="H251" s="1">
        <v>0.24</v>
      </c>
      <c r="I251" s="1">
        <v>11.45</v>
      </c>
      <c r="J251" s="1">
        <v>11.69</v>
      </c>
      <c r="K251" s="1">
        <v>11.07</v>
      </c>
      <c r="L251" s="1">
        <v>11.3</v>
      </c>
      <c r="M251" s="1" t="s">
        <v>4638</v>
      </c>
      <c r="N251" s="1" t="s">
        <v>4639</v>
      </c>
      <c r="O251" s="1" t="s">
        <v>4640</v>
      </c>
      <c r="P251" s="1">
        <v>1</v>
      </c>
      <c r="Q251" s="1">
        <v>0</v>
      </c>
      <c r="R251" s="1"/>
      <c r="S251" s="1"/>
    </row>
    <row r="252" spans="1:19" ht="13" x14ac:dyDescent="0.15">
      <c r="A252" s="1">
        <v>397</v>
      </c>
      <c r="B252" s="1" t="s">
        <v>28</v>
      </c>
      <c r="C252" s="1" t="s">
        <v>1386</v>
      </c>
      <c r="D252" s="1">
        <v>3</v>
      </c>
      <c r="E252" s="1" t="s">
        <v>1387</v>
      </c>
      <c r="F252" s="1">
        <v>1</v>
      </c>
      <c r="G252" s="1">
        <v>1.5</v>
      </c>
      <c r="H252" s="1">
        <v>1.5</v>
      </c>
      <c r="I252" s="1">
        <v>11.3</v>
      </c>
      <c r="J252" s="1">
        <v>12.8</v>
      </c>
      <c r="K252" s="1">
        <v>11.3</v>
      </c>
      <c r="L252" s="1">
        <v>12.734999999999999</v>
      </c>
      <c r="M252" s="1" t="s">
        <v>4641</v>
      </c>
      <c r="N252" s="1" t="s">
        <v>4642</v>
      </c>
      <c r="O252" s="1" t="s">
        <v>4643</v>
      </c>
      <c r="P252" s="1">
        <v>1</v>
      </c>
      <c r="Q252" s="1">
        <v>1</v>
      </c>
      <c r="R252" s="1"/>
      <c r="S252" s="1"/>
    </row>
    <row r="253" spans="1:19" ht="13" x14ac:dyDescent="0.15">
      <c r="A253" s="1">
        <v>397</v>
      </c>
      <c r="B253" s="1" t="s">
        <v>28</v>
      </c>
      <c r="C253" s="1" t="s">
        <v>1386</v>
      </c>
      <c r="D253" s="1">
        <v>3</v>
      </c>
      <c r="E253" s="1" t="s">
        <v>1387</v>
      </c>
      <c r="F253" s="1">
        <v>2</v>
      </c>
      <c r="G253" s="1">
        <v>1.5</v>
      </c>
      <c r="H253" s="1">
        <v>1.5</v>
      </c>
      <c r="I253" s="1">
        <v>12.8</v>
      </c>
      <c r="J253" s="1">
        <v>14.3</v>
      </c>
      <c r="K253" s="1">
        <v>12.734999999999999</v>
      </c>
      <c r="L253" s="1">
        <v>14.17</v>
      </c>
      <c r="M253" s="1" t="s">
        <v>4644</v>
      </c>
      <c r="N253" s="1" t="s">
        <v>4645</v>
      </c>
      <c r="O253" s="1" t="s">
        <v>4646</v>
      </c>
      <c r="P253" s="1">
        <v>1</v>
      </c>
      <c r="Q253" s="1">
        <v>4</v>
      </c>
      <c r="R253" s="1"/>
      <c r="S253" s="1"/>
    </row>
    <row r="254" spans="1:19" ht="13" x14ac:dyDescent="0.15">
      <c r="A254" s="1">
        <v>397</v>
      </c>
      <c r="B254" s="1" t="s">
        <v>28</v>
      </c>
      <c r="C254" s="1" t="s">
        <v>1386</v>
      </c>
      <c r="D254" s="1">
        <v>3</v>
      </c>
      <c r="E254" s="1" t="s">
        <v>1387</v>
      </c>
      <c r="F254" s="1">
        <v>3</v>
      </c>
      <c r="G254" s="1">
        <v>1.5</v>
      </c>
      <c r="H254" s="1">
        <v>1.5</v>
      </c>
      <c r="I254" s="1">
        <v>14.3</v>
      </c>
      <c r="J254" s="1">
        <v>15.8</v>
      </c>
      <c r="K254" s="1">
        <v>14.17</v>
      </c>
      <c r="L254" s="1">
        <v>15.605</v>
      </c>
      <c r="M254" s="1" t="s">
        <v>4647</v>
      </c>
      <c r="N254" s="1" t="s">
        <v>4648</v>
      </c>
      <c r="O254" s="1" t="s">
        <v>4649</v>
      </c>
      <c r="P254" s="1">
        <v>1</v>
      </c>
      <c r="Q254" s="1">
        <v>2</v>
      </c>
      <c r="R254" s="1"/>
      <c r="S254" s="1"/>
    </row>
    <row r="255" spans="1:19" ht="13" x14ac:dyDescent="0.15">
      <c r="A255" s="1">
        <v>397</v>
      </c>
      <c r="B255" s="1" t="s">
        <v>28</v>
      </c>
      <c r="C255" s="1" t="s">
        <v>1386</v>
      </c>
      <c r="D255" s="1">
        <v>3</v>
      </c>
      <c r="E255" s="1" t="s">
        <v>1387</v>
      </c>
      <c r="F255" s="1">
        <v>4</v>
      </c>
      <c r="G255" s="1">
        <v>1.49</v>
      </c>
      <c r="H255" s="1">
        <v>1.49</v>
      </c>
      <c r="I255" s="1">
        <v>15.8</v>
      </c>
      <c r="J255" s="1">
        <v>17.29</v>
      </c>
      <c r="K255" s="1">
        <v>15.605</v>
      </c>
      <c r="L255" s="1">
        <v>17.030999999999999</v>
      </c>
      <c r="M255" s="1" t="s">
        <v>4650</v>
      </c>
      <c r="N255" s="1" t="s">
        <v>4651</v>
      </c>
      <c r="O255" s="1" t="s">
        <v>4652</v>
      </c>
      <c r="P255" s="1">
        <v>1</v>
      </c>
      <c r="Q255" s="1">
        <v>2</v>
      </c>
      <c r="R255" s="1"/>
      <c r="S255" s="1"/>
    </row>
    <row r="256" spans="1:19" ht="13" x14ac:dyDescent="0.15">
      <c r="A256" s="1">
        <v>397</v>
      </c>
      <c r="B256" s="1" t="s">
        <v>28</v>
      </c>
      <c r="C256" s="1" t="s">
        <v>1386</v>
      </c>
      <c r="D256" s="1">
        <v>3</v>
      </c>
      <c r="E256" s="1" t="s">
        <v>1387</v>
      </c>
      <c r="F256" s="1">
        <v>5</v>
      </c>
      <c r="G256" s="1">
        <v>1.5</v>
      </c>
      <c r="H256" s="1">
        <v>1.5</v>
      </c>
      <c r="I256" s="1">
        <v>17.29</v>
      </c>
      <c r="J256" s="1">
        <v>18.79</v>
      </c>
      <c r="K256" s="1">
        <v>17.030999999999999</v>
      </c>
      <c r="L256" s="1">
        <v>18.466000000000001</v>
      </c>
      <c r="M256" s="1" t="s">
        <v>4653</v>
      </c>
      <c r="N256" s="1" t="s">
        <v>4654</v>
      </c>
      <c r="O256" s="1" t="s">
        <v>4655</v>
      </c>
      <c r="P256" s="1">
        <v>1</v>
      </c>
      <c r="Q256" s="1">
        <v>4</v>
      </c>
      <c r="R256" s="1"/>
      <c r="S256" s="1"/>
    </row>
    <row r="257" spans="1:19" ht="13" x14ac:dyDescent="0.15">
      <c r="A257" s="1">
        <v>397</v>
      </c>
      <c r="B257" s="1" t="s">
        <v>28</v>
      </c>
      <c r="C257" s="1" t="s">
        <v>1386</v>
      </c>
      <c r="D257" s="1">
        <v>3</v>
      </c>
      <c r="E257" s="1" t="s">
        <v>1387</v>
      </c>
      <c r="F257" s="1">
        <v>6</v>
      </c>
      <c r="G257" s="1">
        <v>1.52</v>
      </c>
      <c r="H257" s="1">
        <v>1.52</v>
      </c>
      <c r="I257" s="1">
        <v>18.79</v>
      </c>
      <c r="J257" s="1">
        <v>20.309999999999999</v>
      </c>
      <c r="K257" s="1">
        <v>18.466000000000001</v>
      </c>
      <c r="L257" s="1">
        <v>19.920000000000002</v>
      </c>
      <c r="M257" s="1" t="s">
        <v>4656</v>
      </c>
      <c r="N257" s="1" t="s">
        <v>4657</v>
      </c>
      <c r="O257" s="1" t="s">
        <v>4658</v>
      </c>
      <c r="P257" s="1">
        <v>1</v>
      </c>
      <c r="Q257" s="1">
        <v>1</v>
      </c>
      <c r="R257" s="1"/>
      <c r="S257" s="1"/>
    </row>
    <row r="258" spans="1:19" ht="13" x14ac:dyDescent="0.15">
      <c r="A258" s="1">
        <v>397</v>
      </c>
      <c r="B258" s="1" t="s">
        <v>28</v>
      </c>
      <c r="C258" s="1" t="s">
        <v>1386</v>
      </c>
      <c r="D258" s="1">
        <v>3</v>
      </c>
      <c r="E258" s="1" t="s">
        <v>1387</v>
      </c>
      <c r="F258" s="1">
        <v>7</v>
      </c>
      <c r="G258" s="1">
        <v>0.6</v>
      </c>
      <c r="H258" s="1">
        <v>0.6</v>
      </c>
      <c r="I258" s="1">
        <v>20.309999999999999</v>
      </c>
      <c r="J258" s="1">
        <v>20.91</v>
      </c>
      <c r="K258" s="1">
        <v>19.920000000000002</v>
      </c>
      <c r="L258" s="1">
        <v>20.494</v>
      </c>
      <c r="M258" s="1" t="s">
        <v>4659</v>
      </c>
      <c r="N258" s="1" t="s">
        <v>4660</v>
      </c>
      <c r="O258" s="1" t="s">
        <v>4661</v>
      </c>
      <c r="P258" s="1">
        <v>1</v>
      </c>
      <c r="Q258" s="1">
        <v>1</v>
      </c>
      <c r="R258" s="1"/>
      <c r="S258" s="1"/>
    </row>
    <row r="259" spans="1:19" ht="13" x14ac:dyDescent="0.15">
      <c r="A259" s="1">
        <v>397</v>
      </c>
      <c r="B259" s="1" t="s">
        <v>28</v>
      </c>
      <c r="C259" s="1" t="s">
        <v>1386</v>
      </c>
      <c r="D259" s="1">
        <v>3</v>
      </c>
      <c r="E259" s="1" t="s">
        <v>1387</v>
      </c>
      <c r="F259" s="1" t="s">
        <v>64</v>
      </c>
      <c r="G259" s="1">
        <v>0.32</v>
      </c>
      <c r="H259" s="1">
        <v>0.32</v>
      </c>
      <c r="I259" s="1">
        <v>20.91</v>
      </c>
      <c r="J259" s="1">
        <v>21.23</v>
      </c>
      <c r="K259" s="1">
        <v>20.494</v>
      </c>
      <c r="L259" s="1">
        <v>20.8</v>
      </c>
      <c r="M259" s="1" t="s">
        <v>4662</v>
      </c>
      <c r="N259" s="1" t="s">
        <v>4663</v>
      </c>
      <c r="O259" s="1" t="s">
        <v>4664</v>
      </c>
      <c r="P259" s="1">
        <v>1</v>
      </c>
      <c r="Q259" s="1">
        <v>0</v>
      </c>
      <c r="R259" s="1"/>
      <c r="S259" s="1"/>
    </row>
    <row r="260" spans="1:19" ht="13" x14ac:dyDescent="0.15">
      <c r="A260" s="1">
        <v>397</v>
      </c>
      <c r="B260" s="1" t="s">
        <v>28</v>
      </c>
      <c r="C260" s="1" t="s">
        <v>1386</v>
      </c>
      <c r="D260" s="1">
        <v>4</v>
      </c>
      <c r="E260" s="1" t="s">
        <v>1387</v>
      </c>
      <c r="F260" s="1">
        <v>1</v>
      </c>
      <c r="G260" s="1">
        <v>1.49</v>
      </c>
      <c r="H260" s="1">
        <v>1.49</v>
      </c>
      <c r="I260" s="1">
        <v>20.8</v>
      </c>
      <c r="J260" s="1">
        <v>22.29</v>
      </c>
      <c r="K260" s="1">
        <v>20.8</v>
      </c>
      <c r="L260" s="1">
        <v>22.262</v>
      </c>
      <c r="M260" s="1" t="s">
        <v>4665</v>
      </c>
      <c r="N260" s="1" t="s">
        <v>4666</v>
      </c>
      <c r="O260" s="1" t="s">
        <v>4667</v>
      </c>
      <c r="P260" s="1">
        <v>1</v>
      </c>
      <c r="Q260" s="1">
        <v>1</v>
      </c>
      <c r="R260" s="1"/>
      <c r="S260" s="1"/>
    </row>
    <row r="261" spans="1:19" ht="13" x14ac:dyDescent="0.15">
      <c r="A261" s="1">
        <v>397</v>
      </c>
      <c r="B261" s="1" t="s">
        <v>28</v>
      </c>
      <c r="C261" s="1" t="s">
        <v>1386</v>
      </c>
      <c r="D261" s="1">
        <v>4</v>
      </c>
      <c r="E261" s="1" t="s">
        <v>1387</v>
      </c>
      <c r="F261" s="1">
        <v>2</v>
      </c>
      <c r="G261" s="1">
        <v>1.5</v>
      </c>
      <c r="H261" s="1">
        <v>1.5</v>
      </c>
      <c r="I261" s="1">
        <v>22.29</v>
      </c>
      <c r="J261" s="1">
        <v>23.79</v>
      </c>
      <c r="K261" s="1">
        <v>22.262</v>
      </c>
      <c r="L261" s="1">
        <v>23.734000000000002</v>
      </c>
      <c r="M261" s="1" t="s">
        <v>4668</v>
      </c>
      <c r="N261" s="1" t="s">
        <v>4669</v>
      </c>
      <c r="O261" s="1" t="s">
        <v>4670</v>
      </c>
      <c r="P261" s="1">
        <v>1</v>
      </c>
      <c r="Q261" s="1">
        <v>4</v>
      </c>
      <c r="R261" s="1"/>
      <c r="S261" s="1"/>
    </row>
    <row r="262" spans="1:19" ht="13" x14ac:dyDescent="0.15">
      <c r="A262" s="1">
        <v>397</v>
      </c>
      <c r="B262" s="1" t="s">
        <v>28</v>
      </c>
      <c r="C262" s="1" t="s">
        <v>1386</v>
      </c>
      <c r="D262" s="1">
        <v>4</v>
      </c>
      <c r="E262" s="1" t="s">
        <v>1387</v>
      </c>
      <c r="F262" s="1">
        <v>3</v>
      </c>
      <c r="G262" s="1">
        <v>1.49</v>
      </c>
      <c r="H262" s="1">
        <v>1.49</v>
      </c>
      <c r="I262" s="1">
        <v>23.79</v>
      </c>
      <c r="J262" s="1">
        <v>25.28</v>
      </c>
      <c r="K262" s="1">
        <v>23.734000000000002</v>
      </c>
      <c r="L262" s="1">
        <v>25.196999999999999</v>
      </c>
      <c r="M262" s="1" t="s">
        <v>4671</v>
      </c>
      <c r="N262" s="1" t="s">
        <v>4672</v>
      </c>
      <c r="O262" s="1" t="s">
        <v>4673</v>
      </c>
      <c r="P262" s="1">
        <v>1</v>
      </c>
      <c r="Q262" s="1">
        <v>1</v>
      </c>
      <c r="R262" s="1"/>
      <c r="S262" s="1"/>
    </row>
    <row r="263" spans="1:19" ht="13" x14ac:dyDescent="0.15">
      <c r="A263" s="1">
        <v>397</v>
      </c>
      <c r="B263" s="1" t="s">
        <v>28</v>
      </c>
      <c r="C263" s="1" t="s">
        <v>1386</v>
      </c>
      <c r="D263" s="1">
        <v>4</v>
      </c>
      <c r="E263" s="1" t="s">
        <v>1387</v>
      </c>
      <c r="F263" s="1">
        <v>4</v>
      </c>
      <c r="G263" s="1">
        <v>1.49</v>
      </c>
      <c r="H263" s="1">
        <v>1.49</v>
      </c>
      <c r="I263" s="1">
        <v>25.28</v>
      </c>
      <c r="J263" s="1">
        <v>26.77</v>
      </c>
      <c r="K263" s="1">
        <v>25.196999999999999</v>
      </c>
      <c r="L263" s="1">
        <v>26.658999999999999</v>
      </c>
      <c r="M263" s="1" t="s">
        <v>4674</v>
      </c>
      <c r="N263" s="1" t="s">
        <v>4675</v>
      </c>
      <c r="O263" s="1" t="s">
        <v>4676</v>
      </c>
      <c r="P263" s="1">
        <v>1</v>
      </c>
      <c r="Q263" s="1">
        <v>3</v>
      </c>
      <c r="R263" s="1"/>
      <c r="S263" s="1"/>
    </row>
    <row r="264" spans="1:19" ht="13" x14ac:dyDescent="0.15">
      <c r="A264" s="1">
        <v>397</v>
      </c>
      <c r="B264" s="1" t="s">
        <v>28</v>
      </c>
      <c r="C264" s="1" t="s">
        <v>1386</v>
      </c>
      <c r="D264" s="1">
        <v>4</v>
      </c>
      <c r="E264" s="1" t="s">
        <v>1387</v>
      </c>
      <c r="F264" s="1">
        <v>5</v>
      </c>
      <c r="G264" s="1">
        <v>1.5</v>
      </c>
      <c r="H264" s="1">
        <v>1.5</v>
      </c>
      <c r="I264" s="1">
        <v>26.77</v>
      </c>
      <c r="J264" s="1">
        <v>28.27</v>
      </c>
      <c r="K264" s="1">
        <v>26.658999999999999</v>
      </c>
      <c r="L264" s="1">
        <v>28.131</v>
      </c>
      <c r="M264" s="1" t="s">
        <v>4677</v>
      </c>
      <c r="N264" s="1" t="s">
        <v>4678</v>
      </c>
      <c r="O264" s="1" t="s">
        <v>4679</v>
      </c>
      <c r="P264" s="1">
        <v>1</v>
      </c>
      <c r="Q264" s="1">
        <v>3</v>
      </c>
      <c r="R264" s="1"/>
      <c r="S264" s="1"/>
    </row>
    <row r="265" spans="1:19" ht="13" x14ac:dyDescent="0.15">
      <c r="A265" s="1">
        <v>397</v>
      </c>
      <c r="B265" s="1" t="s">
        <v>28</v>
      </c>
      <c r="C265" s="1" t="s">
        <v>1386</v>
      </c>
      <c r="D265" s="1">
        <v>4</v>
      </c>
      <c r="E265" s="1" t="s">
        <v>1387</v>
      </c>
      <c r="F265" s="1">
        <v>6</v>
      </c>
      <c r="G265" s="1">
        <v>1.34</v>
      </c>
      <c r="H265" s="1">
        <v>1.34</v>
      </c>
      <c r="I265" s="1">
        <v>28.27</v>
      </c>
      <c r="J265" s="1">
        <v>29.61</v>
      </c>
      <c r="K265" s="1">
        <v>28.131</v>
      </c>
      <c r="L265" s="1">
        <v>29.446000000000002</v>
      </c>
      <c r="M265" s="1" t="s">
        <v>4680</v>
      </c>
      <c r="N265" s="1" t="s">
        <v>4681</v>
      </c>
      <c r="O265" s="1" t="s">
        <v>4682</v>
      </c>
      <c r="P265" s="1">
        <v>1</v>
      </c>
      <c r="Q265" s="1">
        <v>1</v>
      </c>
      <c r="R265" s="1"/>
      <c r="S265" s="1"/>
    </row>
    <row r="266" spans="1:19" ht="13" x14ac:dyDescent="0.15">
      <c r="A266" s="1">
        <v>397</v>
      </c>
      <c r="B266" s="1" t="s">
        <v>28</v>
      </c>
      <c r="C266" s="1" t="s">
        <v>1386</v>
      </c>
      <c r="D266" s="1">
        <v>4</v>
      </c>
      <c r="E266" s="1" t="s">
        <v>1387</v>
      </c>
      <c r="F266" s="1">
        <v>7</v>
      </c>
      <c r="G266" s="1">
        <v>0.6</v>
      </c>
      <c r="H266" s="1">
        <v>0.6</v>
      </c>
      <c r="I266" s="1">
        <v>29.61</v>
      </c>
      <c r="J266" s="1">
        <v>30.21</v>
      </c>
      <c r="K266" s="1">
        <v>29.446000000000002</v>
      </c>
      <c r="L266" s="1">
        <v>30.035</v>
      </c>
      <c r="M266" s="1" t="s">
        <v>4683</v>
      </c>
      <c r="N266" s="1" t="s">
        <v>4684</v>
      </c>
      <c r="O266" s="1" t="s">
        <v>4685</v>
      </c>
      <c r="P266" s="1">
        <v>1</v>
      </c>
      <c r="Q266" s="1">
        <v>1</v>
      </c>
      <c r="R266" s="1"/>
      <c r="S266" s="1"/>
    </row>
    <row r="267" spans="1:19" ht="13" x14ac:dyDescent="0.15">
      <c r="A267" s="1">
        <v>397</v>
      </c>
      <c r="B267" s="1" t="s">
        <v>28</v>
      </c>
      <c r="C267" s="1" t="s">
        <v>1386</v>
      </c>
      <c r="D267" s="1">
        <v>4</v>
      </c>
      <c r="E267" s="1" t="s">
        <v>1387</v>
      </c>
      <c r="F267" s="1" t="s">
        <v>64</v>
      </c>
      <c r="G267" s="1">
        <v>0.27</v>
      </c>
      <c r="H267" s="1">
        <v>0.27</v>
      </c>
      <c r="I267" s="1">
        <v>30.21</v>
      </c>
      <c r="J267" s="1">
        <v>30.48</v>
      </c>
      <c r="K267" s="1">
        <v>30.035</v>
      </c>
      <c r="L267" s="1">
        <v>30.3</v>
      </c>
      <c r="M267" s="1" t="s">
        <v>4686</v>
      </c>
      <c r="N267" s="1" t="s">
        <v>4687</v>
      </c>
      <c r="O267" s="1" t="s">
        <v>4688</v>
      </c>
      <c r="P267" s="1">
        <v>1</v>
      </c>
      <c r="Q267" s="1">
        <v>0</v>
      </c>
      <c r="R267" s="1"/>
      <c r="S267" s="1"/>
    </row>
    <row r="268" spans="1:19" ht="13" x14ac:dyDescent="0.15">
      <c r="A268" s="1">
        <v>397</v>
      </c>
      <c r="B268" s="1" t="s">
        <v>28</v>
      </c>
      <c r="C268" s="1" t="s">
        <v>1386</v>
      </c>
      <c r="D268" s="1">
        <v>5</v>
      </c>
      <c r="E268" s="1" t="s">
        <v>1387</v>
      </c>
      <c r="F268" s="1">
        <v>1</v>
      </c>
      <c r="G268" s="1">
        <v>1.5</v>
      </c>
      <c r="H268" s="1">
        <v>1.5</v>
      </c>
      <c r="I268" s="1">
        <v>30.3</v>
      </c>
      <c r="J268" s="1">
        <v>31.8</v>
      </c>
      <c r="K268" s="1">
        <v>30.3</v>
      </c>
      <c r="L268" s="1">
        <v>31.763000000000002</v>
      </c>
      <c r="M268" s="1" t="s">
        <v>4689</v>
      </c>
      <c r="N268" s="1" t="s">
        <v>4690</v>
      </c>
      <c r="O268" s="1" t="s">
        <v>4691</v>
      </c>
      <c r="P268" s="1">
        <v>0</v>
      </c>
      <c r="Q268" s="1">
        <v>1</v>
      </c>
      <c r="R268" s="1"/>
      <c r="S268" s="1"/>
    </row>
    <row r="269" spans="1:19" ht="13" x14ac:dyDescent="0.15">
      <c r="A269" s="1">
        <v>397</v>
      </c>
      <c r="B269" s="1" t="s">
        <v>28</v>
      </c>
      <c r="C269" s="1" t="s">
        <v>1386</v>
      </c>
      <c r="D269" s="1">
        <v>5</v>
      </c>
      <c r="E269" s="1" t="s">
        <v>1387</v>
      </c>
      <c r="F269" s="1">
        <v>2</v>
      </c>
      <c r="G269" s="1">
        <v>1.5</v>
      </c>
      <c r="H269" s="1">
        <v>1.5</v>
      </c>
      <c r="I269" s="1">
        <v>31.8</v>
      </c>
      <c r="J269" s="1">
        <v>33.299999999999997</v>
      </c>
      <c r="K269" s="1">
        <v>31.763000000000002</v>
      </c>
      <c r="L269" s="1">
        <v>33.225999999999999</v>
      </c>
      <c r="M269" s="1" t="s">
        <v>4692</v>
      </c>
      <c r="N269" s="1" t="s">
        <v>4693</v>
      </c>
      <c r="O269" s="1" t="s">
        <v>4694</v>
      </c>
      <c r="P269" s="1">
        <v>1</v>
      </c>
      <c r="Q269" s="1">
        <v>4</v>
      </c>
      <c r="R269" s="1"/>
      <c r="S269" s="1"/>
    </row>
    <row r="270" spans="1:19" ht="13" x14ac:dyDescent="0.15">
      <c r="A270" s="1">
        <v>397</v>
      </c>
      <c r="B270" s="1" t="s">
        <v>28</v>
      </c>
      <c r="C270" s="1" t="s">
        <v>1386</v>
      </c>
      <c r="D270" s="1">
        <v>5</v>
      </c>
      <c r="E270" s="1" t="s">
        <v>1387</v>
      </c>
      <c r="F270" s="1">
        <v>3</v>
      </c>
      <c r="G270" s="1">
        <v>1.51</v>
      </c>
      <c r="H270" s="1">
        <v>1.51</v>
      </c>
      <c r="I270" s="1">
        <v>33.299999999999997</v>
      </c>
      <c r="J270" s="1">
        <v>34.81</v>
      </c>
      <c r="K270" s="1">
        <v>33.225999999999999</v>
      </c>
      <c r="L270" s="1">
        <v>34.698999999999998</v>
      </c>
      <c r="M270" s="1" t="s">
        <v>4695</v>
      </c>
      <c r="N270" s="1" t="s">
        <v>4696</v>
      </c>
      <c r="O270" s="1" t="s">
        <v>4697</v>
      </c>
      <c r="P270" s="1">
        <v>0</v>
      </c>
      <c r="Q270" s="1">
        <v>1</v>
      </c>
      <c r="R270" s="1"/>
      <c r="S270" s="1"/>
    </row>
    <row r="271" spans="1:19" ht="13" x14ac:dyDescent="0.15">
      <c r="A271" s="1">
        <v>397</v>
      </c>
      <c r="B271" s="1" t="s">
        <v>28</v>
      </c>
      <c r="C271" s="1" t="s">
        <v>1386</v>
      </c>
      <c r="D271" s="1">
        <v>5</v>
      </c>
      <c r="E271" s="1" t="s">
        <v>1387</v>
      </c>
      <c r="F271" s="1">
        <v>4</v>
      </c>
      <c r="G271" s="1">
        <v>1.5</v>
      </c>
      <c r="H271" s="1">
        <v>1.5</v>
      </c>
      <c r="I271" s="1">
        <v>34.81</v>
      </c>
      <c r="J271" s="1">
        <v>36.31</v>
      </c>
      <c r="K271" s="1">
        <v>34.698999999999998</v>
      </c>
      <c r="L271" s="1">
        <v>36.161999999999999</v>
      </c>
      <c r="M271" s="1" t="s">
        <v>4698</v>
      </c>
      <c r="N271" s="1" t="s">
        <v>4699</v>
      </c>
      <c r="O271" s="1" t="s">
        <v>4700</v>
      </c>
      <c r="P271" s="1">
        <v>0</v>
      </c>
      <c r="Q271" s="1">
        <v>5</v>
      </c>
      <c r="R271" s="1"/>
      <c r="S271" s="1"/>
    </row>
    <row r="272" spans="1:19" ht="13" x14ac:dyDescent="0.15">
      <c r="A272" s="1">
        <v>397</v>
      </c>
      <c r="B272" s="1" t="s">
        <v>28</v>
      </c>
      <c r="C272" s="1" t="s">
        <v>1386</v>
      </c>
      <c r="D272" s="1">
        <v>5</v>
      </c>
      <c r="E272" s="1" t="s">
        <v>1387</v>
      </c>
      <c r="F272" s="1">
        <v>5</v>
      </c>
      <c r="G272" s="1">
        <v>1.5</v>
      </c>
      <c r="H272" s="1">
        <v>1.5</v>
      </c>
      <c r="I272" s="1">
        <v>36.31</v>
      </c>
      <c r="J272" s="1">
        <v>37.81</v>
      </c>
      <c r="K272" s="1">
        <v>36.161999999999999</v>
      </c>
      <c r="L272" s="1">
        <v>37.625</v>
      </c>
      <c r="M272" s="1" t="s">
        <v>4701</v>
      </c>
      <c r="N272" s="1" t="s">
        <v>4702</v>
      </c>
      <c r="O272" s="1" t="s">
        <v>4703</v>
      </c>
      <c r="P272" s="1">
        <v>0</v>
      </c>
      <c r="Q272" s="1">
        <v>1</v>
      </c>
      <c r="R272" s="1"/>
      <c r="S272" s="1"/>
    </row>
    <row r="273" spans="1:19" ht="13" x14ac:dyDescent="0.15">
      <c r="A273" s="1">
        <v>397</v>
      </c>
      <c r="B273" s="1" t="s">
        <v>28</v>
      </c>
      <c r="C273" s="1" t="s">
        <v>1386</v>
      </c>
      <c r="D273" s="1">
        <v>5</v>
      </c>
      <c r="E273" s="1" t="s">
        <v>1387</v>
      </c>
      <c r="F273" s="1">
        <v>6</v>
      </c>
      <c r="G273" s="1">
        <v>1.42</v>
      </c>
      <c r="H273" s="1">
        <v>1.42</v>
      </c>
      <c r="I273" s="1">
        <v>37.81</v>
      </c>
      <c r="J273" s="1">
        <v>39.229999999999997</v>
      </c>
      <c r="K273" s="1">
        <v>37.625</v>
      </c>
      <c r="L273" s="1">
        <v>39.01</v>
      </c>
      <c r="M273" s="1" t="s">
        <v>4704</v>
      </c>
      <c r="N273" s="1" t="s">
        <v>4705</v>
      </c>
      <c r="O273" s="1" t="s">
        <v>4706</v>
      </c>
      <c r="P273" s="1">
        <v>1</v>
      </c>
      <c r="Q273" s="1">
        <v>1</v>
      </c>
      <c r="R273" s="1"/>
      <c r="S273" s="1"/>
    </row>
    <row r="274" spans="1:19" ht="13" x14ac:dyDescent="0.15">
      <c r="A274" s="1">
        <v>397</v>
      </c>
      <c r="B274" s="1" t="s">
        <v>28</v>
      </c>
      <c r="C274" s="1" t="s">
        <v>1386</v>
      </c>
      <c r="D274" s="1">
        <v>5</v>
      </c>
      <c r="E274" s="1" t="s">
        <v>1387</v>
      </c>
      <c r="F274" s="1">
        <v>7</v>
      </c>
      <c r="G274" s="1">
        <v>0.52</v>
      </c>
      <c r="H274" s="1">
        <v>0.52</v>
      </c>
      <c r="I274" s="1">
        <v>39.229999999999997</v>
      </c>
      <c r="J274" s="1">
        <v>39.75</v>
      </c>
      <c r="K274" s="1">
        <v>39.01</v>
      </c>
      <c r="L274" s="1">
        <v>39.518000000000001</v>
      </c>
      <c r="M274" s="1" t="s">
        <v>4707</v>
      </c>
      <c r="N274" s="1" t="s">
        <v>4708</v>
      </c>
      <c r="O274" s="1" t="s">
        <v>4709</v>
      </c>
      <c r="P274" s="1">
        <v>1</v>
      </c>
      <c r="Q274" s="1">
        <v>1</v>
      </c>
      <c r="R274" s="1"/>
      <c r="S274" s="1"/>
    </row>
    <row r="275" spans="1:19" ht="13" x14ac:dyDescent="0.15">
      <c r="A275" s="1">
        <v>397</v>
      </c>
      <c r="B275" s="1" t="s">
        <v>28</v>
      </c>
      <c r="C275" s="1" t="s">
        <v>1386</v>
      </c>
      <c r="D275" s="1">
        <v>5</v>
      </c>
      <c r="E275" s="1" t="s">
        <v>1387</v>
      </c>
      <c r="F275" s="1" t="s">
        <v>64</v>
      </c>
      <c r="G275" s="1">
        <v>0.28999999999999998</v>
      </c>
      <c r="H275" s="1">
        <v>0.28999999999999998</v>
      </c>
      <c r="I275" s="1">
        <v>39.75</v>
      </c>
      <c r="J275" s="1">
        <v>40.04</v>
      </c>
      <c r="K275" s="1">
        <v>39.518000000000001</v>
      </c>
      <c r="L275" s="1">
        <v>39.799999999999997</v>
      </c>
      <c r="M275" s="1" t="s">
        <v>4710</v>
      </c>
      <c r="N275" s="1" t="s">
        <v>4711</v>
      </c>
      <c r="O275" s="1" t="s">
        <v>4712</v>
      </c>
      <c r="P275" s="1">
        <v>1</v>
      </c>
      <c r="Q275" s="1">
        <v>0</v>
      </c>
      <c r="R275" s="1"/>
      <c r="S275" s="1"/>
    </row>
    <row r="276" spans="1:19" ht="13" x14ac:dyDescent="0.15">
      <c r="A276" s="1">
        <v>397</v>
      </c>
      <c r="B276" s="1" t="s">
        <v>28</v>
      </c>
      <c r="C276" s="1" t="s">
        <v>1386</v>
      </c>
      <c r="D276" s="1">
        <v>6</v>
      </c>
      <c r="E276" s="1" t="s">
        <v>1387</v>
      </c>
      <c r="F276" s="1">
        <v>1</v>
      </c>
      <c r="G276" s="1">
        <v>1.51</v>
      </c>
      <c r="H276" s="1">
        <v>1.51</v>
      </c>
      <c r="I276" s="1">
        <v>39.799999999999997</v>
      </c>
      <c r="J276" s="1">
        <v>41.31</v>
      </c>
      <c r="K276" s="1">
        <v>39.799999999999997</v>
      </c>
      <c r="L276" s="1">
        <v>41.249000000000002</v>
      </c>
      <c r="M276" s="1" t="s">
        <v>4713</v>
      </c>
      <c r="N276" s="1" t="s">
        <v>4714</v>
      </c>
      <c r="O276" s="1" t="s">
        <v>4715</v>
      </c>
      <c r="P276" s="1">
        <v>0</v>
      </c>
      <c r="Q276" s="1">
        <v>3</v>
      </c>
      <c r="R276" s="1"/>
      <c r="S276" s="1"/>
    </row>
    <row r="277" spans="1:19" ht="13" x14ac:dyDescent="0.15">
      <c r="A277" s="1">
        <v>397</v>
      </c>
      <c r="B277" s="1" t="s">
        <v>28</v>
      </c>
      <c r="C277" s="1" t="s">
        <v>1386</v>
      </c>
      <c r="D277" s="1">
        <v>6</v>
      </c>
      <c r="E277" s="1" t="s">
        <v>1387</v>
      </c>
      <c r="F277" s="1">
        <v>2</v>
      </c>
      <c r="G277" s="1">
        <v>1.5</v>
      </c>
      <c r="H277" s="1">
        <v>1.5</v>
      </c>
      <c r="I277" s="1">
        <v>41.31</v>
      </c>
      <c r="J277" s="1">
        <v>42.81</v>
      </c>
      <c r="K277" s="1">
        <v>41.249000000000002</v>
      </c>
      <c r="L277" s="1">
        <v>42.688000000000002</v>
      </c>
      <c r="M277" s="1" t="s">
        <v>4716</v>
      </c>
      <c r="N277" s="1" t="s">
        <v>4717</v>
      </c>
      <c r="O277" s="1" t="s">
        <v>4718</v>
      </c>
      <c r="P277" s="1">
        <v>1</v>
      </c>
      <c r="Q277" s="1">
        <v>1</v>
      </c>
      <c r="R277" s="1"/>
      <c r="S277" s="1"/>
    </row>
    <row r="278" spans="1:19" ht="13" x14ac:dyDescent="0.15">
      <c r="A278" s="1">
        <v>397</v>
      </c>
      <c r="B278" s="1" t="s">
        <v>28</v>
      </c>
      <c r="C278" s="1" t="s">
        <v>1386</v>
      </c>
      <c r="D278" s="1">
        <v>6</v>
      </c>
      <c r="E278" s="1" t="s">
        <v>1387</v>
      </c>
      <c r="F278" s="1">
        <v>3</v>
      </c>
      <c r="G278" s="1">
        <v>1.51</v>
      </c>
      <c r="H278" s="1">
        <v>1.51</v>
      </c>
      <c r="I278" s="1">
        <v>42.81</v>
      </c>
      <c r="J278" s="1">
        <v>44.32</v>
      </c>
      <c r="K278" s="1">
        <v>42.688000000000002</v>
      </c>
      <c r="L278" s="1">
        <v>44.137</v>
      </c>
      <c r="M278" s="1" t="s">
        <v>4719</v>
      </c>
      <c r="N278" s="1" t="s">
        <v>4720</v>
      </c>
      <c r="O278" s="1" t="s">
        <v>4721</v>
      </c>
      <c r="P278" s="1">
        <v>0</v>
      </c>
      <c r="Q278" s="1">
        <v>1</v>
      </c>
      <c r="R278" s="1"/>
      <c r="S278" s="1"/>
    </row>
    <row r="279" spans="1:19" ht="13" x14ac:dyDescent="0.15">
      <c r="A279" s="1">
        <v>397</v>
      </c>
      <c r="B279" s="1" t="s">
        <v>28</v>
      </c>
      <c r="C279" s="1" t="s">
        <v>1386</v>
      </c>
      <c r="D279" s="1">
        <v>6</v>
      </c>
      <c r="E279" s="1" t="s">
        <v>1387</v>
      </c>
      <c r="F279" s="1">
        <v>4</v>
      </c>
      <c r="G279" s="1">
        <v>1.51</v>
      </c>
      <c r="H279" s="1">
        <v>1.51</v>
      </c>
      <c r="I279" s="1">
        <v>44.32</v>
      </c>
      <c r="J279" s="1">
        <v>45.83</v>
      </c>
      <c r="K279" s="1">
        <v>44.137</v>
      </c>
      <c r="L279" s="1">
        <v>45.585999999999999</v>
      </c>
      <c r="M279" s="1" t="s">
        <v>4722</v>
      </c>
      <c r="N279" s="1" t="s">
        <v>4723</v>
      </c>
      <c r="O279" s="1" t="s">
        <v>4724</v>
      </c>
      <c r="P279" s="1">
        <v>0</v>
      </c>
      <c r="Q279" s="1">
        <v>5</v>
      </c>
      <c r="R279" s="1"/>
      <c r="S279" s="1"/>
    </row>
    <row r="280" spans="1:19" ht="13" x14ac:dyDescent="0.15">
      <c r="A280" s="1">
        <v>397</v>
      </c>
      <c r="B280" s="1" t="s">
        <v>28</v>
      </c>
      <c r="C280" s="1" t="s">
        <v>1386</v>
      </c>
      <c r="D280" s="1">
        <v>6</v>
      </c>
      <c r="E280" s="1" t="s">
        <v>1387</v>
      </c>
      <c r="F280" s="1">
        <v>5</v>
      </c>
      <c r="G280" s="1">
        <v>1.51</v>
      </c>
      <c r="H280" s="1">
        <v>1.51</v>
      </c>
      <c r="I280" s="1">
        <v>45.83</v>
      </c>
      <c r="J280" s="1">
        <v>47.34</v>
      </c>
      <c r="K280" s="1">
        <v>45.585999999999999</v>
      </c>
      <c r="L280" s="1">
        <v>47.034999999999997</v>
      </c>
      <c r="M280" s="1" t="s">
        <v>4725</v>
      </c>
      <c r="N280" s="1" t="s">
        <v>4726</v>
      </c>
      <c r="O280" s="1" t="s">
        <v>4727</v>
      </c>
      <c r="P280" s="1">
        <v>0</v>
      </c>
      <c r="Q280" s="1">
        <v>2</v>
      </c>
      <c r="R280" s="1"/>
      <c r="S280" s="1"/>
    </row>
    <row r="281" spans="1:19" ht="13" x14ac:dyDescent="0.15">
      <c r="A281" s="1">
        <v>397</v>
      </c>
      <c r="B281" s="1" t="s">
        <v>28</v>
      </c>
      <c r="C281" s="1" t="s">
        <v>1386</v>
      </c>
      <c r="D281" s="1">
        <v>6</v>
      </c>
      <c r="E281" s="1" t="s">
        <v>1387</v>
      </c>
      <c r="F281" s="1">
        <v>6</v>
      </c>
      <c r="G281" s="1">
        <v>1.51</v>
      </c>
      <c r="H281" s="1">
        <v>1.51</v>
      </c>
      <c r="I281" s="1">
        <v>47.34</v>
      </c>
      <c r="J281" s="1">
        <v>48.85</v>
      </c>
      <c r="K281" s="1">
        <v>47.034999999999997</v>
      </c>
      <c r="L281" s="1">
        <v>48.484000000000002</v>
      </c>
      <c r="M281" s="1" t="s">
        <v>4728</v>
      </c>
      <c r="N281" s="1" t="s">
        <v>4729</v>
      </c>
      <c r="O281" s="1" t="s">
        <v>4730</v>
      </c>
      <c r="P281" s="1">
        <v>1</v>
      </c>
      <c r="Q281" s="1">
        <v>4</v>
      </c>
      <c r="R281" s="1"/>
      <c r="S281" s="1"/>
    </row>
    <row r="282" spans="1:19" ht="13" x14ac:dyDescent="0.15">
      <c r="A282" s="1">
        <v>397</v>
      </c>
      <c r="B282" s="1" t="s">
        <v>28</v>
      </c>
      <c r="C282" s="1" t="s">
        <v>1386</v>
      </c>
      <c r="D282" s="1">
        <v>6</v>
      </c>
      <c r="E282" s="1" t="s">
        <v>1387</v>
      </c>
      <c r="F282" s="1">
        <v>7</v>
      </c>
      <c r="G282" s="1">
        <v>0.59</v>
      </c>
      <c r="H282" s="1">
        <v>0.59</v>
      </c>
      <c r="I282" s="1">
        <v>48.85</v>
      </c>
      <c r="J282" s="1">
        <v>49.44</v>
      </c>
      <c r="K282" s="1">
        <v>48.484000000000002</v>
      </c>
      <c r="L282" s="1">
        <v>49.051000000000002</v>
      </c>
      <c r="M282" s="1" t="s">
        <v>4731</v>
      </c>
      <c r="N282" s="1" t="s">
        <v>4732</v>
      </c>
      <c r="O282" s="1" t="s">
        <v>4733</v>
      </c>
      <c r="P282" s="1">
        <v>1</v>
      </c>
      <c r="Q282" s="1">
        <v>2</v>
      </c>
      <c r="R282" s="1"/>
      <c r="S282" s="1"/>
    </row>
    <row r="283" spans="1:19" ht="13" x14ac:dyDescent="0.15">
      <c r="A283" s="1">
        <v>397</v>
      </c>
      <c r="B283" s="1" t="s">
        <v>28</v>
      </c>
      <c r="C283" s="1" t="s">
        <v>1386</v>
      </c>
      <c r="D283" s="1">
        <v>6</v>
      </c>
      <c r="E283" s="1" t="s">
        <v>1387</v>
      </c>
      <c r="F283" s="1" t="s">
        <v>64</v>
      </c>
      <c r="G283" s="1">
        <v>0.26</v>
      </c>
      <c r="H283" s="1">
        <v>0.26</v>
      </c>
      <c r="I283" s="1">
        <v>49.44</v>
      </c>
      <c r="J283" s="1">
        <v>49.7</v>
      </c>
      <c r="K283" s="1">
        <v>49.051000000000002</v>
      </c>
      <c r="L283" s="1">
        <v>49.3</v>
      </c>
      <c r="M283" s="1" t="s">
        <v>4734</v>
      </c>
      <c r="N283" s="1" t="s">
        <v>4735</v>
      </c>
      <c r="O283" s="1" t="s">
        <v>4736</v>
      </c>
      <c r="P283" s="1">
        <v>1</v>
      </c>
      <c r="Q283" s="1">
        <v>0</v>
      </c>
      <c r="R283" s="1"/>
      <c r="S283" s="1"/>
    </row>
    <row r="284" spans="1:19" ht="13" x14ac:dyDescent="0.15">
      <c r="A284" s="1">
        <v>397</v>
      </c>
      <c r="B284" s="1" t="s">
        <v>28</v>
      </c>
      <c r="C284" s="1" t="s">
        <v>1386</v>
      </c>
      <c r="D284" s="1">
        <v>7</v>
      </c>
      <c r="E284" s="1" t="s">
        <v>1387</v>
      </c>
      <c r="F284" s="1">
        <v>1</v>
      </c>
      <c r="G284" s="1">
        <v>1.5</v>
      </c>
      <c r="H284" s="1">
        <v>1.5</v>
      </c>
      <c r="I284" s="1">
        <v>49.3</v>
      </c>
      <c r="J284" s="1">
        <v>50.8</v>
      </c>
      <c r="K284" s="1">
        <v>49.3</v>
      </c>
      <c r="L284" s="1">
        <v>50.737000000000002</v>
      </c>
      <c r="M284" s="1" t="s">
        <v>4737</v>
      </c>
      <c r="N284" s="1" t="s">
        <v>4738</v>
      </c>
      <c r="O284" s="1" t="s">
        <v>4739</v>
      </c>
      <c r="P284" s="1">
        <v>0</v>
      </c>
      <c r="Q284" s="1">
        <v>3</v>
      </c>
      <c r="R284" s="1"/>
      <c r="S284" s="1"/>
    </row>
    <row r="285" spans="1:19" ht="13" x14ac:dyDescent="0.15">
      <c r="A285" s="1">
        <v>397</v>
      </c>
      <c r="B285" s="1" t="s">
        <v>28</v>
      </c>
      <c r="C285" s="1" t="s">
        <v>1386</v>
      </c>
      <c r="D285" s="1">
        <v>7</v>
      </c>
      <c r="E285" s="1" t="s">
        <v>1387</v>
      </c>
      <c r="F285" s="1">
        <v>2</v>
      </c>
      <c r="G285" s="1">
        <v>1.5</v>
      </c>
      <c r="H285" s="1">
        <v>1.5</v>
      </c>
      <c r="I285" s="1">
        <v>50.8</v>
      </c>
      <c r="J285" s="1">
        <v>52.3</v>
      </c>
      <c r="K285" s="1">
        <v>50.737000000000002</v>
      </c>
      <c r="L285" s="1">
        <v>52.173000000000002</v>
      </c>
      <c r="M285" s="1" t="s">
        <v>4740</v>
      </c>
      <c r="N285" s="1" t="s">
        <v>4741</v>
      </c>
      <c r="O285" s="1" t="s">
        <v>4742</v>
      </c>
      <c r="P285" s="1">
        <v>0</v>
      </c>
      <c r="Q285" s="1">
        <v>6</v>
      </c>
      <c r="R285" s="1"/>
      <c r="S285" s="1"/>
    </row>
    <row r="286" spans="1:19" ht="13" x14ac:dyDescent="0.15">
      <c r="A286" s="1">
        <v>397</v>
      </c>
      <c r="B286" s="1" t="s">
        <v>28</v>
      </c>
      <c r="C286" s="1" t="s">
        <v>1386</v>
      </c>
      <c r="D286" s="1">
        <v>7</v>
      </c>
      <c r="E286" s="1" t="s">
        <v>1387</v>
      </c>
      <c r="F286" s="1">
        <v>3</v>
      </c>
      <c r="G286" s="1">
        <v>1.5</v>
      </c>
      <c r="H286" s="1">
        <v>1.5</v>
      </c>
      <c r="I286" s="1">
        <v>52.3</v>
      </c>
      <c r="J286" s="1">
        <v>53.8</v>
      </c>
      <c r="K286" s="1">
        <v>52.173000000000002</v>
      </c>
      <c r="L286" s="1">
        <v>53.61</v>
      </c>
      <c r="M286" s="1" t="s">
        <v>4743</v>
      </c>
      <c r="N286" s="1" t="s">
        <v>4744</v>
      </c>
      <c r="O286" s="1" t="s">
        <v>4745</v>
      </c>
      <c r="P286" s="1">
        <v>0</v>
      </c>
      <c r="Q286" s="1">
        <v>3</v>
      </c>
      <c r="R286" s="1"/>
      <c r="S286" s="1"/>
    </row>
    <row r="287" spans="1:19" ht="13" x14ac:dyDescent="0.15">
      <c r="A287" s="1">
        <v>397</v>
      </c>
      <c r="B287" s="1" t="s">
        <v>28</v>
      </c>
      <c r="C287" s="1" t="s">
        <v>1386</v>
      </c>
      <c r="D287" s="1">
        <v>7</v>
      </c>
      <c r="E287" s="1" t="s">
        <v>1387</v>
      </c>
      <c r="F287" s="1">
        <v>4</v>
      </c>
      <c r="G287" s="1">
        <v>1.52</v>
      </c>
      <c r="H287" s="1">
        <v>1.52</v>
      </c>
      <c r="I287" s="1">
        <v>53.8</v>
      </c>
      <c r="J287" s="1">
        <v>55.32</v>
      </c>
      <c r="K287" s="1">
        <v>53.61</v>
      </c>
      <c r="L287" s="1">
        <v>55.064999999999998</v>
      </c>
      <c r="M287" s="1" t="s">
        <v>4746</v>
      </c>
      <c r="N287" s="1" t="s">
        <v>4747</v>
      </c>
      <c r="O287" s="1" t="s">
        <v>4748</v>
      </c>
      <c r="P287" s="1">
        <v>0</v>
      </c>
      <c r="Q287" s="1">
        <v>7</v>
      </c>
      <c r="R287" s="1"/>
      <c r="S287" s="1"/>
    </row>
    <row r="288" spans="1:19" ht="13" x14ac:dyDescent="0.15">
      <c r="A288" s="1">
        <v>397</v>
      </c>
      <c r="B288" s="1" t="s">
        <v>28</v>
      </c>
      <c r="C288" s="1" t="s">
        <v>1386</v>
      </c>
      <c r="D288" s="1">
        <v>7</v>
      </c>
      <c r="E288" s="1" t="s">
        <v>1387</v>
      </c>
      <c r="F288" s="1">
        <v>5</v>
      </c>
      <c r="G288" s="1">
        <v>1.51</v>
      </c>
      <c r="H288" s="1">
        <v>1.51</v>
      </c>
      <c r="I288" s="1">
        <v>55.32</v>
      </c>
      <c r="J288" s="1">
        <v>56.83</v>
      </c>
      <c r="K288" s="1">
        <v>55.064999999999998</v>
      </c>
      <c r="L288" s="1">
        <v>56.511000000000003</v>
      </c>
      <c r="M288" s="1" t="s">
        <v>4749</v>
      </c>
      <c r="N288" s="1" t="s">
        <v>4750</v>
      </c>
      <c r="O288" s="1" t="s">
        <v>4751</v>
      </c>
      <c r="P288" s="1">
        <v>0</v>
      </c>
      <c r="Q288" s="1">
        <v>4</v>
      </c>
      <c r="R288" s="1"/>
      <c r="S288" s="1"/>
    </row>
    <row r="289" spans="1:19" ht="13" x14ac:dyDescent="0.15">
      <c r="A289" s="1">
        <v>397</v>
      </c>
      <c r="B289" s="1" t="s">
        <v>28</v>
      </c>
      <c r="C289" s="1" t="s">
        <v>1386</v>
      </c>
      <c r="D289" s="1">
        <v>7</v>
      </c>
      <c r="E289" s="1" t="s">
        <v>1387</v>
      </c>
      <c r="F289" s="1">
        <v>6</v>
      </c>
      <c r="G289" s="1">
        <v>1.51</v>
      </c>
      <c r="H289" s="1">
        <v>1.51</v>
      </c>
      <c r="I289" s="1">
        <v>56.83</v>
      </c>
      <c r="J289" s="1">
        <v>58.34</v>
      </c>
      <c r="K289" s="1">
        <v>56.511000000000003</v>
      </c>
      <c r="L289" s="1">
        <v>57.957999999999998</v>
      </c>
      <c r="M289" s="1" t="s">
        <v>4752</v>
      </c>
      <c r="N289" s="1" t="s">
        <v>4753</v>
      </c>
      <c r="O289" s="1" t="s">
        <v>4754</v>
      </c>
      <c r="P289" s="1">
        <v>1</v>
      </c>
      <c r="Q289" s="1">
        <v>3</v>
      </c>
      <c r="R289" s="1"/>
      <c r="S289" s="1"/>
    </row>
    <row r="290" spans="1:19" ht="13" x14ac:dyDescent="0.15">
      <c r="A290" s="1">
        <v>397</v>
      </c>
      <c r="B290" s="1" t="s">
        <v>28</v>
      </c>
      <c r="C290" s="1" t="s">
        <v>1386</v>
      </c>
      <c r="D290" s="1">
        <v>7</v>
      </c>
      <c r="E290" s="1" t="s">
        <v>1387</v>
      </c>
      <c r="F290" s="1">
        <v>7</v>
      </c>
      <c r="G290" s="1">
        <v>0.57999999999999996</v>
      </c>
      <c r="H290" s="1">
        <v>0.57999999999999996</v>
      </c>
      <c r="I290" s="1">
        <v>58.34</v>
      </c>
      <c r="J290" s="1">
        <v>58.92</v>
      </c>
      <c r="K290" s="1">
        <v>57.957999999999998</v>
      </c>
      <c r="L290" s="1">
        <v>58.512999999999998</v>
      </c>
      <c r="M290" s="1" t="s">
        <v>4755</v>
      </c>
      <c r="N290" s="1" t="s">
        <v>4756</v>
      </c>
      <c r="O290" s="1" t="s">
        <v>4757</v>
      </c>
      <c r="P290" s="1">
        <v>1</v>
      </c>
      <c r="Q290" s="1">
        <v>2</v>
      </c>
      <c r="R290" s="1"/>
      <c r="S290" s="1"/>
    </row>
    <row r="291" spans="1:19" ht="13" x14ac:dyDescent="0.15">
      <c r="A291" s="1">
        <v>397</v>
      </c>
      <c r="B291" s="1" t="s">
        <v>28</v>
      </c>
      <c r="C291" s="1" t="s">
        <v>1386</v>
      </c>
      <c r="D291" s="1">
        <v>7</v>
      </c>
      <c r="E291" s="1" t="s">
        <v>1387</v>
      </c>
      <c r="F291" s="1" t="s">
        <v>64</v>
      </c>
      <c r="G291" s="1">
        <v>0.3</v>
      </c>
      <c r="H291" s="1">
        <v>0.3</v>
      </c>
      <c r="I291" s="1">
        <v>58.92</v>
      </c>
      <c r="J291" s="1">
        <v>59.22</v>
      </c>
      <c r="K291" s="1">
        <v>58.512999999999998</v>
      </c>
      <c r="L291" s="1">
        <v>58.8</v>
      </c>
      <c r="M291" s="1" t="s">
        <v>4758</v>
      </c>
      <c r="N291" s="1" t="s">
        <v>4759</v>
      </c>
      <c r="O291" s="1" t="s">
        <v>4760</v>
      </c>
      <c r="P291" s="1">
        <v>1</v>
      </c>
      <c r="Q291" s="1">
        <v>0</v>
      </c>
      <c r="R291" s="1"/>
      <c r="S291" s="1"/>
    </row>
    <row r="292" spans="1:19" ht="13" x14ac:dyDescent="0.15">
      <c r="A292" s="1">
        <v>397</v>
      </c>
      <c r="B292" s="1" t="s">
        <v>28</v>
      </c>
      <c r="C292" s="1" t="s">
        <v>1386</v>
      </c>
      <c r="D292" s="1">
        <v>8</v>
      </c>
      <c r="E292" s="1" t="s">
        <v>1387</v>
      </c>
      <c r="F292" s="1">
        <v>1</v>
      </c>
      <c r="G292" s="1">
        <v>1.5</v>
      </c>
      <c r="H292" s="1">
        <v>1.5</v>
      </c>
      <c r="I292" s="1">
        <v>58.8</v>
      </c>
      <c r="J292" s="1">
        <v>60.3</v>
      </c>
      <c r="K292" s="1">
        <v>58.8</v>
      </c>
      <c r="L292" s="1">
        <v>60.247</v>
      </c>
      <c r="M292" s="1" t="s">
        <v>4761</v>
      </c>
      <c r="N292" s="1" t="s">
        <v>4762</v>
      </c>
      <c r="O292" s="1" t="s">
        <v>4763</v>
      </c>
      <c r="P292" s="1">
        <v>0</v>
      </c>
      <c r="Q292" s="1">
        <v>1</v>
      </c>
      <c r="R292" s="1"/>
      <c r="S292" s="1"/>
    </row>
    <row r="293" spans="1:19" ht="13" x14ac:dyDescent="0.15">
      <c r="A293" s="1">
        <v>397</v>
      </c>
      <c r="B293" s="1" t="s">
        <v>28</v>
      </c>
      <c r="C293" s="1" t="s">
        <v>1386</v>
      </c>
      <c r="D293" s="1">
        <v>8</v>
      </c>
      <c r="E293" s="1" t="s">
        <v>1387</v>
      </c>
      <c r="F293" s="1">
        <v>2</v>
      </c>
      <c r="G293" s="1">
        <v>1.5</v>
      </c>
      <c r="H293" s="1">
        <v>1.5</v>
      </c>
      <c r="I293" s="1">
        <v>60.3</v>
      </c>
      <c r="J293" s="1">
        <v>61.8</v>
      </c>
      <c r="K293" s="1">
        <v>60.247</v>
      </c>
      <c r="L293" s="1">
        <v>61.694000000000003</v>
      </c>
      <c r="M293" s="1" t="s">
        <v>4764</v>
      </c>
      <c r="N293" s="1" t="s">
        <v>4765</v>
      </c>
      <c r="O293" s="1" t="s">
        <v>4766</v>
      </c>
      <c r="P293" s="1">
        <v>0</v>
      </c>
      <c r="Q293" s="1">
        <v>1</v>
      </c>
      <c r="R293" s="1"/>
      <c r="S293" s="1"/>
    </row>
    <row r="294" spans="1:19" ht="13" x14ac:dyDescent="0.15">
      <c r="A294" s="1">
        <v>397</v>
      </c>
      <c r="B294" s="1" t="s">
        <v>28</v>
      </c>
      <c r="C294" s="1" t="s">
        <v>1386</v>
      </c>
      <c r="D294" s="1">
        <v>8</v>
      </c>
      <c r="E294" s="1" t="s">
        <v>1387</v>
      </c>
      <c r="F294" s="1">
        <v>3</v>
      </c>
      <c r="G294" s="1">
        <v>1.5</v>
      </c>
      <c r="H294" s="1">
        <v>1.5</v>
      </c>
      <c r="I294" s="1">
        <v>61.8</v>
      </c>
      <c r="J294" s="1">
        <v>63.3</v>
      </c>
      <c r="K294" s="1">
        <v>61.694000000000003</v>
      </c>
      <c r="L294" s="1">
        <v>63.14</v>
      </c>
      <c r="M294" s="1" t="s">
        <v>4767</v>
      </c>
      <c r="N294" s="1" t="s">
        <v>4768</v>
      </c>
      <c r="O294" s="1" t="s">
        <v>4769</v>
      </c>
      <c r="P294" s="1">
        <v>0</v>
      </c>
      <c r="Q294" s="1">
        <v>4</v>
      </c>
      <c r="R294" s="1"/>
      <c r="S294" s="1"/>
    </row>
    <row r="295" spans="1:19" ht="13" x14ac:dyDescent="0.15">
      <c r="A295" s="1">
        <v>397</v>
      </c>
      <c r="B295" s="1" t="s">
        <v>28</v>
      </c>
      <c r="C295" s="1" t="s">
        <v>1386</v>
      </c>
      <c r="D295" s="1">
        <v>8</v>
      </c>
      <c r="E295" s="1" t="s">
        <v>1387</v>
      </c>
      <c r="F295" s="1">
        <v>4</v>
      </c>
      <c r="G295" s="1">
        <v>1.52</v>
      </c>
      <c r="H295" s="1">
        <v>1.52</v>
      </c>
      <c r="I295" s="1">
        <v>63.3</v>
      </c>
      <c r="J295" s="1">
        <v>64.819999999999993</v>
      </c>
      <c r="K295" s="1">
        <v>63.14</v>
      </c>
      <c r="L295" s="1">
        <v>64.605999999999995</v>
      </c>
      <c r="M295" s="1" t="s">
        <v>4770</v>
      </c>
      <c r="N295" s="1" t="s">
        <v>4771</v>
      </c>
      <c r="O295" s="1" t="s">
        <v>4772</v>
      </c>
      <c r="P295" s="1">
        <v>0</v>
      </c>
      <c r="Q295" s="1">
        <v>1</v>
      </c>
      <c r="R295" s="1"/>
      <c r="S295" s="1"/>
    </row>
    <row r="296" spans="1:19" ht="13" x14ac:dyDescent="0.15">
      <c r="A296" s="1">
        <v>397</v>
      </c>
      <c r="B296" s="1" t="s">
        <v>28</v>
      </c>
      <c r="C296" s="1" t="s">
        <v>1386</v>
      </c>
      <c r="D296" s="1">
        <v>8</v>
      </c>
      <c r="E296" s="1" t="s">
        <v>1387</v>
      </c>
      <c r="F296" s="1">
        <v>5</v>
      </c>
      <c r="G296" s="1">
        <v>1.51</v>
      </c>
      <c r="H296" s="1">
        <v>1.51</v>
      </c>
      <c r="I296" s="1">
        <v>64.819999999999993</v>
      </c>
      <c r="J296" s="1">
        <v>66.33</v>
      </c>
      <c r="K296" s="1">
        <v>64.605999999999995</v>
      </c>
      <c r="L296" s="1">
        <v>66.063000000000002</v>
      </c>
      <c r="M296" s="1" t="s">
        <v>4773</v>
      </c>
      <c r="N296" s="1" t="s">
        <v>4774</v>
      </c>
      <c r="O296" s="1" t="s">
        <v>4775</v>
      </c>
      <c r="P296" s="1">
        <v>0</v>
      </c>
      <c r="Q296" s="1">
        <v>2</v>
      </c>
      <c r="R296" s="1"/>
      <c r="S296" s="1"/>
    </row>
    <row r="297" spans="1:19" ht="13" x14ac:dyDescent="0.15">
      <c r="A297" s="1">
        <v>397</v>
      </c>
      <c r="B297" s="1" t="s">
        <v>28</v>
      </c>
      <c r="C297" s="1" t="s">
        <v>1386</v>
      </c>
      <c r="D297" s="1">
        <v>8</v>
      </c>
      <c r="E297" s="1" t="s">
        <v>1387</v>
      </c>
      <c r="F297" s="1">
        <v>6</v>
      </c>
      <c r="G297" s="1">
        <v>1.38</v>
      </c>
      <c r="H297" s="1">
        <v>1.38</v>
      </c>
      <c r="I297" s="1">
        <v>66.33</v>
      </c>
      <c r="J297" s="1">
        <v>67.709999999999994</v>
      </c>
      <c r="K297" s="1">
        <v>66.063000000000002</v>
      </c>
      <c r="L297" s="1">
        <v>67.394000000000005</v>
      </c>
      <c r="M297" s="1" t="s">
        <v>4776</v>
      </c>
      <c r="N297" s="1" t="s">
        <v>4777</v>
      </c>
      <c r="O297" s="1" t="s">
        <v>4778</v>
      </c>
      <c r="P297" s="1">
        <v>1</v>
      </c>
      <c r="Q297" s="1">
        <v>4</v>
      </c>
      <c r="R297" s="1"/>
      <c r="S297" s="1"/>
    </row>
    <row r="298" spans="1:19" ht="13" x14ac:dyDescent="0.15">
      <c r="A298" s="1">
        <v>397</v>
      </c>
      <c r="B298" s="1" t="s">
        <v>28</v>
      </c>
      <c r="C298" s="1" t="s">
        <v>1386</v>
      </c>
      <c r="D298" s="1">
        <v>8</v>
      </c>
      <c r="E298" s="1" t="s">
        <v>1387</v>
      </c>
      <c r="F298" s="1">
        <v>7</v>
      </c>
      <c r="G298" s="1">
        <v>0.53</v>
      </c>
      <c r="H298" s="1">
        <v>0.53</v>
      </c>
      <c r="I298" s="1">
        <v>67.709999999999994</v>
      </c>
      <c r="J298" s="1">
        <v>68.239999999999995</v>
      </c>
      <c r="K298" s="1">
        <v>67.394000000000005</v>
      </c>
      <c r="L298" s="1">
        <v>67.905000000000001</v>
      </c>
      <c r="M298" s="1" t="s">
        <v>4779</v>
      </c>
      <c r="N298" s="1" t="s">
        <v>4780</v>
      </c>
      <c r="O298" s="1" t="s">
        <v>4781</v>
      </c>
      <c r="P298" s="1">
        <v>1</v>
      </c>
      <c r="Q298" s="1">
        <v>1</v>
      </c>
      <c r="R298" s="1"/>
      <c r="S298" s="1"/>
    </row>
    <row r="299" spans="1:19" ht="13" x14ac:dyDescent="0.15">
      <c r="A299" s="1">
        <v>397</v>
      </c>
      <c r="B299" s="1" t="s">
        <v>28</v>
      </c>
      <c r="C299" s="1" t="s">
        <v>1386</v>
      </c>
      <c r="D299" s="1">
        <v>8</v>
      </c>
      <c r="E299" s="1" t="s">
        <v>1387</v>
      </c>
      <c r="F299" s="1" t="s">
        <v>64</v>
      </c>
      <c r="G299" s="1">
        <v>0.41</v>
      </c>
      <c r="H299" s="1">
        <v>0.41</v>
      </c>
      <c r="I299" s="1">
        <v>68.239999999999995</v>
      </c>
      <c r="J299" s="1">
        <v>68.650000000000006</v>
      </c>
      <c r="K299" s="1">
        <v>67.905000000000001</v>
      </c>
      <c r="L299" s="1">
        <v>68.3</v>
      </c>
      <c r="M299" s="1" t="s">
        <v>4782</v>
      </c>
      <c r="N299" s="1" t="s">
        <v>4783</v>
      </c>
      <c r="O299" s="1" t="s">
        <v>4784</v>
      </c>
      <c r="P299" s="1">
        <v>1</v>
      </c>
      <c r="Q299" s="1">
        <v>0</v>
      </c>
      <c r="R299" s="1"/>
      <c r="S299" s="1"/>
    </row>
    <row r="300" spans="1:19" ht="13" x14ac:dyDescent="0.15">
      <c r="A300" s="1">
        <v>397</v>
      </c>
      <c r="B300" s="1" t="s">
        <v>28</v>
      </c>
      <c r="C300" s="1" t="s">
        <v>1386</v>
      </c>
      <c r="D300" s="1">
        <v>9</v>
      </c>
      <c r="E300" s="1" t="s">
        <v>1387</v>
      </c>
      <c r="F300" s="1">
        <v>1</v>
      </c>
      <c r="G300" s="1">
        <v>1.5</v>
      </c>
      <c r="H300" s="1">
        <v>1.5</v>
      </c>
      <c r="I300" s="1">
        <v>68.3</v>
      </c>
      <c r="J300" s="1">
        <v>69.8</v>
      </c>
      <c r="K300" s="1">
        <v>68.3</v>
      </c>
      <c r="L300" s="1">
        <v>69.757000000000005</v>
      </c>
      <c r="M300" s="1" t="s">
        <v>4785</v>
      </c>
      <c r="N300" s="1" t="s">
        <v>4786</v>
      </c>
      <c r="O300" s="1" t="s">
        <v>4787</v>
      </c>
      <c r="P300" s="1">
        <v>0</v>
      </c>
      <c r="Q300" s="1">
        <v>1</v>
      </c>
      <c r="R300" s="1"/>
      <c r="S300" s="1"/>
    </row>
    <row r="301" spans="1:19" ht="13" x14ac:dyDescent="0.15">
      <c r="A301" s="1">
        <v>397</v>
      </c>
      <c r="B301" s="1" t="s">
        <v>28</v>
      </c>
      <c r="C301" s="1" t="s">
        <v>1386</v>
      </c>
      <c r="D301" s="1">
        <v>9</v>
      </c>
      <c r="E301" s="1" t="s">
        <v>1387</v>
      </c>
      <c r="F301" s="1">
        <v>2</v>
      </c>
      <c r="G301" s="1">
        <v>1.5</v>
      </c>
      <c r="H301" s="1">
        <v>1.5</v>
      </c>
      <c r="I301" s="1">
        <v>69.8</v>
      </c>
      <c r="J301" s="1">
        <v>71.3</v>
      </c>
      <c r="K301" s="1">
        <v>69.757000000000005</v>
      </c>
      <c r="L301" s="1">
        <v>71.213999999999999</v>
      </c>
      <c r="M301" s="1" t="s">
        <v>4788</v>
      </c>
      <c r="N301" s="1" t="s">
        <v>4789</v>
      </c>
      <c r="O301" s="1" t="s">
        <v>4790</v>
      </c>
      <c r="P301" s="1">
        <v>0</v>
      </c>
      <c r="Q301" s="1">
        <v>1</v>
      </c>
      <c r="R301" s="1"/>
      <c r="S301" s="1"/>
    </row>
    <row r="302" spans="1:19" ht="13" x14ac:dyDescent="0.15">
      <c r="A302" s="1">
        <v>397</v>
      </c>
      <c r="B302" s="1" t="s">
        <v>28</v>
      </c>
      <c r="C302" s="1" t="s">
        <v>1386</v>
      </c>
      <c r="D302" s="1">
        <v>9</v>
      </c>
      <c r="E302" s="1" t="s">
        <v>1387</v>
      </c>
      <c r="F302" s="1">
        <v>3</v>
      </c>
      <c r="G302" s="1">
        <v>1.51</v>
      </c>
      <c r="H302" s="1">
        <v>1.51</v>
      </c>
      <c r="I302" s="1">
        <v>71.3</v>
      </c>
      <c r="J302" s="1">
        <v>72.81</v>
      </c>
      <c r="K302" s="1">
        <v>71.213999999999999</v>
      </c>
      <c r="L302" s="1">
        <v>72.680999999999997</v>
      </c>
      <c r="M302" s="1" t="s">
        <v>4791</v>
      </c>
      <c r="N302" s="1" t="s">
        <v>4792</v>
      </c>
      <c r="O302" s="1" t="s">
        <v>4793</v>
      </c>
      <c r="P302" s="1">
        <v>0</v>
      </c>
      <c r="Q302" s="1">
        <v>6</v>
      </c>
      <c r="R302" s="1"/>
      <c r="S302" s="1"/>
    </row>
    <row r="303" spans="1:19" ht="13" x14ac:dyDescent="0.15">
      <c r="A303" s="1">
        <v>397</v>
      </c>
      <c r="B303" s="1" t="s">
        <v>28</v>
      </c>
      <c r="C303" s="1" t="s">
        <v>1386</v>
      </c>
      <c r="D303" s="1">
        <v>9</v>
      </c>
      <c r="E303" s="1" t="s">
        <v>1387</v>
      </c>
      <c r="F303" s="1">
        <v>4</v>
      </c>
      <c r="G303" s="1">
        <v>1.51</v>
      </c>
      <c r="H303" s="1">
        <v>1.53</v>
      </c>
      <c r="I303" s="1">
        <v>72.81</v>
      </c>
      <c r="J303" s="1">
        <v>74.34</v>
      </c>
      <c r="K303" s="1">
        <v>72.680999999999997</v>
      </c>
      <c r="L303" s="1">
        <v>74.167000000000002</v>
      </c>
      <c r="M303" s="1" t="s">
        <v>4794</v>
      </c>
      <c r="N303" s="1" t="s">
        <v>4795</v>
      </c>
      <c r="O303" s="1" t="s">
        <v>4796</v>
      </c>
      <c r="P303" s="1">
        <v>0</v>
      </c>
      <c r="Q303" s="1">
        <v>1</v>
      </c>
      <c r="R303" s="1"/>
      <c r="S303" s="1"/>
    </row>
    <row r="304" spans="1:19" ht="13" x14ac:dyDescent="0.15">
      <c r="A304" s="1">
        <v>397</v>
      </c>
      <c r="B304" s="1" t="s">
        <v>28</v>
      </c>
      <c r="C304" s="1" t="s">
        <v>1386</v>
      </c>
      <c r="D304" s="1">
        <v>9</v>
      </c>
      <c r="E304" s="1" t="s">
        <v>1387</v>
      </c>
      <c r="F304" s="1">
        <v>5</v>
      </c>
      <c r="G304" s="1">
        <v>1.51</v>
      </c>
      <c r="H304" s="1">
        <v>1.51</v>
      </c>
      <c r="I304" s="1">
        <v>74.34</v>
      </c>
      <c r="J304" s="1">
        <v>75.849999999999994</v>
      </c>
      <c r="K304" s="1">
        <v>74.167000000000002</v>
      </c>
      <c r="L304" s="1">
        <v>75.634</v>
      </c>
      <c r="M304" s="1" t="s">
        <v>4797</v>
      </c>
      <c r="N304" s="1" t="s">
        <v>4798</v>
      </c>
      <c r="O304" s="1" t="s">
        <v>4799</v>
      </c>
      <c r="P304" s="1">
        <v>0</v>
      </c>
      <c r="Q304" s="1">
        <v>3</v>
      </c>
      <c r="R304" s="1"/>
      <c r="S304" s="1"/>
    </row>
    <row r="305" spans="1:19" ht="13" x14ac:dyDescent="0.15">
      <c r="A305" s="1">
        <v>397</v>
      </c>
      <c r="B305" s="1" t="s">
        <v>28</v>
      </c>
      <c r="C305" s="1" t="s">
        <v>1386</v>
      </c>
      <c r="D305" s="1">
        <v>9</v>
      </c>
      <c r="E305" s="1" t="s">
        <v>1387</v>
      </c>
      <c r="F305" s="1">
        <v>6</v>
      </c>
      <c r="G305" s="1">
        <v>1.36</v>
      </c>
      <c r="H305" s="1">
        <v>1.39</v>
      </c>
      <c r="I305" s="1">
        <v>75.849999999999994</v>
      </c>
      <c r="J305" s="1">
        <v>77.239999999999995</v>
      </c>
      <c r="K305" s="1">
        <v>75.634</v>
      </c>
      <c r="L305" s="1">
        <v>76.983999999999995</v>
      </c>
      <c r="M305" s="1" t="s">
        <v>4800</v>
      </c>
      <c r="N305" s="1" t="s">
        <v>4801</v>
      </c>
      <c r="O305" s="1" t="s">
        <v>4802</v>
      </c>
      <c r="P305" s="1">
        <v>1</v>
      </c>
      <c r="Q305" s="1">
        <v>1</v>
      </c>
      <c r="R305" s="1"/>
      <c r="S305" s="1"/>
    </row>
    <row r="306" spans="1:19" ht="13" x14ac:dyDescent="0.15">
      <c r="A306" s="1">
        <v>397</v>
      </c>
      <c r="B306" s="1" t="s">
        <v>28</v>
      </c>
      <c r="C306" s="1" t="s">
        <v>1386</v>
      </c>
      <c r="D306" s="1">
        <v>9</v>
      </c>
      <c r="E306" s="1" t="s">
        <v>1387</v>
      </c>
      <c r="F306" s="1">
        <v>7</v>
      </c>
      <c r="G306" s="1">
        <v>0.52</v>
      </c>
      <c r="H306" s="1">
        <v>0.52</v>
      </c>
      <c r="I306" s="1">
        <v>77.239999999999995</v>
      </c>
      <c r="J306" s="1">
        <v>77.760000000000005</v>
      </c>
      <c r="K306" s="1">
        <v>76.983999999999995</v>
      </c>
      <c r="L306" s="1">
        <v>77.489000000000004</v>
      </c>
      <c r="M306" s="1" t="s">
        <v>4803</v>
      </c>
      <c r="N306" s="1" t="s">
        <v>4804</v>
      </c>
      <c r="O306" s="1" t="s">
        <v>4805</v>
      </c>
      <c r="P306" s="1">
        <v>1</v>
      </c>
      <c r="Q306" s="1">
        <v>1</v>
      </c>
      <c r="R306" s="1"/>
      <c r="S306" s="1"/>
    </row>
    <row r="307" spans="1:19" ht="13" x14ac:dyDescent="0.15">
      <c r="A307" s="1">
        <v>397</v>
      </c>
      <c r="B307" s="1" t="s">
        <v>28</v>
      </c>
      <c r="C307" s="1" t="s">
        <v>1386</v>
      </c>
      <c r="D307" s="1">
        <v>9</v>
      </c>
      <c r="E307" s="1" t="s">
        <v>1387</v>
      </c>
      <c r="F307" s="1" t="s">
        <v>64</v>
      </c>
      <c r="G307" s="1">
        <v>0.32</v>
      </c>
      <c r="H307" s="1">
        <v>0.32</v>
      </c>
      <c r="I307" s="1">
        <v>77.760000000000005</v>
      </c>
      <c r="J307" s="1">
        <v>78.08</v>
      </c>
      <c r="K307" s="1">
        <v>77.489000000000004</v>
      </c>
      <c r="L307" s="1">
        <v>77.8</v>
      </c>
      <c r="M307" s="1" t="s">
        <v>4806</v>
      </c>
      <c r="N307" s="1" t="s">
        <v>4807</v>
      </c>
      <c r="O307" s="1" t="s">
        <v>4808</v>
      </c>
      <c r="P307" s="1">
        <v>1</v>
      </c>
      <c r="Q307" s="1">
        <v>0</v>
      </c>
      <c r="R307" s="1"/>
      <c r="S307" s="1"/>
    </row>
    <row r="308" spans="1:19" ht="13" x14ac:dyDescent="0.15">
      <c r="A308" s="1">
        <v>397</v>
      </c>
      <c r="B308" s="1" t="s">
        <v>28</v>
      </c>
      <c r="C308" s="1" t="s">
        <v>1386</v>
      </c>
      <c r="D308" s="1">
        <v>10</v>
      </c>
      <c r="E308" s="1" t="s">
        <v>1387</v>
      </c>
      <c r="F308" s="1">
        <v>1</v>
      </c>
      <c r="G308" s="1">
        <v>1.5</v>
      </c>
      <c r="H308" s="1">
        <v>1.5</v>
      </c>
      <c r="I308" s="1">
        <v>77.8</v>
      </c>
      <c r="J308" s="1">
        <v>79.3</v>
      </c>
      <c r="K308" s="1">
        <v>77.8</v>
      </c>
      <c r="L308" s="1">
        <v>79.236999999999995</v>
      </c>
      <c r="M308" s="1" t="s">
        <v>4809</v>
      </c>
      <c r="N308" s="1" t="s">
        <v>4810</v>
      </c>
      <c r="O308" s="1" t="s">
        <v>4811</v>
      </c>
      <c r="P308" s="1">
        <v>0</v>
      </c>
      <c r="Q308" s="1">
        <v>1</v>
      </c>
      <c r="R308" s="1"/>
      <c r="S308" s="1"/>
    </row>
    <row r="309" spans="1:19" ht="13" x14ac:dyDescent="0.15">
      <c r="A309" s="1">
        <v>397</v>
      </c>
      <c r="B309" s="1" t="s">
        <v>28</v>
      </c>
      <c r="C309" s="1" t="s">
        <v>1386</v>
      </c>
      <c r="D309" s="1">
        <v>10</v>
      </c>
      <c r="E309" s="1" t="s">
        <v>1387</v>
      </c>
      <c r="F309" s="1">
        <v>2</v>
      </c>
      <c r="G309" s="1">
        <v>1.5</v>
      </c>
      <c r="H309" s="1">
        <v>1.5</v>
      </c>
      <c r="I309" s="1">
        <v>79.3</v>
      </c>
      <c r="J309" s="1">
        <v>80.8</v>
      </c>
      <c r="K309" s="1">
        <v>79.236999999999995</v>
      </c>
      <c r="L309" s="1">
        <v>80.673000000000002</v>
      </c>
      <c r="M309" s="1" t="s">
        <v>4812</v>
      </c>
      <c r="N309" s="1" t="s">
        <v>4813</v>
      </c>
      <c r="O309" s="1" t="s">
        <v>4814</v>
      </c>
      <c r="P309" s="1">
        <v>0</v>
      </c>
      <c r="Q309" s="1">
        <v>2</v>
      </c>
      <c r="R309" s="1"/>
      <c r="S309" s="1"/>
    </row>
    <row r="310" spans="1:19" ht="13" x14ac:dyDescent="0.15">
      <c r="A310" s="1">
        <v>397</v>
      </c>
      <c r="B310" s="1" t="s">
        <v>28</v>
      </c>
      <c r="C310" s="1" t="s">
        <v>1386</v>
      </c>
      <c r="D310" s="1">
        <v>10</v>
      </c>
      <c r="E310" s="1" t="s">
        <v>1387</v>
      </c>
      <c r="F310" s="1">
        <v>3</v>
      </c>
      <c r="G310" s="1">
        <v>1.5</v>
      </c>
      <c r="H310" s="1">
        <v>1.5</v>
      </c>
      <c r="I310" s="1">
        <v>80.8</v>
      </c>
      <c r="J310" s="1">
        <v>82.3</v>
      </c>
      <c r="K310" s="1">
        <v>80.673000000000002</v>
      </c>
      <c r="L310" s="1">
        <v>82.11</v>
      </c>
      <c r="M310" s="1" t="s">
        <v>4815</v>
      </c>
      <c r="N310" s="1" t="s">
        <v>4816</v>
      </c>
      <c r="O310" s="1" t="s">
        <v>4817</v>
      </c>
      <c r="P310" s="1">
        <v>0</v>
      </c>
      <c r="Q310" s="1">
        <v>4</v>
      </c>
      <c r="R310" s="1"/>
      <c r="S310" s="1"/>
    </row>
    <row r="311" spans="1:19" ht="13" x14ac:dyDescent="0.15">
      <c r="A311" s="1">
        <v>397</v>
      </c>
      <c r="B311" s="1" t="s">
        <v>28</v>
      </c>
      <c r="C311" s="1" t="s">
        <v>1386</v>
      </c>
      <c r="D311" s="1">
        <v>10</v>
      </c>
      <c r="E311" s="1" t="s">
        <v>1387</v>
      </c>
      <c r="F311" s="1">
        <v>4</v>
      </c>
      <c r="G311" s="1">
        <v>1.5</v>
      </c>
      <c r="H311" s="1">
        <v>1.53</v>
      </c>
      <c r="I311" s="1">
        <v>82.3</v>
      </c>
      <c r="J311" s="1">
        <v>83.83</v>
      </c>
      <c r="K311" s="1">
        <v>82.11</v>
      </c>
      <c r="L311" s="1">
        <v>83.575000000000003</v>
      </c>
      <c r="M311" s="1" t="s">
        <v>4818</v>
      </c>
      <c r="N311" s="1" t="s">
        <v>4819</v>
      </c>
      <c r="O311" s="1" t="s">
        <v>4820</v>
      </c>
      <c r="P311" s="1">
        <v>0</v>
      </c>
      <c r="Q311" s="1">
        <v>1</v>
      </c>
      <c r="R311" s="1"/>
      <c r="S311" s="1"/>
    </row>
    <row r="312" spans="1:19" ht="13" x14ac:dyDescent="0.15">
      <c r="A312" s="1">
        <v>397</v>
      </c>
      <c r="B312" s="1" t="s">
        <v>28</v>
      </c>
      <c r="C312" s="1" t="s">
        <v>1386</v>
      </c>
      <c r="D312" s="1">
        <v>10</v>
      </c>
      <c r="E312" s="1" t="s">
        <v>1387</v>
      </c>
      <c r="F312" s="1">
        <v>5</v>
      </c>
      <c r="G312" s="1">
        <v>1.5</v>
      </c>
      <c r="H312" s="1">
        <v>1.54</v>
      </c>
      <c r="I312" s="1">
        <v>83.83</v>
      </c>
      <c r="J312" s="1">
        <v>85.37</v>
      </c>
      <c r="K312" s="1">
        <v>83.575000000000003</v>
      </c>
      <c r="L312" s="1">
        <v>85.05</v>
      </c>
      <c r="M312" s="1" t="s">
        <v>4821</v>
      </c>
      <c r="N312" s="1" t="s">
        <v>4822</v>
      </c>
      <c r="O312" s="1" t="s">
        <v>4823</v>
      </c>
      <c r="P312" s="1">
        <v>0</v>
      </c>
      <c r="Q312" s="1">
        <v>1</v>
      </c>
      <c r="R312" s="1"/>
      <c r="S312" s="1"/>
    </row>
    <row r="313" spans="1:19" ht="13" x14ac:dyDescent="0.15">
      <c r="A313" s="1">
        <v>397</v>
      </c>
      <c r="B313" s="1" t="s">
        <v>28</v>
      </c>
      <c r="C313" s="1" t="s">
        <v>1386</v>
      </c>
      <c r="D313" s="1">
        <v>10</v>
      </c>
      <c r="E313" s="1" t="s">
        <v>1387</v>
      </c>
      <c r="F313" s="1">
        <v>6</v>
      </c>
      <c r="G313" s="1">
        <v>1.5</v>
      </c>
      <c r="H313" s="1">
        <v>1.54</v>
      </c>
      <c r="I313" s="1">
        <v>85.37</v>
      </c>
      <c r="J313" s="1">
        <v>86.91</v>
      </c>
      <c r="K313" s="1">
        <v>85.05</v>
      </c>
      <c r="L313" s="1">
        <v>86.525000000000006</v>
      </c>
      <c r="M313" s="1" t="s">
        <v>4824</v>
      </c>
      <c r="N313" s="1" t="s">
        <v>4825</v>
      </c>
      <c r="O313" s="1" t="s">
        <v>4826</v>
      </c>
      <c r="P313" s="1">
        <v>1</v>
      </c>
      <c r="Q313" s="1">
        <v>4</v>
      </c>
      <c r="R313" s="1"/>
      <c r="S313" s="1"/>
    </row>
    <row r="314" spans="1:19" ht="13" x14ac:dyDescent="0.15">
      <c r="A314" s="1">
        <v>397</v>
      </c>
      <c r="B314" s="1" t="s">
        <v>28</v>
      </c>
      <c r="C314" s="1" t="s">
        <v>1386</v>
      </c>
      <c r="D314" s="1">
        <v>10</v>
      </c>
      <c r="E314" s="1" t="s">
        <v>1387</v>
      </c>
      <c r="F314" s="1">
        <v>7</v>
      </c>
      <c r="G314" s="1">
        <v>0.55000000000000004</v>
      </c>
      <c r="H314" s="1">
        <v>0.57999999999999996</v>
      </c>
      <c r="I314" s="1">
        <v>86.91</v>
      </c>
      <c r="J314" s="1">
        <v>87.49</v>
      </c>
      <c r="K314" s="1">
        <v>86.525000000000006</v>
      </c>
      <c r="L314" s="1">
        <v>87.08</v>
      </c>
      <c r="M314" s="1" t="s">
        <v>4827</v>
      </c>
      <c r="N314" s="1" t="s">
        <v>4828</v>
      </c>
      <c r="O314" s="1" t="s">
        <v>4829</v>
      </c>
      <c r="P314" s="1">
        <v>1</v>
      </c>
      <c r="Q314" s="1">
        <v>1</v>
      </c>
      <c r="R314" s="1"/>
      <c r="S314" s="1"/>
    </row>
    <row r="315" spans="1:19" ht="13" x14ac:dyDescent="0.15">
      <c r="A315" s="1">
        <v>397</v>
      </c>
      <c r="B315" s="1" t="s">
        <v>28</v>
      </c>
      <c r="C315" s="1" t="s">
        <v>1386</v>
      </c>
      <c r="D315" s="1">
        <v>10</v>
      </c>
      <c r="E315" s="1" t="s">
        <v>1387</v>
      </c>
      <c r="F315" s="1" t="s">
        <v>64</v>
      </c>
      <c r="G315" s="1">
        <v>0.23</v>
      </c>
      <c r="H315" s="1">
        <v>0.23</v>
      </c>
      <c r="I315" s="1">
        <v>87.49</v>
      </c>
      <c r="J315" s="1">
        <v>87.72</v>
      </c>
      <c r="K315" s="1">
        <v>87.08</v>
      </c>
      <c r="L315" s="1">
        <v>87.3</v>
      </c>
      <c r="M315" s="1" t="s">
        <v>4830</v>
      </c>
      <c r="N315" s="1" t="s">
        <v>4831</v>
      </c>
      <c r="O315" s="1" t="s">
        <v>4832</v>
      </c>
      <c r="P315" s="1">
        <v>1</v>
      </c>
      <c r="Q315" s="1">
        <v>0</v>
      </c>
      <c r="R315" s="1"/>
      <c r="S315" s="1"/>
    </row>
    <row r="316" spans="1:19" ht="13" x14ac:dyDescent="0.15">
      <c r="A316" s="1">
        <v>397</v>
      </c>
      <c r="B316" s="1" t="s">
        <v>28</v>
      </c>
      <c r="C316" s="1" t="s">
        <v>1386</v>
      </c>
      <c r="D316" s="1">
        <v>11</v>
      </c>
      <c r="E316" s="1" t="s">
        <v>1387</v>
      </c>
      <c r="F316" s="1">
        <v>1</v>
      </c>
      <c r="G316" s="1">
        <v>1.5</v>
      </c>
      <c r="H316" s="1">
        <v>1.5</v>
      </c>
      <c r="I316" s="1">
        <v>87.3</v>
      </c>
      <c r="J316" s="1">
        <v>88.8</v>
      </c>
      <c r="K316" s="1">
        <v>87.3</v>
      </c>
      <c r="L316" s="1">
        <v>88.738</v>
      </c>
      <c r="M316" s="1" t="s">
        <v>4833</v>
      </c>
      <c r="N316" s="1" t="s">
        <v>4834</v>
      </c>
      <c r="O316" s="1" t="s">
        <v>4835</v>
      </c>
      <c r="P316" s="1">
        <v>0</v>
      </c>
      <c r="Q316" s="1">
        <v>2</v>
      </c>
      <c r="R316" s="1"/>
      <c r="S316" s="1"/>
    </row>
    <row r="317" spans="1:19" ht="13" x14ac:dyDescent="0.15">
      <c r="A317" s="1">
        <v>397</v>
      </c>
      <c r="B317" s="1" t="s">
        <v>28</v>
      </c>
      <c r="C317" s="1" t="s">
        <v>1386</v>
      </c>
      <c r="D317" s="1">
        <v>11</v>
      </c>
      <c r="E317" s="1" t="s">
        <v>1387</v>
      </c>
      <c r="F317" s="1">
        <v>2</v>
      </c>
      <c r="G317" s="1">
        <v>1.49</v>
      </c>
      <c r="H317" s="1">
        <v>1.49</v>
      </c>
      <c r="I317" s="1">
        <v>88.8</v>
      </c>
      <c r="J317" s="1">
        <v>90.29</v>
      </c>
      <c r="K317" s="1">
        <v>88.738</v>
      </c>
      <c r="L317" s="1">
        <v>90.165999999999997</v>
      </c>
      <c r="M317" s="1" t="s">
        <v>4836</v>
      </c>
      <c r="N317" s="1" t="s">
        <v>4837</v>
      </c>
      <c r="O317" s="1" t="s">
        <v>4838</v>
      </c>
      <c r="P317" s="1">
        <v>0</v>
      </c>
      <c r="Q317" s="1">
        <v>3</v>
      </c>
      <c r="R317" s="1"/>
      <c r="S317" s="1"/>
    </row>
    <row r="318" spans="1:19" ht="13" x14ac:dyDescent="0.15">
      <c r="A318" s="1">
        <v>397</v>
      </c>
      <c r="B318" s="1" t="s">
        <v>28</v>
      </c>
      <c r="C318" s="1" t="s">
        <v>1386</v>
      </c>
      <c r="D318" s="1">
        <v>11</v>
      </c>
      <c r="E318" s="1" t="s">
        <v>1387</v>
      </c>
      <c r="F318" s="1">
        <v>3</v>
      </c>
      <c r="G318" s="1">
        <v>1.49</v>
      </c>
      <c r="H318" s="1">
        <v>1.53</v>
      </c>
      <c r="I318" s="1">
        <v>90.29</v>
      </c>
      <c r="J318" s="1">
        <v>91.82</v>
      </c>
      <c r="K318" s="1">
        <v>90.165999999999997</v>
      </c>
      <c r="L318" s="1">
        <v>91.632999999999996</v>
      </c>
      <c r="M318" s="1" t="s">
        <v>4839</v>
      </c>
      <c r="N318" s="1" t="s">
        <v>4840</v>
      </c>
      <c r="O318" s="1" t="s">
        <v>4841</v>
      </c>
      <c r="P318" s="1">
        <v>0</v>
      </c>
      <c r="Q318" s="1">
        <v>3</v>
      </c>
      <c r="R318" s="1"/>
      <c r="S318" s="1"/>
    </row>
    <row r="319" spans="1:19" ht="13" x14ac:dyDescent="0.15">
      <c r="A319" s="1">
        <v>397</v>
      </c>
      <c r="B319" s="1" t="s">
        <v>28</v>
      </c>
      <c r="C319" s="1" t="s">
        <v>1386</v>
      </c>
      <c r="D319" s="1">
        <v>11</v>
      </c>
      <c r="E319" s="1" t="s">
        <v>1387</v>
      </c>
      <c r="F319" s="1">
        <v>4</v>
      </c>
      <c r="G319" s="1">
        <v>1.49</v>
      </c>
      <c r="H319" s="1">
        <v>1.51</v>
      </c>
      <c r="I319" s="1">
        <v>91.82</v>
      </c>
      <c r="J319" s="1">
        <v>93.33</v>
      </c>
      <c r="K319" s="1">
        <v>91.632999999999996</v>
      </c>
      <c r="L319" s="1">
        <v>93.08</v>
      </c>
      <c r="M319" s="1" t="s">
        <v>4842</v>
      </c>
      <c r="N319" s="1" t="s">
        <v>4843</v>
      </c>
      <c r="O319" s="1" t="s">
        <v>4844</v>
      </c>
      <c r="P319" s="1">
        <v>0</v>
      </c>
      <c r="Q319" s="1">
        <v>1</v>
      </c>
      <c r="R319" s="1"/>
      <c r="S319" s="1"/>
    </row>
    <row r="320" spans="1:19" ht="13" x14ac:dyDescent="0.15">
      <c r="A320" s="1">
        <v>397</v>
      </c>
      <c r="B320" s="1" t="s">
        <v>28</v>
      </c>
      <c r="C320" s="1" t="s">
        <v>1386</v>
      </c>
      <c r="D320" s="1">
        <v>11</v>
      </c>
      <c r="E320" s="1" t="s">
        <v>1387</v>
      </c>
      <c r="F320" s="1">
        <v>5</v>
      </c>
      <c r="G320" s="1">
        <v>1.5</v>
      </c>
      <c r="H320" s="1">
        <v>1.53</v>
      </c>
      <c r="I320" s="1">
        <v>93.33</v>
      </c>
      <c r="J320" s="1">
        <v>94.86</v>
      </c>
      <c r="K320" s="1">
        <v>93.08</v>
      </c>
      <c r="L320" s="1">
        <v>94.546999999999997</v>
      </c>
      <c r="M320" s="1" t="s">
        <v>4845</v>
      </c>
      <c r="N320" s="1" t="s">
        <v>4846</v>
      </c>
      <c r="O320" s="1" t="s">
        <v>4847</v>
      </c>
      <c r="P320" s="1">
        <v>0</v>
      </c>
      <c r="Q320" s="1">
        <v>3</v>
      </c>
      <c r="R320" s="1"/>
      <c r="S320" s="1"/>
    </row>
    <row r="321" spans="1:19" ht="13" x14ac:dyDescent="0.15">
      <c r="A321" s="1">
        <v>397</v>
      </c>
      <c r="B321" s="1" t="s">
        <v>28</v>
      </c>
      <c r="C321" s="1" t="s">
        <v>1386</v>
      </c>
      <c r="D321" s="1">
        <v>11</v>
      </c>
      <c r="E321" s="1" t="s">
        <v>1387</v>
      </c>
      <c r="F321" s="1">
        <v>6</v>
      </c>
      <c r="G321" s="1">
        <v>1.41</v>
      </c>
      <c r="H321" s="1">
        <v>1.43</v>
      </c>
      <c r="I321" s="1">
        <v>94.86</v>
      </c>
      <c r="J321" s="1">
        <v>96.29</v>
      </c>
      <c r="K321" s="1">
        <v>94.546999999999997</v>
      </c>
      <c r="L321" s="1">
        <v>95.918000000000006</v>
      </c>
      <c r="M321" s="1" t="s">
        <v>4848</v>
      </c>
      <c r="N321" s="1" t="s">
        <v>4849</v>
      </c>
      <c r="O321" s="1" t="s">
        <v>4850</v>
      </c>
      <c r="P321" s="1">
        <v>1</v>
      </c>
      <c r="Q321" s="1">
        <v>1</v>
      </c>
      <c r="R321" s="1"/>
      <c r="S321" s="1"/>
    </row>
    <row r="322" spans="1:19" ht="13" x14ac:dyDescent="0.15">
      <c r="A322" s="1">
        <v>397</v>
      </c>
      <c r="B322" s="1" t="s">
        <v>28</v>
      </c>
      <c r="C322" s="1" t="s">
        <v>1386</v>
      </c>
      <c r="D322" s="1">
        <v>11</v>
      </c>
      <c r="E322" s="1" t="s">
        <v>1387</v>
      </c>
      <c r="F322" s="1">
        <v>7</v>
      </c>
      <c r="G322" s="1">
        <v>0.54</v>
      </c>
      <c r="H322" s="1">
        <v>0.54</v>
      </c>
      <c r="I322" s="1">
        <v>96.29</v>
      </c>
      <c r="J322" s="1">
        <v>96.83</v>
      </c>
      <c r="K322" s="1">
        <v>95.918000000000006</v>
      </c>
      <c r="L322" s="1">
        <v>96.435000000000002</v>
      </c>
      <c r="M322" s="1" t="s">
        <v>4851</v>
      </c>
      <c r="N322" s="1" t="s">
        <v>4852</v>
      </c>
      <c r="O322" s="1" t="s">
        <v>4853</v>
      </c>
      <c r="P322" s="1">
        <v>1</v>
      </c>
      <c r="Q322" s="1">
        <v>1</v>
      </c>
      <c r="R322" s="1"/>
      <c r="S322" s="1"/>
    </row>
    <row r="323" spans="1:19" ht="13" x14ac:dyDescent="0.15">
      <c r="A323" s="1">
        <v>397</v>
      </c>
      <c r="B323" s="1" t="s">
        <v>28</v>
      </c>
      <c r="C323" s="1" t="s">
        <v>1386</v>
      </c>
      <c r="D323" s="1">
        <v>11</v>
      </c>
      <c r="E323" s="1" t="s">
        <v>1387</v>
      </c>
      <c r="F323" s="1" t="s">
        <v>64</v>
      </c>
      <c r="G323" s="1">
        <v>0.38</v>
      </c>
      <c r="H323" s="1">
        <v>0.38</v>
      </c>
      <c r="I323" s="1">
        <v>96.83</v>
      </c>
      <c r="J323" s="1">
        <v>97.21</v>
      </c>
      <c r="K323" s="1">
        <v>96.435000000000002</v>
      </c>
      <c r="L323" s="1">
        <v>96.8</v>
      </c>
      <c r="M323" s="1" t="s">
        <v>4854</v>
      </c>
      <c r="N323" s="1" t="s">
        <v>4855</v>
      </c>
      <c r="O323" s="1" t="s">
        <v>4856</v>
      </c>
      <c r="P323" s="1">
        <v>1</v>
      </c>
      <c r="Q323" s="1">
        <v>0</v>
      </c>
      <c r="R323" s="1"/>
      <c r="S323" s="1"/>
    </row>
    <row r="324" spans="1:19" ht="13" x14ac:dyDescent="0.15">
      <c r="A324" s="1">
        <v>397</v>
      </c>
      <c r="B324" s="1" t="s">
        <v>28</v>
      </c>
      <c r="C324" s="1" t="s">
        <v>1386</v>
      </c>
      <c r="D324" s="1">
        <v>12</v>
      </c>
      <c r="E324" s="1" t="s">
        <v>1387</v>
      </c>
      <c r="F324" s="1">
        <v>1</v>
      </c>
      <c r="G324" s="1">
        <v>1.49</v>
      </c>
      <c r="H324" s="1">
        <v>1.51</v>
      </c>
      <c r="I324" s="1">
        <v>96.8</v>
      </c>
      <c r="J324" s="1">
        <v>98.31</v>
      </c>
      <c r="K324" s="1">
        <v>96.8</v>
      </c>
      <c r="L324" s="1">
        <v>98.203999999999994</v>
      </c>
      <c r="M324" s="1" t="s">
        <v>4857</v>
      </c>
      <c r="N324" s="1" t="s">
        <v>4858</v>
      </c>
      <c r="O324" s="1" t="s">
        <v>4859</v>
      </c>
      <c r="P324" s="1">
        <v>0</v>
      </c>
      <c r="Q324" s="1">
        <v>1</v>
      </c>
      <c r="R324" s="1"/>
      <c r="S324" s="1"/>
    </row>
    <row r="325" spans="1:19" ht="13" x14ac:dyDescent="0.15">
      <c r="A325" s="1">
        <v>397</v>
      </c>
      <c r="B325" s="1" t="s">
        <v>28</v>
      </c>
      <c r="C325" s="1" t="s">
        <v>1386</v>
      </c>
      <c r="D325" s="1">
        <v>12</v>
      </c>
      <c r="E325" s="1" t="s">
        <v>1387</v>
      </c>
      <c r="F325" s="1">
        <v>2</v>
      </c>
      <c r="G325" s="1">
        <v>1.5</v>
      </c>
      <c r="H325" s="1">
        <v>1.51</v>
      </c>
      <c r="I325" s="1">
        <v>98.31</v>
      </c>
      <c r="J325" s="1">
        <v>99.82</v>
      </c>
      <c r="K325" s="1">
        <v>98.203999999999994</v>
      </c>
      <c r="L325" s="1">
        <v>99.606999999999999</v>
      </c>
      <c r="M325" s="1" t="s">
        <v>4860</v>
      </c>
      <c r="N325" s="1" t="s">
        <v>4861</v>
      </c>
      <c r="O325" s="1" t="s">
        <v>4862</v>
      </c>
      <c r="P325" s="1">
        <v>0</v>
      </c>
      <c r="Q325" s="1">
        <v>1</v>
      </c>
      <c r="R325" s="1"/>
      <c r="S325" s="1"/>
    </row>
    <row r="326" spans="1:19" ht="13" x14ac:dyDescent="0.15">
      <c r="A326" s="1">
        <v>397</v>
      </c>
      <c r="B326" s="1" t="s">
        <v>28</v>
      </c>
      <c r="C326" s="1" t="s">
        <v>1386</v>
      </c>
      <c r="D326" s="1">
        <v>12</v>
      </c>
      <c r="E326" s="1" t="s">
        <v>1387</v>
      </c>
      <c r="F326" s="1">
        <v>3</v>
      </c>
      <c r="G326" s="1">
        <v>1.5</v>
      </c>
      <c r="H326" s="1">
        <v>1.53</v>
      </c>
      <c r="I326" s="1">
        <v>99.82</v>
      </c>
      <c r="J326" s="1">
        <v>101.35</v>
      </c>
      <c r="K326" s="1">
        <v>99.606999999999999</v>
      </c>
      <c r="L326" s="1">
        <v>101.029</v>
      </c>
      <c r="M326" s="1" t="s">
        <v>4863</v>
      </c>
      <c r="N326" s="1" t="s">
        <v>4864</v>
      </c>
      <c r="O326" s="1" t="s">
        <v>4865</v>
      </c>
      <c r="P326" s="1">
        <v>0</v>
      </c>
      <c r="Q326" s="1">
        <v>4</v>
      </c>
      <c r="R326" s="1"/>
      <c r="S326" s="1"/>
    </row>
    <row r="327" spans="1:19" ht="13" x14ac:dyDescent="0.15">
      <c r="A327" s="1">
        <v>397</v>
      </c>
      <c r="B327" s="1" t="s">
        <v>28</v>
      </c>
      <c r="C327" s="1" t="s">
        <v>1386</v>
      </c>
      <c r="D327" s="1">
        <v>12</v>
      </c>
      <c r="E327" s="1" t="s">
        <v>1387</v>
      </c>
      <c r="F327" s="1">
        <v>4</v>
      </c>
      <c r="G327" s="1">
        <v>1.51</v>
      </c>
      <c r="H327" s="1">
        <v>1.53</v>
      </c>
      <c r="I327" s="1">
        <v>101.35</v>
      </c>
      <c r="J327" s="1">
        <v>102.88</v>
      </c>
      <c r="K327" s="1">
        <v>101.029</v>
      </c>
      <c r="L327" s="1">
        <v>102.45099999999999</v>
      </c>
      <c r="M327" s="1" t="s">
        <v>4866</v>
      </c>
      <c r="N327" s="1" t="s">
        <v>4867</v>
      </c>
      <c r="O327" s="1" t="s">
        <v>4868</v>
      </c>
      <c r="P327" s="1">
        <v>0</v>
      </c>
      <c r="Q327" s="1">
        <v>2</v>
      </c>
      <c r="R327" s="1"/>
      <c r="S327" s="1"/>
    </row>
    <row r="328" spans="1:19" ht="13" x14ac:dyDescent="0.15">
      <c r="A328" s="1">
        <v>397</v>
      </c>
      <c r="B328" s="1" t="s">
        <v>28</v>
      </c>
      <c r="C328" s="1" t="s">
        <v>1386</v>
      </c>
      <c r="D328" s="1">
        <v>12</v>
      </c>
      <c r="E328" s="1" t="s">
        <v>1387</v>
      </c>
      <c r="F328" s="1">
        <v>5</v>
      </c>
      <c r="G328" s="1">
        <v>1.5</v>
      </c>
      <c r="H328" s="1">
        <v>1.55</v>
      </c>
      <c r="I328" s="1">
        <v>102.88</v>
      </c>
      <c r="J328" s="1">
        <v>104.43</v>
      </c>
      <c r="K328" s="1">
        <v>102.45099999999999</v>
      </c>
      <c r="L328" s="1">
        <v>103.892</v>
      </c>
      <c r="M328" s="1" t="s">
        <v>4869</v>
      </c>
      <c r="N328" s="1" t="s">
        <v>4870</v>
      </c>
      <c r="O328" s="1" t="s">
        <v>4871</v>
      </c>
      <c r="P328" s="1">
        <v>0</v>
      </c>
      <c r="Q328" s="1">
        <v>1</v>
      </c>
      <c r="R328" s="1"/>
      <c r="S328" s="1"/>
    </row>
    <row r="329" spans="1:19" ht="13" x14ac:dyDescent="0.15">
      <c r="A329" s="1">
        <v>397</v>
      </c>
      <c r="B329" s="1" t="s">
        <v>28</v>
      </c>
      <c r="C329" s="1" t="s">
        <v>1386</v>
      </c>
      <c r="D329" s="1">
        <v>12</v>
      </c>
      <c r="E329" s="1" t="s">
        <v>1387</v>
      </c>
      <c r="F329" s="1">
        <v>6</v>
      </c>
      <c r="G329" s="1">
        <v>1.5</v>
      </c>
      <c r="H329" s="1">
        <v>1.53</v>
      </c>
      <c r="I329" s="1">
        <v>104.43</v>
      </c>
      <c r="J329" s="1">
        <v>105.96</v>
      </c>
      <c r="K329" s="1">
        <v>103.892</v>
      </c>
      <c r="L329" s="1">
        <v>105.31399999999999</v>
      </c>
      <c r="M329" s="1" t="s">
        <v>4872</v>
      </c>
      <c r="N329" s="1" t="s">
        <v>4873</v>
      </c>
      <c r="O329" s="1" t="s">
        <v>4874</v>
      </c>
      <c r="P329" s="1">
        <v>1</v>
      </c>
      <c r="Q329" s="1">
        <v>6</v>
      </c>
      <c r="R329" s="1"/>
      <c r="S329" s="1"/>
    </row>
    <row r="330" spans="1:19" ht="13" x14ac:dyDescent="0.15">
      <c r="A330" s="1">
        <v>397</v>
      </c>
      <c r="B330" s="1" t="s">
        <v>28</v>
      </c>
      <c r="C330" s="1" t="s">
        <v>1386</v>
      </c>
      <c r="D330" s="1">
        <v>12</v>
      </c>
      <c r="E330" s="1" t="s">
        <v>1387</v>
      </c>
      <c r="F330" s="1">
        <v>7</v>
      </c>
      <c r="G330" s="1">
        <v>0.81</v>
      </c>
      <c r="H330" s="1">
        <v>0.81</v>
      </c>
      <c r="I330" s="1">
        <v>105.96</v>
      </c>
      <c r="J330" s="1">
        <v>106.77</v>
      </c>
      <c r="K330" s="1">
        <v>105.31399999999999</v>
      </c>
      <c r="L330" s="1">
        <v>106.06699999999999</v>
      </c>
      <c r="M330" s="1" t="s">
        <v>4875</v>
      </c>
      <c r="N330" s="1" t="s">
        <v>4876</v>
      </c>
      <c r="O330" s="1" t="s">
        <v>4877</v>
      </c>
      <c r="P330" s="1">
        <v>1</v>
      </c>
      <c r="Q330" s="1">
        <v>1</v>
      </c>
      <c r="R330" s="1"/>
      <c r="S330" s="1"/>
    </row>
    <row r="331" spans="1:19" ht="13" x14ac:dyDescent="0.15">
      <c r="A331" s="1">
        <v>397</v>
      </c>
      <c r="B331" s="1" t="s">
        <v>28</v>
      </c>
      <c r="C331" s="1" t="s">
        <v>1386</v>
      </c>
      <c r="D331" s="1">
        <v>12</v>
      </c>
      <c r="E331" s="1" t="s">
        <v>1387</v>
      </c>
      <c r="F331" s="1" t="s">
        <v>64</v>
      </c>
      <c r="G331" s="1">
        <v>0.25</v>
      </c>
      <c r="H331" s="1">
        <v>0.25</v>
      </c>
      <c r="I331" s="1">
        <v>106.77</v>
      </c>
      <c r="J331" s="1">
        <v>107.02</v>
      </c>
      <c r="K331" s="1">
        <v>106.06699999999999</v>
      </c>
      <c r="L331" s="1">
        <v>106.29900000000001</v>
      </c>
      <c r="M331" s="1" t="s">
        <v>4878</v>
      </c>
      <c r="N331" s="1" t="s">
        <v>4879</v>
      </c>
      <c r="O331" s="1" t="s">
        <v>4880</v>
      </c>
      <c r="P331" s="1">
        <v>1</v>
      </c>
      <c r="Q331" s="1">
        <v>0</v>
      </c>
      <c r="R331" s="1"/>
      <c r="S331" s="1"/>
    </row>
    <row r="332" spans="1:19" ht="13" x14ac:dyDescent="0.15">
      <c r="A332" s="1">
        <v>397</v>
      </c>
      <c r="B332" s="1" t="s">
        <v>28</v>
      </c>
      <c r="C332" s="1" t="s">
        <v>1386</v>
      </c>
      <c r="D332" s="1">
        <v>13</v>
      </c>
      <c r="E332" s="1" t="s">
        <v>30</v>
      </c>
      <c r="F332" s="1">
        <v>1</v>
      </c>
      <c r="G332" s="1">
        <v>1.49</v>
      </c>
      <c r="H332" s="1">
        <v>1.49</v>
      </c>
      <c r="I332" s="1">
        <v>106.3</v>
      </c>
      <c r="J332" s="1">
        <v>107.79</v>
      </c>
      <c r="K332" s="1">
        <v>106.3</v>
      </c>
      <c r="L332" s="1">
        <v>107.77</v>
      </c>
      <c r="M332" s="1" t="s">
        <v>4881</v>
      </c>
      <c r="N332" s="1" t="s">
        <v>4882</v>
      </c>
      <c r="O332" s="1" t="s">
        <v>4883</v>
      </c>
      <c r="P332" s="1">
        <v>0</v>
      </c>
      <c r="Q332" s="1">
        <v>0</v>
      </c>
      <c r="R332" s="1" t="s">
        <v>4884</v>
      </c>
      <c r="S332" s="1"/>
    </row>
    <row r="333" spans="1:19" ht="13" x14ac:dyDescent="0.15">
      <c r="A333" s="1">
        <v>397</v>
      </c>
      <c r="B333" s="1" t="s">
        <v>28</v>
      </c>
      <c r="C333" s="1" t="s">
        <v>1386</v>
      </c>
      <c r="D333" s="1">
        <v>13</v>
      </c>
      <c r="E333" s="1" t="s">
        <v>30</v>
      </c>
      <c r="F333" s="1">
        <v>2</v>
      </c>
      <c r="G333" s="1">
        <v>1.48</v>
      </c>
      <c r="H333" s="1">
        <v>1.48</v>
      </c>
      <c r="I333" s="1">
        <v>107.79</v>
      </c>
      <c r="J333" s="1">
        <v>109.27</v>
      </c>
      <c r="K333" s="1">
        <v>107.77</v>
      </c>
      <c r="L333" s="1">
        <v>109.23099999999999</v>
      </c>
      <c r="M333" s="1" t="s">
        <v>4885</v>
      </c>
      <c r="N333" s="1" t="s">
        <v>4886</v>
      </c>
      <c r="O333" s="1" t="s">
        <v>4887</v>
      </c>
      <c r="P333" s="1">
        <v>0</v>
      </c>
      <c r="Q333" s="1">
        <v>1</v>
      </c>
      <c r="R333" s="1"/>
      <c r="S333" s="1"/>
    </row>
    <row r="334" spans="1:19" ht="13" x14ac:dyDescent="0.15">
      <c r="A334" s="1">
        <v>397</v>
      </c>
      <c r="B334" s="1" t="s">
        <v>28</v>
      </c>
      <c r="C334" s="1" t="s">
        <v>1386</v>
      </c>
      <c r="D334" s="1">
        <v>13</v>
      </c>
      <c r="E334" s="1" t="s">
        <v>30</v>
      </c>
      <c r="F334" s="1">
        <v>3</v>
      </c>
      <c r="G334" s="1">
        <v>1.48</v>
      </c>
      <c r="H334" s="1">
        <v>1.48</v>
      </c>
      <c r="I334" s="1">
        <v>109.27</v>
      </c>
      <c r="J334" s="1">
        <v>110.75</v>
      </c>
      <c r="K334" s="1">
        <v>109.23099999999999</v>
      </c>
      <c r="L334" s="1">
        <v>110.691</v>
      </c>
      <c r="M334" s="1" t="s">
        <v>4888</v>
      </c>
      <c r="N334" s="1" t="s">
        <v>4889</v>
      </c>
      <c r="O334" s="1" t="s">
        <v>4890</v>
      </c>
      <c r="P334" s="1">
        <v>0</v>
      </c>
      <c r="Q334" s="1">
        <v>2</v>
      </c>
      <c r="R334" s="1"/>
      <c r="S334" s="1"/>
    </row>
    <row r="335" spans="1:19" ht="13" x14ac:dyDescent="0.15">
      <c r="A335" s="1">
        <v>397</v>
      </c>
      <c r="B335" s="1" t="s">
        <v>28</v>
      </c>
      <c r="C335" s="1" t="s">
        <v>1386</v>
      </c>
      <c r="D335" s="1">
        <v>13</v>
      </c>
      <c r="E335" s="1" t="s">
        <v>30</v>
      </c>
      <c r="F335" s="1">
        <v>4</v>
      </c>
      <c r="G335" s="1">
        <v>1.49</v>
      </c>
      <c r="H335" s="1">
        <v>1.49</v>
      </c>
      <c r="I335" s="1">
        <v>110.75</v>
      </c>
      <c r="J335" s="1">
        <v>112.24</v>
      </c>
      <c r="K335" s="1">
        <v>110.691</v>
      </c>
      <c r="L335" s="1">
        <v>112.16200000000001</v>
      </c>
      <c r="M335" s="1" t="s">
        <v>4891</v>
      </c>
      <c r="N335" s="1" t="s">
        <v>4892</v>
      </c>
      <c r="O335" s="1" t="s">
        <v>4893</v>
      </c>
      <c r="P335" s="1">
        <v>0</v>
      </c>
      <c r="Q335" s="1">
        <v>0</v>
      </c>
      <c r="R335" s="1"/>
      <c r="S335" s="1"/>
    </row>
    <row r="336" spans="1:19" ht="13" x14ac:dyDescent="0.15">
      <c r="A336" s="1">
        <v>397</v>
      </c>
      <c r="B336" s="1" t="s">
        <v>28</v>
      </c>
      <c r="C336" s="1" t="s">
        <v>1386</v>
      </c>
      <c r="D336" s="1">
        <v>13</v>
      </c>
      <c r="E336" s="1" t="s">
        <v>30</v>
      </c>
      <c r="F336" s="1">
        <v>5</v>
      </c>
      <c r="G336" s="1">
        <v>1.48</v>
      </c>
      <c r="H336" s="1">
        <v>1.48</v>
      </c>
      <c r="I336" s="1">
        <v>112.24</v>
      </c>
      <c r="J336" s="1">
        <v>113.72</v>
      </c>
      <c r="K336" s="1">
        <v>112.16200000000001</v>
      </c>
      <c r="L336" s="1">
        <v>113.622</v>
      </c>
      <c r="M336" s="1" t="s">
        <v>4894</v>
      </c>
      <c r="N336" s="1" t="s">
        <v>4895</v>
      </c>
      <c r="O336" s="1" t="s">
        <v>4896</v>
      </c>
      <c r="P336" s="1">
        <v>0</v>
      </c>
      <c r="Q336" s="1">
        <v>3</v>
      </c>
      <c r="R336" s="1"/>
      <c r="S336" s="1"/>
    </row>
    <row r="337" spans="1:19" ht="13" x14ac:dyDescent="0.15">
      <c r="A337" s="1">
        <v>397</v>
      </c>
      <c r="B337" s="1" t="s">
        <v>28</v>
      </c>
      <c r="C337" s="1" t="s">
        <v>1386</v>
      </c>
      <c r="D337" s="1">
        <v>13</v>
      </c>
      <c r="E337" s="1" t="s">
        <v>30</v>
      </c>
      <c r="F337" s="1">
        <v>6</v>
      </c>
      <c r="G337" s="1">
        <v>1.48</v>
      </c>
      <c r="H337" s="1">
        <v>1.48</v>
      </c>
      <c r="I337" s="1">
        <v>113.72</v>
      </c>
      <c r="J337" s="1">
        <v>115.2</v>
      </c>
      <c r="K337" s="1">
        <v>113.622</v>
      </c>
      <c r="L337" s="1">
        <v>115.083</v>
      </c>
      <c r="M337" s="1" t="s">
        <v>4897</v>
      </c>
      <c r="N337" s="1" t="s">
        <v>4898</v>
      </c>
      <c r="O337" s="1" t="s">
        <v>4899</v>
      </c>
      <c r="P337" s="1">
        <v>1</v>
      </c>
      <c r="Q337" s="1">
        <v>0</v>
      </c>
      <c r="R337" s="1"/>
      <c r="S337" s="1"/>
    </row>
    <row r="338" spans="1:19" ht="13" x14ac:dyDescent="0.15">
      <c r="A338" s="1">
        <v>397</v>
      </c>
      <c r="B338" s="1" t="s">
        <v>28</v>
      </c>
      <c r="C338" s="1" t="s">
        <v>1386</v>
      </c>
      <c r="D338" s="1">
        <v>13</v>
      </c>
      <c r="E338" s="1" t="s">
        <v>30</v>
      </c>
      <c r="F338" s="1">
        <v>7</v>
      </c>
      <c r="G338" s="1">
        <v>0.57999999999999996</v>
      </c>
      <c r="H338" s="1">
        <v>0.57999999999999996</v>
      </c>
      <c r="I338" s="1">
        <v>115.2</v>
      </c>
      <c r="J338" s="1">
        <v>115.78</v>
      </c>
      <c r="K338" s="1">
        <v>115.083</v>
      </c>
      <c r="L338" s="1">
        <v>115.655</v>
      </c>
      <c r="M338" s="1" t="s">
        <v>4900</v>
      </c>
      <c r="N338" s="1" t="s">
        <v>4901</v>
      </c>
      <c r="O338" s="1" t="s">
        <v>4902</v>
      </c>
      <c r="P338" s="1">
        <v>1</v>
      </c>
      <c r="Q338" s="1">
        <v>0</v>
      </c>
      <c r="R338" s="1"/>
      <c r="S338" s="1"/>
    </row>
    <row r="339" spans="1:19" ht="13" x14ac:dyDescent="0.15">
      <c r="A339" s="1">
        <v>397</v>
      </c>
      <c r="B339" s="1" t="s">
        <v>28</v>
      </c>
      <c r="C339" s="1" t="s">
        <v>1386</v>
      </c>
      <c r="D339" s="1">
        <v>13</v>
      </c>
      <c r="E339" s="1" t="s">
        <v>30</v>
      </c>
      <c r="F339" s="1" t="s">
        <v>64</v>
      </c>
      <c r="G339" s="1">
        <v>0.35</v>
      </c>
      <c r="H339" s="1">
        <v>0.35</v>
      </c>
      <c r="I339" s="1">
        <v>115.78</v>
      </c>
      <c r="J339" s="1">
        <v>116.13</v>
      </c>
      <c r="K339" s="1">
        <v>115.655</v>
      </c>
      <c r="L339" s="1">
        <v>116</v>
      </c>
      <c r="M339" s="1" t="s">
        <v>4903</v>
      </c>
      <c r="N339" s="1" t="s">
        <v>4904</v>
      </c>
      <c r="O339" s="1" t="s">
        <v>4905</v>
      </c>
      <c r="P339" s="1">
        <v>0</v>
      </c>
      <c r="Q339" s="1">
        <v>0</v>
      </c>
      <c r="R339" s="1"/>
      <c r="S339" s="1"/>
    </row>
    <row r="340" spans="1:19" ht="13" x14ac:dyDescent="0.15">
      <c r="A340" s="1">
        <v>397</v>
      </c>
      <c r="B340" s="1" t="s">
        <v>28</v>
      </c>
      <c r="C340" s="1" t="s">
        <v>1386</v>
      </c>
      <c r="D340" s="1">
        <v>14</v>
      </c>
      <c r="E340" s="1" t="s">
        <v>30</v>
      </c>
      <c r="F340" s="1">
        <v>1</v>
      </c>
      <c r="G340" s="1">
        <v>1.47</v>
      </c>
      <c r="H340" s="1">
        <v>1.47</v>
      </c>
      <c r="I340" s="1">
        <v>116</v>
      </c>
      <c r="J340" s="1">
        <v>117.47</v>
      </c>
      <c r="K340" s="1">
        <v>116</v>
      </c>
      <c r="L340" s="1">
        <v>117.47</v>
      </c>
      <c r="M340" s="1" t="s">
        <v>4906</v>
      </c>
      <c r="N340" s="1" t="s">
        <v>4907</v>
      </c>
      <c r="O340" s="1" t="s">
        <v>4908</v>
      </c>
      <c r="P340" s="1">
        <v>0</v>
      </c>
      <c r="Q340" s="1">
        <v>0</v>
      </c>
      <c r="R340" s="1"/>
      <c r="S340" s="1"/>
    </row>
    <row r="341" spans="1:19" ht="13" x14ac:dyDescent="0.15">
      <c r="A341" s="1">
        <v>397</v>
      </c>
      <c r="B341" s="1" t="s">
        <v>28</v>
      </c>
      <c r="C341" s="1" t="s">
        <v>1386</v>
      </c>
      <c r="D341" s="1">
        <v>14</v>
      </c>
      <c r="E341" s="1" t="s">
        <v>30</v>
      </c>
      <c r="F341" s="1">
        <v>2</v>
      </c>
      <c r="G341" s="1">
        <v>1.49</v>
      </c>
      <c r="H341" s="1">
        <v>1.49</v>
      </c>
      <c r="I341" s="1">
        <v>117.47</v>
      </c>
      <c r="J341" s="1">
        <v>118.96</v>
      </c>
      <c r="K341" s="1">
        <v>117.47</v>
      </c>
      <c r="L341" s="1">
        <v>118.96</v>
      </c>
      <c r="M341" s="1" t="s">
        <v>4909</v>
      </c>
      <c r="N341" s="1" t="s">
        <v>4910</v>
      </c>
      <c r="O341" s="1" t="s">
        <v>4911</v>
      </c>
      <c r="P341" s="1">
        <v>0</v>
      </c>
      <c r="Q341" s="1">
        <v>0</v>
      </c>
      <c r="R341" s="1"/>
      <c r="S341" s="1"/>
    </row>
    <row r="342" spans="1:19" ht="13" x14ac:dyDescent="0.15">
      <c r="A342" s="1">
        <v>397</v>
      </c>
      <c r="B342" s="1" t="s">
        <v>28</v>
      </c>
      <c r="C342" s="1" t="s">
        <v>1386</v>
      </c>
      <c r="D342" s="1">
        <v>14</v>
      </c>
      <c r="E342" s="1" t="s">
        <v>30</v>
      </c>
      <c r="F342" s="1">
        <v>3</v>
      </c>
      <c r="G342" s="1">
        <v>1.49</v>
      </c>
      <c r="H342" s="1">
        <v>1.49</v>
      </c>
      <c r="I342" s="1">
        <v>118.96</v>
      </c>
      <c r="J342" s="1">
        <v>120.45</v>
      </c>
      <c r="K342" s="1">
        <v>118.96</v>
      </c>
      <c r="L342" s="1">
        <v>120.45</v>
      </c>
      <c r="M342" s="1" t="s">
        <v>4912</v>
      </c>
      <c r="N342" s="1" t="s">
        <v>4913</v>
      </c>
      <c r="O342" s="1" t="s">
        <v>4914</v>
      </c>
      <c r="P342" s="1">
        <v>1</v>
      </c>
      <c r="Q342" s="1">
        <v>4</v>
      </c>
      <c r="R342" s="1"/>
      <c r="S342" s="1"/>
    </row>
    <row r="343" spans="1:19" ht="13" x14ac:dyDescent="0.15">
      <c r="A343" s="1">
        <v>397</v>
      </c>
      <c r="B343" s="1" t="s">
        <v>28</v>
      </c>
      <c r="C343" s="1" t="s">
        <v>1386</v>
      </c>
      <c r="D343" s="1">
        <v>14</v>
      </c>
      <c r="E343" s="1" t="s">
        <v>30</v>
      </c>
      <c r="F343" s="1">
        <v>4</v>
      </c>
      <c r="G343" s="1">
        <v>1.39</v>
      </c>
      <c r="H343" s="1">
        <v>1.39</v>
      </c>
      <c r="I343" s="1">
        <v>120.45</v>
      </c>
      <c r="J343" s="1">
        <v>121.84</v>
      </c>
      <c r="K343" s="1">
        <v>120.45</v>
      </c>
      <c r="L343" s="1">
        <v>121.84</v>
      </c>
      <c r="M343" s="1" t="s">
        <v>4915</v>
      </c>
      <c r="N343" s="1" t="s">
        <v>4916</v>
      </c>
      <c r="O343" s="1" t="s">
        <v>4917</v>
      </c>
      <c r="P343" s="1">
        <v>1</v>
      </c>
      <c r="Q343" s="1">
        <v>1</v>
      </c>
      <c r="R343" s="1"/>
      <c r="S343" s="1"/>
    </row>
    <row r="344" spans="1:19" ht="13" x14ac:dyDescent="0.15">
      <c r="A344" s="1">
        <v>397</v>
      </c>
      <c r="B344" s="1" t="s">
        <v>28</v>
      </c>
      <c r="C344" s="1" t="s">
        <v>1386</v>
      </c>
      <c r="D344" s="1">
        <v>14</v>
      </c>
      <c r="E344" s="1" t="s">
        <v>30</v>
      </c>
      <c r="F344" s="1" t="s">
        <v>64</v>
      </c>
      <c r="G344" s="1">
        <v>0.42</v>
      </c>
      <c r="H344" s="1">
        <v>0.42</v>
      </c>
      <c r="I344" s="1">
        <v>121.84</v>
      </c>
      <c r="J344" s="1">
        <v>122.26</v>
      </c>
      <c r="K344" s="1">
        <v>121.84</v>
      </c>
      <c r="L344" s="1">
        <v>122.26</v>
      </c>
      <c r="M344" s="1" t="s">
        <v>4918</v>
      </c>
      <c r="N344" s="1" t="s">
        <v>4919</v>
      </c>
      <c r="O344" s="1" t="s">
        <v>4920</v>
      </c>
      <c r="P344" s="1">
        <v>0</v>
      </c>
      <c r="Q344" s="1">
        <v>0</v>
      </c>
      <c r="R344" s="1"/>
      <c r="S344" s="1"/>
    </row>
    <row r="345" spans="1:19" ht="13" x14ac:dyDescent="0.15">
      <c r="A345" s="1">
        <v>397</v>
      </c>
      <c r="B345" s="1" t="s">
        <v>28</v>
      </c>
      <c r="C345" s="1" t="s">
        <v>1386</v>
      </c>
      <c r="D345" s="1">
        <v>15</v>
      </c>
      <c r="E345" s="1" t="s">
        <v>30</v>
      </c>
      <c r="F345" s="1">
        <v>1</v>
      </c>
      <c r="G345" s="1">
        <v>1.48</v>
      </c>
      <c r="H345" s="1">
        <v>1.48</v>
      </c>
      <c r="I345" s="1">
        <v>125.7</v>
      </c>
      <c r="J345" s="1">
        <v>127.18</v>
      </c>
      <c r="K345" s="1">
        <v>125.7</v>
      </c>
      <c r="L345" s="1">
        <v>127.18</v>
      </c>
      <c r="M345" s="1" t="s">
        <v>4921</v>
      </c>
      <c r="N345" s="1" t="s">
        <v>4922</v>
      </c>
      <c r="O345" s="1" t="s">
        <v>4923</v>
      </c>
      <c r="P345" s="1">
        <v>0</v>
      </c>
      <c r="Q345" s="1">
        <v>0</v>
      </c>
      <c r="R345" s="1" t="s">
        <v>4924</v>
      </c>
      <c r="S345" s="1"/>
    </row>
    <row r="346" spans="1:19" ht="13" x14ac:dyDescent="0.15">
      <c r="A346" s="1">
        <v>397</v>
      </c>
      <c r="B346" s="1" t="s">
        <v>28</v>
      </c>
      <c r="C346" s="1" t="s">
        <v>1386</v>
      </c>
      <c r="D346" s="1">
        <v>15</v>
      </c>
      <c r="E346" s="1" t="s">
        <v>30</v>
      </c>
      <c r="F346" s="1">
        <v>2</v>
      </c>
      <c r="G346" s="1">
        <v>1.48</v>
      </c>
      <c r="H346" s="1">
        <v>1.48</v>
      </c>
      <c r="I346" s="1">
        <v>127.18</v>
      </c>
      <c r="J346" s="1">
        <v>128.66</v>
      </c>
      <c r="K346" s="1">
        <v>127.18</v>
      </c>
      <c r="L346" s="1">
        <v>128.66</v>
      </c>
      <c r="M346" s="1" t="s">
        <v>4925</v>
      </c>
      <c r="N346" s="1" t="s">
        <v>4926</v>
      </c>
      <c r="O346" s="1" t="s">
        <v>4927</v>
      </c>
      <c r="P346" s="1">
        <v>0</v>
      </c>
      <c r="Q346" s="1">
        <v>3</v>
      </c>
      <c r="R346" s="1"/>
      <c r="S346" s="1"/>
    </row>
    <row r="347" spans="1:19" ht="13" x14ac:dyDescent="0.15">
      <c r="A347" s="1">
        <v>397</v>
      </c>
      <c r="B347" s="1" t="s">
        <v>28</v>
      </c>
      <c r="C347" s="1" t="s">
        <v>1386</v>
      </c>
      <c r="D347" s="1">
        <v>15</v>
      </c>
      <c r="E347" s="1" t="s">
        <v>30</v>
      </c>
      <c r="F347" s="1">
        <v>3</v>
      </c>
      <c r="G347" s="1">
        <v>1.48</v>
      </c>
      <c r="H347" s="1">
        <v>1.48</v>
      </c>
      <c r="I347" s="1">
        <v>128.66</v>
      </c>
      <c r="J347" s="1">
        <v>130.13999999999999</v>
      </c>
      <c r="K347" s="1">
        <v>128.66</v>
      </c>
      <c r="L347" s="1">
        <v>130.13999999999999</v>
      </c>
      <c r="M347" s="1" t="s">
        <v>4928</v>
      </c>
      <c r="N347" s="1" t="s">
        <v>4929</v>
      </c>
      <c r="O347" s="1" t="s">
        <v>4930</v>
      </c>
      <c r="P347" s="1">
        <v>0</v>
      </c>
      <c r="Q347" s="1">
        <v>0</v>
      </c>
      <c r="R347" s="1"/>
      <c r="S347" s="1"/>
    </row>
    <row r="348" spans="1:19" ht="13" x14ac:dyDescent="0.15">
      <c r="A348" s="1">
        <v>397</v>
      </c>
      <c r="B348" s="1" t="s">
        <v>28</v>
      </c>
      <c r="C348" s="1" t="s">
        <v>1386</v>
      </c>
      <c r="D348" s="1">
        <v>15</v>
      </c>
      <c r="E348" s="1" t="s">
        <v>30</v>
      </c>
      <c r="F348" s="1">
        <v>4</v>
      </c>
      <c r="G348" s="1">
        <v>1.48</v>
      </c>
      <c r="H348" s="1">
        <v>1.48</v>
      </c>
      <c r="I348" s="1">
        <v>130.13999999999999</v>
      </c>
      <c r="J348" s="1">
        <v>131.62</v>
      </c>
      <c r="K348" s="1">
        <v>130.13999999999999</v>
      </c>
      <c r="L348" s="1">
        <v>131.62</v>
      </c>
      <c r="M348" s="1" t="s">
        <v>4931</v>
      </c>
      <c r="N348" s="1" t="s">
        <v>4932</v>
      </c>
      <c r="O348" s="1" t="s">
        <v>4933</v>
      </c>
      <c r="P348" s="1">
        <v>0</v>
      </c>
      <c r="Q348" s="1">
        <v>1</v>
      </c>
      <c r="R348" s="1"/>
      <c r="S348" s="1"/>
    </row>
    <row r="349" spans="1:19" ht="13" x14ac:dyDescent="0.15">
      <c r="A349" s="1">
        <v>397</v>
      </c>
      <c r="B349" s="1" t="s">
        <v>28</v>
      </c>
      <c r="C349" s="1" t="s">
        <v>1386</v>
      </c>
      <c r="D349" s="1">
        <v>15</v>
      </c>
      <c r="E349" s="1" t="s">
        <v>30</v>
      </c>
      <c r="F349" s="1">
        <v>5</v>
      </c>
      <c r="G349" s="1">
        <v>1.49</v>
      </c>
      <c r="H349" s="1">
        <v>1.49</v>
      </c>
      <c r="I349" s="1">
        <v>131.62</v>
      </c>
      <c r="J349" s="1">
        <v>133.11000000000001</v>
      </c>
      <c r="K349" s="1">
        <v>131.62</v>
      </c>
      <c r="L349" s="1">
        <v>133.11000000000001</v>
      </c>
      <c r="M349" s="1" t="s">
        <v>4934</v>
      </c>
      <c r="N349" s="1" t="s">
        <v>4935</v>
      </c>
      <c r="O349" s="1" t="s">
        <v>4936</v>
      </c>
      <c r="P349" s="1">
        <v>0</v>
      </c>
      <c r="Q349" s="1">
        <v>1</v>
      </c>
      <c r="R349" s="1"/>
      <c r="S349" s="1"/>
    </row>
    <row r="350" spans="1:19" ht="13" x14ac:dyDescent="0.15">
      <c r="A350" s="1">
        <v>397</v>
      </c>
      <c r="B350" s="1" t="s">
        <v>28</v>
      </c>
      <c r="C350" s="1" t="s">
        <v>1386</v>
      </c>
      <c r="D350" s="1">
        <v>15</v>
      </c>
      <c r="E350" s="1" t="s">
        <v>30</v>
      </c>
      <c r="F350" s="1">
        <v>6</v>
      </c>
      <c r="G350" s="1">
        <v>1.48</v>
      </c>
      <c r="H350" s="1">
        <v>1.48</v>
      </c>
      <c r="I350" s="1">
        <v>133.11000000000001</v>
      </c>
      <c r="J350" s="1">
        <v>134.59</v>
      </c>
      <c r="K350" s="1">
        <v>133.11000000000001</v>
      </c>
      <c r="L350" s="1">
        <v>134.59</v>
      </c>
      <c r="M350" s="1" t="s">
        <v>4937</v>
      </c>
      <c r="N350" s="1" t="s">
        <v>4938</v>
      </c>
      <c r="O350" s="1" t="s">
        <v>4939</v>
      </c>
      <c r="P350" s="1">
        <v>1</v>
      </c>
      <c r="Q350" s="1">
        <v>0</v>
      </c>
      <c r="R350" s="1"/>
      <c r="S350" s="1"/>
    </row>
    <row r="351" spans="1:19" ht="13" x14ac:dyDescent="0.15">
      <c r="A351" s="1">
        <v>397</v>
      </c>
      <c r="B351" s="1" t="s">
        <v>28</v>
      </c>
      <c r="C351" s="1" t="s">
        <v>1386</v>
      </c>
      <c r="D351" s="1">
        <v>15</v>
      </c>
      <c r="E351" s="1" t="s">
        <v>30</v>
      </c>
      <c r="F351" s="1">
        <v>7</v>
      </c>
      <c r="G351" s="1">
        <v>0.53</v>
      </c>
      <c r="H351" s="1">
        <v>0.53</v>
      </c>
      <c r="I351" s="1">
        <v>134.59</v>
      </c>
      <c r="J351" s="1">
        <v>135.12</v>
      </c>
      <c r="K351" s="1">
        <v>134.59</v>
      </c>
      <c r="L351" s="1">
        <v>135.12</v>
      </c>
      <c r="M351" s="1" t="s">
        <v>4940</v>
      </c>
      <c r="N351" s="1" t="s">
        <v>4941</v>
      </c>
      <c r="O351" s="1" t="s">
        <v>4942</v>
      </c>
      <c r="P351" s="1">
        <v>1</v>
      </c>
      <c r="Q351" s="1">
        <v>0</v>
      </c>
      <c r="R351" s="1"/>
      <c r="S351" s="1"/>
    </row>
    <row r="352" spans="1:19" ht="13" x14ac:dyDescent="0.15">
      <c r="A352" s="1">
        <v>397</v>
      </c>
      <c r="B352" s="1" t="s">
        <v>28</v>
      </c>
      <c r="C352" s="1" t="s">
        <v>1386</v>
      </c>
      <c r="D352" s="1">
        <v>15</v>
      </c>
      <c r="E352" s="1" t="s">
        <v>30</v>
      </c>
      <c r="F352" s="1" t="s">
        <v>64</v>
      </c>
      <c r="G352" s="1">
        <v>0.2</v>
      </c>
      <c r="H352" s="1">
        <v>0.2</v>
      </c>
      <c r="I352" s="1">
        <v>135.12</v>
      </c>
      <c r="J352" s="1">
        <v>135.32</v>
      </c>
      <c r="K352" s="1">
        <v>135.12</v>
      </c>
      <c r="L352" s="1">
        <v>135.32</v>
      </c>
      <c r="M352" s="1" t="s">
        <v>4943</v>
      </c>
      <c r="N352" s="1" t="s">
        <v>4944</v>
      </c>
      <c r="O352" s="1" t="s">
        <v>4945</v>
      </c>
      <c r="P352" s="1">
        <v>0</v>
      </c>
      <c r="Q352" s="1">
        <v>0</v>
      </c>
      <c r="R352" s="1"/>
      <c r="S352" s="1"/>
    </row>
    <row r="353" spans="1:19" ht="13" x14ac:dyDescent="0.15">
      <c r="A353" s="1">
        <v>397</v>
      </c>
      <c r="B353" s="1" t="s">
        <v>28</v>
      </c>
      <c r="C353" s="1" t="s">
        <v>1386</v>
      </c>
      <c r="D353" s="1">
        <v>16</v>
      </c>
      <c r="E353" s="1" t="s">
        <v>30</v>
      </c>
      <c r="F353" s="1">
        <v>1</v>
      </c>
      <c r="G353" s="1">
        <v>1.48</v>
      </c>
      <c r="H353" s="1">
        <v>1.48</v>
      </c>
      <c r="I353" s="1">
        <v>135.4</v>
      </c>
      <c r="J353" s="1">
        <v>136.88</v>
      </c>
      <c r="K353" s="1">
        <v>135.4</v>
      </c>
      <c r="L353" s="1">
        <v>136.86199999999999</v>
      </c>
      <c r="M353" s="1" t="s">
        <v>4946</v>
      </c>
      <c r="N353" s="1" t="s">
        <v>4947</v>
      </c>
      <c r="O353" s="1" t="s">
        <v>4948</v>
      </c>
      <c r="P353" s="1">
        <v>0</v>
      </c>
      <c r="Q353" s="1">
        <v>3</v>
      </c>
      <c r="R353" s="1" t="s">
        <v>4884</v>
      </c>
      <c r="S353" s="1"/>
    </row>
    <row r="354" spans="1:19" ht="13" x14ac:dyDescent="0.15">
      <c r="A354" s="1">
        <v>397</v>
      </c>
      <c r="B354" s="1" t="s">
        <v>28</v>
      </c>
      <c r="C354" s="1" t="s">
        <v>1386</v>
      </c>
      <c r="D354" s="1">
        <v>16</v>
      </c>
      <c r="E354" s="1" t="s">
        <v>30</v>
      </c>
      <c r="F354" s="1">
        <v>2</v>
      </c>
      <c r="G354" s="1">
        <v>1.49</v>
      </c>
      <c r="H354" s="1">
        <v>1.49</v>
      </c>
      <c r="I354" s="1">
        <v>136.88</v>
      </c>
      <c r="J354" s="1">
        <v>138.37</v>
      </c>
      <c r="K354" s="1">
        <v>136.86199999999999</v>
      </c>
      <c r="L354" s="1">
        <v>138.334</v>
      </c>
      <c r="M354" s="1" t="s">
        <v>4949</v>
      </c>
      <c r="N354" s="1" t="s">
        <v>4950</v>
      </c>
      <c r="O354" s="1" t="s">
        <v>4951</v>
      </c>
      <c r="P354" s="1">
        <v>0</v>
      </c>
      <c r="Q354" s="1">
        <v>0</v>
      </c>
      <c r="R354" s="1"/>
      <c r="S354" s="1"/>
    </row>
    <row r="355" spans="1:19" ht="13" x14ac:dyDescent="0.15">
      <c r="A355" s="1">
        <v>397</v>
      </c>
      <c r="B355" s="1" t="s">
        <v>28</v>
      </c>
      <c r="C355" s="1" t="s">
        <v>1386</v>
      </c>
      <c r="D355" s="1">
        <v>16</v>
      </c>
      <c r="E355" s="1" t="s">
        <v>30</v>
      </c>
      <c r="F355" s="1">
        <v>3</v>
      </c>
      <c r="G355" s="1">
        <v>1.47</v>
      </c>
      <c r="H355" s="1">
        <v>1.47</v>
      </c>
      <c r="I355" s="1">
        <v>138.37</v>
      </c>
      <c r="J355" s="1">
        <v>139.84</v>
      </c>
      <c r="K355" s="1">
        <v>138.334</v>
      </c>
      <c r="L355" s="1">
        <v>139.786</v>
      </c>
      <c r="M355" s="1" t="s">
        <v>4952</v>
      </c>
      <c r="N355" s="1" t="s">
        <v>4953</v>
      </c>
      <c r="O355" s="1" t="s">
        <v>4954</v>
      </c>
      <c r="P355" s="1">
        <v>0</v>
      </c>
      <c r="Q355" s="1">
        <v>0</v>
      </c>
      <c r="R355" s="1"/>
      <c r="S355" s="1"/>
    </row>
    <row r="356" spans="1:19" ht="13" x14ac:dyDescent="0.15">
      <c r="A356" s="1">
        <v>397</v>
      </c>
      <c r="B356" s="1" t="s">
        <v>28</v>
      </c>
      <c r="C356" s="1" t="s">
        <v>1386</v>
      </c>
      <c r="D356" s="1">
        <v>16</v>
      </c>
      <c r="E356" s="1" t="s">
        <v>30</v>
      </c>
      <c r="F356" s="1">
        <v>4</v>
      </c>
      <c r="G356" s="1">
        <v>1.47</v>
      </c>
      <c r="H356" s="1">
        <v>1.47</v>
      </c>
      <c r="I356" s="1">
        <v>139.84</v>
      </c>
      <c r="J356" s="1">
        <v>141.31</v>
      </c>
      <c r="K356" s="1">
        <v>139.786</v>
      </c>
      <c r="L356" s="1">
        <v>141.238</v>
      </c>
      <c r="M356" s="1" t="s">
        <v>4955</v>
      </c>
      <c r="N356" s="1" t="s">
        <v>4956</v>
      </c>
      <c r="O356" s="1" t="s">
        <v>4957</v>
      </c>
      <c r="P356" s="1">
        <v>0</v>
      </c>
      <c r="Q356" s="1">
        <v>1</v>
      </c>
      <c r="R356" s="1"/>
      <c r="S356" s="1"/>
    </row>
    <row r="357" spans="1:19" ht="13" x14ac:dyDescent="0.15">
      <c r="A357" s="1">
        <v>397</v>
      </c>
      <c r="B357" s="1" t="s">
        <v>28</v>
      </c>
      <c r="C357" s="1" t="s">
        <v>1386</v>
      </c>
      <c r="D357" s="1">
        <v>16</v>
      </c>
      <c r="E357" s="1" t="s">
        <v>30</v>
      </c>
      <c r="F357" s="1">
        <v>5</v>
      </c>
      <c r="G357" s="1">
        <v>1.48</v>
      </c>
      <c r="H357" s="1">
        <v>1.48</v>
      </c>
      <c r="I357" s="1">
        <v>141.31</v>
      </c>
      <c r="J357" s="1">
        <v>142.79</v>
      </c>
      <c r="K357" s="1">
        <v>141.238</v>
      </c>
      <c r="L357" s="1">
        <v>142.69999999999999</v>
      </c>
      <c r="M357" s="1" t="s">
        <v>4958</v>
      </c>
      <c r="N357" s="1" t="s">
        <v>4959</v>
      </c>
      <c r="O357" s="1" t="s">
        <v>4960</v>
      </c>
      <c r="P357" s="1">
        <v>0</v>
      </c>
      <c r="Q357" s="1">
        <v>0</v>
      </c>
      <c r="R357" s="1"/>
      <c r="S357" s="1"/>
    </row>
    <row r="358" spans="1:19" ht="13" x14ac:dyDescent="0.15">
      <c r="A358" s="1">
        <v>397</v>
      </c>
      <c r="B358" s="1" t="s">
        <v>28</v>
      </c>
      <c r="C358" s="1" t="s">
        <v>1386</v>
      </c>
      <c r="D358" s="1">
        <v>16</v>
      </c>
      <c r="E358" s="1" t="s">
        <v>30</v>
      </c>
      <c r="F358" s="1">
        <v>6</v>
      </c>
      <c r="G358" s="1">
        <v>1.49</v>
      </c>
      <c r="H358" s="1">
        <v>1.49</v>
      </c>
      <c r="I358" s="1">
        <v>142.79</v>
      </c>
      <c r="J358" s="1">
        <v>144.28</v>
      </c>
      <c r="K358" s="1">
        <v>142.69999999999999</v>
      </c>
      <c r="L358" s="1">
        <v>144.172</v>
      </c>
      <c r="M358" s="1" t="s">
        <v>4961</v>
      </c>
      <c r="N358" s="1" t="s">
        <v>4962</v>
      </c>
      <c r="O358" s="1" t="s">
        <v>4963</v>
      </c>
      <c r="P358" s="1">
        <v>1</v>
      </c>
      <c r="Q358" s="1">
        <v>1</v>
      </c>
      <c r="R358" s="1"/>
      <c r="S358" s="1"/>
    </row>
    <row r="359" spans="1:19" ht="13" x14ac:dyDescent="0.15">
      <c r="A359" s="1">
        <v>397</v>
      </c>
      <c r="B359" s="1" t="s">
        <v>28</v>
      </c>
      <c r="C359" s="1" t="s">
        <v>1386</v>
      </c>
      <c r="D359" s="1">
        <v>16</v>
      </c>
      <c r="E359" s="1" t="s">
        <v>30</v>
      </c>
      <c r="F359" s="1">
        <v>7</v>
      </c>
      <c r="G359" s="1">
        <v>0.56999999999999995</v>
      </c>
      <c r="H359" s="1">
        <v>0.56999999999999995</v>
      </c>
      <c r="I359" s="1">
        <v>144.28</v>
      </c>
      <c r="J359" s="1">
        <v>144.85</v>
      </c>
      <c r="K359" s="1">
        <v>144.172</v>
      </c>
      <c r="L359" s="1">
        <v>144.73500000000001</v>
      </c>
      <c r="M359" s="1" t="s">
        <v>4964</v>
      </c>
      <c r="N359" s="1" t="s">
        <v>4965</v>
      </c>
      <c r="O359" s="1" t="s">
        <v>4966</v>
      </c>
      <c r="P359" s="1">
        <v>1</v>
      </c>
      <c r="Q359" s="1">
        <v>0</v>
      </c>
      <c r="R359" s="1"/>
      <c r="S359" s="1"/>
    </row>
    <row r="360" spans="1:19" ht="13" x14ac:dyDescent="0.15">
      <c r="A360" s="1">
        <v>397</v>
      </c>
      <c r="B360" s="1" t="s">
        <v>28</v>
      </c>
      <c r="C360" s="1" t="s">
        <v>1386</v>
      </c>
      <c r="D360" s="1">
        <v>16</v>
      </c>
      <c r="E360" s="1" t="s">
        <v>30</v>
      </c>
      <c r="F360" s="1" t="s">
        <v>64</v>
      </c>
      <c r="G360" s="1">
        <v>0.37</v>
      </c>
      <c r="H360" s="1">
        <v>0.37</v>
      </c>
      <c r="I360" s="1">
        <v>144.85</v>
      </c>
      <c r="J360" s="1">
        <v>145.22</v>
      </c>
      <c r="K360" s="1">
        <v>144.73500000000001</v>
      </c>
      <c r="L360" s="1">
        <v>145.1</v>
      </c>
      <c r="M360" s="1" t="s">
        <v>4967</v>
      </c>
      <c r="N360" s="1" t="s">
        <v>4968</v>
      </c>
      <c r="O360" s="1" t="s">
        <v>4969</v>
      </c>
      <c r="P360" s="1">
        <v>0</v>
      </c>
      <c r="Q360" s="1">
        <v>0</v>
      </c>
      <c r="R360" s="1"/>
      <c r="S360" s="1"/>
    </row>
    <row r="361" spans="1:19" ht="13" x14ac:dyDescent="0.15">
      <c r="A361" s="1">
        <v>397</v>
      </c>
      <c r="B361" s="1" t="s">
        <v>28</v>
      </c>
      <c r="C361" s="1" t="s">
        <v>1386</v>
      </c>
      <c r="D361" s="1">
        <v>17</v>
      </c>
      <c r="E361" s="1" t="s">
        <v>30</v>
      </c>
      <c r="F361" s="1">
        <v>1</v>
      </c>
      <c r="G361" s="1">
        <v>1.49</v>
      </c>
      <c r="H361" s="1">
        <v>1.49</v>
      </c>
      <c r="I361" s="1">
        <v>145.1</v>
      </c>
      <c r="J361" s="1">
        <v>146.59</v>
      </c>
      <c r="K361" s="1">
        <v>145.1</v>
      </c>
      <c r="L361" s="1">
        <v>146.58500000000001</v>
      </c>
      <c r="M361" s="1" t="s">
        <v>4970</v>
      </c>
      <c r="N361" s="1" t="s">
        <v>4971</v>
      </c>
      <c r="O361" s="1" t="s">
        <v>4972</v>
      </c>
      <c r="P361" s="1">
        <v>0</v>
      </c>
      <c r="Q361" s="1">
        <v>0</v>
      </c>
      <c r="R361" s="1"/>
      <c r="S361" s="1"/>
    </row>
    <row r="362" spans="1:19" ht="13" x14ac:dyDescent="0.15">
      <c r="A362" s="1">
        <v>397</v>
      </c>
      <c r="B362" s="1" t="s">
        <v>28</v>
      </c>
      <c r="C362" s="1" t="s">
        <v>1386</v>
      </c>
      <c r="D362" s="1">
        <v>17</v>
      </c>
      <c r="E362" s="1" t="s">
        <v>30</v>
      </c>
      <c r="F362" s="1">
        <v>2</v>
      </c>
      <c r="G362" s="1">
        <v>1.5</v>
      </c>
      <c r="H362" s="1">
        <v>1.5</v>
      </c>
      <c r="I362" s="1">
        <v>146.59</v>
      </c>
      <c r="J362" s="1">
        <v>148.09</v>
      </c>
      <c r="K362" s="1">
        <v>146.58500000000001</v>
      </c>
      <c r="L362" s="1">
        <v>148.08099999999999</v>
      </c>
      <c r="M362" s="1" t="s">
        <v>4973</v>
      </c>
      <c r="N362" s="1" t="s">
        <v>4974</v>
      </c>
      <c r="O362" s="1" t="s">
        <v>4975</v>
      </c>
      <c r="P362" s="1">
        <v>0</v>
      </c>
      <c r="Q362" s="1">
        <v>1</v>
      </c>
      <c r="R362" s="1"/>
      <c r="S362" s="1"/>
    </row>
    <row r="363" spans="1:19" ht="13" x14ac:dyDescent="0.15">
      <c r="A363" s="1">
        <v>397</v>
      </c>
      <c r="B363" s="1" t="s">
        <v>28</v>
      </c>
      <c r="C363" s="1" t="s">
        <v>1386</v>
      </c>
      <c r="D363" s="1">
        <v>17</v>
      </c>
      <c r="E363" s="1" t="s">
        <v>30</v>
      </c>
      <c r="F363" s="1">
        <v>3</v>
      </c>
      <c r="G363" s="1">
        <v>1.5</v>
      </c>
      <c r="H363" s="1">
        <v>1.5</v>
      </c>
      <c r="I363" s="1">
        <v>148.09</v>
      </c>
      <c r="J363" s="1">
        <v>149.59</v>
      </c>
      <c r="K363" s="1">
        <v>148.08099999999999</v>
      </c>
      <c r="L363" s="1">
        <v>149.57599999999999</v>
      </c>
      <c r="M363" s="1" t="s">
        <v>4976</v>
      </c>
      <c r="N363" s="1" t="s">
        <v>4977</v>
      </c>
      <c r="O363" s="1" t="s">
        <v>4978</v>
      </c>
      <c r="P363" s="1">
        <v>0</v>
      </c>
      <c r="Q363" s="1">
        <v>0</v>
      </c>
      <c r="R363" s="1"/>
      <c r="S363" s="1"/>
    </row>
    <row r="364" spans="1:19" ht="13" x14ac:dyDescent="0.15">
      <c r="A364" s="1">
        <v>397</v>
      </c>
      <c r="B364" s="1" t="s">
        <v>28</v>
      </c>
      <c r="C364" s="1" t="s">
        <v>1386</v>
      </c>
      <c r="D364" s="1">
        <v>17</v>
      </c>
      <c r="E364" s="1" t="s">
        <v>30</v>
      </c>
      <c r="F364" s="1">
        <v>4</v>
      </c>
      <c r="G364" s="1">
        <v>1.49</v>
      </c>
      <c r="H364" s="1">
        <v>1.49</v>
      </c>
      <c r="I364" s="1">
        <v>149.59</v>
      </c>
      <c r="J364" s="1">
        <v>151.08000000000001</v>
      </c>
      <c r="K364" s="1">
        <v>149.57599999999999</v>
      </c>
      <c r="L364" s="1">
        <v>151.06100000000001</v>
      </c>
      <c r="M364" s="1" t="s">
        <v>4979</v>
      </c>
      <c r="N364" s="1" t="s">
        <v>4980</v>
      </c>
      <c r="O364" s="1" t="s">
        <v>4981</v>
      </c>
      <c r="P364" s="1">
        <v>0</v>
      </c>
      <c r="Q364" s="1">
        <v>1</v>
      </c>
      <c r="R364" s="1"/>
      <c r="S364" s="1"/>
    </row>
    <row r="365" spans="1:19" ht="13" x14ac:dyDescent="0.15">
      <c r="A365" s="1">
        <v>397</v>
      </c>
      <c r="B365" s="1" t="s">
        <v>28</v>
      </c>
      <c r="C365" s="1" t="s">
        <v>1386</v>
      </c>
      <c r="D365" s="1">
        <v>17</v>
      </c>
      <c r="E365" s="1" t="s">
        <v>30</v>
      </c>
      <c r="F365" s="1">
        <v>5</v>
      </c>
      <c r="G365" s="1">
        <v>1.49</v>
      </c>
      <c r="H365" s="1">
        <v>1.49</v>
      </c>
      <c r="I365" s="1">
        <v>151.08000000000001</v>
      </c>
      <c r="J365" s="1">
        <v>152.57</v>
      </c>
      <c r="K365" s="1">
        <v>151.06100000000001</v>
      </c>
      <c r="L365" s="1">
        <v>152.547</v>
      </c>
      <c r="M365" s="1" t="s">
        <v>4982</v>
      </c>
      <c r="N365" s="1" t="s">
        <v>4983</v>
      </c>
      <c r="O365" s="1" t="s">
        <v>4984</v>
      </c>
      <c r="P365" s="1">
        <v>0</v>
      </c>
      <c r="Q365" s="1">
        <v>3</v>
      </c>
      <c r="R365" s="1"/>
      <c r="S365" s="1"/>
    </row>
    <row r="366" spans="1:19" ht="13" x14ac:dyDescent="0.15">
      <c r="A366" s="1">
        <v>397</v>
      </c>
      <c r="B366" s="1" t="s">
        <v>28</v>
      </c>
      <c r="C366" s="1" t="s">
        <v>1386</v>
      </c>
      <c r="D366" s="1">
        <v>17</v>
      </c>
      <c r="E366" s="1" t="s">
        <v>30</v>
      </c>
      <c r="F366" s="1">
        <v>6</v>
      </c>
      <c r="G366" s="1">
        <v>1.44</v>
      </c>
      <c r="H366" s="1">
        <v>1.44</v>
      </c>
      <c r="I366" s="1">
        <v>152.57</v>
      </c>
      <c r="J366" s="1">
        <v>154.01</v>
      </c>
      <c r="K366" s="1">
        <v>152.547</v>
      </c>
      <c r="L366" s="1">
        <v>153.982</v>
      </c>
      <c r="M366" s="1" t="s">
        <v>4985</v>
      </c>
      <c r="N366" s="1" t="s">
        <v>4986</v>
      </c>
      <c r="O366" s="1" t="s">
        <v>4987</v>
      </c>
      <c r="P366" s="1">
        <v>1</v>
      </c>
      <c r="Q366" s="1">
        <v>0</v>
      </c>
      <c r="R366" s="1"/>
      <c r="S366" s="1"/>
    </row>
    <row r="367" spans="1:19" ht="13" x14ac:dyDescent="0.15">
      <c r="A367" s="1">
        <v>397</v>
      </c>
      <c r="B367" s="1" t="s">
        <v>28</v>
      </c>
      <c r="C367" s="1" t="s">
        <v>1386</v>
      </c>
      <c r="D367" s="1">
        <v>17</v>
      </c>
      <c r="E367" s="1" t="s">
        <v>30</v>
      </c>
      <c r="F367" s="1">
        <v>7</v>
      </c>
      <c r="G367" s="1">
        <v>0.53</v>
      </c>
      <c r="H367" s="1">
        <v>0.53</v>
      </c>
      <c r="I367" s="1">
        <v>154.01</v>
      </c>
      <c r="J367" s="1">
        <v>154.54</v>
      </c>
      <c r="K367" s="1">
        <v>153.982</v>
      </c>
      <c r="L367" s="1">
        <v>154.511</v>
      </c>
      <c r="M367" s="1" t="s">
        <v>4988</v>
      </c>
      <c r="N367" s="1" t="s">
        <v>4989</v>
      </c>
      <c r="O367" s="1" t="s">
        <v>4990</v>
      </c>
      <c r="P367" s="1">
        <v>1</v>
      </c>
      <c r="Q367" s="1">
        <v>0</v>
      </c>
      <c r="R367" s="1"/>
      <c r="S367" s="1"/>
    </row>
    <row r="368" spans="1:19" ht="13" x14ac:dyDescent="0.15">
      <c r="A368" s="1">
        <v>397</v>
      </c>
      <c r="B368" s="1" t="s">
        <v>28</v>
      </c>
      <c r="C368" s="1" t="s">
        <v>1386</v>
      </c>
      <c r="D368" s="1">
        <v>17</v>
      </c>
      <c r="E368" s="1" t="s">
        <v>30</v>
      </c>
      <c r="F368" s="1" t="s">
        <v>64</v>
      </c>
      <c r="G368" s="1">
        <v>0.28999999999999998</v>
      </c>
      <c r="H368" s="1">
        <v>0.28999999999999998</v>
      </c>
      <c r="I368" s="1">
        <v>154.54</v>
      </c>
      <c r="J368" s="1">
        <v>154.83000000000001</v>
      </c>
      <c r="K368" s="1">
        <v>154.511</v>
      </c>
      <c r="L368" s="1">
        <v>154.80000000000001</v>
      </c>
      <c r="M368" s="1" t="s">
        <v>4991</v>
      </c>
      <c r="N368" s="1" t="s">
        <v>4992</v>
      </c>
      <c r="O368" s="1" t="s">
        <v>4993</v>
      </c>
      <c r="P368" s="1">
        <v>0</v>
      </c>
      <c r="Q368" s="1">
        <v>0</v>
      </c>
      <c r="R368" s="1"/>
      <c r="S368" s="1"/>
    </row>
    <row r="369" spans="1:19" ht="13" x14ac:dyDescent="0.15">
      <c r="A369" s="1">
        <v>397</v>
      </c>
      <c r="B369" s="1" t="s">
        <v>28</v>
      </c>
      <c r="C369" s="1" t="s">
        <v>1386</v>
      </c>
      <c r="D369" s="1">
        <v>18</v>
      </c>
      <c r="E369" s="1" t="s">
        <v>30</v>
      </c>
      <c r="F369" s="1">
        <v>1</v>
      </c>
      <c r="G369" s="1">
        <v>1.49</v>
      </c>
      <c r="H369" s="1">
        <v>1.49</v>
      </c>
      <c r="I369" s="1">
        <v>154.80000000000001</v>
      </c>
      <c r="J369" s="1">
        <v>156.29</v>
      </c>
      <c r="K369" s="1">
        <v>154.80000000000001</v>
      </c>
      <c r="L369" s="1">
        <v>156.267</v>
      </c>
      <c r="M369" s="1" t="s">
        <v>4994</v>
      </c>
      <c r="N369" s="1" t="s">
        <v>4995</v>
      </c>
      <c r="O369" s="1" t="s">
        <v>4996</v>
      </c>
      <c r="P369" s="1">
        <v>0</v>
      </c>
      <c r="Q369" s="1">
        <v>3</v>
      </c>
      <c r="R369" s="1"/>
      <c r="S369" s="1"/>
    </row>
    <row r="370" spans="1:19" ht="13" x14ac:dyDescent="0.15">
      <c r="A370" s="1">
        <v>397</v>
      </c>
      <c r="B370" s="1" t="s">
        <v>28</v>
      </c>
      <c r="C370" s="1" t="s">
        <v>1386</v>
      </c>
      <c r="D370" s="1">
        <v>18</v>
      </c>
      <c r="E370" s="1" t="s">
        <v>30</v>
      </c>
      <c r="F370" s="1">
        <v>2</v>
      </c>
      <c r="G370" s="1">
        <v>1.49</v>
      </c>
      <c r="H370" s="1">
        <v>1.49</v>
      </c>
      <c r="I370" s="1">
        <v>156.29</v>
      </c>
      <c r="J370" s="1">
        <v>157.78</v>
      </c>
      <c r="K370" s="1">
        <v>156.267</v>
      </c>
      <c r="L370" s="1">
        <v>157.73500000000001</v>
      </c>
      <c r="M370" s="1" t="s">
        <v>4997</v>
      </c>
      <c r="N370" s="1" t="s">
        <v>4998</v>
      </c>
      <c r="O370" s="1" t="s">
        <v>4999</v>
      </c>
      <c r="P370" s="1">
        <v>0</v>
      </c>
      <c r="Q370" s="1">
        <v>0</v>
      </c>
      <c r="R370" s="1"/>
      <c r="S370" s="1"/>
    </row>
    <row r="371" spans="1:19" ht="13" x14ac:dyDescent="0.15">
      <c r="A371" s="1">
        <v>397</v>
      </c>
      <c r="B371" s="1" t="s">
        <v>28</v>
      </c>
      <c r="C371" s="1" t="s">
        <v>1386</v>
      </c>
      <c r="D371" s="1">
        <v>18</v>
      </c>
      <c r="E371" s="1" t="s">
        <v>30</v>
      </c>
      <c r="F371" s="1">
        <v>3</v>
      </c>
      <c r="G371" s="1">
        <v>1.49</v>
      </c>
      <c r="H371" s="1">
        <v>1.49</v>
      </c>
      <c r="I371" s="1">
        <v>157.78</v>
      </c>
      <c r="J371" s="1">
        <v>159.27000000000001</v>
      </c>
      <c r="K371" s="1">
        <v>157.73500000000001</v>
      </c>
      <c r="L371" s="1">
        <v>159.202</v>
      </c>
      <c r="M371" s="1" t="s">
        <v>5000</v>
      </c>
      <c r="N371" s="1" t="s">
        <v>5001</v>
      </c>
      <c r="O371" s="1" t="s">
        <v>5002</v>
      </c>
      <c r="P371" s="1">
        <v>0</v>
      </c>
      <c r="Q371" s="1">
        <v>0</v>
      </c>
      <c r="R371" s="1"/>
      <c r="S371" s="1"/>
    </row>
    <row r="372" spans="1:19" ht="13" x14ac:dyDescent="0.15">
      <c r="A372" s="1">
        <v>397</v>
      </c>
      <c r="B372" s="1" t="s">
        <v>28</v>
      </c>
      <c r="C372" s="1" t="s">
        <v>1386</v>
      </c>
      <c r="D372" s="1">
        <v>18</v>
      </c>
      <c r="E372" s="1" t="s">
        <v>30</v>
      </c>
      <c r="F372" s="1">
        <v>4</v>
      </c>
      <c r="G372" s="1">
        <v>1.5</v>
      </c>
      <c r="H372" s="1">
        <v>1.5</v>
      </c>
      <c r="I372" s="1">
        <v>159.27000000000001</v>
      </c>
      <c r="J372" s="1">
        <v>160.77000000000001</v>
      </c>
      <c r="K372" s="1">
        <v>159.202</v>
      </c>
      <c r="L372" s="1">
        <v>160.679</v>
      </c>
      <c r="M372" s="1" t="s">
        <v>5003</v>
      </c>
      <c r="N372" s="1" t="s">
        <v>5004</v>
      </c>
      <c r="O372" s="1" t="s">
        <v>5005</v>
      </c>
      <c r="P372" s="1">
        <v>0</v>
      </c>
      <c r="Q372" s="1">
        <v>1</v>
      </c>
      <c r="R372" s="1"/>
      <c r="S372" s="1"/>
    </row>
    <row r="373" spans="1:19" ht="13" x14ac:dyDescent="0.15">
      <c r="A373" s="1">
        <v>397</v>
      </c>
      <c r="B373" s="1" t="s">
        <v>28</v>
      </c>
      <c r="C373" s="1" t="s">
        <v>1386</v>
      </c>
      <c r="D373" s="1">
        <v>18</v>
      </c>
      <c r="E373" s="1" t="s">
        <v>30</v>
      </c>
      <c r="F373" s="1">
        <v>5</v>
      </c>
      <c r="G373" s="1">
        <v>1.49</v>
      </c>
      <c r="H373" s="1">
        <v>1.49</v>
      </c>
      <c r="I373" s="1">
        <v>160.77000000000001</v>
      </c>
      <c r="J373" s="1">
        <v>162.26</v>
      </c>
      <c r="K373" s="1">
        <v>160.679</v>
      </c>
      <c r="L373" s="1">
        <v>162.14699999999999</v>
      </c>
      <c r="M373" s="1" t="s">
        <v>5006</v>
      </c>
      <c r="N373" s="1" t="s">
        <v>5007</v>
      </c>
      <c r="O373" s="1" t="s">
        <v>5008</v>
      </c>
      <c r="P373" s="1">
        <v>0</v>
      </c>
      <c r="Q373" s="1">
        <v>0</v>
      </c>
      <c r="R373" s="1"/>
      <c r="S373" s="1"/>
    </row>
    <row r="374" spans="1:19" ht="13" x14ac:dyDescent="0.15">
      <c r="A374" s="1">
        <v>397</v>
      </c>
      <c r="B374" s="1" t="s">
        <v>28</v>
      </c>
      <c r="C374" s="1" t="s">
        <v>1386</v>
      </c>
      <c r="D374" s="1">
        <v>18</v>
      </c>
      <c r="E374" s="1" t="s">
        <v>30</v>
      </c>
      <c r="F374" s="1">
        <v>6</v>
      </c>
      <c r="G374" s="1">
        <v>1.48</v>
      </c>
      <c r="H374" s="1">
        <v>1.48</v>
      </c>
      <c r="I374" s="1">
        <v>162.26</v>
      </c>
      <c r="J374" s="1">
        <v>163.74</v>
      </c>
      <c r="K374" s="1">
        <v>162.14699999999999</v>
      </c>
      <c r="L374" s="1">
        <v>163.60400000000001</v>
      </c>
      <c r="M374" s="1" t="s">
        <v>5009</v>
      </c>
      <c r="N374" s="1" t="s">
        <v>5010</v>
      </c>
      <c r="O374" s="1" t="s">
        <v>5011</v>
      </c>
      <c r="P374" s="1">
        <v>1</v>
      </c>
      <c r="Q374" s="1">
        <v>1</v>
      </c>
      <c r="R374" s="1"/>
      <c r="S374" s="1"/>
    </row>
    <row r="375" spans="1:19" ht="13" x14ac:dyDescent="0.15">
      <c r="A375" s="1">
        <v>397</v>
      </c>
      <c r="B375" s="1" t="s">
        <v>28</v>
      </c>
      <c r="C375" s="1" t="s">
        <v>1386</v>
      </c>
      <c r="D375" s="1">
        <v>18</v>
      </c>
      <c r="E375" s="1" t="s">
        <v>30</v>
      </c>
      <c r="F375" s="1">
        <v>7</v>
      </c>
      <c r="G375" s="1">
        <v>0.54</v>
      </c>
      <c r="H375" s="1">
        <v>0.54</v>
      </c>
      <c r="I375" s="1">
        <v>163.74</v>
      </c>
      <c r="J375" s="1">
        <v>164.28</v>
      </c>
      <c r="K375" s="1">
        <v>163.60400000000001</v>
      </c>
      <c r="L375" s="1">
        <v>164.136</v>
      </c>
      <c r="M375" s="1" t="s">
        <v>5012</v>
      </c>
      <c r="N375" s="1" t="s">
        <v>5013</v>
      </c>
      <c r="O375" s="1" t="s">
        <v>5014</v>
      </c>
      <c r="P375" s="1">
        <v>1</v>
      </c>
      <c r="Q375" s="1">
        <v>0</v>
      </c>
      <c r="R375" s="1"/>
      <c r="S375" s="1"/>
    </row>
    <row r="376" spans="1:19" ht="13" x14ac:dyDescent="0.15">
      <c r="A376" s="1">
        <v>397</v>
      </c>
      <c r="B376" s="1" t="s">
        <v>28</v>
      </c>
      <c r="C376" s="1" t="s">
        <v>1386</v>
      </c>
      <c r="D376" s="1">
        <v>18</v>
      </c>
      <c r="E376" s="1" t="s">
        <v>30</v>
      </c>
      <c r="F376" s="1" t="s">
        <v>64</v>
      </c>
      <c r="G376" s="1">
        <v>0.37</v>
      </c>
      <c r="H376" s="1">
        <v>0.37</v>
      </c>
      <c r="I376" s="1">
        <v>164.28</v>
      </c>
      <c r="J376" s="1">
        <v>164.65</v>
      </c>
      <c r="K376" s="1">
        <v>164.136</v>
      </c>
      <c r="L376" s="1">
        <v>164.5</v>
      </c>
      <c r="M376" s="1" t="s">
        <v>5015</v>
      </c>
      <c r="N376" s="1" t="s">
        <v>5016</v>
      </c>
      <c r="O376" s="1" t="s">
        <v>5017</v>
      </c>
      <c r="P376" s="1">
        <v>0</v>
      </c>
      <c r="Q376" s="1">
        <v>0</v>
      </c>
      <c r="R376" s="1"/>
      <c r="S376" s="1"/>
    </row>
    <row r="377" spans="1:19" ht="13" x14ac:dyDescent="0.15">
      <c r="A377" s="1">
        <v>397</v>
      </c>
      <c r="B377" s="1" t="s">
        <v>28</v>
      </c>
      <c r="C377" s="1" t="s">
        <v>1386</v>
      </c>
      <c r="D377" s="1">
        <v>19</v>
      </c>
      <c r="E377" s="1" t="s">
        <v>30</v>
      </c>
      <c r="F377" s="1">
        <v>1</v>
      </c>
      <c r="G377" s="1">
        <v>1.5</v>
      </c>
      <c r="H377" s="1">
        <v>1.5</v>
      </c>
      <c r="I377" s="1">
        <v>164.5</v>
      </c>
      <c r="J377" s="1">
        <v>166</v>
      </c>
      <c r="K377" s="1">
        <v>164.5</v>
      </c>
      <c r="L377" s="1">
        <v>166</v>
      </c>
      <c r="M377" s="1" t="s">
        <v>5018</v>
      </c>
      <c r="N377" s="1" t="s">
        <v>5019</v>
      </c>
      <c r="O377" s="1" t="s">
        <v>5020</v>
      </c>
      <c r="P377" s="1">
        <v>0</v>
      </c>
      <c r="Q377" s="1">
        <v>1</v>
      </c>
      <c r="R377" s="1" t="s">
        <v>5021</v>
      </c>
      <c r="S377" s="1"/>
    </row>
    <row r="378" spans="1:19" ht="13" x14ac:dyDescent="0.15">
      <c r="A378" s="1">
        <v>397</v>
      </c>
      <c r="B378" s="1" t="s">
        <v>28</v>
      </c>
      <c r="C378" s="1" t="s">
        <v>1386</v>
      </c>
      <c r="D378" s="1">
        <v>19</v>
      </c>
      <c r="E378" s="1" t="s">
        <v>30</v>
      </c>
      <c r="F378" s="1">
        <v>2</v>
      </c>
      <c r="G378" s="1">
        <v>1.5</v>
      </c>
      <c r="H378" s="1">
        <v>1.5</v>
      </c>
      <c r="I378" s="1">
        <v>166</v>
      </c>
      <c r="J378" s="1">
        <v>167.5</v>
      </c>
      <c r="K378" s="1">
        <v>166</v>
      </c>
      <c r="L378" s="1">
        <v>167.5</v>
      </c>
      <c r="M378" s="1" t="s">
        <v>5022</v>
      </c>
      <c r="N378" s="1" t="s">
        <v>5023</v>
      </c>
      <c r="O378" s="1" t="s">
        <v>5024</v>
      </c>
      <c r="P378" s="1">
        <v>0</v>
      </c>
      <c r="Q378" s="1">
        <v>0</v>
      </c>
      <c r="R378" s="1"/>
      <c r="S378" s="1"/>
    </row>
    <row r="379" spans="1:19" ht="13" x14ac:dyDescent="0.15">
      <c r="A379" s="1">
        <v>397</v>
      </c>
      <c r="B379" s="1" t="s">
        <v>28</v>
      </c>
      <c r="C379" s="1" t="s">
        <v>1386</v>
      </c>
      <c r="D379" s="1">
        <v>19</v>
      </c>
      <c r="E379" s="1" t="s">
        <v>30</v>
      </c>
      <c r="F379" s="1">
        <v>3</v>
      </c>
      <c r="G379" s="1">
        <v>1.5</v>
      </c>
      <c r="H379" s="1">
        <v>1.5</v>
      </c>
      <c r="I379" s="1">
        <v>167.5</v>
      </c>
      <c r="J379" s="1">
        <v>169</v>
      </c>
      <c r="K379" s="1">
        <v>167.5</v>
      </c>
      <c r="L379" s="1">
        <v>169</v>
      </c>
      <c r="M379" s="1" t="s">
        <v>5025</v>
      </c>
      <c r="N379" s="1" t="s">
        <v>5026</v>
      </c>
      <c r="O379" s="1" t="s">
        <v>5027</v>
      </c>
      <c r="P379" s="1">
        <v>0</v>
      </c>
      <c r="Q379" s="1">
        <v>0</v>
      </c>
      <c r="R379" s="1"/>
      <c r="S379" s="1"/>
    </row>
    <row r="380" spans="1:19" ht="13" x14ac:dyDescent="0.15">
      <c r="A380" s="1">
        <v>397</v>
      </c>
      <c r="B380" s="1" t="s">
        <v>28</v>
      </c>
      <c r="C380" s="1" t="s">
        <v>1386</v>
      </c>
      <c r="D380" s="1">
        <v>19</v>
      </c>
      <c r="E380" s="1" t="s">
        <v>30</v>
      </c>
      <c r="F380" s="1">
        <v>4</v>
      </c>
      <c r="G380" s="1">
        <v>1.51</v>
      </c>
      <c r="H380" s="1">
        <v>1.51</v>
      </c>
      <c r="I380" s="1">
        <v>169</v>
      </c>
      <c r="J380" s="1">
        <v>170.51</v>
      </c>
      <c r="K380" s="1">
        <v>169</v>
      </c>
      <c r="L380" s="1">
        <v>170.51</v>
      </c>
      <c r="M380" s="1" t="s">
        <v>5028</v>
      </c>
      <c r="N380" s="1" t="s">
        <v>5029</v>
      </c>
      <c r="O380" s="1" t="s">
        <v>5030</v>
      </c>
      <c r="P380" s="1">
        <v>0</v>
      </c>
      <c r="Q380" s="1">
        <v>1</v>
      </c>
      <c r="R380" s="1"/>
      <c r="S380" s="1"/>
    </row>
    <row r="381" spans="1:19" ht="13" x14ac:dyDescent="0.15">
      <c r="A381" s="1">
        <v>397</v>
      </c>
      <c r="B381" s="1" t="s">
        <v>28</v>
      </c>
      <c r="C381" s="1" t="s">
        <v>1386</v>
      </c>
      <c r="D381" s="1">
        <v>19</v>
      </c>
      <c r="E381" s="1" t="s">
        <v>30</v>
      </c>
      <c r="F381" s="1">
        <v>5</v>
      </c>
      <c r="G381" s="1">
        <v>1.5</v>
      </c>
      <c r="H381" s="1">
        <v>1.5</v>
      </c>
      <c r="I381" s="1">
        <v>170.51</v>
      </c>
      <c r="J381" s="1">
        <v>172.01</v>
      </c>
      <c r="K381" s="1">
        <v>170.51</v>
      </c>
      <c r="L381" s="1">
        <v>172.01</v>
      </c>
      <c r="M381" s="1" t="s">
        <v>5031</v>
      </c>
      <c r="N381" s="1" t="s">
        <v>5032</v>
      </c>
      <c r="O381" s="1" t="s">
        <v>5033</v>
      </c>
      <c r="P381" s="1">
        <v>0</v>
      </c>
      <c r="Q381" s="1">
        <v>0</v>
      </c>
      <c r="R381" s="1"/>
      <c r="S381" s="1"/>
    </row>
    <row r="382" spans="1:19" ht="13" x14ac:dyDescent="0.15">
      <c r="A382" s="1">
        <v>397</v>
      </c>
      <c r="B382" s="1" t="s">
        <v>28</v>
      </c>
      <c r="C382" s="1" t="s">
        <v>1386</v>
      </c>
      <c r="D382" s="1">
        <v>19</v>
      </c>
      <c r="E382" s="1" t="s">
        <v>30</v>
      </c>
      <c r="F382" s="1">
        <v>6</v>
      </c>
      <c r="G382" s="1">
        <v>1.33</v>
      </c>
      <c r="H382" s="1">
        <v>1.33</v>
      </c>
      <c r="I382" s="1">
        <v>172.01</v>
      </c>
      <c r="J382" s="1">
        <v>173.34</v>
      </c>
      <c r="K382" s="1">
        <v>172.01</v>
      </c>
      <c r="L382" s="1">
        <v>173.34</v>
      </c>
      <c r="M382" s="1" t="s">
        <v>5034</v>
      </c>
      <c r="N382" s="1" t="s">
        <v>5035</v>
      </c>
      <c r="O382" s="1" t="s">
        <v>5036</v>
      </c>
      <c r="P382" s="1">
        <v>1</v>
      </c>
      <c r="Q382" s="1">
        <v>3</v>
      </c>
      <c r="R382" s="1"/>
      <c r="S382" s="1"/>
    </row>
    <row r="383" spans="1:19" ht="13" x14ac:dyDescent="0.15">
      <c r="A383" s="1">
        <v>397</v>
      </c>
      <c r="B383" s="1" t="s">
        <v>28</v>
      </c>
      <c r="C383" s="1" t="s">
        <v>1386</v>
      </c>
      <c r="D383" s="1">
        <v>19</v>
      </c>
      <c r="E383" s="1" t="s">
        <v>30</v>
      </c>
      <c r="F383" s="1">
        <v>7</v>
      </c>
      <c r="G383" s="1">
        <v>0.53</v>
      </c>
      <c r="H383" s="1">
        <v>0.53</v>
      </c>
      <c r="I383" s="1">
        <v>173.34</v>
      </c>
      <c r="J383" s="1">
        <v>173.87</v>
      </c>
      <c r="K383" s="1">
        <v>173.34</v>
      </c>
      <c r="L383" s="1">
        <v>173.87</v>
      </c>
      <c r="M383" s="1" t="s">
        <v>5037</v>
      </c>
      <c r="N383" s="1" t="s">
        <v>5038</v>
      </c>
      <c r="O383" s="1" t="s">
        <v>5039</v>
      </c>
      <c r="P383" s="1">
        <v>1</v>
      </c>
      <c r="Q383" s="1">
        <v>0</v>
      </c>
      <c r="R383" s="1"/>
      <c r="S383" s="1"/>
    </row>
    <row r="384" spans="1:19" ht="13" x14ac:dyDescent="0.15">
      <c r="A384" s="1">
        <v>397</v>
      </c>
      <c r="B384" s="1" t="s">
        <v>28</v>
      </c>
      <c r="C384" s="1" t="s">
        <v>1386</v>
      </c>
      <c r="D384" s="1">
        <v>19</v>
      </c>
      <c r="E384" s="1" t="s">
        <v>30</v>
      </c>
      <c r="F384" s="1" t="s">
        <v>64</v>
      </c>
      <c r="G384" s="1">
        <v>0.21</v>
      </c>
      <c r="H384" s="1">
        <v>0.21</v>
      </c>
      <c r="I384" s="1">
        <v>173.87</v>
      </c>
      <c r="J384" s="1">
        <v>174.08</v>
      </c>
      <c r="K384" s="1">
        <v>173.87</v>
      </c>
      <c r="L384" s="1">
        <v>174.08</v>
      </c>
      <c r="M384" s="1" t="s">
        <v>5040</v>
      </c>
      <c r="N384" s="1" t="s">
        <v>5041</v>
      </c>
      <c r="O384" s="1" t="s">
        <v>5042</v>
      </c>
      <c r="P384" s="1">
        <v>0</v>
      </c>
      <c r="Q384" s="1">
        <v>0</v>
      </c>
      <c r="R384" s="1"/>
      <c r="S384" s="1"/>
    </row>
    <row r="385" spans="1:19" ht="13" x14ac:dyDescent="0.15">
      <c r="A385" s="1">
        <v>397</v>
      </c>
      <c r="B385" s="1" t="s">
        <v>28</v>
      </c>
      <c r="C385" s="1" t="s">
        <v>1386</v>
      </c>
      <c r="D385" s="1">
        <v>20</v>
      </c>
      <c r="E385" s="1" t="s">
        <v>30</v>
      </c>
      <c r="F385" s="1">
        <v>1</v>
      </c>
      <c r="G385" s="1">
        <v>1.51</v>
      </c>
      <c r="H385" s="1">
        <v>1.51</v>
      </c>
      <c r="I385" s="1">
        <v>174.2</v>
      </c>
      <c r="J385" s="1">
        <v>175.71</v>
      </c>
      <c r="K385" s="1">
        <v>174.2</v>
      </c>
      <c r="L385" s="1">
        <v>175.69900000000001</v>
      </c>
      <c r="M385" s="1" t="s">
        <v>5043</v>
      </c>
      <c r="N385" s="1" t="s">
        <v>5044</v>
      </c>
      <c r="O385" s="1" t="s">
        <v>5045</v>
      </c>
      <c r="P385" s="1">
        <v>0</v>
      </c>
      <c r="Q385" s="1">
        <v>0</v>
      </c>
      <c r="R385" s="1"/>
      <c r="S385" s="1"/>
    </row>
    <row r="386" spans="1:19" ht="13" x14ac:dyDescent="0.15">
      <c r="A386" s="1">
        <v>397</v>
      </c>
      <c r="B386" s="1" t="s">
        <v>28</v>
      </c>
      <c r="C386" s="1" t="s">
        <v>1386</v>
      </c>
      <c r="D386" s="1">
        <v>20</v>
      </c>
      <c r="E386" s="1" t="s">
        <v>30</v>
      </c>
      <c r="F386" s="1">
        <v>2</v>
      </c>
      <c r="G386" s="1">
        <v>1.5</v>
      </c>
      <c r="H386" s="1">
        <v>1.5</v>
      </c>
      <c r="I386" s="1">
        <v>175.71</v>
      </c>
      <c r="J386" s="1">
        <v>177.21</v>
      </c>
      <c r="K386" s="1">
        <v>175.69900000000001</v>
      </c>
      <c r="L386" s="1">
        <v>177.18799999999999</v>
      </c>
      <c r="M386" s="1" t="s">
        <v>5046</v>
      </c>
      <c r="N386" s="1" t="s">
        <v>5047</v>
      </c>
      <c r="O386" s="1" t="s">
        <v>5048</v>
      </c>
      <c r="P386" s="1">
        <v>0</v>
      </c>
      <c r="Q386" s="1">
        <v>3</v>
      </c>
      <c r="R386" s="1"/>
      <c r="S386" s="1"/>
    </row>
    <row r="387" spans="1:19" ht="13" x14ac:dyDescent="0.15">
      <c r="A387" s="1">
        <v>397</v>
      </c>
      <c r="B387" s="1" t="s">
        <v>28</v>
      </c>
      <c r="C387" s="1" t="s">
        <v>1386</v>
      </c>
      <c r="D387" s="1">
        <v>20</v>
      </c>
      <c r="E387" s="1" t="s">
        <v>30</v>
      </c>
      <c r="F387" s="1">
        <v>3</v>
      </c>
      <c r="G387" s="1">
        <v>1.51</v>
      </c>
      <c r="H387" s="1">
        <v>1.51</v>
      </c>
      <c r="I387" s="1">
        <v>177.21</v>
      </c>
      <c r="J387" s="1">
        <v>178.72</v>
      </c>
      <c r="K387" s="1">
        <v>177.18799999999999</v>
      </c>
      <c r="L387" s="1">
        <v>178.68700000000001</v>
      </c>
      <c r="M387" s="1" t="s">
        <v>5049</v>
      </c>
      <c r="N387" s="1" t="s">
        <v>5050</v>
      </c>
      <c r="O387" s="1" t="s">
        <v>5051</v>
      </c>
      <c r="P387" s="1">
        <v>0</v>
      </c>
      <c r="Q387" s="1">
        <v>0</v>
      </c>
      <c r="R387" s="1"/>
      <c r="S387" s="1"/>
    </row>
    <row r="388" spans="1:19" ht="13" x14ac:dyDescent="0.15">
      <c r="A388" s="1">
        <v>397</v>
      </c>
      <c r="B388" s="1" t="s">
        <v>28</v>
      </c>
      <c r="C388" s="1" t="s">
        <v>1386</v>
      </c>
      <c r="D388" s="1">
        <v>20</v>
      </c>
      <c r="E388" s="1" t="s">
        <v>30</v>
      </c>
      <c r="F388" s="1">
        <v>4</v>
      </c>
      <c r="G388" s="1">
        <v>1.5</v>
      </c>
      <c r="H388" s="1">
        <v>1.5</v>
      </c>
      <c r="I388" s="1">
        <v>178.72</v>
      </c>
      <c r="J388" s="1">
        <v>180.22</v>
      </c>
      <c r="K388" s="1">
        <v>178.68700000000001</v>
      </c>
      <c r="L388" s="1">
        <v>180.17699999999999</v>
      </c>
      <c r="M388" s="1" t="s">
        <v>5052</v>
      </c>
      <c r="N388" s="1" t="s">
        <v>5053</v>
      </c>
      <c r="O388" s="1" t="s">
        <v>5054</v>
      </c>
      <c r="P388" s="1">
        <v>0</v>
      </c>
      <c r="Q388" s="1">
        <v>1</v>
      </c>
      <c r="R388" s="1"/>
      <c r="S388" s="1"/>
    </row>
    <row r="389" spans="1:19" ht="13" x14ac:dyDescent="0.15">
      <c r="A389" s="1">
        <v>397</v>
      </c>
      <c r="B389" s="1" t="s">
        <v>28</v>
      </c>
      <c r="C389" s="1" t="s">
        <v>1386</v>
      </c>
      <c r="D389" s="1">
        <v>20</v>
      </c>
      <c r="E389" s="1" t="s">
        <v>30</v>
      </c>
      <c r="F389" s="1">
        <v>5</v>
      </c>
      <c r="G389" s="1">
        <v>1.51</v>
      </c>
      <c r="H389" s="1">
        <v>1.51</v>
      </c>
      <c r="I389" s="1">
        <v>180.22</v>
      </c>
      <c r="J389" s="1">
        <v>181.73</v>
      </c>
      <c r="K389" s="1">
        <v>180.17699999999999</v>
      </c>
      <c r="L389" s="1">
        <v>181.67599999999999</v>
      </c>
      <c r="M389" s="1" t="s">
        <v>5055</v>
      </c>
      <c r="N389" s="1" t="s">
        <v>5056</v>
      </c>
      <c r="O389" s="1" t="s">
        <v>5057</v>
      </c>
      <c r="P389" s="1">
        <v>0</v>
      </c>
      <c r="Q389" s="1">
        <v>5</v>
      </c>
      <c r="R389" s="1"/>
      <c r="S389" s="1"/>
    </row>
    <row r="390" spans="1:19" ht="13" x14ac:dyDescent="0.15">
      <c r="A390" s="1">
        <v>397</v>
      </c>
      <c r="B390" s="1" t="s">
        <v>28</v>
      </c>
      <c r="C390" s="1" t="s">
        <v>1386</v>
      </c>
      <c r="D390" s="1">
        <v>20</v>
      </c>
      <c r="E390" s="1" t="s">
        <v>30</v>
      </c>
      <c r="F390" s="1">
        <v>6</v>
      </c>
      <c r="G390" s="1">
        <v>1.39</v>
      </c>
      <c r="H390" s="1">
        <v>1.39</v>
      </c>
      <c r="I390" s="1">
        <v>181.73</v>
      </c>
      <c r="J390" s="1">
        <v>183.12</v>
      </c>
      <c r="K390" s="1">
        <v>181.67599999999999</v>
      </c>
      <c r="L390" s="1">
        <v>183.05600000000001</v>
      </c>
      <c r="M390" s="1" t="s">
        <v>5058</v>
      </c>
      <c r="N390" s="1" t="s">
        <v>5059</v>
      </c>
      <c r="O390" s="1" t="s">
        <v>5060</v>
      </c>
      <c r="P390" s="1">
        <v>1</v>
      </c>
      <c r="Q390" s="1">
        <v>0</v>
      </c>
      <c r="R390" s="1"/>
      <c r="S390" s="1"/>
    </row>
    <row r="391" spans="1:19" ht="13" x14ac:dyDescent="0.15">
      <c r="A391" s="1">
        <v>397</v>
      </c>
      <c r="B391" s="1" t="s">
        <v>28</v>
      </c>
      <c r="C391" s="1" t="s">
        <v>1386</v>
      </c>
      <c r="D391" s="1">
        <v>20</v>
      </c>
      <c r="E391" s="1" t="s">
        <v>30</v>
      </c>
      <c r="F391" s="1">
        <v>7</v>
      </c>
      <c r="G391" s="1">
        <v>0.52</v>
      </c>
      <c r="H391" s="1">
        <v>0.52</v>
      </c>
      <c r="I391" s="1">
        <v>183.12</v>
      </c>
      <c r="J391" s="1">
        <v>183.64</v>
      </c>
      <c r="K391" s="1">
        <v>183.05600000000001</v>
      </c>
      <c r="L391" s="1">
        <v>183.572</v>
      </c>
      <c r="M391" s="1" t="s">
        <v>5061</v>
      </c>
      <c r="N391" s="1" t="s">
        <v>5062</v>
      </c>
      <c r="O391" s="1" t="s">
        <v>5063</v>
      </c>
      <c r="P391" s="1">
        <v>1</v>
      </c>
      <c r="Q391" s="1">
        <v>0</v>
      </c>
      <c r="R391" s="1"/>
      <c r="S391" s="1"/>
    </row>
    <row r="392" spans="1:19" ht="13" x14ac:dyDescent="0.15">
      <c r="A392" s="1">
        <v>397</v>
      </c>
      <c r="B392" s="1" t="s">
        <v>28</v>
      </c>
      <c r="C392" s="1" t="s">
        <v>1386</v>
      </c>
      <c r="D392" s="1">
        <v>20</v>
      </c>
      <c r="E392" s="1" t="s">
        <v>30</v>
      </c>
      <c r="F392" s="1" t="s">
        <v>64</v>
      </c>
      <c r="G392" s="1">
        <v>0.33</v>
      </c>
      <c r="H392" s="1">
        <v>0.33</v>
      </c>
      <c r="I392" s="1">
        <v>183.64</v>
      </c>
      <c r="J392" s="1">
        <v>183.97</v>
      </c>
      <c r="K392" s="1">
        <v>183.572</v>
      </c>
      <c r="L392" s="1">
        <v>183.9</v>
      </c>
      <c r="M392" s="1" t="s">
        <v>5064</v>
      </c>
      <c r="N392" s="1" t="s">
        <v>5065</v>
      </c>
      <c r="O392" s="1" t="s">
        <v>5066</v>
      </c>
      <c r="P392" s="1">
        <v>0</v>
      </c>
      <c r="Q392" s="1">
        <v>0</v>
      </c>
      <c r="R392" s="1"/>
      <c r="S392" s="1"/>
    </row>
    <row r="393" spans="1:19" ht="13" x14ac:dyDescent="0.15">
      <c r="A393" s="1">
        <v>397</v>
      </c>
      <c r="B393" s="1" t="s">
        <v>28</v>
      </c>
      <c r="C393" s="1" t="s">
        <v>1386</v>
      </c>
      <c r="D393" s="1">
        <v>21</v>
      </c>
      <c r="E393" s="1" t="s">
        <v>30</v>
      </c>
      <c r="F393" s="1">
        <v>1</v>
      </c>
      <c r="G393" s="1">
        <v>1.5</v>
      </c>
      <c r="H393" s="1">
        <v>1.5</v>
      </c>
      <c r="I393" s="1">
        <v>183.9</v>
      </c>
      <c r="J393" s="1">
        <v>185.4</v>
      </c>
      <c r="K393" s="1">
        <v>183.9</v>
      </c>
      <c r="L393" s="1">
        <v>185.37299999999999</v>
      </c>
      <c r="M393" s="1" t="s">
        <v>5067</v>
      </c>
      <c r="N393" s="1" t="s">
        <v>5068</v>
      </c>
      <c r="O393" s="1" t="s">
        <v>5069</v>
      </c>
      <c r="P393" s="1">
        <v>0</v>
      </c>
      <c r="Q393" s="1">
        <v>0</v>
      </c>
      <c r="R393" s="1" t="s">
        <v>5070</v>
      </c>
      <c r="S393" s="1"/>
    </row>
    <row r="394" spans="1:19" ht="13" x14ac:dyDescent="0.15">
      <c r="A394" s="1">
        <v>397</v>
      </c>
      <c r="B394" s="1" t="s">
        <v>28</v>
      </c>
      <c r="C394" s="1" t="s">
        <v>1386</v>
      </c>
      <c r="D394" s="1">
        <v>21</v>
      </c>
      <c r="E394" s="1" t="s">
        <v>30</v>
      </c>
      <c r="F394" s="1">
        <v>2</v>
      </c>
      <c r="G394" s="1">
        <v>1.5</v>
      </c>
      <c r="H394" s="1">
        <v>1.5</v>
      </c>
      <c r="I394" s="1">
        <v>185.4</v>
      </c>
      <c r="J394" s="1">
        <v>186.9</v>
      </c>
      <c r="K394" s="1">
        <v>185.37299999999999</v>
      </c>
      <c r="L394" s="1">
        <v>186.845</v>
      </c>
      <c r="M394" s="1" t="s">
        <v>5071</v>
      </c>
      <c r="N394" s="1" t="s">
        <v>5072</v>
      </c>
      <c r="O394" s="1" t="s">
        <v>5073</v>
      </c>
      <c r="P394" s="1">
        <v>0</v>
      </c>
      <c r="Q394" s="1">
        <v>3</v>
      </c>
      <c r="R394" s="1"/>
      <c r="S394" s="1"/>
    </row>
    <row r="395" spans="1:19" ht="13" x14ac:dyDescent="0.15">
      <c r="A395" s="1">
        <v>397</v>
      </c>
      <c r="B395" s="1" t="s">
        <v>28</v>
      </c>
      <c r="C395" s="1" t="s">
        <v>1386</v>
      </c>
      <c r="D395" s="1">
        <v>21</v>
      </c>
      <c r="E395" s="1" t="s">
        <v>30</v>
      </c>
      <c r="F395" s="1">
        <v>3</v>
      </c>
      <c r="G395" s="1">
        <v>1.51</v>
      </c>
      <c r="H395" s="1">
        <v>1.51</v>
      </c>
      <c r="I395" s="1">
        <v>186.9</v>
      </c>
      <c r="J395" s="1">
        <v>188.41</v>
      </c>
      <c r="K395" s="1">
        <v>186.845</v>
      </c>
      <c r="L395" s="1">
        <v>188.328</v>
      </c>
      <c r="M395" s="1" t="s">
        <v>5074</v>
      </c>
      <c r="N395" s="1" t="s">
        <v>5075</v>
      </c>
      <c r="O395" s="1" t="s">
        <v>5076</v>
      </c>
      <c r="P395" s="1">
        <v>0</v>
      </c>
      <c r="Q395" s="1">
        <v>1</v>
      </c>
      <c r="R395" s="1"/>
      <c r="S395" s="1"/>
    </row>
    <row r="396" spans="1:19" ht="13" x14ac:dyDescent="0.15">
      <c r="A396" s="1">
        <v>397</v>
      </c>
      <c r="B396" s="1" t="s">
        <v>28</v>
      </c>
      <c r="C396" s="1" t="s">
        <v>1386</v>
      </c>
      <c r="D396" s="1">
        <v>21</v>
      </c>
      <c r="E396" s="1" t="s">
        <v>30</v>
      </c>
      <c r="F396" s="1">
        <v>4</v>
      </c>
      <c r="G396" s="1">
        <v>1.51</v>
      </c>
      <c r="H396" s="1">
        <v>1.51</v>
      </c>
      <c r="I396" s="1">
        <v>188.41</v>
      </c>
      <c r="J396" s="1">
        <v>189.92</v>
      </c>
      <c r="K396" s="1">
        <v>188.328</v>
      </c>
      <c r="L396" s="1">
        <v>189.81</v>
      </c>
      <c r="M396" s="1" t="s">
        <v>5077</v>
      </c>
      <c r="N396" s="1" t="s">
        <v>5078</v>
      </c>
      <c r="O396" s="1" t="s">
        <v>5079</v>
      </c>
      <c r="P396" s="1">
        <v>0</v>
      </c>
      <c r="Q396" s="1">
        <v>0</v>
      </c>
      <c r="R396" s="1"/>
      <c r="S396" s="1"/>
    </row>
    <row r="397" spans="1:19" ht="13" x14ac:dyDescent="0.15">
      <c r="A397" s="1">
        <v>397</v>
      </c>
      <c r="B397" s="1" t="s">
        <v>28</v>
      </c>
      <c r="C397" s="1" t="s">
        <v>1386</v>
      </c>
      <c r="D397" s="1">
        <v>21</v>
      </c>
      <c r="E397" s="1" t="s">
        <v>30</v>
      </c>
      <c r="F397" s="1">
        <v>5</v>
      </c>
      <c r="G397" s="1">
        <v>1.51</v>
      </c>
      <c r="H397" s="1">
        <v>1.51</v>
      </c>
      <c r="I397" s="1">
        <v>189.92</v>
      </c>
      <c r="J397" s="1">
        <v>191.43</v>
      </c>
      <c r="K397" s="1">
        <v>189.81</v>
      </c>
      <c r="L397" s="1">
        <v>191.29300000000001</v>
      </c>
      <c r="M397" s="1" t="s">
        <v>5080</v>
      </c>
      <c r="N397" s="1" t="s">
        <v>5081</v>
      </c>
      <c r="O397" s="1" t="s">
        <v>5082</v>
      </c>
      <c r="P397" s="1">
        <v>0</v>
      </c>
      <c r="Q397" s="1">
        <v>1</v>
      </c>
      <c r="R397" s="1"/>
      <c r="S397" s="1"/>
    </row>
    <row r="398" spans="1:19" ht="13" x14ac:dyDescent="0.15">
      <c r="A398" s="1">
        <v>397</v>
      </c>
      <c r="B398" s="1" t="s">
        <v>28</v>
      </c>
      <c r="C398" s="1" t="s">
        <v>1386</v>
      </c>
      <c r="D398" s="1">
        <v>21</v>
      </c>
      <c r="E398" s="1" t="s">
        <v>30</v>
      </c>
      <c r="F398" s="1">
        <v>6</v>
      </c>
      <c r="G398" s="1">
        <v>1.44</v>
      </c>
      <c r="H398" s="1">
        <v>1.44</v>
      </c>
      <c r="I398" s="1">
        <v>191.43</v>
      </c>
      <c r="J398" s="1">
        <v>192.87</v>
      </c>
      <c r="K398" s="1">
        <v>191.29300000000001</v>
      </c>
      <c r="L398" s="1">
        <v>192.70699999999999</v>
      </c>
      <c r="M398" s="1" t="s">
        <v>5083</v>
      </c>
      <c r="N398" s="1" t="s">
        <v>5084</v>
      </c>
      <c r="O398" s="1" t="s">
        <v>5085</v>
      </c>
      <c r="P398" s="1">
        <v>1</v>
      </c>
      <c r="Q398" s="1">
        <v>0</v>
      </c>
      <c r="R398" s="1"/>
      <c r="S398" s="1"/>
    </row>
    <row r="399" spans="1:19" ht="13" x14ac:dyDescent="0.15">
      <c r="A399" s="1">
        <v>397</v>
      </c>
      <c r="B399" s="1" t="s">
        <v>28</v>
      </c>
      <c r="C399" s="1" t="s">
        <v>1386</v>
      </c>
      <c r="D399" s="1">
        <v>21</v>
      </c>
      <c r="E399" s="1" t="s">
        <v>30</v>
      </c>
      <c r="F399" s="1">
        <v>7</v>
      </c>
      <c r="G399" s="1">
        <v>0.53</v>
      </c>
      <c r="H399" s="1">
        <v>0.53</v>
      </c>
      <c r="I399" s="1">
        <v>192.87</v>
      </c>
      <c r="J399" s="1">
        <v>193.4</v>
      </c>
      <c r="K399" s="1">
        <v>192.70699999999999</v>
      </c>
      <c r="L399" s="1">
        <v>193.227</v>
      </c>
      <c r="M399" s="1" t="s">
        <v>5086</v>
      </c>
      <c r="N399" s="1" t="s">
        <v>5087</v>
      </c>
      <c r="O399" s="1" t="s">
        <v>5088</v>
      </c>
      <c r="P399" s="1">
        <v>1</v>
      </c>
      <c r="Q399" s="1">
        <v>0</v>
      </c>
      <c r="R399" s="1"/>
      <c r="S399" s="1"/>
    </row>
    <row r="400" spans="1:19" ht="13" x14ac:dyDescent="0.15">
      <c r="A400" s="1">
        <v>397</v>
      </c>
      <c r="B400" s="1" t="s">
        <v>28</v>
      </c>
      <c r="C400" s="1" t="s">
        <v>1386</v>
      </c>
      <c r="D400" s="1">
        <v>21</v>
      </c>
      <c r="E400" s="1" t="s">
        <v>30</v>
      </c>
      <c r="F400" s="1" t="s">
        <v>64</v>
      </c>
      <c r="G400" s="1">
        <v>0.38</v>
      </c>
      <c r="H400" s="1">
        <v>0.38</v>
      </c>
      <c r="I400" s="1">
        <v>193.4</v>
      </c>
      <c r="J400" s="1">
        <v>193.78</v>
      </c>
      <c r="K400" s="1">
        <v>193.227</v>
      </c>
      <c r="L400" s="1">
        <v>193.6</v>
      </c>
      <c r="M400" s="1" t="s">
        <v>5089</v>
      </c>
      <c r="N400" s="1" t="s">
        <v>5090</v>
      </c>
      <c r="O400" s="1" t="s">
        <v>5091</v>
      </c>
      <c r="P400" s="1">
        <v>0</v>
      </c>
      <c r="Q400" s="1">
        <v>0</v>
      </c>
      <c r="R400" s="1"/>
      <c r="S400" s="1"/>
    </row>
    <row r="401" spans="1:19" ht="13" x14ac:dyDescent="0.15">
      <c r="A401" s="1">
        <v>397</v>
      </c>
      <c r="B401" s="1" t="s">
        <v>28</v>
      </c>
      <c r="C401" s="1" t="s">
        <v>1386</v>
      </c>
      <c r="D401" s="1">
        <v>22</v>
      </c>
      <c r="E401" s="1" t="s">
        <v>30</v>
      </c>
      <c r="F401" s="1">
        <v>1</v>
      </c>
      <c r="G401" s="1">
        <v>1.5</v>
      </c>
      <c r="H401" s="1">
        <v>1.5</v>
      </c>
      <c r="I401" s="1">
        <v>193.6</v>
      </c>
      <c r="J401" s="1">
        <v>195.1</v>
      </c>
      <c r="K401" s="1">
        <v>193.6</v>
      </c>
      <c r="L401" s="1">
        <v>195.1</v>
      </c>
      <c r="M401" s="1" t="s">
        <v>5092</v>
      </c>
      <c r="N401" s="1" t="s">
        <v>5093</v>
      </c>
      <c r="O401" s="1" t="s">
        <v>5094</v>
      </c>
      <c r="P401" s="1">
        <v>0</v>
      </c>
      <c r="Q401" s="1">
        <v>3</v>
      </c>
      <c r="R401" s="1"/>
      <c r="S401" s="1"/>
    </row>
    <row r="402" spans="1:19" ht="13" x14ac:dyDescent="0.15">
      <c r="A402" s="1">
        <v>397</v>
      </c>
      <c r="B402" s="1" t="s">
        <v>28</v>
      </c>
      <c r="C402" s="1" t="s">
        <v>1386</v>
      </c>
      <c r="D402" s="1">
        <v>22</v>
      </c>
      <c r="E402" s="1" t="s">
        <v>30</v>
      </c>
      <c r="F402" s="1">
        <v>2</v>
      </c>
      <c r="G402" s="1">
        <v>1.5</v>
      </c>
      <c r="H402" s="1">
        <v>1.5</v>
      </c>
      <c r="I402" s="1">
        <v>195.1</v>
      </c>
      <c r="J402" s="1">
        <v>196.6</v>
      </c>
      <c r="K402" s="1">
        <v>195.1</v>
      </c>
      <c r="L402" s="1">
        <v>196.6</v>
      </c>
      <c r="M402" s="1" t="s">
        <v>5095</v>
      </c>
      <c r="N402" s="1" t="s">
        <v>5096</v>
      </c>
      <c r="O402" s="1" t="s">
        <v>5097</v>
      </c>
      <c r="P402" s="1">
        <v>0</v>
      </c>
      <c r="Q402" s="1">
        <v>0</v>
      </c>
      <c r="R402" s="1"/>
      <c r="S402" s="1"/>
    </row>
    <row r="403" spans="1:19" ht="13" x14ac:dyDescent="0.15">
      <c r="A403" s="1">
        <v>397</v>
      </c>
      <c r="B403" s="1" t="s">
        <v>28</v>
      </c>
      <c r="C403" s="1" t="s">
        <v>1386</v>
      </c>
      <c r="D403" s="1">
        <v>22</v>
      </c>
      <c r="E403" s="1" t="s">
        <v>30</v>
      </c>
      <c r="F403" s="1">
        <v>3</v>
      </c>
      <c r="G403" s="1">
        <v>1.51</v>
      </c>
      <c r="H403" s="1">
        <v>1.51</v>
      </c>
      <c r="I403" s="1">
        <v>196.6</v>
      </c>
      <c r="J403" s="1">
        <v>198.11</v>
      </c>
      <c r="K403" s="1">
        <v>196.6</v>
      </c>
      <c r="L403" s="1">
        <v>198.11</v>
      </c>
      <c r="M403" s="1" t="s">
        <v>5098</v>
      </c>
      <c r="N403" s="1" t="s">
        <v>5099</v>
      </c>
      <c r="O403" s="1" t="s">
        <v>5100</v>
      </c>
      <c r="P403" s="1">
        <v>0</v>
      </c>
      <c r="Q403" s="1">
        <v>1</v>
      </c>
      <c r="R403" s="1"/>
      <c r="S403" s="1"/>
    </row>
    <row r="404" spans="1:19" ht="13" x14ac:dyDescent="0.15">
      <c r="A404" s="1">
        <v>397</v>
      </c>
      <c r="B404" s="1" t="s">
        <v>28</v>
      </c>
      <c r="C404" s="1" t="s">
        <v>1386</v>
      </c>
      <c r="D404" s="1">
        <v>22</v>
      </c>
      <c r="E404" s="1" t="s">
        <v>30</v>
      </c>
      <c r="F404" s="1">
        <v>4</v>
      </c>
      <c r="G404" s="1">
        <v>1.5</v>
      </c>
      <c r="H404" s="1">
        <v>1.5</v>
      </c>
      <c r="I404" s="1">
        <v>198.11</v>
      </c>
      <c r="J404" s="1">
        <v>199.61</v>
      </c>
      <c r="K404" s="1">
        <v>198.11</v>
      </c>
      <c r="L404" s="1">
        <v>199.61</v>
      </c>
      <c r="M404" s="1" t="s">
        <v>5101</v>
      </c>
      <c r="N404" s="1" t="s">
        <v>5102</v>
      </c>
      <c r="O404" s="1" t="s">
        <v>5103</v>
      </c>
      <c r="P404" s="1">
        <v>0</v>
      </c>
      <c r="Q404" s="1">
        <v>1</v>
      </c>
      <c r="R404" s="1"/>
      <c r="S404" s="1"/>
    </row>
    <row r="405" spans="1:19" ht="13" x14ac:dyDescent="0.15">
      <c r="A405" s="1">
        <v>397</v>
      </c>
      <c r="B405" s="1" t="s">
        <v>28</v>
      </c>
      <c r="C405" s="1" t="s">
        <v>1386</v>
      </c>
      <c r="D405" s="1">
        <v>22</v>
      </c>
      <c r="E405" s="1" t="s">
        <v>30</v>
      </c>
      <c r="F405" s="1">
        <v>5</v>
      </c>
      <c r="G405" s="1">
        <v>1.5</v>
      </c>
      <c r="H405" s="1">
        <v>1.5</v>
      </c>
      <c r="I405" s="1">
        <v>199.61</v>
      </c>
      <c r="J405" s="1">
        <v>201.11</v>
      </c>
      <c r="K405" s="1">
        <v>199.61</v>
      </c>
      <c r="L405" s="1">
        <v>201.11</v>
      </c>
      <c r="M405" s="1" t="s">
        <v>5104</v>
      </c>
      <c r="N405" s="1" t="s">
        <v>5105</v>
      </c>
      <c r="O405" s="1" t="s">
        <v>5106</v>
      </c>
      <c r="P405" s="1">
        <v>1</v>
      </c>
      <c r="Q405" s="1">
        <v>0</v>
      </c>
      <c r="R405" s="1"/>
      <c r="S405" s="1"/>
    </row>
    <row r="406" spans="1:19" ht="13" x14ac:dyDescent="0.15">
      <c r="A406" s="1">
        <v>397</v>
      </c>
      <c r="B406" s="1" t="s">
        <v>28</v>
      </c>
      <c r="C406" s="1" t="s">
        <v>1386</v>
      </c>
      <c r="D406" s="1">
        <v>22</v>
      </c>
      <c r="E406" s="1" t="s">
        <v>30</v>
      </c>
      <c r="F406" s="1">
        <v>6</v>
      </c>
      <c r="G406" s="1">
        <v>1.18</v>
      </c>
      <c r="H406" s="1">
        <v>1.18</v>
      </c>
      <c r="I406" s="1">
        <v>201.11</v>
      </c>
      <c r="J406" s="1">
        <v>202.29</v>
      </c>
      <c r="K406" s="1">
        <v>201.11</v>
      </c>
      <c r="L406" s="1">
        <v>202.29</v>
      </c>
      <c r="M406" s="1" t="s">
        <v>5107</v>
      </c>
      <c r="N406" s="1" t="s">
        <v>5108</v>
      </c>
      <c r="O406" s="1" t="s">
        <v>5109</v>
      </c>
      <c r="P406" s="1">
        <v>1</v>
      </c>
      <c r="Q406" s="1">
        <v>0</v>
      </c>
      <c r="R406" s="1"/>
      <c r="S406" s="1"/>
    </row>
    <row r="407" spans="1:19" ht="13" x14ac:dyDescent="0.15">
      <c r="A407" s="1">
        <v>397</v>
      </c>
      <c r="B407" s="1" t="s">
        <v>28</v>
      </c>
      <c r="C407" s="1" t="s">
        <v>1386</v>
      </c>
      <c r="D407" s="1">
        <v>22</v>
      </c>
      <c r="E407" s="1" t="s">
        <v>30</v>
      </c>
      <c r="F407" s="1" t="s">
        <v>64</v>
      </c>
      <c r="G407" s="1">
        <v>0.41</v>
      </c>
      <c r="H407" s="1">
        <v>0.41</v>
      </c>
      <c r="I407" s="1">
        <v>202.29</v>
      </c>
      <c r="J407" s="1">
        <v>202.7</v>
      </c>
      <c r="K407" s="1">
        <v>202.29</v>
      </c>
      <c r="L407" s="1">
        <v>202.7</v>
      </c>
      <c r="M407" s="1" t="s">
        <v>5110</v>
      </c>
      <c r="N407" s="1" t="s">
        <v>5111</v>
      </c>
      <c r="O407" s="1" t="s">
        <v>5112</v>
      </c>
      <c r="P407" s="1">
        <v>0</v>
      </c>
      <c r="Q407" s="1">
        <v>0</v>
      </c>
      <c r="R407" s="1"/>
      <c r="S407" s="1"/>
    </row>
    <row r="408" spans="1:19" ht="13" x14ac:dyDescent="0.15">
      <c r="A408" s="1">
        <v>397</v>
      </c>
      <c r="B408" s="1" t="s">
        <v>28</v>
      </c>
      <c r="C408" s="1" t="s">
        <v>1386</v>
      </c>
      <c r="D408" s="1">
        <v>23</v>
      </c>
      <c r="E408" s="1" t="s">
        <v>30</v>
      </c>
      <c r="F408" s="1">
        <v>1</v>
      </c>
      <c r="G408" s="1">
        <v>1.5</v>
      </c>
      <c r="H408" s="1">
        <v>1.5</v>
      </c>
      <c r="I408" s="1">
        <v>203.3</v>
      </c>
      <c r="J408" s="1">
        <v>204.8</v>
      </c>
      <c r="K408" s="1">
        <v>203.3</v>
      </c>
      <c r="L408" s="1">
        <v>204.792</v>
      </c>
      <c r="M408" s="1" t="s">
        <v>5113</v>
      </c>
      <c r="N408" s="1" t="s">
        <v>5114</v>
      </c>
      <c r="O408" s="1" t="s">
        <v>5115</v>
      </c>
      <c r="P408" s="1">
        <v>0</v>
      </c>
      <c r="Q408" s="1">
        <v>0</v>
      </c>
      <c r="R408" s="1"/>
      <c r="S408" s="1"/>
    </row>
    <row r="409" spans="1:19" ht="13" x14ac:dyDescent="0.15">
      <c r="A409" s="1">
        <v>397</v>
      </c>
      <c r="B409" s="1" t="s">
        <v>28</v>
      </c>
      <c r="C409" s="1" t="s">
        <v>1386</v>
      </c>
      <c r="D409" s="1">
        <v>23</v>
      </c>
      <c r="E409" s="1" t="s">
        <v>30</v>
      </c>
      <c r="F409" s="1">
        <v>2</v>
      </c>
      <c r="G409" s="1">
        <v>1.5</v>
      </c>
      <c r="H409" s="1">
        <v>1.5</v>
      </c>
      <c r="I409" s="1">
        <v>204.8</v>
      </c>
      <c r="J409" s="1">
        <v>206.3</v>
      </c>
      <c r="K409" s="1">
        <v>204.792</v>
      </c>
      <c r="L409" s="1">
        <v>206.285</v>
      </c>
      <c r="M409" s="1" t="s">
        <v>5116</v>
      </c>
      <c r="N409" s="1" t="s">
        <v>5117</v>
      </c>
      <c r="O409" s="1" t="s">
        <v>5118</v>
      </c>
      <c r="P409" s="1">
        <v>0</v>
      </c>
      <c r="Q409" s="1">
        <v>0</v>
      </c>
      <c r="R409" s="1"/>
      <c r="S409" s="1"/>
    </row>
    <row r="410" spans="1:19" ht="13" x14ac:dyDescent="0.15">
      <c r="A410" s="1">
        <v>397</v>
      </c>
      <c r="B410" s="1" t="s">
        <v>28</v>
      </c>
      <c r="C410" s="1" t="s">
        <v>1386</v>
      </c>
      <c r="D410" s="1">
        <v>23</v>
      </c>
      <c r="E410" s="1" t="s">
        <v>30</v>
      </c>
      <c r="F410" s="1">
        <v>3</v>
      </c>
      <c r="G410" s="1">
        <v>1.5</v>
      </c>
      <c r="H410" s="1">
        <v>1.51</v>
      </c>
      <c r="I410" s="1">
        <v>206.3</v>
      </c>
      <c r="J410" s="1">
        <v>207.81</v>
      </c>
      <c r="K410" s="1">
        <v>206.285</v>
      </c>
      <c r="L410" s="1">
        <v>207.78700000000001</v>
      </c>
      <c r="M410" s="1" t="s">
        <v>5119</v>
      </c>
      <c r="N410" s="1" t="s">
        <v>5120</v>
      </c>
      <c r="O410" s="1" t="s">
        <v>5121</v>
      </c>
      <c r="P410" s="1">
        <v>0</v>
      </c>
      <c r="Q410" s="1">
        <v>3</v>
      </c>
      <c r="R410" s="1"/>
      <c r="S410" s="1"/>
    </row>
    <row r="411" spans="1:19" ht="13" x14ac:dyDescent="0.15">
      <c r="A411" s="1">
        <v>397</v>
      </c>
      <c r="B411" s="1" t="s">
        <v>28</v>
      </c>
      <c r="C411" s="1" t="s">
        <v>1386</v>
      </c>
      <c r="D411" s="1">
        <v>23</v>
      </c>
      <c r="E411" s="1" t="s">
        <v>30</v>
      </c>
      <c r="F411" s="1">
        <v>4</v>
      </c>
      <c r="G411" s="1">
        <v>1.5</v>
      </c>
      <c r="H411" s="1">
        <v>1.51</v>
      </c>
      <c r="I411" s="1">
        <v>207.81</v>
      </c>
      <c r="J411" s="1">
        <v>209.32</v>
      </c>
      <c r="K411" s="1">
        <v>207.78700000000001</v>
      </c>
      <c r="L411" s="1">
        <v>209.28899999999999</v>
      </c>
      <c r="M411" s="1" t="s">
        <v>5122</v>
      </c>
      <c r="N411" s="1" t="s">
        <v>5123</v>
      </c>
      <c r="O411" s="1" t="s">
        <v>5124</v>
      </c>
      <c r="P411" s="1">
        <v>0</v>
      </c>
      <c r="Q411" s="1">
        <v>2</v>
      </c>
      <c r="R411" s="1"/>
      <c r="S411" s="1"/>
    </row>
    <row r="412" spans="1:19" ht="13" x14ac:dyDescent="0.15">
      <c r="A412" s="1">
        <v>397</v>
      </c>
      <c r="B412" s="1" t="s">
        <v>28</v>
      </c>
      <c r="C412" s="1" t="s">
        <v>1386</v>
      </c>
      <c r="D412" s="1">
        <v>23</v>
      </c>
      <c r="E412" s="1" t="s">
        <v>30</v>
      </c>
      <c r="F412" s="1">
        <v>5</v>
      </c>
      <c r="G412" s="1">
        <v>1.5</v>
      </c>
      <c r="H412" s="1">
        <v>1.5</v>
      </c>
      <c r="I412" s="1">
        <v>209.32</v>
      </c>
      <c r="J412" s="1">
        <v>210.82</v>
      </c>
      <c r="K412" s="1">
        <v>209.28899999999999</v>
      </c>
      <c r="L412" s="1">
        <v>210.78200000000001</v>
      </c>
      <c r="M412" s="1" t="s">
        <v>5125</v>
      </c>
      <c r="N412" s="1" t="s">
        <v>5126</v>
      </c>
      <c r="O412" s="1" t="s">
        <v>5127</v>
      </c>
      <c r="P412" s="1">
        <v>0</v>
      </c>
      <c r="Q412" s="1">
        <v>0</v>
      </c>
      <c r="R412" s="1"/>
      <c r="S412" s="1"/>
    </row>
    <row r="413" spans="1:19" ht="13" x14ac:dyDescent="0.15">
      <c r="A413" s="1">
        <v>397</v>
      </c>
      <c r="B413" s="1" t="s">
        <v>28</v>
      </c>
      <c r="C413" s="1" t="s">
        <v>1386</v>
      </c>
      <c r="D413" s="1">
        <v>23</v>
      </c>
      <c r="E413" s="1" t="s">
        <v>30</v>
      </c>
      <c r="F413" s="1">
        <v>6</v>
      </c>
      <c r="G413" s="1">
        <v>1.22</v>
      </c>
      <c r="H413" s="1">
        <v>1.22</v>
      </c>
      <c r="I413" s="1">
        <v>210.82</v>
      </c>
      <c r="J413" s="1">
        <v>212.04</v>
      </c>
      <c r="K413" s="1">
        <v>210.78200000000001</v>
      </c>
      <c r="L413" s="1">
        <v>211.995</v>
      </c>
      <c r="M413" s="1" t="s">
        <v>5128</v>
      </c>
      <c r="N413" s="1" t="s">
        <v>5129</v>
      </c>
      <c r="O413" s="1" t="s">
        <v>5130</v>
      </c>
      <c r="P413" s="1">
        <v>1</v>
      </c>
      <c r="Q413" s="1">
        <v>0</v>
      </c>
      <c r="R413" s="1"/>
      <c r="S413" s="1"/>
    </row>
    <row r="414" spans="1:19" ht="13" x14ac:dyDescent="0.15">
      <c r="A414" s="1">
        <v>397</v>
      </c>
      <c r="B414" s="1" t="s">
        <v>28</v>
      </c>
      <c r="C414" s="1" t="s">
        <v>1386</v>
      </c>
      <c r="D414" s="1">
        <v>23</v>
      </c>
      <c r="E414" s="1" t="s">
        <v>30</v>
      </c>
      <c r="F414" s="1">
        <v>7</v>
      </c>
      <c r="G414" s="1">
        <v>0.69</v>
      </c>
      <c r="H414" s="1">
        <v>0.69</v>
      </c>
      <c r="I414" s="1">
        <v>212.04</v>
      </c>
      <c r="J414" s="1">
        <v>212.73</v>
      </c>
      <c r="K414" s="1">
        <v>211.995</v>
      </c>
      <c r="L414" s="1">
        <v>212.68199999999999</v>
      </c>
      <c r="M414" s="1" t="s">
        <v>5131</v>
      </c>
      <c r="N414" s="1" t="s">
        <v>5132</v>
      </c>
      <c r="O414" s="1" t="s">
        <v>5133</v>
      </c>
      <c r="P414" s="1">
        <v>1</v>
      </c>
      <c r="Q414" s="1">
        <v>0</v>
      </c>
      <c r="R414" s="1"/>
      <c r="S414" s="1"/>
    </row>
    <row r="415" spans="1:19" ht="13" x14ac:dyDescent="0.15">
      <c r="A415" s="1">
        <v>397</v>
      </c>
      <c r="B415" s="1" t="s">
        <v>28</v>
      </c>
      <c r="C415" s="1" t="s">
        <v>1386</v>
      </c>
      <c r="D415" s="1">
        <v>23</v>
      </c>
      <c r="E415" s="1" t="s">
        <v>30</v>
      </c>
      <c r="F415" s="1" t="s">
        <v>64</v>
      </c>
      <c r="G415" s="1">
        <v>0.32</v>
      </c>
      <c r="H415" s="1">
        <v>0.32</v>
      </c>
      <c r="I415" s="1">
        <v>212.73</v>
      </c>
      <c r="J415" s="1">
        <v>213.05</v>
      </c>
      <c r="K415" s="1">
        <v>212.68199999999999</v>
      </c>
      <c r="L415" s="1">
        <v>213</v>
      </c>
      <c r="M415" s="1" t="s">
        <v>5134</v>
      </c>
      <c r="N415" s="1" t="s">
        <v>5135</v>
      </c>
      <c r="O415" s="1" t="s">
        <v>5136</v>
      </c>
      <c r="P415" s="1">
        <v>0</v>
      </c>
      <c r="Q415" s="1">
        <v>0</v>
      </c>
      <c r="R415" s="1"/>
      <c r="S415" s="1"/>
    </row>
    <row r="416" spans="1:19" ht="13" x14ac:dyDescent="0.15">
      <c r="A416" s="1">
        <v>397</v>
      </c>
      <c r="B416" s="1" t="s">
        <v>28</v>
      </c>
      <c r="C416" s="1" t="s">
        <v>1386</v>
      </c>
      <c r="D416" s="1">
        <v>24</v>
      </c>
      <c r="E416" s="1" t="s">
        <v>30</v>
      </c>
      <c r="F416" s="1">
        <v>1</v>
      </c>
      <c r="G416" s="1">
        <v>0.36</v>
      </c>
      <c r="H416" s="1">
        <v>0.36</v>
      </c>
      <c r="I416" s="1">
        <v>213</v>
      </c>
      <c r="J416" s="1">
        <v>213.36</v>
      </c>
      <c r="K416" s="1">
        <v>213</v>
      </c>
      <c r="L416" s="1">
        <v>213.35599999999999</v>
      </c>
      <c r="M416" s="1" t="s">
        <v>5137</v>
      </c>
      <c r="N416" s="1" t="s">
        <v>5138</v>
      </c>
      <c r="O416" s="1" t="s">
        <v>5139</v>
      </c>
      <c r="P416" s="1">
        <v>0</v>
      </c>
      <c r="Q416" s="1">
        <v>0</v>
      </c>
      <c r="R416" s="1" t="s">
        <v>5140</v>
      </c>
      <c r="S416" s="1"/>
    </row>
    <row r="417" spans="1:19" ht="13" x14ac:dyDescent="0.15">
      <c r="A417" s="1">
        <v>397</v>
      </c>
      <c r="B417" s="1" t="s">
        <v>28</v>
      </c>
      <c r="C417" s="1" t="s">
        <v>1386</v>
      </c>
      <c r="D417" s="1">
        <v>24</v>
      </c>
      <c r="E417" s="1" t="s">
        <v>30</v>
      </c>
      <c r="F417" s="1">
        <v>2</v>
      </c>
      <c r="G417" s="1">
        <v>1.5</v>
      </c>
      <c r="H417" s="1">
        <v>1.5</v>
      </c>
      <c r="I417" s="1">
        <v>213.36</v>
      </c>
      <c r="J417" s="1">
        <v>214.86</v>
      </c>
      <c r="K417" s="1">
        <v>213.35599999999999</v>
      </c>
      <c r="L417" s="1">
        <v>214.839</v>
      </c>
      <c r="M417" s="1" t="s">
        <v>5141</v>
      </c>
      <c r="N417" s="1" t="s">
        <v>5142</v>
      </c>
      <c r="O417" s="1" t="s">
        <v>5143</v>
      </c>
      <c r="P417" s="1">
        <v>0</v>
      </c>
      <c r="Q417" s="1">
        <v>1</v>
      </c>
      <c r="R417" s="1"/>
      <c r="S417" s="1"/>
    </row>
    <row r="418" spans="1:19" ht="13" x14ac:dyDescent="0.15">
      <c r="A418" s="1">
        <v>397</v>
      </c>
      <c r="B418" s="1" t="s">
        <v>28</v>
      </c>
      <c r="C418" s="1" t="s">
        <v>1386</v>
      </c>
      <c r="D418" s="1">
        <v>24</v>
      </c>
      <c r="E418" s="1" t="s">
        <v>30</v>
      </c>
      <c r="F418" s="1">
        <v>3</v>
      </c>
      <c r="G418" s="1">
        <v>1.5</v>
      </c>
      <c r="H418" s="1">
        <v>1.5</v>
      </c>
      <c r="I418" s="1">
        <v>214.86</v>
      </c>
      <c r="J418" s="1">
        <v>216.36</v>
      </c>
      <c r="K418" s="1">
        <v>214.839</v>
      </c>
      <c r="L418" s="1">
        <v>216.322</v>
      </c>
      <c r="M418" s="1" t="s">
        <v>5144</v>
      </c>
      <c r="N418" s="1" t="s">
        <v>5145</v>
      </c>
      <c r="O418" s="1" t="s">
        <v>5146</v>
      </c>
      <c r="P418" s="1">
        <v>0</v>
      </c>
      <c r="Q418" s="1">
        <v>0</v>
      </c>
      <c r="R418" s="1"/>
      <c r="S418" s="1"/>
    </row>
    <row r="419" spans="1:19" ht="13" x14ac:dyDescent="0.15">
      <c r="A419" s="1">
        <v>397</v>
      </c>
      <c r="B419" s="1" t="s">
        <v>28</v>
      </c>
      <c r="C419" s="1" t="s">
        <v>1386</v>
      </c>
      <c r="D419" s="1">
        <v>24</v>
      </c>
      <c r="E419" s="1" t="s">
        <v>30</v>
      </c>
      <c r="F419" s="1">
        <v>4</v>
      </c>
      <c r="G419" s="1">
        <v>1.5</v>
      </c>
      <c r="H419" s="1">
        <v>1.5</v>
      </c>
      <c r="I419" s="1">
        <v>216.36</v>
      </c>
      <c r="J419" s="1">
        <v>217.86</v>
      </c>
      <c r="K419" s="1">
        <v>216.322</v>
      </c>
      <c r="L419" s="1">
        <v>217.80600000000001</v>
      </c>
      <c r="M419" s="1" t="s">
        <v>5147</v>
      </c>
      <c r="N419" s="1" t="s">
        <v>5148</v>
      </c>
      <c r="O419" s="1" t="s">
        <v>5149</v>
      </c>
      <c r="P419" s="1">
        <v>0</v>
      </c>
      <c r="Q419" s="1">
        <v>3</v>
      </c>
      <c r="R419" s="1"/>
      <c r="S419" s="1"/>
    </row>
    <row r="420" spans="1:19" ht="13" x14ac:dyDescent="0.15">
      <c r="A420" s="1">
        <v>397</v>
      </c>
      <c r="B420" s="1" t="s">
        <v>28</v>
      </c>
      <c r="C420" s="1" t="s">
        <v>1386</v>
      </c>
      <c r="D420" s="1">
        <v>24</v>
      </c>
      <c r="E420" s="1" t="s">
        <v>30</v>
      </c>
      <c r="F420" s="1">
        <v>5</v>
      </c>
      <c r="G420" s="1">
        <v>1.5</v>
      </c>
      <c r="H420" s="1">
        <v>1.5</v>
      </c>
      <c r="I420" s="1">
        <v>217.86</v>
      </c>
      <c r="J420" s="1">
        <v>219.36</v>
      </c>
      <c r="K420" s="1">
        <v>217.80600000000001</v>
      </c>
      <c r="L420" s="1">
        <v>219.28899999999999</v>
      </c>
      <c r="M420" s="1" t="s">
        <v>5150</v>
      </c>
      <c r="N420" s="1" t="s">
        <v>5151</v>
      </c>
      <c r="O420" s="1" t="s">
        <v>5152</v>
      </c>
      <c r="P420" s="1">
        <v>0</v>
      </c>
      <c r="Q420" s="1">
        <v>1</v>
      </c>
      <c r="R420" s="1"/>
      <c r="S420" s="1"/>
    </row>
    <row r="421" spans="1:19" ht="13" x14ac:dyDescent="0.15">
      <c r="A421" s="1">
        <v>397</v>
      </c>
      <c r="B421" s="1" t="s">
        <v>28</v>
      </c>
      <c r="C421" s="1" t="s">
        <v>1386</v>
      </c>
      <c r="D421" s="1">
        <v>24</v>
      </c>
      <c r="E421" s="1" t="s">
        <v>30</v>
      </c>
      <c r="F421" s="1">
        <v>6</v>
      </c>
      <c r="G421" s="1">
        <v>1.51</v>
      </c>
      <c r="H421" s="1">
        <v>1.51</v>
      </c>
      <c r="I421" s="1">
        <v>219.36</v>
      </c>
      <c r="J421" s="1">
        <v>220.87</v>
      </c>
      <c r="K421" s="1">
        <v>219.28899999999999</v>
      </c>
      <c r="L421" s="1">
        <v>220.78200000000001</v>
      </c>
      <c r="M421" s="1" t="s">
        <v>5153</v>
      </c>
      <c r="N421" s="1" t="s">
        <v>5154</v>
      </c>
      <c r="O421" s="1" t="s">
        <v>5155</v>
      </c>
      <c r="P421" s="1">
        <v>0</v>
      </c>
      <c r="Q421" s="1">
        <v>1</v>
      </c>
      <c r="R421" s="1"/>
      <c r="S421" s="1"/>
    </row>
    <row r="422" spans="1:19" ht="13" x14ac:dyDescent="0.15">
      <c r="A422" s="1">
        <v>397</v>
      </c>
      <c r="B422" s="1" t="s">
        <v>28</v>
      </c>
      <c r="C422" s="1" t="s">
        <v>1386</v>
      </c>
      <c r="D422" s="1">
        <v>24</v>
      </c>
      <c r="E422" s="1" t="s">
        <v>30</v>
      </c>
      <c r="F422" s="1">
        <v>7</v>
      </c>
      <c r="G422" s="1">
        <v>0.95</v>
      </c>
      <c r="H422" s="1">
        <v>0.95</v>
      </c>
      <c r="I422" s="1">
        <v>220.87</v>
      </c>
      <c r="J422" s="1">
        <v>221.82</v>
      </c>
      <c r="K422" s="1">
        <v>220.78200000000001</v>
      </c>
      <c r="L422" s="1">
        <v>221.721</v>
      </c>
      <c r="M422" s="1" t="s">
        <v>5156</v>
      </c>
      <c r="N422" s="1" t="s">
        <v>5157</v>
      </c>
      <c r="O422" s="1" t="s">
        <v>5158</v>
      </c>
      <c r="P422" s="1">
        <v>1</v>
      </c>
      <c r="Q422" s="1">
        <v>0</v>
      </c>
      <c r="R422" s="1"/>
      <c r="S422" s="1"/>
    </row>
    <row r="423" spans="1:19" ht="13" x14ac:dyDescent="0.15">
      <c r="A423" s="1">
        <v>397</v>
      </c>
      <c r="B423" s="1" t="s">
        <v>28</v>
      </c>
      <c r="C423" s="1" t="s">
        <v>1386</v>
      </c>
      <c r="D423" s="1">
        <v>24</v>
      </c>
      <c r="E423" s="1" t="s">
        <v>30</v>
      </c>
      <c r="F423" s="1">
        <v>8</v>
      </c>
      <c r="G423" s="1">
        <v>0.61</v>
      </c>
      <c r="H423" s="1">
        <v>0.61</v>
      </c>
      <c r="I423" s="1">
        <v>221.82</v>
      </c>
      <c r="J423" s="1">
        <v>222.43</v>
      </c>
      <c r="K423" s="1">
        <v>221.721</v>
      </c>
      <c r="L423" s="1">
        <v>222.32400000000001</v>
      </c>
      <c r="M423" s="1" t="s">
        <v>5159</v>
      </c>
      <c r="N423" s="1" t="s">
        <v>5160</v>
      </c>
      <c r="O423" s="1" t="s">
        <v>5161</v>
      </c>
      <c r="P423" s="1">
        <v>1</v>
      </c>
      <c r="Q423" s="1">
        <v>0</v>
      </c>
      <c r="R423" s="1"/>
      <c r="S423" s="1"/>
    </row>
    <row r="424" spans="1:19" ht="13" x14ac:dyDescent="0.15">
      <c r="A424" s="1">
        <v>397</v>
      </c>
      <c r="B424" s="1" t="s">
        <v>28</v>
      </c>
      <c r="C424" s="1" t="s">
        <v>1386</v>
      </c>
      <c r="D424" s="1">
        <v>24</v>
      </c>
      <c r="E424" s="1" t="s">
        <v>30</v>
      </c>
      <c r="F424" s="1" t="s">
        <v>64</v>
      </c>
      <c r="G424" s="1">
        <v>0.38</v>
      </c>
      <c r="H424" s="1">
        <v>0.38</v>
      </c>
      <c r="I424" s="1">
        <v>222.43</v>
      </c>
      <c r="J424" s="1">
        <v>222.81</v>
      </c>
      <c r="K424" s="1">
        <v>222.32400000000001</v>
      </c>
      <c r="L424" s="1">
        <v>222.7</v>
      </c>
      <c r="M424" s="1" t="s">
        <v>5162</v>
      </c>
      <c r="N424" s="1" t="s">
        <v>5163</v>
      </c>
      <c r="O424" s="1" t="s">
        <v>5164</v>
      </c>
      <c r="P424" s="1">
        <v>0</v>
      </c>
      <c r="Q424" s="1">
        <v>0</v>
      </c>
      <c r="R424" s="1"/>
      <c r="S424" s="1"/>
    </row>
    <row r="425" spans="1:19" ht="13" x14ac:dyDescent="0.15">
      <c r="A425" s="1">
        <v>397</v>
      </c>
      <c r="B425" s="1" t="s">
        <v>28</v>
      </c>
      <c r="C425" s="1" t="s">
        <v>1386</v>
      </c>
      <c r="D425" s="1">
        <v>25</v>
      </c>
      <c r="E425" s="1" t="s">
        <v>30</v>
      </c>
      <c r="F425" s="1">
        <v>1</v>
      </c>
      <c r="G425" s="1">
        <v>1.5</v>
      </c>
      <c r="H425" s="1">
        <v>1.5</v>
      </c>
      <c r="I425" s="1">
        <v>222.7</v>
      </c>
      <c r="J425" s="1">
        <v>224.2</v>
      </c>
      <c r="K425" s="1">
        <v>222.7</v>
      </c>
      <c r="L425" s="1">
        <v>224.17400000000001</v>
      </c>
      <c r="M425" s="1" t="s">
        <v>5165</v>
      </c>
      <c r="N425" s="1" t="s">
        <v>5166</v>
      </c>
      <c r="O425" s="1" t="s">
        <v>5167</v>
      </c>
      <c r="P425" s="1">
        <v>0</v>
      </c>
      <c r="Q425" s="1">
        <v>1</v>
      </c>
      <c r="R425" s="1"/>
      <c r="S425" s="1"/>
    </row>
    <row r="426" spans="1:19" ht="13" x14ac:dyDescent="0.15">
      <c r="A426" s="1">
        <v>397</v>
      </c>
      <c r="B426" s="1" t="s">
        <v>28</v>
      </c>
      <c r="C426" s="1" t="s">
        <v>1386</v>
      </c>
      <c r="D426" s="1">
        <v>25</v>
      </c>
      <c r="E426" s="1" t="s">
        <v>30</v>
      </c>
      <c r="F426" s="1">
        <v>2</v>
      </c>
      <c r="G426" s="1">
        <v>1.5</v>
      </c>
      <c r="H426" s="1">
        <v>1.5</v>
      </c>
      <c r="I426" s="1">
        <v>224.2</v>
      </c>
      <c r="J426" s="1">
        <v>225.7</v>
      </c>
      <c r="K426" s="1">
        <v>224.17400000000001</v>
      </c>
      <c r="L426" s="1">
        <v>225.648</v>
      </c>
      <c r="M426" s="1" t="s">
        <v>5168</v>
      </c>
      <c r="N426" s="1" t="s">
        <v>5169</v>
      </c>
      <c r="O426" s="1" t="s">
        <v>5170</v>
      </c>
      <c r="P426" s="1">
        <v>0</v>
      </c>
      <c r="Q426" s="1">
        <v>0</v>
      </c>
      <c r="R426" s="1"/>
      <c r="S426" s="1"/>
    </row>
    <row r="427" spans="1:19" ht="13" x14ac:dyDescent="0.15">
      <c r="A427" s="1">
        <v>397</v>
      </c>
      <c r="B427" s="1" t="s">
        <v>28</v>
      </c>
      <c r="C427" s="1" t="s">
        <v>1386</v>
      </c>
      <c r="D427" s="1">
        <v>25</v>
      </c>
      <c r="E427" s="1" t="s">
        <v>30</v>
      </c>
      <c r="F427" s="1">
        <v>3</v>
      </c>
      <c r="G427" s="1">
        <v>1.5</v>
      </c>
      <c r="H427" s="1">
        <v>1.5</v>
      </c>
      <c r="I427" s="1">
        <v>225.7</v>
      </c>
      <c r="J427" s="1">
        <v>227.2</v>
      </c>
      <c r="K427" s="1">
        <v>225.648</v>
      </c>
      <c r="L427" s="1">
        <v>227.12299999999999</v>
      </c>
      <c r="M427" s="1" t="s">
        <v>5171</v>
      </c>
      <c r="N427" s="1" t="s">
        <v>5172</v>
      </c>
      <c r="O427" s="1" t="s">
        <v>5173</v>
      </c>
      <c r="P427" s="1">
        <v>0</v>
      </c>
      <c r="Q427" s="1">
        <v>0</v>
      </c>
      <c r="R427" s="1"/>
      <c r="S427" s="1"/>
    </row>
    <row r="428" spans="1:19" ht="13" x14ac:dyDescent="0.15">
      <c r="A428" s="1">
        <v>397</v>
      </c>
      <c r="B428" s="1" t="s">
        <v>28</v>
      </c>
      <c r="C428" s="1" t="s">
        <v>1386</v>
      </c>
      <c r="D428" s="1">
        <v>25</v>
      </c>
      <c r="E428" s="1" t="s">
        <v>30</v>
      </c>
      <c r="F428" s="1">
        <v>4</v>
      </c>
      <c r="G428" s="1">
        <v>1.5</v>
      </c>
      <c r="H428" s="1">
        <v>1.5</v>
      </c>
      <c r="I428" s="1">
        <v>227.2</v>
      </c>
      <c r="J428" s="1">
        <v>228.7</v>
      </c>
      <c r="K428" s="1">
        <v>227.12299999999999</v>
      </c>
      <c r="L428" s="1">
        <v>228.59700000000001</v>
      </c>
      <c r="M428" s="1" t="s">
        <v>5174</v>
      </c>
      <c r="N428" s="1" t="s">
        <v>5175</v>
      </c>
      <c r="O428" s="1" t="s">
        <v>5176</v>
      </c>
      <c r="P428" s="1">
        <v>0</v>
      </c>
      <c r="Q428" s="1">
        <v>1</v>
      </c>
      <c r="R428" s="1"/>
      <c r="S428" s="1"/>
    </row>
    <row r="429" spans="1:19" ht="13" x14ac:dyDescent="0.15">
      <c r="A429" s="1">
        <v>397</v>
      </c>
      <c r="B429" s="1" t="s">
        <v>28</v>
      </c>
      <c r="C429" s="1" t="s">
        <v>1386</v>
      </c>
      <c r="D429" s="1">
        <v>25</v>
      </c>
      <c r="E429" s="1" t="s">
        <v>30</v>
      </c>
      <c r="F429" s="1">
        <v>5</v>
      </c>
      <c r="G429" s="1">
        <v>1.5</v>
      </c>
      <c r="H429" s="1">
        <v>1.51</v>
      </c>
      <c r="I429" s="1">
        <v>228.7</v>
      </c>
      <c r="J429" s="1">
        <v>230.21</v>
      </c>
      <c r="K429" s="1">
        <v>228.59700000000001</v>
      </c>
      <c r="L429" s="1">
        <v>230.08099999999999</v>
      </c>
      <c r="M429" s="1" t="s">
        <v>5177</v>
      </c>
      <c r="N429" s="1" t="s">
        <v>5178</v>
      </c>
      <c r="O429" s="1" t="s">
        <v>5179</v>
      </c>
      <c r="P429" s="1">
        <v>0</v>
      </c>
      <c r="Q429" s="1">
        <v>0</v>
      </c>
      <c r="R429" s="1"/>
      <c r="S429" s="1"/>
    </row>
    <row r="430" spans="1:19" ht="13" x14ac:dyDescent="0.15">
      <c r="A430" s="1">
        <v>397</v>
      </c>
      <c r="B430" s="1" t="s">
        <v>28</v>
      </c>
      <c r="C430" s="1" t="s">
        <v>1386</v>
      </c>
      <c r="D430" s="1">
        <v>25</v>
      </c>
      <c r="E430" s="1" t="s">
        <v>30</v>
      </c>
      <c r="F430" s="1">
        <v>6</v>
      </c>
      <c r="G430" s="1">
        <v>1.29</v>
      </c>
      <c r="H430" s="1">
        <v>1.29</v>
      </c>
      <c r="I430" s="1">
        <v>230.21</v>
      </c>
      <c r="J430" s="1">
        <v>231.5</v>
      </c>
      <c r="K430" s="1">
        <v>230.08099999999999</v>
      </c>
      <c r="L430" s="1">
        <v>231.34899999999999</v>
      </c>
      <c r="M430" s="1" t="s">
        <v>5180</v>
      </c>
      <c r="N430" s="1" t="s">
        <v>5181</v>
      </c>
      <c r="O430" s="1" t="s">
        <v>5182</v>
      </c>
      <c r="P430" s="1">
        <v>1</v>
      </c>
      <c r="Q430" s="1">
        <v>3</v>
      </c>
      <c r="R430" s="1"/>
      <c r="S430" s="1"/>
    </row>
    <row r="431" spans="1:19" ht="13" x14ac:dyDescent="0.15">
      <c r="A431" s="1">
        <v>397</v>
      </c>
      <c r="B431" s="1" t="s">
        <v>28</v>
      </c>
      <c r="C431" s="1" t="s">
        <v>1386</v>
      </c>
      <c r="D431" s="1">
        <v>25</v>
      </c>
      <c r="E431" s="1" t="s">
        <v>30</v>
      </c>
      <c r="F431" s="1">
        <v>7</v>
      </c>
      <c r="G431" s="1">
        <v>0.68</v>
      </c>
      <c r="H431" s="1">
        <v>0.68</v>
      </c>
      <c r="I431" s="1">
        <v>231.5</v>
      </c>
      <c r="J431" s="1">
        <v>232.18</v>
      </c>
      <c r="K431" s="1">
        <v>231.34899999999999</v>
      </c>
      <c r="L431" s="1">
        <v>232.017</v>
      </c>
      <c r="M431" s="1" t="s">
        <v>5183</v>
      </c>
      <c r="N431" s="1" t="s">
        <v>5184</v>
      </c>
      <c r="O431" s="1" t="s">
        <v>5185</v>
      </c>
      <c r="P431" s="1">
        <v>1</v>
      </c>
      <c r="Q431" s="1">
        <v>0</v>
      </c>
      <c r="R431" s="1"/>
      <c r="S431" s="1"/>
    </row>
    <row r="432" spans="1:19" ht="13" x14ac:dyDescent="0.15">
      <c r="A432" s="1">
        <v>397</v>
      </c>
      <c r="B432" s="1" t="s">
        <v>28</v>
      </c>
      <c r="C432" s="1" t="s">
        <v>1386</v>
      </c>
      <c r="D432" s="1">
        <v>25</v>
      </c>
      <c r="E432" s="1" t="s">
        <v>30</v>
      </c>
      <c r="F432" s="1" t="s">
        <v>64</v>
      </c>
      <c r="G432" s="1">
        <v>0.39</v>
      </c>
      <c r="H432" s="1">
        <v>0.39</v>
      </c>
      <c r="I432" s="1">
        <v>232.18</v>
      </c>
      <c r="J432" s="1">
        <v>232.57</v>
      </c>
      <c r="K432" s="1">
        <v>232.017</v>
      </c>
      <c r="L432" s="1">
        <v>232.4</v>
      </c>
      <c r="M432" s="1" t="s">
        <v>5186</v>
      </c>
      <c r="N432" s="1" t="s">
        <v>5187</v>
      </c>
      <c r="O432" s="1" t="s">
        <v>5188</v>
      </c>
      <c r="P432" s="1">
        <v>0</v>
      </c>
      <c r="Q432" s="1">
        <v>0</v>
      </c>
      <c r="R432" s="1"/>
      <c r="S432" s="1"/>
    </row>
    <row r="433" spans="1:19" ht="13" x14ac:dyDescent="0.15">
      <c r="A433" s="1">
        <v>397</v>
      </c>
      <c r="B433" s="1" t="s">
        <v>28</v>
      </c>
      <c r="C433" s="1" t="s">
        <v>1386</v>
      </c>
      <c r="D433" s="1">
        <v>26</v>
      </c>
      <c r="E433" s="1" t="s">
        <v>30</v>
      </c>
      <c r="F433" s="1">
        <v>1</v>
      </c>
      <c r="G433" s="1">
        <v>1.5</v>
      </c>
      <c r="H433" s="1">
        <v>1.5</v>
      </c>
      <c r="I433" s="1">
        <v>232.4</v>
      </c>
      <c r="J433" s="1">
        <v>233.9</v>
      </c>
      <c r="K433" s="1">
        <v>232.4</v>
      </c>
      <c r="L433" s="1">
        <v>233.86699999999999</v>
      </c>
      <c r="M433" s="1" t="s">
        <v>5189</v>
      </c>
      <c r="N433" s="1" t="s">
        <v>5190</v>
      </c>
      <c r="O433" s="1" t="s">
        <v>5191</v>
      </c>
      <c r="P433" s="1">
        <v>0</v>
      </c>
      <c r="Q433" s="1">
        <v>0</v>
      </c>
      <c r="R433" s="1"/>
      <c r="S433" s="1"/>
    </row>
    <row r="434" spans="1:19" ht="13" x14ac:dyDescent="0.15">
      <c r="A434" s="1">
        <v>397</v>
      </c>
      <c r="B434" s="1" t="s">
        <v>28</v>
      </c>
      <c r="C434" s="1" t="s">
        <v>1386</v>
      </c>
      <c r="D434" s="1">
        <v>26</v>
      </c>
      <c r="E434" s="1" t="s">
        <v>30</v>
      </c>
      <c r="F434" s="1">
        <v>2</v>
      </c>
      <c r="G434" s="1">
        <v>1.5</v>
      </c>
      <c r="H434" s="1">
        <v>1.5</v>
      </c>
      <c r="I434" s="1">
        <v>233.9</v>
      </c>
      <c r="J434" s="1">
        <v>235.4</v>
      </c>
      <c r="K434" s="1">
        <v>233.86699999999999</v>
      </c>
      <c r="L434" s="1">
        <v>235.333</v>
      </c>
      <c r="M434" s="1" t="s">
        <v>5192</v>
      </c>
      <c r="N434" s="1" t="s">
        <v>5193</v>
      </c>
      <c r="O434" s="1" t="s">
        <v>5194</v>
      </c>
      <c r="P434" s="1">
        <v>0</v>
      </c>
      <c r="Q434" s="1">
        <v>0</v>
      </c>
      <c r="R434" s="1"/>
      <c r="S434" s="1"/>
    </row>
    <row r="435" spans="1:19" ht="13" x14ac:dyDescent="0.15">
      <c r="A435" s="1">
        <v>397</v>
      </c>
      <c r="B435" s="1" t="s">
        <v>28</v>
      </c>
      <c r="C435" s="1" t="s">
        <v>1386</v>
      </c>
      <c r="D435" s="1">
        <v>26</v>
      </c>
      <c r="E435" s="1" t="s">
        <v>30</v>
      </c>
      <c r="F435" s="1">
        <v>3</v>
      </c>
      <c r="G435" s="1">
        <v>1.5</v>
      </c>
      <c r="H435" s="1">
        <v>1.5</v>
      </c>
      <c r="I435" s="1">
        <v>235.4</v>
      </c>
      <c r="J435" s="1">
        <v>236.9</v>
      </c>
      <c r="K435" s="1">
        <v>235.333</v>
      </c>
      <c r="L435" s="1">
        <v>236.8</v>
      </c>
      <c r="M435" s="1" t="s">
        <v>5195</v>
      </c>
      <c r="N435" s="1" t="s">
        <v>5196</v>
      </c>
      <c r="O435" s="1" t="s">
        <v>5197</v>
      </c>
      <c r="P435" s="1">
        <v>0</v>
      </c>
      <c r="Q435" s="1">
        <v>2</v>
      </c>
      <c r="R435" s="1"/>
      <c r="S435" s="1"/>
    </row>
    <row r="436" spans="1:19" ht="13" x14ac:dyDescent="0.15">
      <c r="A436" s="1">
        <v>397</v>
      </c>
      <c r="B436" s="1" t="s">
        <v>28</v>
      </c>
      <c r="C436" s="1" t="s">
        <v>1386</v>
      </c>
      <c r="D436" s="1">
        <v>26</v>
      </c>
      <c r="E436" s="1" t="s">
        <v>30</v>
      </c>
      <c r="F436" s="1">
        <v>4</v>
      </c>
      <c r="G436" s="1">
        <v>1.51</v>
      </c>
      <c r="H436" s="1">
        <v>1.51</v>
      </c>
      <c r="I436" s="1">
        <v>236.9</v>
      </c>
      <c r="J436" s="1">
        <v>238.41</v>
      </c>
      <c r="K436" s="1">
        <v>236.8</v>
      </c>
      <c r="L436" s="1">
        <v>238.27699999999999</v>
      </c>
      <c r="M436" s="1" t="s">
        <v>5198</v>
      </c>
      <c r="N436" s="1" t="s">
        <v>5199</v>
      </c>
      <c r="O436" s="1" t="s">
        <v>5200</v>
      </c>
      <c r="P436" s="1">
        <v>0</v>
      </c>
      <c r="Q436" s="1">
        <v>0</v>
      </c>
      <c r="R436" s="1"/>
      <c r="S436" s="1"/>
    </row>
    <row r="437" spans="1:19" ht="13" x14ac:dyDescent="0.15">
      <c r="A437" s="1">
        <v>397</v>
      </c>
      <c r="B437" s="1" t="s">
        <v>28</v>
      </c>
      <c r="C437" s="1" t="s">
        <v>1386</v>
      </c>
      <c r="D437" s="1">
        <v>26</v>
      </c>
      <c r="E437" s="1" t="s">
        <v>30</v>
      </c>
      <c r="F437" s="1">
        <v>5</v>
      </c>
      <c r="G437" s="1">
        <v>1.51</v>
      </c>
      <c r="H437" s="1">
        <v>1.51</v>
      </c>
      <c r="I437" s="1">
        <v>238.41</v>
      </c>
      <c r="J437" s="1">
        <v>239.92</v>
      </c>
      <c r="K437" s="1">
        <v>238.27699999999999</v>
      </c>
      <c r="L437" s="1">
        <v>239.75299999999999</v>
      </c>
      <c r="M437" s="1" t="s">
        <v>5201</v>
      </c>
      <c r="N437" s="1" t="s">
        <v>5202</v>
      </c>
      <c r="O437" s="1" t="s">
        <v>5203</v>
      </c>
      <c r="P437" s="1">
        <v>0</v>
      </c>
      <c r="Q437" s="1">
        <v>0</v>
      </c>
      <c r="R437" s="1"/>
      <c r="S437" s="1"/>
    </row>
    <row r="438" spans="1:19" ht="13" x14ac:dyDescent="0.15">
      <c r="A438" s="1">
        <v>397</v>
      </c>
      <c r="B438" s="1" t="s">
        <v>28</v>
      </c>
      <c r="C438" s="1" t="s">
        <v>1386</v>
      </c>
      <c r="D438" s="1">
        <v>26</v>
      </c>
      <c r="E438" s="1" t="s">
        <v>30</v>
      </c>
      <c r="F438" s="1">
        <v>6</v>
      </c>
      <c r="G438" s="1">
        <v>1.28</v>
      </c>
      <c r="H438" s="1">
        <v>1.28</v>
      </c>
      <c r="I438" s="1">
        <v>239.92</v>
      </c>
      <c r="J438" s="1">
        <v>241.2</v>
      </c>
      <c r="K438" s="1">
        <v>239.75299999999999</v>
      </c>
      <c r="L438" s="1">
        <v>241.005</v>
      </c>
      <c r="M438" s="1" t="s">
        <v>5204</v>
      </c>
      <c r="N438" s="1" t="s">
        <v>5205</v>
      </c>
      <c r="O438" s="1" t="s">
        <v>5206</v>
      </c>
      <c r="P438" s="1">
        <v>1</v>
      </c>
      <c r="Q438" s="1">
        <v>0</v>
      </c>
      <c r="R438" s="1"/>
      <c r="S438" s="1"/>
    </row>
    <row r="439" spans="1:19" ht="13" x14ac:dyDescent="0.15">
      <c r="A439" s="1">
        <v>397</v>
      </c>
      <c r="B439" s="1" t="s">
        <v>28</v>
      </c>
      <c r="C439" s="1" t="s">
        <v>1386</v>
      </c>
      <c r="D439" s="1">
        <v>26</v>
      </c>
      <c r="E439" s="1" t="s">
        <v>30</v>
      </c>
      <c r="F439" s="1">
        <v>7</v>
      </c>
      <c r="G439" s="1">
        <v>0.71</v>
      </c>
      <c r="H439" s="1">
        <v>0.71</v>
      </c>
      <c r="I439" s="1">
        <v>241.2</v>
      </c>
      <c r="J439" s="1">
        <v>241.91</v>
      </c>
      <c r="K439" s="1">
        <v>241.005</v>
      </c>
      <c r="L439" s="1">
        <v>241.69900000000001</v>
      </c>
      <c r="M439" s="1" t="s">
        <v>5207</v>
      </c>
      <c r="N439" s="1" t="s">
        <v>5208</v>
      </c>
      <c r="O439" s="1" t="s">
        <v>5209</v>
      </c>
      <c r="P439" s="1">
        <v>1</v>
      </c>
      <c r="Q439" s="1">
        <v>3</v>
      </c>
      <c r="R439" s="1"/>
      <c r="S439" s="1"/>
    </row>
    <row r="440" spans="1:19" ht="13" x14ac:dyDescent="0.15">
      <c r="A440" s="1">
        <v>397</v>
      </c>
      <c r="B440" s="1" t="s">
        <v>28</v>
      </c>
      <c r="C440" s="1" t="s">
        <v>1386</v>
      </c>
      <c r="D440" s="1">
        <v>26</v>
      </c>
      <c r="E440" s="1" t="s">
        <v>30</v>
      </c>
      <c r="F440" s="1" t="s">
        <v>64</v>
      </c>
      <c r="G440" s="1">
        <v>0.41</v>
      </c>
      <c r="H440" s="1">
        <v>0.41</v>
      </c>
      <c r="I440" s="1">
        <v>241.91</v>
      </c>
      <c r="J440" s="1">
        <v>242.32</v>
      </c>
      <c r="K440" s="1">
        <v>241.69900000000001</v>
      </c>
      <c r="L440" s="1">
        <v>242.1</v>
      </c>
      <c r="M440" s="1" t="s">
        <v>5210</v>
      </c>
      <c r="N440" s="1" t="s">
        <v>5211</v>
      </c>
      <c r="O440" s="1" t="s">
        <v>5212</v>
      </c>
      <c r="P440" s="1">
        <v>0</v>
      </c>
      <c r="Q440" s="1">
        <v>0</v>
      </c>
      <c r="R440" s="1"/>
      <c r="S440" s="1"/>
    </row>
    <row r="441" spans="1:19" ht="13" x14ac:dyDescent="0.15">
      <c r="A441" s="1">
        <v>397</v>
      </c>
      <c r="B441" s="1" t="s">
        <v>28</v>
      </c>
      <c r="C441" s="1" t="s">
        <v>1386</v>
      </c>
      <c r="D441" s="1">
        <v>27</v>
      </c>
      <c r="E441" s="1" t="s">
        <v>30</v>
      </c>
      <c r="F441" s="1">
        <v>1</v>
      </c>
      <c r="G441" s="1">
        <v>1.5</v>
      </c>
      <c r="H441" s="1">
        <v>1.5</v>
      </c>
      <c r="I441" s="1">
        <v>242.1</v>
      </c>
      <c r="J441" s="1">
        <v>243.6</v>
      </c>
      <c r="K441" s="1">
        <v>242.1</v>
      </c>
      <c r="L441" s="1">
        <v>243.577</v>
      </c>
      <c r="M441" s="1" t="s">
        <v>5213</v>
      </c>
      <c r="N441" s="1" t="s">
        <v>5214</v>
      </c>
      <c r="O441" s="1" t="s">
        <v>5215</v>
      </c>
      <c r="P441" s="1">
        <v>0</v>
      </c>
      <c r="Q441" s="1">
        <v>0</v>
      </c>
      <c r="R441" s="1"/>
      <c r="S441" s="1"/>
    </row>
    <row r="442" spans="1:19" ht="13" x14ac:dyDescent="0.15">
      <c r="A442" s="1">
        <v>397</v>
      </c>
      <c r="B442" s="1" t="s">
        <v>28</v>
      </c>
      <c r="C442" s="1" t="s">
        <v>1386</v>
      </c>
      <c r="D442" s="1">
        <v>27</v>
      </c>
      <c r="E442" s="1" t="s">
        <v>30</v>
      </c>
      <c r="F442" s="1">
        <v>2</v>
      </c>
      <c r="G442" s="1">
        <v>1.5</v>
      </c>
      <c r="H442" s="1">
        <v>1.51</v>
      </c>
      <c r="I442" s="1">
        <v>243.6</v>
      </c>
      <c r="J442" s="1">
        <v>245.11</v>
      </c>
      <c r="K442" s="1">
        <v>243.577</v>
      </c>
      <c r="L442" s="1">
        <v>245.06399999999999</v>
      </c>
      <c r="M442" s="1" t="s">
        <v>5216</v>
      </c>
      <c r="N442" s="1" t="s">
        <v>5217</v>
      </c>
      <c r="O442" s="1" t="s">
        <v>5218</v>
      </c>
      <c r="P442" s="1">
        <v>0</v>
      </c>
      <c r="Q442" s="1">
        <v>1</v>
      </c>
      <c r="R442" s="1"/>
      <c r="S442" s="1"/>
    </row>
    <row r="443" spans="1:19" ht="13" x14ac:dyDescent="0.15">
      <c r="A443" s="1">
        <v>397</v>
      </c>
      <c r="B443" s="1" t="s">
        <v>28</v>
      </c>
      <c r="C443" s="1" t="s">
        <v>1386</v>
      </c>
      <c r="D443" s="1">
        <v>27</v>
      </c>
      <c r="E443" s="1" t="s">
        <v>30</v>
      </c>
      <c r="F443" s="1">
        <v>3</v>
      </c>
      <c r="G443" s="1">
        <v>1.5</v>
      </c>
      <c r="H443" s="1">
        <v>1.5</v>
      </c>
      <c r="I443" s="1">
        <v>245.11</v>
      </c>
      <c r="J443" s="1">
        <v>246.61</v>
      </c>
      <c r="K443" s="1">
        <v>245.06399999999999</v>
      </c>
      <c r="L443" s="1">
        <v>246.541</v>
      </c>
      <c r="M443" s="1" t="s">
        <v>5219</v>
      </c>
      <c r="N443" s="1" t="s">
        <v>5220</v>
      </c>
      <c r="O443" s="1" t="s">
        <v>5221</v>
      </c>
      <c r="P443" s="1">
        <v>0</v>
      </c>
      <c r="Q443" s="1">
        <v>1</v>
      </c>
      <c r="R443" s="1"/>
      <c r="S443" s="1"/>
    </row>
    <row r="444" spans="1:19" ht="13" x14ac:dyDescent="0.15">
      <c r="A444" s="1">
        <v>397</v>
      </c>
      <c r="B444" s="1" t="s">
        <v>28</v>
      </c>
      <c r="C444" s="1" t="s">
        <v>1386</v>
      </c>
      <c r="D444" s="1">
        <v>27</v>
      </c>
      <c r="E444" s="1" t="s">
        <v>30</v>
      </c>
      <c r="F444" s="1">
        <v>4</v>
      </c>
      <c r="G444" s="1">
        <v>1.5</v>
      </c>
      <c r="H444" s="1">
        <v>1.51</v>
      </c>
      <c r="I444" s="1">
        <v>246.61</v>
      </c>
      <c r="J444" s="1">
        <v>248.12</v>
      </c>
      <c r="K444" s="1">
        <v>246.541</v>
      </c>
      <c r="L444" s="1">
        <v>248.02799999999999</v>
      </c>
      <c r="M444" s="1" t="s">
        <v>5222</v>
      </c>
      <c r="N444" s="1" t="s">
        <v>5223</v>
      </c>
      <c r="O444" s="1" t="s">
        <v>5224</v>
      </c>
      <c r="P444" s="1">
        <v>0</v>
      </c>
      <c r="Q444" s="1">
        <v>0</v>
      </c>
      <c r="R444" s="1"/>
      <c r="S444" s="1"/>
    </row>
    <row r="445" spans="1:19" ht="13" x14ac:dyDescent="0.15">
      <c r="A445" s="1">
        <v>397</v>
      </c>
      <c r="B445" s="1" t="s">
        <v>28</v>
      </c>
      <c r="C445" s="1" t="s">
        <v>1386</v>
      </c>
      <c r="D445" s="1">
        <v>27</v>
      </c>
      <c r="E445" s="1" t="s">
        <v>30</v>
      </c>
      <c r="F445" s="1">
        <v>5</v>
      </c>
      <c r="G445" s="1">
        <v>1.5</v>
      </c>
      <c r="H445" s="1">
        <v>1.5</v>
      </c>
      <c r="I445" s="1">
        <v>248.12</v>
      </c>
      <c r="J445" s="1">
        <v>249.62</v>
      </c>
      <c r="K445" s="1">
        <v>248.02799999999999</v>
      </c>
      <c r="L445" s="1">
        <v>249.506</v>
      </c>
      <c r="M445" s="1" t="s">
        <v>5225</v>
      </c>
      <c r="N445" s="1" t="s">
        <v>5226</v>
      </c>
      <c r="O445" s="1" t="s">
        <v>5227</v>
      </c>
      <c r="P445" s="1">
        <v>0</v>
      </c>
      <c r="Q445" s="1">
        <v>0</v>
      </c>
      <c r="R445" s="1"/>
      <c r="S445" s="1"/>
    </row>
    <row r="446" spans="1:19" ht="13" x14ac:dyDescent="0.15">
      <c r="A446" s="1">
        <v>397</v>
      </c>
      <c r="B446" s="1" t="s">
        <v>28</v>
      </c>
      <c r="C446" s="1" t="s">
        <v>1386</v>
      </c>
      <c r="D446" s="1">
        <v>27</v>
      </c>
      <c r="E446" s="1" t="s">
        <v>30</v>
      </c>
      <c r="F446" s="1">
        <v>6</v>
      </c>
      <c r="G446" s="1">
        <v>1.37</v>
      </c>
      <c r="H446" s="1">
        <v>1.37</v>
      </c>
      <c r="I446" s="1">
        <v>249.62</v>
      </c>
      <c r="J446" s="1">
        <v>250.99</v>
      </c>
      <c r="K446" s="1">
        <v>249.506</v>
      </c>
      <c r="L446" s="1">
        <v>250.85499999999999</v>
      </c>
      <c r="M446" s="1" t="s">
        <v>5228</v>
      </c>
      <c r="N446" s="1" t="s">
        <v>5229</v>
      </c>
      <c r="O446" s="1" t="s">
        <v>5230</v>
      </c>
      <c r="P446" s="1">
        <v>1</v>
      </c>
      <c r="Q446" s="1">
        <v>3</v>
      </c>
      <c r="R446" s="1"/>
      <c r="S446" s="1"/>
    </row>
    <row r="447" spans="1:19" ht="13" x14ac:dyDescent="0.15">
      <c r="A447" s="1">
        <v>397</v>
      </c>
      <c r="B447" s="1" t="s">
        <v>28</v>
      </c>
      <c r="C447" s="1" t="s">
        <v>1386</v>
      </c>
      <c r="D447" s="1">
        <v>27</v>
      </c>
      <c r="E447" s="1" t="s">
        <v>30</v>
      </c>
      <c r="F447" s="1">
        <v>7</v>
      </c>
      <c r="G447" s="1">
        <v>0.61</v>
      </c>
      <c r="H447" s="1">
        <v>0.61</v>
      </c>
      <c r="I447" s="1">
        <v>250.99</v>
      </c>
      <c r="J447" s="1">
        <v>251.6</v>
      </c>
      <c r="K447" s="1">
        <v>250.85499999999999</v>
      </c>
      <c r="L447" s="1">
        <v>251.45599999999999</v>
      </c>
      <c r="M447" s="1" t="s">
        <v>5231</v>
      </c>
      <c r="N447" s="1" t="s">
        <v>5232</v>
      </c>
      <c r="O447" s="1" t="s">
        <v>5233</v>
      </c>
      <c r="P447" s="1">
        <v>1</v>
      </c>
      <c r="Q447" s="1">
        <v>0</v>
      </c>
      <c r="R447" s="1"/>
      <c r="S447" s="1"/>
    </row>
    <row r="448" spans="1:19" ht="13" x14ac:dyDescent="0.15">
      <c r="A448" s="1">
        <v>397</v>
      </c>
      <c r="B448" s="1" t="s">
        <v>28</v>
      </c>
      <c r="C448" s="1" t="s">
        <v>1386</v>
      </c>
      <c r="D448" s="1">
        <v>27</v>
      </c>
      <c r="E448" s="1" t="s">
        <v>30</v>
      </c>
      <c r="F448" s="1" t="s">
        <v>64</v>
      </c>
      <c r="G448" s="1">
        <v>0.35</v>
      </c>
      <c r="H448" s="1">
        <v>0.35</v>
      </c>
      <c r="I448" s="1">
        <v>251.6</v>
      </c>
      <c r="J448" s="1">
        <v>251.95</v>
      </c>
      <c r="K448" s="1">
        <v>251.45599999999999</v>
      </c>
      <c r="L448" s="1">
        <v>251.8</v>
      </c>
      <c r="M448" s="1" t="s">
        <v>5234</v>
      </c>
      <c r="N448" s="1" t="s">
        <v>5235</v>
      </c>
      <c r="O448" s="1" t="s">
        <v>5236</v>
      </c>
      <c r="P448" s="1">
        <v>0</v>
      </c>
      <c r="Q448" s="1">
        <v>0</v>
      </c>
      <c r="R448" s="1"/>
      <c r="S448" s="1"/>
    </row>
    <row r="449" spans="1:19" ht="13" x14ac:dyDescent="0.15">
      <c r="A449" s="1">
        <v>397</v>
      </c>
      <c r="B449" s="1" t="s">
        <v>28</v>
      </c>
      <c r="C449" s="1" t="s">
        <v>1386</v>
      </c>
      <c r="D449" s="1">
        <v>28</v>
      </c>
      <c r="E449" s="1" t="s">
        <v>30</v>
      </c>
      <c r="F449" s="1">
        <v>1</v>
      </c>
      <c r="G449" s="1">
        <v>1.49</v>
      </c>
      <c r="H449" s="1">
        <v>1.49</v>
      </c>
      <c r="I449" s="1">
        <v>251.8</v>
      </c>
      <c r="J449" s="1">
        <v>253.29</v>
      </c>
      <c r="K449" s="1">
        <v>251.8</v>
      </c>
      <c r="L449" s="1">
        <v>253.267</v>
      </c>
      <c r="M449" s="1" t="s">
        <v>5237</v>
      </c>
      <c r="N449" s="1" t="s">
        <v>5238</v>
      </c>
      <c r="O449" s="1" t="s">
        <v>5239</v>
      </c>
      <c r="P449" s="1">
        <v>0</v>
      </c>
      <c r="Q449" s="1">
        <v>0</v>
      </c>
      <c r="R449" s="1"/>
      <c r="S449" s="1"/>
    </row>
    <row r="450" spans="1:19" ht="13" x14ac:dyDescent="0.15">
      <c r="A450" s="1">
        <v>397</v>
      </c>
      <c r="B450" s="1" t="s">
        <v>28</v>
      </c>
      <c r="C450" s="1" t="s">
        <v>1386</v>
      </c>
      <c r="D450" s="1">
        <v>28</v>
      </c>
      <c r="E450" s="1" t="s">
        <v>30</v>
      </c>
      <c r="F450" s="1">
        <v>2</v>
      </c>
      <c r="G450" s="1">
        <v>1.49</v>
      </c>
      <c r="H450" s="1">
        <v>1.49</v>
      </c>
      <c r="I450" s="1">
        <v>253.29</v>
      </c>
      <c r="J450" s="1">
        <v>254.78</v>
      </c>
      <c r="K450" s="1">
        <v>253.267</v>
      </c>
      <c r="L450" s="1">
        <v>254.73500000000001</v>
      </c>
      <c r="M450" s="1" t="s">
        <v>5240</v>
      </c>
      <c r="N450" s="1" t="s">
        <v>5241</v>
      </c>
      <c r="O450" s="1" t="s">
        <v>5242</v>
      </c>
      <c r="P450" s="1">
        <v>2</v>
      </c>
      <c r="Q450" s="1">
        <v>1</v>
      </c>
      <c r="R450" s="1"/>
      <c r="S450" s="1"/>
    </row>
    <row r="451" spans="1:19" ht="13" x14ac:dyDescent="0.15">
      <c r="A451" s="1">
        <v>397</v>
      </c>
      <c r="B451" s="1" t="s">
        <v>28</v>
      </c>
      <c r="C451" s="1" t="s">
        <v>1386</v>
      </c>
      <c r="D451" s="1">
        <v>28</v>
      </c>
      <c r="E451" s="1" t="s">
        <v>30</v>
      </c>
      <c r="F451" s="1">
        <v>3</v>
      </c>
      <c r="G451" s="1">
        <v>1.49</v>
      </c>
      <c r="H451" s="1">
        <v>1.49</v>
      </c>
      <c r="I451" s="1">
        <v>254.78</v>
      </c>
      <c r="J451" s="1">
        <v>256.27</v>
      </c>
      <c r="K451" s="1">
        <v>254.73500000000001</v>
      </c>
      <c r="L451" s="1">
        <v>256.202</v>
      </c>
      <c r="M451" s="1" t="s">
        <v>5243</v>
      </c>
      <c r="N451" s="1" t="s">
        <v>5244</v>
      </c>
      <c r="O451" s="1" t="s">
        <v>5245</v>
      </c>
      <c r="P451" s="1">
        <v>0</v>
      </c>
      <c r="Q451" s="1">
        <v>1</v>
      </c>
      <c r="R451" s="1"/>
      <c r="S451" s="1"/>
    </row>
    <row r="452" spans="1:19" ht="13" x14ac:dyDescent="0.15">
      <c r="A452" s="1">
        <v>397</v>
      </c>
      <c r="B452" s="1" t="s">
        <v>28</v>
      </c>
      <c r="C452" s="1" t="s">
        <v>1386</v>
      </c>
      <c r="D452" s="1">
        <v>28</v>
      </c>
      <c r="E452" s="1" t="s">
        <v>30</v>
      </c>
      <c r="F452" s="1">
        <v>4</v>
      </c>
      <c r="G452" s="1">
        <v>1.49</v>
      </c>
      <c r="H452" s="1">
        <v>1.49</v>
      </c>
      <c r="I452" s="1">
        <v>256.27</v>
      </c>
      <c r="J452" s="1">
        <v>257.76</v>
      </c>
      <c r="K452" s="1">
        <v>256.202</v>
      </c>
      <c r="L452" s="1">
        <v>257.66899999999998</v>
      </c>
      <c r="M452" s="1" t="s">
        <v>5246</v>
      </c>
      <c r="N452" s="1" t="s">
        <v>5247</v>
      </c>
      <c r="O452" s="1" t="s">
        <v>5248</v>
      </c>
      <c r="P452" s="1">
        <v>0</v>
      </c>
      <c r="Q452" s="1">
        <v>0</v>
      </c>
      <c r="R452" s="1"/>
      <c r="S452" s="1"/>
    </row>
    <row r="453" spans="1:19" ht="13" x14ac:dyDescent="0.15">
      <c r="A453" s="1">
        <v>397</v>
      </c>
      <c r="B453" s="1" t="s">
        <v>28</v>
      </c>
      <c r="C453" s="1" t="s">
        <v>1386</v>
      </c>
      <c r="D453" s="1">
        <v>28</v>
      </c>
      <c r="E453" s="1" t="s">
        <v>30</v>
      </c>
      <c r="F453" s="1">
        <v>5</v>
      </c>
      <c r="G453" s="1">
        <v>1.49</v>
      </c>
      <c r="H453" s="1">
        <v>1.49</v>
      </c>
      <c r="I453" s="1">
        <v>257.76</v>
      </c>
      <c r="J453" s="1">
        <v>259.25</v>
      </c>
      <c r="K453" s="1">
        <v>257.66899999999998</v>
      </c>
      <c r="L453" s="1">
        <v>259.137</v>
      </c>
      <c r="M453" s="1" t="s">
        <v>5249</v>
      </c>
      <c r="N453" s="1" t="s">
        <v>5250</v>
      </c>
      <c r="O453" s="1" t="s">
        <v>5251</v>
      </c>
      <c r="P453" s="1">
        <v>0</v>
      </c>
      <c r="Q453" s="1">
        <v>0</v>
      </c>
      <c r="R453" s="1"/>
      <c r="S453" s="1"/>
    </row>
    <row r="454" spans="1:19" ht="13" x14ac:dyDescent="0.15">
      <c r="A454" s="1">
        <v>397</v>
      </c>
      <c r="B454" s="1" t="s">
        <v>28</v>
      </c>
      <c r="C454" s="1" t="s">
        <v>1386</v>
      </c>
      <c r="D454" s="1">
        <v>28</v>
      </c>
      <c r="E454" s="1" t="s">
        <v>30</v>
      </c>
      <c r="F454" s="1">
        <v>6</v>
      </c>
      <c r="G454" s="1">
        <v>1.4</v>
      </c>
      <c r="H454" s="1">
        <v>1.4</v>
      </c>
      <c r="I454" s="1">
        <v>259.25</v>
      </c>
      <c r="J454" s="1">
        <v>260.64999999999998</v>
      </c>
      <c r="K454" s="1">
        <v>259.137</v>
      </c>
      <c r="L454" s="1">
        <v>260.51499999999999</v>
      </c>
      <c r="M454" s="1" t="s">
        <v>5252</v>
      </c>
      <c r="N454" s="1" t="s">
        <v>5253</v>
      </c>
      <c r="O454" s="1" t="s">
        <v>5254</v>
      </c>
      <c r="P454" s="1">
        <v>1</v>
      </c>
      <c r="Q454" s="1">
        <v>1</v>
      </c>
      <c r="R454" s="1"/>
      <c r="S454" s="1"/>
    </row>
    <row r="455" spans="1:19" ht="13" x14ac:dyDescent="0.15">
      <c r="A455" s="1">
        <v>397</v>
      </c>
      <c r="B455" s="1" t="s">
        <v>28</v>
      </c>
      <c r="C455" s="1" t="s">
        <v>1386</v>
      </c>
      <c r="D455" s="1">
        <v>28</v>
      </c>
      <c r="E455" s="1" t="s">
        <v>30</v>
      </c>
      <c r="F455" s="1">
        <v>7</v>
      </c>
      <c r="G455" s="1">
        <v>0.61</v>
      </c>
      <c r="H455" s="1">
        <v>0.61</v>
      </c>
      <c r="I455" s="1">
        <v>260.64999999999998</v>
      </c>
      <c r="J455" s="1">
        <v>261.26</v>
      </c>
      <c r="K455" s="1">
        <v>260.51499999999999</v>
      </c>
      <c r="L455" s="1">
        <v>261.11599999999999</v>
      </c>
      <c r="M455" s="1" t="s">
        <v>5255</v>
      </c>
      <c r="N455" s="1" t="s">
        <v>5256</v>
      </c>
      <c r="O455" s="1" t="s">
        <v>5257</v>
      </c>
      <c r="P455" s="1">
        <v>1</v>
      </c>
      <c r="Q455" s="1">
        <v>0</v>
      </c>
      <c r="R455" s="1"/>
      <c r="S455" s="1"/>
    </row>
    <row r="456" spans="1:19" ht="13" x14ac:dyDescent="0.15">
      <c r="A456" s="1">
        <v>397</v>
      </c>
      <c r="B456" s="1" t="s">
        <v>28</v>
      </c>
      <c r="C456" s="1" t="s">
        <v>1386</v>
      </c>
      <c r="D456" s="1">
        <v>28</v>
      </c>
      <c r="E456" s="1" t="s">
        <v>30</v>
      </c>
      <c r="F456" s="1" t="s">
        <v>64</v>
      </c>
      <c r="G456" s="1">
        <v>0.39</v>
      </c>
      <c r="H456" s="1">
        <v>0.39</v>
      </c>
      <c r="I456" s="1">
        <v>261.26</v>
      </c>
      <c r="J456" s="1">
        <v>261.64999999999998</v>
      </c>
      <c r="K456" s="1">
        <v>261.11599999999999</v>
      </c>
      <c r="L456" s="1">
        <v>261.5</v>
      </c>
      <c r="M456" s="1" t="s">
        <v>5258</v>
      </c>
      <c r="N456" s="1" t="s">
        <v>5259</v>
      </c>
      <c r="O456" s="1" t="s">
        <v>5260</v>
      </c>
      <c r="P456" s="1">
        <v>0</v>
      </c>
      <c r="Q456" s="1">
        <v>0</v>
      </c>
      <c r="R456" s="1"/>
      <c r="S456" s="1"/>
    </row>
    <row r="457" spans="1:19" ht="13" x14ac:dyDescent="0.15">
      <c r="A457" s="1">
        <v>397</v>
      </c>
      <c r="B457" s="1" t="s">
        <v>28</v>
      </c>
      <c r="C457" s="1" t="s">
        <v>1386</v>
      </c>
      <c r="D457" s="1">
        <v>29</v>
      </c>
      <c r="E457" s="1" t="s">
        <v>30</v>
      </c>
      <c r="F457" s="1">
        <v>1</v>
      </c>
      <c r="G457" s="1">
        <v>1.5</v>
      </c>
      <c r="H457" s="1">
        <v>1.5</v>
      </c>
      <c r="I457" s="1">
        <v>261.5</v>
      </c>
      <c r="J457" s="1">
        <v>263</v>
      </c>
      <c r="K457" s="1">
        <v>261.5</v>
      </c>
      <c r="L457" s="1">
        <v>262.96800000000002</v>
      </c>
      <c r="M457" s="1" t="s">
        <v>5261</v>
      </c>
      <c r="N457" s="1" t="s">
        <v>5262</v>
      </c>
      <c r="O457" s="1" t="s">
        <v>5263</v>
      </c>
      <c r="P457" s="1">
        <v>0</v>
      </c>
      <c r="Q457" s="1">
        <v>0</v>
      </c>
      <c r="R457" s="1"/>
      <c r="S457" s="1"/>
    </row>
    <row r="458" spans="1:19" ht="13" x14ac:dyDescent="0.15">
      <c r="A458" s="1">
        <v>397</v>
      </c>
      <c r="B458" s="1" t="s">
        <v>28</v>
      </c>
      <c r="C458" s="1" t="s">
        <v>1386</v>
      </c>
      <c r="D458" s="1">
        <v>29</v>
      </c>
      <c r="E458" s="1" t="s">
        <v>30</v>
      </c>
      <c r="F458" s="1">
        <v>2</v>
      </c>
      <c r="G458" s="1">
        <v>1.5</v>
      </c>
      <c r="H458" s="1">
        <v>1.5</v>
      </c>
      <c r="I458" s="1">
        <v>263</v>
      </c>
      <c r="J458" s="1">
        <v>264.5</v>
      </c>
      <c r="K458" s="1">
        <v>262.96800000000002</v>
      </c>
      <c r="L458" s="1">
        <v>264.43599999999998</v>
      </c>
      <c r="M458" s="1" t="s">
        <v>5264</v>
      </c>
      <c r="N458" s="1" t="s">
        <v>5265</v>
      </c>
      <c r="O458" s="1" t="s">
        <v>5266</v>
      </c>
      <c r="P458" s="1">
        <v>0</v>
      </c>
      <c r="Q458" s="1">
        <v>1</v>
      </c>
      <c r="R458" s="1"/>
      <c r="S458" s="1"/>
    </row>
    <row r="459" spans="1:19" ht="13" x14ac:dyDescent="0.15">
      <c r="A459" s="1">
        <v>397</v>
      </c>
      <c r="B459" s="1" t="s">
        <v>28</v>
      </c>
      <c r="C459" s="1" t="s">
        <v>1386</v>
      </c>
      <c r="D459" s="1">
        <v>29</v>
      </c>
      <c r="E459" s="1" t="s">
        <v>30</v>
      </c>
      <c r="F459" s="1">
        <v>3</v>
      </c>
      <c r="G459" s="1">
        <v>1.5</v>
      </c>
      <c r="H459" s="1">
        <v>1.51</v>
      </c>
      <c r="I459" s="1">
        <v>264.5</v>
      </c>
      <c r="J459" s="1">
        <v>266.01</v>
      </c>
      <c r="K459" s="1">
        <v>264.43599999999998</v>
      </c>
      <c r="L459" s="1">
        <v>265.91399999999999</v>
      </c>
      <c r="M459" s="1" t="s">
        <v>5267</v>
      </c>
      <c r="N459" s="1" t="s">
        <v>5268</v>
      </c>
      <c r="O459" s="1" t="s">
        <v>5269</v>
      </c>
      <c r="P459" s="1">
        <v>0</v>
      </c>
      <c r="Q459" s="1">
        <v>3</v>
      </c>
      <c r="R459" s="1"/>
      <c r="S459" s="1"/>
    </row>
    <row r="460" spans="1:19" ht="13" x14ac:dyDescent="0.15">
      <c r="A460" s="1">
        <v>397</v>
      </c>
      <c r="B460" s="1" t="s">
        <v>28</v>
      </c>
      <c r="C460" s="1" t="s">
        <v>1386</v>
      </c>
      <c r="D460" s="1">
        <v>29</v>
      </c>
      <c r="E460" s="1" t="s">
        <v>30</v>
      </c>
      <c r="F460" s="1">
        <v>4</v>
      </c>
      <c r="G460" s="1">
        <v>1.5</v>
      </c>
      <c r="H460" s="1">
        <v>1.51</v>
      </c>
      <c r="I460" s="1">
        <v>266.01</v>
      </c>
      <c r="J460" s="1">
        <v>267.52</v>
      </c>
      <c r="K460" s="1">
        <v>265.91399999999999</v>
      </c>
      <c r="L460" s="1">
        <v>267.392</v>
      </c>
      <c r="M460" s="1" t="s">
        <v>5270</v>
      </c>
      <c r="N460" s="1" t="s">
        <v>5271</v>
      </c>
      <c r="O460" s="1" t="s">
        <v>5272</v>
      </c>
      <c r="P460" s="1">
        <v>0</v>
      </c>
      <c r="Q460" s="1">
        <v>0</v>
      </c>
      <c r="R460" s="1"/>
      <c r="S460" s="1"/>
    </row>
    <row r="461" spans="1:19" ht="13" x14ac:dyDescent="0.15">
      <c r="A461" s="1">
        <v>397</v>
      </c>
      <c r="B461" s="1" t="s">
        <v>28</v>
      </c>
      <c r="C461" s="1" t="s">
        <v>1386</v>
      </c>
      <c r="D461" s="1">
        <v>29</v>
      </c>
      <c r="E461" s="1" t="s">
        <v>30</v>
      </c>
      <c r="F461" s="1">
        <v>5</v>
      </c>
      <c r="G461" s="1">
        <v>1.5</v>
      </c>
      <c r="H461" s="1">
        <v>1.5</v>
      </c>
      <c r="I461" s="1">
        <v>267.52</v>
      </c>
      <c r="J461" s="1">
        <v>269.02</v>
      </c>
      <c r="K461" s="1">
        <v>267.392</v>
      </c>
      <c r="L461" s="1">
        <v>268.86099999999999</v>
      </c>
      <c r="M461" s="1" t="s">
        <v>5273</v>
      </c>
      <c r="N461" s="1" t="s">
        <v>5274</v>
      </c>
      <c r="O461" s="1" t="s">
        <v>5275</v>
      </c>
      <c r="P461" s="1">
        <v>0</v>
      </c>
      <c r="Q461" s="1">
        <v>1</v>
      </c>
      <c r="R461" s="1"/>
      <c r="S461" s="1"/>
    </row>
    <row r="462" spans="1:19" ht="13" x14ac:dyDescent="0.15">
      <c r="A462" s="1">
        <v>397</v>
      </c>
      <c r="B462" s="1" t="s">
        <v>28</v>
      </c>
      <c r="C462" s="1" t="s">
        <v>1386</v>
      </c>
      <c r="D462" s="1">
        <v>29</v>
      </c>
      <c r="E462" s="1" t="s">
        <v>30</v>
      </c>
      <c r="F462" s="1">
        <v>6</v>
      </c>
      <c r="G462" s="1">
        <v>1.39</v>
      </c>
      <c r="H462" s="1">
        <v>1.39</v>
      </c>
      <c r="I462" s="1">
        <v>269.02</v>
      </c>
      <c r="J462" s="1">
        <v>270.41000000000003</v>
      </c>
      <c r="K462" s="1">
        <v>268.86099999999999</v>
      </c>
      <c r="L462" s="1">
        <v>270.221</v>
      </c>
      <c r="M462" s="1" t="s">
        <v>5276</v>
      </c>
      <c r="N462" s="1" t="s">
        <v>5277</v>
      </c>
      <c r="O462" s="1" t="s">
        <v>5278</v>
      </c>
      <c r="P462" s="1">
        <v>1</v>
      </c>
      <c r="Q462" s="1">
        <v>0</v>
      </c>
      <c r="R462" s="1"/>
      <c r="S462" s="1"/>
    </row>
    <row r="463" spans="1:19" ht="13" x14ac:dyDescent="0.15">
      <c r="A463" s="1">
        <v>397</v>
      </c>
      <c r="B463" s="1" t="s">
        <v>28</v>
      </c>
      <c r="C463" s="1" t="s">
        <v>1386</v>
      </c>
      <c r="D463" s="1">
        <v>29</v>
      </c>
      <c r="E463" s="1" t="s">
        <v>30</v>
      </c>
      <c r="F463" s="1">
        <v>7</v>
      </c>
      <c r="G463" s="1">
        <v>0.53</v>
      </c>
      <c r="H463" s="1">
        <v>0.53</v>
      </c>
      <c r="I463" s="1">
        <v>270.41000000000003</v>
      </c>
      <c r="J463" s="1">
        <v>270.94</v>
      </c>
      <c r="K463" s="1">
        <v>270.221</v>
      </c>
      <c r="L463" s="1">
        <v>270.74</v>
      </c>
      <c r="M463" s="1" t="s">
        <v>5279</v>
      </c>
      <c r="N463" s="1" t="s">
        <v>5280</v>
      </c>
      <c r="O463" s="1" t="s">
        <v>5281</v>
      </c>
      <c r="P463" s="1">
        <v>1</v>
      </c>
      <c r="Q463" s="1">
        <v>0</v>
      </c>
      <c r="R463" s="1"/>
      <c r="S463" s="1"/>
    </row>
    <row r="464" spans="1:19" ht="13" x14ac:dyDescent="0.15">
      <c r="A464" s="1">
        <v>397</v>
      </c>
      <c r="B464" s="1" t="s">
        <v>28</v>
      </c>
      <c r="C464" s="1" t="s">
        <v>1386</v>
      </c>
      <c r="D464" s="1">
        <v>29</v>
      </c>
      <c r="E464" s="1" t="s">
        <v>30</v>
      </c>
      <c r="F464" s="1" t="s">
        <v>64</v>
      </c>
      <c r="G464" s="1">
        <v>0.47</v>
      </c>
      <c r="H464" s="1">
        <v>0.47</v>
      </c>
      <c r="I464" s="1">
        <v>270.94</v>
      </c>
      <c r="J464" s="1">
        <v>271.41000000000003</v>
      </c>
      <c r="K464" s="1">
        <v>270.74</v>
      </c>
      <c r="L464" s="1">
        <v>271.2</v>
      </c>
      <c r="M464" s="1" t="s">
        <v>5282</v>
      </c>
      <c r="N464" s="1" t="s">
        <v>5283</v>
      </c>
      <c r="O464" s="1" t="s">
        <v>5284</v>
      </c>
      <c r="P464" s="1">
        <v>0</v>
      </c>
      <c r="Q464" s="1">
        <v>0</v>
      </c>
      <c r="R464" s="1"/>
      <c r="S464" s="1"/>
    </row>
    <row r="465" spans="1:19" ht="13" x14ac:dyDescent="0.15">
      <c r="A465" s="1">
        <v>397</v>
      </c>
      <c r="B465" s="1" t="s">
        <v>28</v>
      </c>
      <c r="C465" s="1" t="s">
        <v>1386</v>
      </c>
      <c r="D465" s="1">
        <v>30</v>
      </c>
      <c r="E465" s="1" t="s">
        <v>30</v>
      </c>
      <c r="F465" s="1">
        <v>1</v>
      </c>
      <c r="G465" s="1">
        <v>1.5</v>
      </c>
      <c r="H465" s="1">
        <v>1.5</v>
      </c>
      <c r="I465" s="1">
        <v>271.2</v>
      </c>
      <c r="J465" s="1">
        <v>272.7</v>
      </c>
      <c r="K465" s="1">
        <v>271.2</v>
      </c>
      <c r="L465" s="1">
        <v>272.67899999999997</v>
      </c>
      <c r="M465" s="1" t="s">
        <v>5285</v>
      </c>
      <c r="N465" s="1" t="s">
        <v>5286</v>
      </c>
      <c r="O465" s="1" t="s">
        <v>5287</v>
      </c>
      <c r="P465" s="1">
        <v>0</v>
      </c>
      <c r="Q465" s="1">
        <v>0</v>
      </c>
      <c r="R465" s="1"/>
      <c r="S465" s="1"/>
    </row>
    <row r="466" spans="1:19" ht="13" x14ac:dyDescent="0.15">
      <c r="A466" s="1">
        <v>397</v>
      </c>
      <c r="B466" s="1" t="s">
        <v>28</v>
      </c>
      <c r="C466" s="1" t="s">
        <v>1386</v>
      </c>
      <c r="D466" s="1">
        <v>30</v>
      </c>
      <c r="E466" s="1" t="s">
        <v>30</v>
      </c>
      <c r="F466" s="1">
        <v>2</v>
      </c>
      <c r="G466" s="1">
        <v>1.51</v>
      </c>
      <c r="H466" s="1">
        <v>1.51</v>
      </c>
      <c r="I466" s="1">
        <v>272.7</v>
      </c>
      <c r="J466" s="1">
        <v>274.20999999999998</v>
      </c>
      <c r="K466" s="1">
        <v>272.67899999999997</v>
      </c>
      <c r="L466" s="1">
        <v>274.16699999999997</v>
      </c>
      <c r="M466" s="1" t="s">
        <v>5288</v>
      </c>
      <c r="N466" s="1" t="s">
        <v>5289</v>
      </c>
      <c r="O466" s="1" t="s">
        <v>5290</v>
      </c>
      <c r="P466" s="1">
        <v>0</v>
      </c>
      <c r="Q466" s="1">
        <v>3</v>
      </c>
      <c r="R466" s="1"/>
      <c r="S466" s="1"/>
    </row>
    <row r="467" spans="1:19" ht="13" x14ac:dyDescent="0.15">
      <c r="A467" s="1">
        <v>397</v>
      </c>
      <c r="B467" s="1" t="s">
        <v>28</v>
      </c>
      <c r="C467" s="1" t="s">
        <v>1386</v>
      </c>
      <c r="D467" s="1">
        <v>30</v>
      </c>
      <c r="E467" s="1" t="s">
        <v>30</v>
      </c>
      <c r="F467" s="1">
        <v>3</v>
      </c>
      <c r="G467" s="1">
        <v>1.5</v>
      </c>
      <c r="H467" s="1">
        <v>1.51</v>
      </c>
      <c r="I467" s="1">
        <v>274.20999999999998</v>
      </c>
      <c r="J467" s="1">
        <v>275.72000000000003</v>
      </c>
      <c r="K467" s="1">
        <v>274.16699999999997</v>
      </c>
      <c r="L467" s="1">
        <v>275.65600000000001</v>
      </c>
      <c r="M467" s="1" t="s">
        <v>5291</v>
      </c>
      <c r="N467" s="1" t="s">
        <v>5292</v>
      </c>
      <c r="O467" s="1" t="s">
        <v>5293</v>
      </c>
      <c r="P467" s="1">
        <v>0</v>
      </c>
      <c r="Q467" s="1">
        <v>0</v>
      </c>
      <c r="R467" s="1"/>
      <c r="S467" s="1"/>
    </row>
    <row r="468" spans="1:19" ht="13" x14ac:dyDescent="0.15">
      <c r="A468" s="1">
        <v>397</v>
      </c>
      <c r="B468" s="1" t="s">
        <v>28</v>
      </c>
      <c r="C468" s="1" t="s">
        <v>1386</v>
      </c>
      <c r="D468" s="1">
        <v>30</v>
      </c>
      <c r="E468" s="1" t="s">
        <v>30</v>
      </c>
      <c r="F468" s="1">
        <v>4</v>
      </c>
      <c r="G468" s="1">
        <v>1.5</v>
      </c>
      <c r="H468" s="1">
        <v>1.5</v>
      </c>
      <c r="I468" s="1">
        <v>275.72000000000003</v>
      </c>
      <c r="J468" s="1">
        <v>277.22000000000003</v>
      </c>
      <c r="K468" s="1">
        <v>275.65600000000001</v>
      </c>
      <c r="L468" s="1">
        <v>277.13499999999999</v>
      </c>
      <c r="M468" s="1" t="s">
        <v>5294</v>
      </c>
      <c r="N468" s="1" t="s">
        <v>5295</v>
      </c>
      <c r="O468" s="1" t="s">
        <v>5296</v>
      </c>
      <c r="P468" s="1">
        <v>0</v>
      </c>
      <c r="Q468" s="1">
        <v>1</v>
      </c>
      <c r="R468" s="1"/>
      <c r="S468" s="1"/>
    </row>
    <row r="469" spans="1:19" ht="13" x14ac:dyDescent="0.15">
      <c r="A469" s="1">
        <v>397</v>
      </c>
      <c r="B469" s="1" t="s">
        <v>28</v>
      </c>
      <c r="C469" s="1" t="s">
        <v>1386</v>
      </c>
      <c r="D469" s="1">
        <v>30</v>
      </c>
      <c r="E469" s="1" t="s">
        <v>30</v>
      </c>
      <c r="F469" s="1">
        <v>5</v>
      </c>
      <c r="G469" s="1">
        <v>1.51</v>
      </c>
      <c r="H469" s="1">
        <v>1.51</v>
      </c>
      <c r="I469" s="1">
        <v>277.22000000000003</v>
      </c>
      <c r="J469" s="1">
        <v>278.73</v>
      </c>
      <c r="K469" s="1">
        <v>277.13499999999999</v>
      </c>
      <c r="L469" s="1">
        <v>278.62299999999999</v>
      </c>
      <c r="M469" s="1" t="s">
        <v>5297</v>
      </c>
      <c r="N469" s="1" t="s">
        <v>5298</v>
      </c>
      <c r="O469" s="1" t="s">
        <v>5299</v>
      </c>
      <c r="P469" s="1">
        <v>0</v>
      </c>
      <c r="Q469" s="1">
        <v>1</v>
      </c>
      <c r="R469" s="1"/>
      <c r="S469" s="1"/>
    </row>
    <row r="470" spans="1:19" ht="13" x14ac:dyDescent="0.15">
      <c r="A470" s="1">
        <v>397</v>
      </c>
      <c r="B470" s="1" t="s">
        <v>28</v>
      </c>
      <c r="C470" s="1" t="s">
        <v>1386</v>
      </c>
      <c r="D470" s="1">
        <v>30</v>
      </c>
      <c r="E470" s="1" t="s">
        <v>30</v>
      </c>
      <c r="F470" s="1">
        <v>6</v>
      </c>
      <c r="G470" s="1">
        <v>1.4</v>
      </c>
      <c r="H470" s="1">
        <v>1.4</v>
      </c>
      <c r="I470" s="1">
        <v>278.73</v>
      </c>
      <c r="J470" s="1">
        <v>280.13</v>
      </c>
      <c r="K470" s="1">
        <v>278.62299999999999</v>
      </c>
      <c r="L470" s="1">
        <v>280.00299999999999</v>
      </c>
      <c r="M470" s="1" t="s">
        <v>5300</v>
      </c>
      <c r="N470" s="1" t="s">
        <v>5301</v>
      </c>
      <c r="O470" s="1" t="s">
        <v>5302</v>
      </c>
      <c r="P470" s="1">
        <v>1</v>
      </c>
      <c r="Q470" s="1">
        <v>0</v>
      </c>
      <c r="R470" s="1"/>
      <c r="S470" s="1"/>
    </row>
    <row r="471" spans="1:19" ht="13" x14ac:dyDescent="0.15">
      <c r="A471" s="1">
        <v>397</v>
      </c>
      <c r="B471" s="1" t="s">
        <v>28</v>
      </c>
      <c r="C471" s="1" t="s">
        <v>1386</v>
      </c>
      <c r="D471" s="1">
        <v>30</v>
      </c>
      <c r="E471" s="1" t="s">
        <v>30</v>
      </c>
      <c r="F471" s="1">
        <v>7</v>
      </c>
      <c r="G471" s="1">
        <v>0.52</v>
      </c>
      <c r="H471" s="1">
        <v>0.52</v>
      </c>
      <c r="I471" s="1">
        <v>280.13</v>
      </c>
      <c r="J471" s="1">
        <v>280.64999999999998</v>
      </c>
      <c r="K471" s="1">
        <v>280.00299999999999</v>
      </c>
      <c r="L471" s="1">
        <v>280.51600000000002</v>
      </c>
      <c r="M471" s="1" t="s">
        <v>5303</v>
      </c>
      <c r="N471" s="1" t="s">
        <v>5304</v>
      </c>
      <c r="O471" s="1" t="s">
        <v>5305</v>
      </c>
      <c r="P471" s="1">
        <v>1</v>
      </c>
      <c r="Q471" s="1">
        <v>0</v>
      </c>
      <c r="R471" s="1"/>
      <c r="S471" s="1"/>
    </row>
    <row r="472" spans="1:19" ht="13" x14ac:dyDescent="0.15">
      <c r="A472" s="1">
        <v>397</v>
      </c>
      <c r="B472" s="1" t="s">
        <v>28</v>
      </c>
      <c r="C472" s="1" t="s">
        <v>1386</v>
      </c>
      <c r="D472" s="1">
        <v>30</v>
      </c>
      <c r="E472" s="1" t="s">
        <v>30</v>
      </c>
      <c r="F472" s="1" t="s">
        <v>64</v>
      </c>
      <c r="G472" s="1">
        <v>0.39</v>
      </c>
      <c r="H472" s="1">
        <v>0.39</v>
      </c>
      <c r="I472" s="1">
        <v>280.64999999999998</v>
      </c>
      <c r="J472" s="1">
        <v>281.04000000000002</v>
      </c>
      <c r="K472" s="1">
        <v>280.51600000000002</v>
      </c>
      <c r="L472" s="1">
        <v>280.89999999999998</v>
      </c>
      <c r="M472" s="1" t="s">
        <v>5306</v>
      </c>
      <c r="N472" s="1" t="s">
        <v>5307</v>
      </c>
      <c r="O472" s="1" t="s">
        <v>5308</v>
      </c>
      <c r="P472" s="1">
        <v>0</v>
      </c>
      <c r="Q472" s="1">
        <v>0</v>
      </c>
      <c r="R472" s="1"/>
      <c r="S472" s="1"/>
    </row>
    <row r="473" spans="1:19" ht="13" x14ac:dyDescent="0.15">
      <c r="A473" s="1">
        <v>397</v>
      </c>
      <c r="B473" s="1" t="s">
        <v>28</v>
      </c>
      <c r="C473" s="1" t="s">
        <v>1386</v>
      </c>
      <c r="D473" s="1">
        <v>31</v>
      </c>
      <c r="E473" s="1" t="s">
        <v>30</v>
      </c>
      <c r="F473" s="1">
        <v>1</v>
      </c>
      <c r="G473" s="1">
        <v>1.49</v>
      </c>
      <c r="H473" s="1">
        <v>1.49</v>
      </c>
      <c r="I473" s="1">
        <v>280.89999999999998</v>
      </c>
      <c r="J473" s="1">
        <v>282.39</v>
      </c>
      <c r="K473" s="1">
        <v>280.89999999999998</v>
      </c>
      <c r="L473" s="1">
        <v>282.37</v>
      </c>
      <c r="M473" s="1" t="s">
        <v>5309</v>
      </c>
      <c r="N473" s="1" t="s">
        <v>5310</v>
      </c>
      <c r="O473" s="1" t="s">
        <v>5311</v>
      </c>
      <c r="P473" s="1">
        <v>0</v>
      </c>
      <c r="Q473" s="1">
        <v>0</v>
      </c>
      <c r="R473" s="1"/>
      <c r="S473" s="1"/>
    </row>
    <row r="474" spans="1:19" ht="13" x14ac:dyDescent="0.15">
      <c r="A474" s="1">
        <v>397</v>
      </c>
      <c r="B474" s="1" t="s">
        <v>28</v>
      </c>
      <c r="C474" s="1" t="s">
        <v>1386</v>
      </c>
      <c r="D474" s="1">
        <v>31</v>
      </c>
      <c r="E474" s="1" t="s">
        <v>30</v>
      </c>
      <c r="F474" s="1">
        <v>2</v>
      </c>
      <c r="G474" s="1">
        <v>1.5</v>
      </c>
      <c r="H474" s="1">
        <v>1.51</v>
      </c>
      <c r="I474" s="1">
        <v>282.39</v>
      </c>
      <c r="J474" s="1">
        <v>283.89999999999998</v>
      </c>
      <c r="K474" s="1">
        <v>282.37</v>
      </c>
      <c r="L474" s="1">
        <v>283.86</v>
      </c>
      <c r="M474" s="1" t="s">
        <v>5312</v>
      </c>
      <c r="N474" s="1" t="s">
        <v>5313</v>
      </c>
      <c r="O474" s="1" t="s">
        <v>5314</v>
      </c>
      <c r="P474" s="1">
        <v>0</v>
      </c>
      <c r="Q474" s="1">
        <v>2</v>
      </c>
      <c r="R474" s="1"/>
      <c r="S474" s="1"/>
    </row>
    <row r="475" spans="1:19" ht="13" x14ac:dyDescent="0.15">
      <c r="A475" s="1">
        <v>397</v>
      </c>
      <c r="B475" s="1" t="s">
        <v>28</v>
      </c>
      <c r="C475" s="1" t="s">
        <v>1386</v>
      </c>
      <c r="D475" s="1">
        <v>31</v>
      </c>
      <c r="E475" s="1" t="s">
        <v>30</v>
      </c>
      <c r="F475" s="1">
        <v>3</v>
      </c>
      <c r="G475" s="1">
        <v>1.5</v>
      </c>
      <c r="H475" s="1">
        <v>1.5</v>
      </c>
      <c r="I475" s="1">
        <v>283.89999999999998</v>
      </c>
      <c r="J475" s="1">
        <v>285.39999999999998</v>
      </c>
      <c r="K475" s="1">
        <v>283.86</v>
      </c>
      <c r="L475" s="1">
        <v>285.34100000000001</v>
      </c>
      <c r="M475" s="1" t="s">
        <v>5315</v>
      </c>
      <c r="N475" s="1" t="s">
        <v>5316</v>
      </c>
      <c r="O475" s="1" t="s">
        <v>5317</v>
      </c>
      <c r="P475" s="1">
        <v>0</v>
      </c>
      <c r="Q475" s="1">
        <v>3</v>
      </c>
      <c r="R475" s="1"/>
      <c r="S475" s="1"/>
    </row>
    <row r="476" spans="1:19" ht="13" x14ac:dyDescent="0.15">
      <c r="A476" s="1">
        <v>397</v>
      </c>
      <c r="B476" s="1" t="s">
        <v>28</v>
      </c>
      <c r="C476" s="1" t="s">
        <v>1386</v>
      </c>
      <c r="D476" s="1">
        <v>31</v>
      </c>
      <c r="E476" s="1" t="s">
        <v>30</v>
      </c>
      <c r="F476" s="1">
        <v>4</v>
      </c>
      <c r="G476" s="1">
        <v>1.51</v>
      </c>
      <c r="H476" s="1">
        <v>1.51</v>
      </c>
      <c r="I476" s="1">
        <v>285.39999999999998</v>
      </c>
      <c r="J476" s="1">
        <v>286.91000000000003</v>
      </c>
      <c r="K476" s="1">
        <v>285.34100000000001</v>
      </c>
      <c r="L476" s="1">
        <v>286.83100000000002</v>
      </c>
      <c r="M476" s="1" t="s">
        <v>5318</v>
      </c>
      <c r="N476" s="1" t="s">
        <v>5319</v>
      </c>
      <c r="O476" s="1" t="s">
        <v>5320</v>
      </c>
      <c r="P476" s="1">
        <v>0</v>
      </c>
      <c r="Q476" s="1">
        <v>0</v>
      </c>
      <c r="R476" s="1"/>
      <c r="S476" s="1"/>
    </row>
    <row r="477" spans="1:19" ht="13" x14ac:dyDescent="0.15">
      <c r="A477" s="1">
        <v>397</v>
      </c>
      <c r="B477" s="1" t="s">
        <v>28</v>
      </c>
      <c r="C477" s="1" t="s">
        <v>1386</v>
      </c>
      <c r="D477" s="1">
        <v>31</v>
      </c>
      <c r="E477" s="1" t="s">
        <v>30</v>
      </c>
      <c r="F477" s="1">
        <v>5</v>
      </c>
      <c r="G477" s="1">
        <v>1.5</v>
      </c>
      <c r="H477" s="1">
        <v>1.51</v>
      </c>
      <c r="I477" s="1">
        <v>286.91000000000003</v>
      </c>
      <c r="J477" s="1">
        <v>288.42</v>
      </c>
      <c r="K477" s="1">
        <v>286.83100000000002</v>
      </c>
      <c r="L477" s="1">
        <v>288.32100000000003</v>
      </c>
      <c r="M477" s="1" t="s">
        <v>5321</v>
      </c>
      <c r="N477" s="1" t="s">
        <v>5322</v>
      </c>
      <c r="O477" s="1" t="s">
        <v>5323</v>
      </c>
      <c r="P477" s="1">
        <v>0</v>
      </c>
      <c r="Q477" s="1">
        <v>0</v>
      </c>
      <c r="R477" s="1"/>
      <c r="S477" s="1"/>
    </row>
    <row r="478" spans="1:19" ht="13" x14ac:dyDescent="0.15">
      <c r="A478" s="1">
        <v>397</v>
      </c>
      <c r="B478" s="1" t="s">
        <v>28</v>
      </c>
      <c r="C478" s="1" t="s">
        <v>1386</v>
      </c>
      <c r="D478" s="1">
        <v>31</v>
      </c>
      <c r="E478" s="1" t="s">
        <v>30</v>
      </c>
      <c r="F478" s="1">
        <v>6</v>
      </c>
      <c r="G478" s="1">
        <v>1.4</v>
      </c>
      <c r="H478" s="1">
        <v>1.4</v>
      </c>
      <c r="I478" s="1">
        <v>288.42</v>
      </c>
      <c r="J478" s="1">
        <v>289.82</v>
      </c>
      <c r="K478" s="1">
        <v>288.32100000000003</v>
      </c>
      <c r="L478" s="1">
        <v>289.702</v>
      </c>
      <c r="M478" s="1" t="s">
        <v>5324</v>
      </c>
      <c r="N478" s="1" t="s">
        <v>5325</v>
      </c>
      <c r="O478" s="1" t="s">
        <v>5326</v>
      </c>
      <c r="P478" s="1">
        <v>1</v>
      </c>
      <c r="Q478" s="1">
        <v>0</v>
      </c>
      <c r="R478" s="1"/>
      <c r="S478" s="1"/>
    </row>
    <row r="479" spans="1:19" ht="13" x14ac:dyDescent="0.15">
      <c r="A479" s="1">
        <v>397</v>
      </c>
      <c r="B479" s="1" t="s">
        <v>28</v>
      </c>
      <c r="C479" s="1" t="s">
        <v>1386</v>
      </c>
      <c r="D479" s="1">
        <v>31</v>
      </c>
      <c r="E479" s="1" t="s">
        <v>30</v>
      </c>
      <c r="F479" s="1">
        <v>7</v>
      </c>
      <c r="G479" s="1">
        <v>0.52</v>
      </c>
      <c r="H479" s="1">
        <v>0.52</v>
      </c>
      <c r="I479" s="1">
        <v>289.82</v>
      </c>
      <c r="J479" s="1">
        <v>290.33999999999997</v>
      </c>
      <c r="K479" s="1">
        <v>289.702</v>
      </c>
      <c r="L479" s="1">
        <v>290.21499999999997</v>
      </c>
      <c r="M479" s="1" t="s">
        <v>5327</v>
      </c>
      <c r="N479" s="1" t="s">
        <v>5328</v>
      </c>
      <c r="O479" s="1" t="s">
        <v>5329</v>
      </c>
      <c r="P479" s="1">
        <v>1</v>
      </c>
      <c r="Q479" s="1">
        <v>0</v>
      </c>
      <c r="R479" s="1"/>
      <c r="S479" s="1"/>
    </row>
    <row r="480" spans="1:19" ht="13" x14ac:dyDescent="0.15">
      <c r="A480" s="1">
        <v>397</v>
      </c>
      <c r="B480" s="1" t="s">
        <v>28</v>
      </c>
      <c r="C480" s="1" t="s">
        <v>1386</v>
      </c>
      <c r="D480" s="1">
        <v>31</v>
      </c>
      <c r="E480" s="1" t="s">
        <v>30</v>
      </c>
      <c r="F480" s="1" t="s">
        <v>64</v>
      </c>
      <c r="G480" s="1">
        <v>0.39</v>
      </c>
      <c r="H480" s="1">
        <v>0.39</v>
      </c>
      <c r="I480" s="1">
        <v>290.33999999999997</v>
      </c>
      <c r="J480" s="1">
        <v>290.73</v>
      </c>
      <c r="K480" s="1">
        <v>290.21499999999997</v>
      </c>
      <c r="L480" s="1">
        <v>290.60000000000002</v>
      </c>
      <c r="M480" s="1" t="s">
        <v>5330</v>
      </c>
      <c r="N480" s="1" t="s">
        <v>5331</v>
      </c>
      <c r="O480" s="1" t="s">
        <v>5332</v>
      </c>
      <c r="P480" s="1">
        <v>0</v>
      </c>
      <c r="Q480" s="1">
        <v>0</v>
      </c>
      <c r="R480" s="1"/>
      <c r="S480" s="1"/>
    </row>
    <row r="481" spans="1:19" ht="13" x14ac:dyDescent="0.15">
      <c r="A481" s="1">
        <v>397</v>
      </c>
      <c r="B481" s="1" t="s">
        <v>28</v>
      </c>
      <c r="C481" s="1" t="s">
        <v>1386</v>
      </c>
      <c r="D481" s="1">
        <v>32</v>
      </c>
      <c r="E481" s="1" t="s">
        <v>30</v>
      </c>
      <c r="F481" s="1">
        <v>1</v>
      </c>
      <c r="G481" s="1">
        <v>1.5</v>
      </c>
      <c r="H481" s="1">
        <v>1.5</v>
      </c>
      <c r="I481" s="1">
        <v>290.60000000000002</v>
      </c>
      <c r="J481" s="1">
        <v>292.10000000000002</v>
      </c>
      <c r="K481" s="1">
        <v>290.60000000000002</v>
      </c>
      <c r="L481" s="1">
        <v>292.09199999999998</v>
      </c>
      <c r="M481" s="1" t="s">
        <v>5333</v>
      </c>
      <c r="N481" s="1" t="s">
        <v>5334</v>
      </c>
      <c r="O481" s="1" t="s">
        <v>5335</v>
      </c>
      <c r="P481" s="1">
        <v>0</v>
      </c>
      <c r="Q481" s="1">
        <v>3</v>
      </c>
      <c r="R481" s="1" t="s">
        <v>5336</v>
      </c>
      <c r="S481" s="1"/>
    </row>
    <row r="482" spans="1:19" ht="13" x14ac:dyDescent="0.15">
      <c r="A482" s="1">
        <v>397</v>
      </c>
      <c r="B482" s="1" t="s">
        <v>28</v>
      </c>
      <c r="C482" s="1" t="s">
        <v>1386</v>
      </c>
      <c r="D482" s="1">
        <v>32</v>
      </c>
      <c r="E482" s="1" t="s">
        <v>30</v>
      </c>
      <c r="F482" s="1">
        <v>2</v>
      </c>
      <c r="G482" s="1">
        <v>1.5</v>
      </c>
      <c r="H482" s="1">
        <v>1.5</v>
      </c>
      <c r="I482" s="1">
        <v>292.10000000000002</v>
      </c>
      <c r="J482" s="1">
        <v>293.60000000000002</v>
      </c>
      <c r="K482" s="1">
        <v>292.09199999999998</v>
      </c>
      <c r="L482" s="1">
        <v>293.58499999999998</v>
      </c>
      <c r="M482" s="1" t="s">
        <v>5337</v>
      </c>
      <c r="N482" s="1" t="s">
        <v>5338</v>
      </c>
      <c r="O482" s="1" t="s">
        <v>5339</v>
      </c>
      <c r="P482" s="1">
        <v>0</v>
      </c>
      <c r="Q482" s="1">
        <v>0</v>
      </c>
      <c r="R482" s="1"/>
      <c r="S482" s="1"/>
    </row>
    <row r="483" spans="1:19" ht="13" x14ac:dyDescent="0.15">
      <c r="A483" s="1">
        <v>397</v>
      </c>
      <c r="B483" s="1" t="s">
        <v>28</v>
      </c>
      <c r="C483" s="1" t="s">
        <v>1386</v>
      </c>
      <c r="D483" s="1">
        <v>32</v>
      </c>
      <c r="E483" s="1" t="s">
        <v>30</v>
      </c>
      <c r="F483" s="1">
        <v>3</v>
      </c>
      <c r="G483" s="1">
        <v>1.51</v>
      </c>
      <c r="H483" s="1">
        <v>1.51</v>
      </c>
      <c r="I483" s="1">
        <v>293.60000000000002</v>
      </c>
      <c r="J483" s="1">
        <v>295.11</v>
      </c>
      <c r="K483" s="1">
        <v>293.58499999999998</v>
      </c>
      <c r="L483" s="1">
        <v>295.08699999999999</v>
      </c>
      <c r="M483" s="1" t="s">
        <v>5340</v>
      </c>
      <c r="N483" s="1" t="s">
        <v>5341</v>
      </c>
      <c r="O483" s="1" t="s">
        <v>5342</v>
      </c>
      <c r="P483" s="1">
        <v>0</v>
      </c>
      <c r="Q483" s="1">
        <v>1</v>
      </c>
      <c r="R483" s="1"/>
      <c r="S483" s="1"/>
    </row>
    <row r="484" spans="1:19" ht="13" x14ac:dyDescent="0.15">
      <c r="A484" s="1">
        <v>397</v>
      </c>
      <c r="B484" s="1" t="s">
        <v>28</v>
      </c>
      <c r="C484" s="1" t="s">
        <v>1386</v>
      </c>
      <c r="D484" s="1">
        <v>32</v>
      </c>
      <c r="E484" s="1" t="s">
        <v>30</v>
      </c>
      <c r="F484" s="1">
        <v>4</v>
      </c>
      <c r="G484" s="1">
        <v>1.5</v>
      </c>
      <c r="H484" s="1">
        <v>1.5</v>
      </c>
      <c r="I484" s="1">
        <v>295.11</v>
      </c>
      <c r="J484" s="1">
        <v>296.61</v>
      </c>
      <c r="K484" s="1">
        <v>295.08699999999999</v>
      </c>
      <c r="L484" s="1">
        <v>296.57900000000001</v>
      </c>
      <c r="M484" s="1" t="s">
        <v>5343</v>
      </c>
      <c r="N484" s="1" t="s">
        <v>5344</v>
      </c>
      <c r="O484" s="1" t="s">
        <v>5345</v>
      </c>
      <c r="P484" s="1">
        <v>0</v>
      </c>
      <c r="Q484" s="1">
        <v>0</v>
      </c>
      <c r="R484" s="1"/>
      <c r="S484" s="1"/>
    </row>
    <row r="485" spans="1:19" ht="13" x14ac:dyDescent="0.15">
      <c r="A485" s="1">
        <v>397</v>
      </c>
      <c r="B485" s="1" t="s">
        <v>28</v>
      </c>
      <c r="C485" s="1" t="s">
        <v>1386</v>
      </c>
      <c r="D485" s="1">
        <v>32</v>
      </c>
      <c r="E485" s="1" t="s">
        <v>30</v>
      </c>
      <c r="F485" s="1">
        <v>5</v>
      </c>
      <c r="G485" s="1">
        <v>1.5</v>
      </c>
      <c r="H485" s="1">
        <v>1.5</v>
      </c>
      <c r="I485" s="1">
        <v>296.61</v>
      </c>
      <c r="J485" s="1">
        <v>298.11</v>
      </c>
      <c r="K485" s="1">
        <v>296.57900000000001</v>
      </c>
      <c r="L485" s="1">
        <v>298.072</v>
      </c>
      <c r="M485" s="1" t="s">
        <v>5346</v>
      </c>
      <c r="N485" s="1" t="s">
        <v>5347</v>
      </c>
      <c r="O485" s="1" t="s">
        <v>5348</v>
      </c>
      <c r="P485" s="1">
        <v>0</v>
      </c>
      <c r="Q485" s="1">
        <v>0</v>
      </c>
      <c r="R485" s="1"/>
      <c r="S485" s="1"/>
    </row>
    <row r="486" spans="1:19" ht="13" x14ac:dyDescent="0.15">
      <c r="A486" s="1">
        <v>397</v>
      </c>
      <c r="B486" s="1" t="s">
        <v>28</v>
      </c>
      <c r="C486" s="1" t="s">
        <v>1386</v>
      </c>
      <c r="D486" s="1">
        <v>32</v>
      </c>
      <c r="E486" s="1" t="s">
        <v>30</v>
      </c>
      <c r="F486" s="1">
        <v>6</v>
      </c>
      <c r="G486" s="1">
        <v>1.41</v>
      </c>
      <c r="H486" s="1">
        <v>1.41</v>
      </c>
      <c r="I486" s="1">
        <v>298.11</v>
      </c>
      <c r="J486" s="1">
        <v>299.52</v>
      </c>
      <c r="K486" s="1">
        <v>298.072</v>
      </c>
      <c r="L486" s="1">
        <v>299.47500000000002</v>
      </c>
      <c r="M486" s="1" t="s">
        <v>5349</v>
      </c>
      <c r="N486" s="1" t="s">
        <v>5350</v>
      </c>
      <c r="O486" s="1" t="s">
        <v>5351</v>
      </c>
      <c r="P486" s="1">
        <v>1</v>
      </c>
      <c r="Q486" s="1">
        <v>0</v>
      </c>
      <c r="R486" s="1"/>
      <c r="S486" s="1"/>
    </row>
    <row r="487" spans="1:19" ht="13" x14ac:dyDescent="0.15">
      <c r="A487" s="1">
        <v>397</v>
      </c>
      <c r="B487" s="1" t="s">
        <v>28</v>
      </c>
      <c r="C487" s="1" t="s">
        <v>1386</v>
      </c>
      <c r="D487" s="1">
        <v>32</v>
      </c>
      <c r="E487" s="1" t="s">
        <v>30</v>
      </c>
      <c r="F487" s="1">
        <v>7</v>
      </c>
      <c r="G487" s="1">
        <v>0.52</v>
      </c>
      <c r="H487" s="1">
        <v>0.52</v>
      </c>
      <c r="I487" s="1">
        <v>299.52</v>
      </c>
      <c r="J487" s="1">
        <v>300.04000000000002</v>
      </c>
      <c r="K487" s="1">
        <v>299.47500000000002</v>
      </c>
      <c r="L487" s="1">
        <v>299.99200000000002</v>
      </c>
      <c r="M487" s="1" t="s">
        <v>5352</v>
      </c>
      <c r="N487" s="1" t="s">
        <v>5353</v>
      </c>
      <c r="O487" s="1" t="s">
        <v>5354</v>
      </c>
      <c r="P487" s="1">
        <v>1</v>
      </c>
      <c r="Q487" s="1">
        <v>1</v>
      </c>
      <c r="R487" s="1"/>
      <c r="S487" s="1"/>
    </row>
    <row r="488" spans="1:19" ht="13" x14ac:dyDescent="0.15">
      <c r="A488" s="1">
        <v>397</v>
      </c>
      <c r="B488" s="1" t="s">
        <v>28</v>
      </c>
      <c r="C488" s="1" t="s">
        <v>1386</v>
      </c>
      <c r="D488" s="1">
        <v>32</v>
      </c>
      <c r="E488" s="1" t="s">
        <v>30</v>
      </c>
      <c r="F488" s="1" t="s">
        <v>64</v>
      </c>
      <c r="G488" s="1">
        <v>0.31</v>
      </c>
      <c r="H488" s="1">
        <v>0.31</v>
      </c>
      <c r="I488" s="1">
        <v>300.04000000000002</v>
      </c>
      <c r="J488" s="1">
        <v>300.35000000000002</v>
      </c>
      <c r="K488" s="1">
        <v>299.99200000000002</v>
      </c>
      <c r="L488" s="1">
        <v>300.3</v>
      </c>
      <c r="M488" s="1" t="s">
        <v>5355</v>
      </c>
      <c r="N488" s="1" t="s">
        <v>5356</v>
      </c>
      <c r="O488" s="1" t="s">
        <v>5357</v>
      </c>
      <c r="P488" s="1">
        <v>0</v>
      </c>
      <c r="Q488" s="1">
        <v>0</v>
      </c>
      <c r="R488" s="1"/>
      <c r="S488" s="1"/>
    </row>
    <row r="489" spans="1:19" ht="13" x14ac:dyDescent="0.15">
      <c r="A489" s="1">
        <v>397</v>
      </c>
      <c r="B489" s="1" t="s">
        <v>28</v>
      </c>
      <c r="C489" s="1" t="s">
        <v>1386</v>
      </c>
      <c r="D489" s="1">
        <v>33</v>
      </c>
      <c r="E489" s="1" t="s">
        <v>30</v>
      </c>
      <c r="F489" s="1">
        <v>1</v>
      </c>
      <c r="G489" s="1">
        <v>1.49</v>
      </c>
      <c r="H489" s="1">
        <v>1.49</v>
      </c>
      <c r="I489" s="1">
        <v>300.3</v>
      </c>
      <c r="J489" s="1">
        <v>301.79000000000002</v>
      </c>
      <c r="K489" s="1">
        <v>300.3</v>
      </c>
      <c r="L489" s="1">
        <v>301.78199999999998</v>
      </c>
      <c r="M489" s="1" t="s">
        <v>5358</v>
      </c>
      <c r="N489" s="1" t="s">
        <v>5359</v>
      </c>
      <c r="O489" s="1" t="s">
        <v>5360</v>
      </c>
      <c r="P489" s="1">
        <v>0</v>
      </c>
      <c r="Q489" s="1">
        <v>0</v>
      </c>
      <c r="R489" s="1"/>
      <c r="S489" s="1"/>
    </row>
    <row r="490" spans="1:19" ht="13" x14ac:dyDescent="0.15">
      <c r="A490" s="1">
        <v>397</v>
      </c>
      <c r="B490" s="1" t="s">
        <v>28</v>
      </c>
      <c r="C490" s="1" t="s">
        <v>1386</v>
      </c>
      <c r="D490" s="1">
        <v>33</v>
      </c>
      <c r="E490" s="1" t="s">
        <v>30</v>
      </c>
      <c r="F490" s="1">
        <v>2</v>
      </c>
      <c r="G490" s="1">
        <v>1.51</v>
      </c>
      <c r="H490" s="1">
        <v>1.51</v>
      </c>
      <c r="I490" s="1">
        <v>301.79000000000002</v>
      </c>
      <c r="J490" s="1">
        <v>303.3</v>
      </c>
      <c r="K490" s="1">
        <v>301.78199999999998</v>
      </c>
      <c r="L490" s="1">
        <v>303.28500000000003</v>
      </c>
      <c r="M490" s="1" t="s">
        <v>5361</v>
      </c>
      <c r="N490" s="1" t="s">
        <v>5362</v>
      </c>
      <c r="O490" s="1" t="s">
        <v>5363</v>
      </c>
      <c r="P490" s="1">
        <v>0</v>
      </c>
      <c r="Q490" s="1">
        <v>0</v>
      </c>
      <c r="R490" s="1"/>
      <c r="S490" s="1"/>
    </row>
    <row r="491" spans="1:19" ht="13" x14ac:dyDescent="0.15">
      <c r="A491" s="1">
        <v>397</v>
      </c>
      <c r="B491" s="1" t="s">
        <v>28</v>
      </c>
      <c r="C491" s="1" t="s">
        <v>1386</v>
      </c>
      <c r="D491" s="1">
        <v>33</v>
      </c>
      <c r="E491" s="1" t="s">
        <v>30</v>
      </c>
      <c r="F491" s="1">
        <v>3</v>
      </c>
      <c r="G491" s="1">
        <v>1.5</v>
      </c>
      <c r="H491" s="1">
        <v>1.5</v>
      </c>
      <c r="I491" s="1">
        <v>303.3</v>
      </c>
      <c r="J491" s="1">
        <v>304.8</v>
      </c>
      <c r="K491" s="1">
        <v>303.28500000000003</v>
      </c>
      <c r="L491" s="1">
        <v>304.77699999999999</v>
      </c>
      <c r="M491" s="1" t="s">
        <v>5364</v>
      </c>
      <c r="N491" s="1" t="s">
        <v>5365</v>
      </c>
      <c r="O491" s="1" t="s">
        <v>5366</v>
      </c>
      <c r="P491" s="1">
        <v>0</v>
      </c>
      <c r="Q491" s="1">
        <v>4</v>
      </c>
      <c r="R491" s="1"/>
      <c r="S491" s="1"/>
    </row>
    <row r="492" spans="1:19" ht="13" x14ac:dyDescent="0.15">
      <c r="A492" s="1">
        <v>397</v>
      </c>
      <c r="B492" s="1" t="s">
        <v>28</v>
      </c>
      <c r="C492" s="1" t="s">
        <v>1386</v>
      </c>
      <c r="D492" s="1">
        <v>33</v>
      </c>
      <c r="E492" s="1" t="s">
        <v>30</v>
      </c>
      <c r="F492" s="1">
        <v>4</v>
      </c>
      <c r="G492" s="1">
        <v>1.5</v>
      </c>
      <c r="H492" s="1">
        <v>1.5</v>
      </c>
      <c r="I492" s="1">
        <v>304.8</v>
      </c>
      <c r="J492" s="1">
        <v>306.3</v>
      </c>
      <c r="K492" s="1">
        <v>304.77699999999999</v>
      </c>
      <c r="L492" s="1">
        <v>306.26900000000001</v>
      </c>
      <c r="M492" s="1" t="s">
        <v>5367</v>
      </c>
      <c r="N492" s="1" t="s">
        <v>5368</v>
      </c>
      <c r="O492" s="1" t="s">
        <v>5369</v>
      </c>
      <c r="P492" s="1">
        <v>0</v>
      </c>
      <c r="Q492" s="1">
        <v>0</v>
      </c>
      <c r="R492" s="1"/>
      <c r="S492" s="1"/>
    </row>
    <row r="493" spans="1:19" ht="13" x14ac:dyDescent="0.15">
      <c r="A493" s="1">
        <v>397</v>
      </c>
      <c r="B493" s="1" t="s">
        <v>28</v>
      </c>
      <c r="C493" s="1" t="s">
        <v>1386</v>
      </c>
      <c r="D493" s="1">
        <v>33</v>
      </c>
      <c r="E493" s="1" t="s">
        <v>30</v>
      </c>
      <c r="F493" s="1">
        <v>5</v>
      </c>
      <c r="G493" s="1">
        <v>1.51</v>
      </c>
      <c r="H493" s="1">
        <v>1.51</v>
      </c>
      <c r="I493" s="1">
        <v>306.3</v>
      </c>
      <c r="J493" s="1">
        <v>307.81</v>
      </c>
      <c r="K493" s="1">
        <v>306.26900000000001</v>
      </c>
      <c r="L493" s="1">
        <v>307.77199999999999</v>
      </c>
      <c r="M493" s="1" t="s">
        <v>5370</v>
      </c>
      <c r="N493" s="1" t="s">
        <v>5371</v>
      </c>
      <c r="O493" s="1" t="s">
        <v>5372</v>
      </c>
      <c r="P493" s="1">
        <v>0</v>
      </c>
      <c r="Q493" s="1">
        <v>0</v>
      </c>
      <c r="R493" s="1"/>
      <c r="S493" s="1"/>
    </row>
    <row r="494" spans="1:19" ht="13" x14ac:dyDescent="0.15">
      <c r="A494" s="1">
        <v>397</v>
      </c>
      <c r="B494" s="1" t="s">
        <v>28</v>
      </c>
      <c r="C494" s="1" t="s">
        <v>1386</v>
      </c>
      <c r="D494" s="1">
        <v>33</v>
      </c>
      <c r="E494" s="1" t="s">
        <v>30</v>
      </c>
      <c r="F494" s="1">
        <v>6</v>
      </c>
      <c r="G494" s="1">
        <v>1.43</v>
      </c>
      <c r="H494" s="1">
        <v>1.43</v>
      </c>
      <c r="I494" s="1">
        <v>307.81</v>
      </c>
      <c r="J494" s="1">
        <v>309.24</v>
      </c>
      <c r="K494" s="1">
        <v>307.77199999999999</v>
      </c>
      <c r="L494" s="1">
        <v>309.19400000000002</v>
      </c>
      <c r="M494" s="1" t="s">
        <v>5373</v>
      </c>
      <c r="N494" s="1" t="s">
        <v>5374</v>
      </c>
      <c r="O494" s="1" t="s">
        <v>5375</v>
      </c>
      <c r="P494" s="1">
        <v>1</v>
      </c>
      <c r="Q494" s="1">
        <v>0</v>
      </c>
      <c r="R494" s="1"/>
      <c r="S494" s="1"/>
    </row>
    <row r="495" spans="1:19" ht="13" x14ac:dyDescent="0.15">
      <c r="A495" s="1">
        <v>397</v>
      </c>
      <c r="B495" s="1" t="s">
        <v>28</v>
      </c>
      <c r="C495" s="1" t="s">
        <v>1386</v>
      </c>
      <c r="D495" s="1">
        <v>33</v>
      </c>
      <c r="E495" s="1" t="s">
        <v>30</v>
      </c>
      <c r="F495" s="1">
        <v>7</v>
      </c>
      <c r="G495" s="1">
        <v>0.53</v>
      </c>
      <c r="H495" s="1">
        <v>0.53</v>
      </c>
      <c r="I495" s="1">
        <v>309.24</v>
      </c>
      <c r="J495" s="1">
        <v>309.77</v>
      </c>
      <c r="K495" s="1">
        <v>309.19400000000002</v>
      </c>
      <c r="L495" s="1">
        <v>309.72199999999998</v>
      </c>
      <c r="M495" s="1" t="s">
        <v>5376</v>
      </c>
      <c r="N495" s="1" t="s">
        <v>5377</v>
      </c>
      <c r="O495" s="1" t="s">
        <v>5378</v>
      </c>
      <c r="P495" s="1">
        <v>1</v>
      </c>
      <c r="Q495" s="1">
        <v>0</v>
      </c>
      <c r="R495" s="1"/>
      <c r="S495" s="1"/>
    </row>
    <row r="496" spans="1:19" ht="13" x14ac:dyDescent="0.15">
      <c r="A496" s="1">
        <v>397</v>
      </c>
      <c r="B496" s="1" t="s">
        <v>28</v>
      </c>
      <c r="C496" s="1" t="s">
        <v>1386</v>
      </c>
      <c r="D496" s="1">
        <v>33</v>
      </c>
      <c r="E496" s="1" t="s">
        <v>30</v>
      </c>
      <c r="F496" s="1" t="s">
        <v>64</v>
      </c>
      <c r="G496" s="1">
        <v>0.28000000000000003</v>
      </c>
      <c r="H496" s="1">
        <v>0.28000000000000003</v>
      </c>
      <c r="I496" s="1">
        <v>309.77</v>
      </c>
      <c r="J496" s="1">
        <v>310.05</v>
      </c>
      <c r="K496" s="1">
        <v>309.72199999999998</v>
      </c>
      <c r="L496" s="1">
        <v>310</v>
      </c>
      <c r="M496" s="1" t="s">
        <v>5379</v>
      </c>
      <c r="N496" s="1" t="s">
        <v>5380</v>
      </c>
      <c r="O496" s="1" t="s">
        <v>5381</v>
      </c>
      <c r="P496" s="1">
        <v>0</v>
      </c>
      <c r="Q496" s="1">
        <v>0</v>
      </c>
      <c r="R496" s="1"/>
      <c r="S496" s="1"/>
    </row>
    <row r="497" spans="1:19" ht="13" x14ac:dyDescent="0.15">
      <c r="A497" s="1">
        <v>397</v>
      </c>
      <c r="B497" s="1" t="s">
        <v>28</v>
      </c>
      <c r="C497" s="1" t="s">
        <v>1386</v>
      </c>
      <c r="D497" s="1">
        <v>34</v>
      </c>
      <c r="E497" s="1" t="s">
        <v>30</v>
      </c>
      <c r="F497" s="1">
        <v>1</v>
      </c>
      <c r="G497" s="1">
        <v>1.5</v>
      </c>
      <c r="H497" s="1">
        <v>1.5</v>
      </c>
      <c r="I497" s="1">
        <v>310</v>
      </c>
      <c r="J497" s="1">
        <v>311.5</v>
      </c>
      <c r="K497" s="1">
        <v>310</v>
      </c>
      <c r="L497" s="1">
        <v>311.5</v>
      </c>
      <c r="M497" s="1" t="s">
        <v>5382</v>
      </c>
      <c r="N497" s="1" t="s">
        <v>5383</v>
      </c>
      <c r="O497" s="1" t="s">
        <v>5384</v>
      </c>
      <c r="P497" s="1">
        <v>0</v>
      </c>
      <c r="Q497" s="1">
        <v>1</v>
      </c>
      <c r="R497" s="1"/>
      <c r="S497" s="1"/>
    </row>
    <row r="498" spans="1:19" ht="13" x14ac:dyDescent="0.15">
      <c r="A498" s="1">
        <v>397</v>
      </c>
      <c r="B498" s="1" t="s">
        <v>28</v>
      </c>
      <c r="C498" s="1" t="s">
        <v>1386</v>
      </c>
      <c r="D498" s="1">
        <v>34</v>
      </c>
      <c r="E498" s="1" t="s">
        <v>30</v>
      </c>
      <c r="F498" s="1">
        <v>2</v>
      </c>
      <c r="G498" s="1">
        <v>1.5</v>
      </c>
      <c r="H498" s="1">
        <v>1.5</v>
      </c>
      <c r="I498" s="1">
        <v>311.5</v>
      </c>
      <c r="J498" s="1">
        <v>313</v>
      </c>
      <c r="K498" s="1">
        <v>311.5</v>
      </c>
      <c r="L498" s="1">
        <v>313</v>
      </c>
      <c r="M498" s="1" t="s">
        <v>5385</v>
      </c>
      <c r="N498" s="1" t="s">
        <v>5386</v>
      </c>
      <c r="O498" s="1" t="s">
        <v>5387</v>
      </c>
      <c r="P498" s="1">
        <v>0</v>
      </c>
      <c r="Q498" s="1">
        <v>3</v>
      </c>
      <c r="R498" s="1"/>
      <c r="S498" s="1"/>
    </row>
    <row r="499" spans="1:19" ht="13" x14ac:dyDescent="0.15">
      <c r="A499" s="1">
        <v>397</v>
      </c>
      <c r="B499" s="1" t="s">
        <v>28</v>
      </c>
      <c r="C499" s="1" t="s">
        <v>1386</v>
      </c>
      <c r="D499" s="1">
        <v>34</v>
      </c>
      <c r="E499" s="1" t="s">
        <v>30</v>
      </c>
      <c r="F499" s="1">
        <v>3</v>
      </c>
      <c r="G499" s="1">
        <v>1.51</v>
      </c>
      <c r="H499" s="1">
        <v>1.51</v>
      </c>
      <c r="I499" s="1">
        <v>313</v>
      </c>
      <c r="J499" s="1">
        <v>314.51</v>
      </c>
      <c r="K499" s="1">
        <v>313</v>
      </c>
      <c r="L499" s="1">
        <v>314.51</v>
      </c>
      <c r="M499" s="1" t="s">
        <v>5388</v>
      </c>
      <c r="N499" s="1" t="s">
        <v>5389</v>
      </c>
      <c r="O499" s="1" t="s">
        <v>5390</v>
      </c>
      <c r="P499" s="1">
        <v>0</v>
      </c>
      <c r="Q499" s="1">
        <v>0</v>
      </c>
      <c r="R499" s="1"/>
      <c r="S499" s="1"/>
    </row>
    <row r="500" spans="1:19" ht="13" x14ac:dyDescent="0.15">
      <c r="A500" s="1">
        <v>397</v>
      </c>
      <c r="B500" s="1" t="s">
        <v>28</v>
      </c>
      <c r="C500" s="1" t="s">
        <v>1386</v>
      </c>
      <c r="D500" s="1">
        <v>34</v>
      </c>
      <c r="E500" s="1" t="s">
        <v>30</v>
      </c>
      <c r="F500" s="1">
        <v>4</v>
      </c>
      <c r="G500" s="1">
        <v>1.51</v>
      </c>
      <c r="H500" s="1">
        <v>1.51</v>
      </c>
      <c r="I500" s="1">
        <v>314.51</v>
      </c>
      <c r="J500" s="1">
        <v>316.02</v>
      </c>
      <c r="K500" s="1">
        <v>314.51</v>
      </c>
      <c r="L500" s="1">
        <v>316.02</v>
      </c>
      <c r="M500" s="1" t="s">
        <v>5391</v>
      </c>
      <c r="N500" s="1" t="s">
        <v>5392</v>
      </c>
      <c r="O500" s="1" t="s">
        <v>5393</v>
      </c>
      <c r="P500" s="1">
        <v>0</v>
      </c>
      <c r="Q500" s="1">
        <v>0</v>
      </c>
      <c r="R500" s="1"/>
      <c r="S500" s="1"/>
    </row>
    <row r="501" spans="1:19" ht="13" x14ac:dyDescent="0.15">
      <c r="A501" s="1">
        <v>397</v>
      </c>
      <c r="B501" s="1" t="s">
        <v>28</v>
      </c>
      <c r="C501" s="1" t="s">
        <v>1386</v>
      </c>
      <c r="D501" s="1">
        <v>34</v>
      </c>
      <c r="E501" s="1" t="s">
        <v>30</v>
      </c>
      <c r="F501" s="1">
        <v>5</v>
      </c>
      <c r="G501" s="1">
        <v>1.51</v>
      </c>
      <c r="H501" s="1">
        <v>1.51</v>
      </c>
      <c r="I501" s="1">
        <v>316.02</v>
      </c>
      <c r="J501" s="1">
        <v>317.52999999999997</v>
      </c>
      <c r="K501" s="1">
        <v>316.02</v>
      </c>
      <c r="L501" s="1">
        <v>317.52999999999997</v>
      </c>
      <c r="M501" s="1" t="s">
        <v>5394</v>
      </c>
      <c r="N501" s="1" t="s">
        <v>5395</v>
      </c>
      <c r="O501" s="1" t="s">
        <v>5396</v>
      </c>
      <c r="P501" s="1">
        <v>0</v>
      </c>
      <c r="Q501" s="1">
        <v>1</v>
      </c>
      <c r="R501" s="1"/>
      <c r="S501" s="1"/>
    </row>
    <row r="502" spans="1:19" ht="13" x14ac:dyDescent="0.15">
      <c r="A502" s="1">
        <v>397</v>
      </c>
      <c r="B502" s="1" t="s">
        <v>28</v>
      </c>
      <c r="C502" s="1" t="s">
        <v>1386</v>
      </c>
      <c r="D502" s="1">
        <v>34</v>
      </c>
      <c r="E502" s="1" t="s">
        <v>30</v>
      </c>
      <c r="F502" s="1">
        <v>6</v>
      </c>
      <c r="G502" s="1">
        <v>1.33</v>
      </c>
      <c r="H502" s="1">
        <v>1.33</v>
      </c>
      <c r="I502" s="1">
        <v>317.52999999999997</v>
      </c>
      <c r="J502" s="1">
        <v>318.86</v>
      </c>
      <c r="K502" s="1">
        <v>317.52999999999997</v>
      </c>
      <c r="L502" s="1">
        <v>318.86</v>
      </c>
      <c r="M502" s="1" t="s">
        <v>5397</v>
      </c>
      <c r="N502" s="1" t="s">
        <v>5398</v>
      </c>
      <c r="O502" s="1" t="s">
        <v>5399</v>
      </c>
      <c r="P502" s="1">
        <v>1</v>
      </c>
      <c r="Q502" s="1">
        <v>1</v>
      </c>
      <c r="R502" s="1"/>
      <c r="S502" s="1"/>
    </row>
    <row r="503" spans="1:19" ht="13" x14ac:dyDescent="0.15">
      <c r="A503" s="1">
        <v>397</v>
      </c>
      <c r="B503" s="1" t="s">
        <v>28</v>
      </c>
      <c r="C503" s="1" t="s">
        <v>1386</v>
      </c>
      <c r="D503" s="1">
        <v>34</v>
      </c>
      <c r="E503" s="1" t="s">
        <v>30</v>
      </c>
      <c r="F503" s="1">
        <v>7</v>
      </c>
      <c r="G503" s="1">
        <v>0.52</v>
      </c>
      <c r="H503" s="1">
        <v>0.52</v>
      </c>
      <c r="I503" s="1">
        <v>318.86</v>
      </c>
      <c r="J503" s="1">
        <v>319.38</v>
      </c>
      <c r="K503" s="1">
        <v>318.86</v>
      </c>
      <c r="L503" s="1">
        <v>319.38</v>
      </c>
      <c r="M503" s="1" t="s">
        <v>5400</v>
      </c>
      <c r="N503" s="1" t="s">
        <v>5401</v>
      </c>
      <c r="O503" s="1" t="s">
        <v>5402</v>
      </c>
      <c r="P503" s="1">
        <v>1</v>
      </c>
      <c r="Q503" s="1">
        <v>0</v>
      </c>
      <c r="R503" s="1"/>
      <c r="S503" s="1"/>
    </row>
    <row r="504" spans="1:19" ht="13" x14ac:dyDescent="0.15">
      <c r="A504" s="1">
        <v>397</v>
      </c>
      <c r="B504" s="1" t="s">
        <v>28</v>
      </c>
      <c r="C504" s="1" t="s">
        <v>1386</v>
      </c>
      <c r="D504" s="1">
        <v>34</v>
      </c>
      <c r="E504" s="1" t="s">
        <v>30</v>
      </c>
      <c r="F504" s="1" t="s">
        <v>64</v>
      </c>
      <c r="G504" s="1">
        <v>0.28999999999999998</v>
      </c>
      <c r="H504" s="1">
        <v>0.28999999999999998</v>
      </c>
      <c r="I504" s="1">
        <v>319.38</v>
      </c>
      <c r="J504" s="1">
        <v>319.67</v>
      </c>
      <c r="K504" s="1">
        <v>319.38</v>
      </c>
      <c r="L504" s="1">
        <v>319.67</v>
      </c>
      <c r="M504" s="1" t="s">
        <v>5403</v>
      </c>
      <c r="N504" s="1" t="s">
        <v>5404</v>
      </c>
      <c r="O504" s="1" t="s">
        <v>5405</v>
      </c>
      <c r="P504" s="1">
        <v>0</v>
      </c>
      <c r="Q504" s="1">
        <v>0</v>
      </c>
      <c r="R504" s="1"/>
      <c r="S504" s="1"/>
    </row>
    <row r="505" spans="1:19" ht="13" x14ac:dyDescent="0.15">
      <c r="A505" s="1">
        <v>397</v>
      </c>
      <c r="B505" s="1" t="s">
        <v>28</v>
      </c>
      <c r="C505" s="1" t="s">
        <v>1386</v>
      </c>
      <c r="D505" s="1">
        <v>35</v>
      </c>
      <c r="E505" s="1" t="s">
        <v>30</v>
      </c>
      <c r="F505" s="1">
        <v>1</v>
      </c>
      <c r="G505" s="1">
        <v>1.5</v>
      </c>
      <c r="H505" s="1">
        <v>1.5</v>
      </c>
      <c r="I505" s="1">
        <v>319.7</v>
      </c>
      <c r="J505" s="1">
        <v>321.2</v>
      </c>
      <c r="K505" s="1">
        <v>319.7</v>
      </c>
      <c r="L505" s="1">
        <v>321.17599999999999</v>
      </c>
      <c r="M505" s="1" t="s">
        <v>5406</v>
      </c>
      <c r="N505" s="1" t="s">
        <v>5407</v>
      </c>
      <c r="O505" s="1" t="s">
        <v>5408</v>
      </c>
      <c r="P505" s="1">
        <v>0</v>
      </c>
      <c r="Q505" s="1">
        <v>0</v>
      </c>
      <c r="R505" s="1" t="s">
        <v>5409</v>
      </c>
      <c r="S505" s="1"/>
    </row>
    <row r="506" spans="1:19" ht="13" x14ac:dyDescent="0.15">
      <c r="A506" s="1">
        <v>397</v>
      </c>
      <c r="B506" s="1" t="s">
        <v>28</v>
      </c>
      <c r="C506" s="1" t="s">
        <v>1386</v>
      </c>
      <c r="D506" s="1">
        <v>35</v>
      </c>
      <c r="E506" s="1" t="s">
        <v>30</v>
      </c>
      <c r="F506" s="1">
        <v>2</v>
      </c>
      <c r="G506" s="1">
        <v>1.5</v>
      </c>
      <c r="H506" s="1">
        <v>1.5</v>
      </c>
      <c r="I506" s="1">
        <v>321.2</v>
      </c>
      <c r="J506" s="1">
        <v>322.7</v>
      </c>
      <c r="K506" s="1">
        <v>321.17599999999999</v>
      </c>
      <c r="L506" s="1">
        <v>322.65100000000001</v>
      </c>
      <c r="M506" s="1" t="s">
        <v>5410</v>
      </c>
      <c r="N506" s="1" t="s">
        <v>5411</v>
      </c>
      <c r="O506" s="1" t="s">
        <v>5412</v>
      </c>
      <c r="P506" s="1">
        <v>0</v>
      </c>
      <c r="Q506" s="1">
        <v>3</v>
      </c>
      <c r="R506" s="1"/>
      <c r="S506" s="1"/>
    </row>
    <row r="507" spans="1:19" ht="13" x14ac:dyDescent="0.15">
      <c r="A507" s="1">
        <v>397</v>
      </c>
      <c r="B507" s="1" t="s">
        <v>28</v>
      </c>
      <c r="C507" s="1" t="s">
        <v>1386</v>
      </c>
      <c r="D507" s="1">
        <v>35</v>
      </c>
      <c r="E507" s="1" t="s">
        <v>30</v>
      </c>
      <c r="F507" s="1">
        <v>3</v>
      </c>
      <c r="G507" s="1">
        <v>1.51</v>
      </c>
      <c r="H507" s="1">
        <v>1.51</v>
      </c>
      <c r="I507" s="1">
        <v>322.7</v>
      </c>
      <c r="J507" s="1">
        <v>324.20999999999998</v>
      </c>
      <c r="K507" s="1">
        <v>322.65100000000001</v>
      </c>
      <c r="L507" s="1">
        <v>324.137</v>
      </c>
      <c r="M507" s="1" t="s">
        <v>5413</v>
      </c>
      <c r="N507" s="1" t="s">
        <v>5414</v>
      </c>
      <c r="O507" s="1" t="s">
        <v>5415</v>
      </c>
      <c r="P507" s="1">
        <v>0</v>
      </c>
      <c r="Q507" s="1">
        <v>0</v>
      </c>
      <c r="R507" s="1"/>
      <c r="S507" s="1"/>
    </row>
    <row r="508" spans="1:19" ht="13" x14ac:dyDescent="0.15">
      <c r="A508" s="1">
        <v>397</v>
      </c>
      <c r="B508" s="1" t="s">
        <v>28</v>
      </c>
      <c r="C508" s="1" t="s">
        <v>1386</v>
      </c>
      <c r="D508" s="1">
        <v>35</v>
      </c>
      <c r="E508" s="1" t="s">
        <v>30</v>
      </c>
      <c r="F508" s="1">
        <v>4</v>
      </c>
      <c r="G508" s="1">
        <v>1.5</v>
      </c>
      <c r="H508" s="1">
        <v>1.5</v>
      </c>
      <c r="I508" s="1">
        <v>324.20999999999998</v>
      </c>
      <c r="J508" s="1">
        <v>325.70999999999998</v>
      </c>
      <c r="K508" s="1">
        <v>324.137</v>
      </c>
      <c r="L508" s="1">
        <v>325.613</v>
      </c>
      <c r="M508" s="1" t="s">
        <v>5416</v>
      </c>
      <c r="N508" s="1" t="s">
        <v>5417</v>
      </c>
      <c r="O508" s="1" t="s">
        <v>5418</v>
      </c>
      <c r="P508" s="1">
        <v>0</v>
      </c>
      <c r="Q508" s="1">
        <v>2</v>
      </c>
      <c r="R508" s="1"/>
      <c r="S508" s="1"/>
    </row>
    <row r="509" spans="1:19" ht="13" x14ac:dyDescent="0.15">
      <c r="A509" s="1">
        <v>397</v>
      </c>
      <c r="B509" s="1" t="s">
        <v>28</v>
      </c>
      <c r="C509" s="1" t="s">
        <v>1386</v>
      </c>
      <c r="D509" s="1">
        <v>35</v>
      </c>
      <c r="E509" s="1" t="s">
        <v>30</v>
      </c>
      <c r="F509" s="1">
        <v>5</v>
      </c>
      <c r="G509" s="1">
        <v>1.5</v>
      </c>
      <c r="H509" s="1">
        <v>1.5</v>
      </c>
      <c r="I509" s="1">
        <v>325.70999999999998</v>
      </c>
      <c r="J509" s="1">
        <v>327.20999999999998</v>
      </c>
      <c r="K509" s="1">
        <v>325.613</v>
      </c>
      <c r="L509" s="1">
        <v>327.08800000000002</v>
      </c>
      <c r="M509" s="1" t="s">
        <v>5419</v>
      </c>
      <c r="N509" s="1" t="s">
        <v>5420</v>
      </c>
      <c r="O509" s="1" t="s">
        <v>5421</v>
      </c>
      <c r="P509" s="1">
        <v>0</v>
      </c>
      <c r="Q509" s="1">
        <v>0</v>
      </c>
      <c r="R509" s="1"/>
      <c r="S509" s="1"/>
    </row>
    <row r="510" spans="1:19" ht="13" x14ac:dyDescent="0.15">
      <c r="A510" s="1">
        <v>397</v>
      </c>
      <c r="B510" s="1" t="s">
        <v>28</v>
      </c>
      <c r="C510" s="1" t="s">
        <v>1386</v>
      </c>
      <c r="D510" s="1">
        <v>35</v>
      </c>
      <c r="E510" s="1" t="s">
        <v>30</v>
      </c>
      <c r="F510" s="1">
        <v>6</v>
      </c>
      <c r="G510" s="1">
        <v>1.43</v>
      </c>
      <c r="H510" s="1">
        <v>1.43</v>
      </c>
      <c r="I510" s="1">
        <v>327.20999999999998</v>
      </c>
      <c r="J510" s="1">
        <v>328.64</v>
      </c>
      <c r="K510" s="1">
        <v>327.08800000000002</v>
      </c>
      <c r="L510" s="1">
        <v>328.495</v>
      </c>
      <c r="M510" s="1" t="s">
        <v>5422</v>
      </c>
      <c r="N510" s="1" t="s">
        <v>5423</v>
      </c>
      <c r="O510" s="1" t="s">
        <v>5424</v>
      </c>
      <c r="P510" s="1">
        <v>1</v>
      </c>
      <c r="Q510" s="1">
        <v>0</v>
      </c>
      <c r="R510" s="1"/>
      <c r="S510" s="1"/>
    </row>
    <row r="511" spans="1:19" ht="13" x14ac:dyDescent="0.15">
      <c r="A511" s="1">
        <v>397</v>
      </c>
      <c r="B511" s="1" t="s">
        <v>28</v>
      </c>
      <c r="C511" s="1" t="s">
        <v>1386</v>
      </c>
      <c r="D511" s="1">
        <v>35</v>
      </c>
      <c r="E511" s="1" t="s">
        <v>30</v>
      </c>
      <c r="F511" s="1">
        <v>7</v>
      </c>
      <c r="G511" s="1">
        <v>0.52</v>
      </c>
      <c r="H511" s="1">
        <v>0.52</v>
      </c>
      <c r="I511" s="1">
        <v>328.64</v>
      </c>
      <c r="J511" s="1">
        <v>329.16</v>
      </c>
      <c r="K511" s="1">
        <v>328.495</v>
      </c>
      <c r="L511" s="1">
        <v>329.00700000000001</v>
      </c>
      <c r="M511" s="1" t="s">
        <v>5425</v>
      </c>
      <c r="N511" s="1" t="s">
        <v>5426</v>
      </c>
      <c r="O511" s="1" t="s">
        <v>5427</v>
      </c>
      <c r="P511" s="1">
        <v>1</v>
      </c>
      <c r="Q511" s="1">
        <v>0</v>
      </c>
      <c r="R511" s="1"/>
      <c r="S511" s="1"/>
    </row>
    <row r="512" spans="1:19" ht="13" x14ac:dyDescent="0.15">
      <c r="A512" s="1">
        <v>397</v>
      </c>
      <c r="B512" s="1" t="s">
        <v>28</v>
      </c>
      <c r="C512" s="1" t="s">
        <v>1386</v>
      </c>
      <c r="D512" s="1">
        <v>35</v>
      </c>
      <c r="E512" s="1" t="s">
        <v>30</v>
      </c>
      <c r="F512" s="1" t="s">
        <v>64</v>
      </c>
      <c r="G512" s="1">
        <v>0.4</v>
      </c>
      <c r="H512" s="1">
        <v>0.4</v>
      </c>
      <c r="I512" s="1">
        <v>329.16</v>
      </c>
      <c r="J512" s="1">
        <v>329.56</v>
      </c>
      <c r="K512" s="1">
        <v>329.00700000000001</v>
      </c>
      <c r="L512" s="1">
        <v>329.4</v>
      </c>
      <c r="M512" s="1" t="s">
        <v>5428</v>
      </c>
      <c r="N512" s="1" t="s">
        <v>5429</v>
      </c>
      <c r="O512" s="1" t="s">
        <v>5430</v>
      </c>
      <c r="P512" s="1">
        <v>0</v>
      </c>
      <c r="Q512" s="1">
        <v>0</v>
      </c>
      <c r="R512" s="1"/>
      <c r="S512" s="1"/>
    </row>
    <row r="513" spans="1:19" ht="13" x14ac:dyDescent="0.15">
      <c r="A513" s="1">
        <v>397</v>
      </c>
      <c r="B513" s="1" t="s">
        <v>28</v>
      </c>
      <c r="C513" s="1" t="s">
        <v>1386</v>
      </c>
      <c r="D513" s="1">
        <v>36</v>
      </c>
      <c r="E513" s="1" t="s">
        <v>30</v>
      </c>
      <c r="F513" s="1">
        <v>1</v>
      </c>
      <c r="G513" s="1">
        <v>1.5</v>
      </c>
      <c r="H513" s="1">
        <v>1.5</v>
      </c>
      <c r="I513" s="1">
        <v>329.4</v>
      </c>
      <c r="J513" s="1">
        <v>330.9</v>
      </c>
      <c r="K513" s="1">
        <v>329.4</v>
      </c>
      <c r="L513" s="1">
        <v>330.87099999999998</v>
      </c>
      <c r="M513" s="1" t="s">
        <v>5431</v>
      </c>
      <c r="N513" s="1" t="s">
        <v>5432</v>
      </c>
      <c r="O513" s="1" t="s">
        <v>5433</v>
      </c>
      <c r="P513" s="1">
        <v>0</v>
      </c>
      <c r="Q513" s="1">
        <v>1</v>
      </c>
      <c r="R513" s="1"/>
      <c r="S513" s="1"/>
    </row>
    <row r="514" spans="1:19" ht="13" x14ac:dyDescent="0.15">
      <c r="A514" s="1">
        <v>397</v>
      </c>
      <c r="B514" s="1" t="s">
        <v>28</v>
      </c>
      <c r="C514" s="1" t="s">
        <v>1386</v>
      </c>
      <c r="D514" s="1">
        <v>36</v>
      </c>
      <c r="E514" s="1" t="s">
        <v>30</v>
      </c>
      <c r="F514" s="1">
        <v>2</v>
      </c>
      <c r="G514" s="1">
        <v>1.5</v>
      </c>
      <c r="H514" s="1">
        <v>1.5</v>
      </c>
      <c r="I514" s="1">
        <v>330.9</v>
      </c>
      <c r="J514" s="1">
        <v>332.4</v>
      </c>
      <c r="K514" s="1">
        <v>330.87099999999998</v>
      </c>
      <c r="L514" s="1">
        <v>332.34199999999998</v>
      </c>
      <c r="M514" s="1" t="s">
        <v>5434</v>
      </c>
      <c r="N514" s="1" t="s">
        <v>5435</v>
      </c>
      <c r="O514" s="1" t="s">
        <v>5436</v>
      </c>
      <c r="P514" s="1">
        <v>0</v>
      </c>
      <c r="Q514" s="1">
        <v>2</v>
      </c>
      <c r="R514" s="1"/>
      <c r="S514" s="1"/>
    </row>
    <row r="515" spans="1:19" ht="13" x14ac:dyDescent="0.15">
      <c r="A515" s="1">
        <v>397</v>
      </c>
      <c r="B515" s="1" t="s">
        <v>28</v>
      </c>
      <c r="C515" s="1" t="s">
        <v>1386</v>
      </c>
      <c r="D515" s="1">
        <v>36</v>
      </c>
      <c r="E515" s="1" t="s">
        <v>30</v>
      </c>
      <c r="F515" s="1">
        <v>3</v>
      </c>
      <c r="G515" s="1">
        <v>1.5</v>
      </c>
      <c r="H515" s="1">
        <v>1.5</v>
      </c>
      <c r="I515" s="1">
        <v>332.4</v>
      </c>
      <c r="J515" s="1">
        <v>333.9</v>
      </c>
      <c r="K515" s="1">
        <v>332.34199999999998</v>
      </c>
      <c r="L515" s="1">
        <v>333.81400000000002</v>
      </c>
      <c r="M515" s="1" t="s">
        <v>5437</v>
      </c>
      <c r="N515" s="1" t="s">
        <v>5438</v>
      </c>
      <c r="O515" s="1" t="s">
        <v>5439</v>
      </c>
      <c r="P515" s="1">
        <v>0</v>
      </c>
      <c r="Q515" s="1">
        <v>1</v>
      </c>
      <c r="R515" s="1"/>
      <c r="S515" s="1"/>
    </row>
    <row r="516" spans="1:19" ht="13" x14ac:dyDescent="0.15">
      <c r="A516" s="1">
        <v>397</v>
      </c>
      <c r="B516" s="1" t="s">
        <v>28</v>
      </c>
      <c r="C516" s="1" t="s">
        <v>1386</v>
      </c>
      <c r="D516" s="1">
        <v>36</v>
      </c>
      <c r="E516" s="1" t="s">
        <v>30</v>
      </c>
      <c r="F516" s="1">
        <v>4</v>
      </c>
      <c r="G516" s="1">
        <v>1.5</v>
      </c>
      <c r="H516" s="1">
        <v>1.5</v>
      </c>
      <c r="I516" s="1">
        <v>333.9</v>
      </c>
      <c r="J516" s="1">
        <v>335.4</v>
      </c>
      <c r="K516" s="1">
        <v>333.81400000000002</v>
      </c>
      <c r="L516" s="1">
        <v>335.28500000000003</v>
      </c>
      <c r="M516" s="1" t="s">
        <v>5440</v>
      </c>
      <c r="N516" s="1" t="s">
        <v>5441</v>
      </c>
      <c r="O516" s="1" t="s">
        <v>5442</v>
      </c>
      <c r="P516" s="1">
        <v>0</v>
      </c>
      <c r="Q516" s="1">
        <v>1</v>
      </c>
      <c r="R516" s="1"/>
      <c r="S516" s="1"/>
    </row>
    <row r="517" spans="1:19" ht="13" x14ac:dyDescent="0.15">
      <c r="A517" s="1">
        <v>397</v>
      </c>
      <c r="B517" s="1" t="s">
        <v>28</v>
      </c>
      <c r="C517" s="1" t="s">
        <v>1386</v>
      </c>
      <c r="D517" s="1">
        <v>36</v>
      </c>
      <c r="E517" s="1" t="s">
        <v>30</v>
      </c>
      <c r="F517" s="1">
        <v>5</v>
      </c>
      <c r="G517" s="1">
        <v>1.51</v>
      </c>
      <c r="H517" s="1">
        <v>1.51</v>
      </c>
      <c r="I517" s="1">
        <v>335.4</v>
      </c>
      <c r="J517" s="1">
        <v>336.91</v>
      </c>
      <c r="K517" s="1">
        <v>335.28500000000003</v>
      </c>
      <c r="L517" s="1">
        <v>336.76600000000002</v>
      </c>
      <c r="M517" s="1" t="s">
        <v>5443</v>
      </c>
      <c r="N517" s="1" t="s">
        <v>5444</v>
      </c>
      <c r="O517" s="1" t="s">
        <v>5445</v>
      </c>
      <c r="P517" s="1">
        <v>0</v>
      </c>
      <c r="Q517" s="1">
        <v>5</v>
      </c>
      <c r="R517" s="1"/>
      <c r="S517" s="1"/>
    </row>
    <row r="518" spans="1:19" ht="13" x14ac:dyDescent="0.15">
      <c r="A518" s="1">
        <v>397</v>
      </c>
      <c r="B518" s="1" t="s">
        <v>28</v>
      </c>
      <c r="C518" s="1" t="s">
        <v>1386</v>
      </c>
      <c r="D518" s="1">
        <v>36</v>
      </c>
      <c r="E518" s="1" t="s">
        <v>30</v>
      </c>
      <c r="F518" s="1">
        <v>6</v>
      </c>
      <c r="G518" s="1">
        <v>1.44</v>
      </c>
      <c r="H518" s="1">
        <v>1.44</v>
      </c>
      <c r="I518" s="1">
        <v>336.91</v>
      </c>
      <c r="J518" s="1">
        <v>338.35</v>
      </c>
      <c r="K518" s="1">
        <v>336.76600000000002</v>
      </c>
      <c r="L518" s="1">
        <v>338.178</v>
      </c>
      <c r="M518" s="1" t="s">
        <v>5446</v>
      </c>
      <c r="N518" s="1" t="s">
        <v>5447</v>
      </c>
      <c r="O518" s="1" t="s">
        <v>5448</v>
      </c>
      <c r="P518" s="1">
        <v>1</v>
      </c>
      <c r="Q518" s="1">
        <v>1</v>
      </c>
      <c r="R518" s="1"/>
      <c r="S518" s="1"/>
    </row>
    <row r="519" spans="1:19" ht="13" x14ac:dyDescent="0.15">
      <c r="A519" s="1">
        <v>397</v>
      </c>
      <c r="B519" s="1" t="s">
        <v>28</v>
      </c>
      <c r="C519" s="1" t="s">
        <v>1386</v>
      </c>
      <c r="D519" s="1">
        <v>36</v>
      </c>
      <c r="E519" s="1" t="s">
        <v>30</v>
      </c>
      <c r="F519" s="1">
        <v>7</v>
      </c>
      <c r="G519" s="1">
        <v>0.51</v>
      </c>
      <c r="H519" s="1">
        <v>0.51</v>
      </c>
      <c r="I519" s="1">
        <v>338.35</v>
      </c>
      <c r="J519" s="1">
        <v>338.86</v>
      </c>
      <c r="K519" s="1">
        <v>338.178</v>
      </c>
      <c r="L519" s="1">
        <v>338.678</v>
      </c>
      <c r="M519" s="1" t="s">
        <v>5449</v>
      </c>
      <c r="N519" s="1" t="s">
        <v>5450</v>
      </c>
      <c r="O519" s="1" t="s">
        <v>5451</v>
      </c>
      <c r="P519" s="1">
        <v>1</v>
      </c>
      <c r="Q519" s="1">
        <v>2</v>
      </c>
      <c r="R519" s="1"/>
      <c r="S519" s="1"/>
    </row>
    <row r="520" spans="1:19" ht="13" x14ac:dyDescent="0.15">
      <c r="A520" s="1">
        <v>397</v>
      </c>
      <c r="B520" s="1" t="s">
        <v>28</v>
      </c>
      <c r="C520" s="1" t="s">
        <v>1386</v>
      </c>
      <c r="D520" s="1">
        <v>36</v>
      </c>
      <c r="E520" s="1" t="s">
        <v>30</v>
      </c>
      <c r="F520" s="1" t="s">
        <v>64</v>
      </c>
      <c r="G520" s="1">
        <v>0.43</v>
      </c>
      <c r="H520" s="1">
        <v>0.43</v>
      </c>
      <c r="I520" s="1">
        <v>338.86</v>
      </c>
      <c r="J520" s="1">
        <v>339.29</v>
      </c>
      <c r="K520" s="1">
        <v>338.678</v>
      </c>
      <c r="L520" s="1">
        <v>339.1</v>
      </c>
      <c r="M520" s="1" t="s">
        <v>5452</v>
      </c>
      <c r="N520" s="1" t="s">
        <v>5453</v>
      </c>
      <c r="O520" s="1" t="s">
        <v>5454</v>
      </c>
      <c r="P520" s="1">
        <v>1</v>
      </c>
      <c r="Q520" s="1">
        <v>0</v>
      </c>
      <c r="R520" s="1"/>
      <c r="S520" s="1"/>
    </row>
    <row r="521" spans="1:19" ht="13" x14ac:dyDescent="0.15">
      <c r="A521" s="1">
        <v>397</v>
      </c>
      <c r="B521" s="1" t="s">
        <v>28</v>
      </c>
      <c r="C521" s="1" t="s">
        <v>1386</v>
      </c>
      <c r="D521" s="1">
        <v>37</v>
      </c>
      <c r="E521" s="1" t="s">
        <v>30</v>
      </c>
      <c r="F521" s="1">
        <v>1</v>
      </c>
      <c r="G521" s="1">
        <v>1.5</v>
      </c>
      <c r="H521" s="1">
        <v>1.5</v>
      </c>
      <c r="I521" s="1">
        <v>339.1</v>
      </c>
      <c r="J521" s="1">
        <v>340.6</v>
      </c>
      <c r="K521" s="1">
        <v>339.1</v>
      </c>
      <c r="L521" s="1">
        <v>340.6</v>
      </c>
      <c r="M521" s="1" t="s">
        <v>5455</v>
      </c>
      <c r="N521" s="1" t="s">
        <v>5456</v>
      </c>
      <c r="O521" s="1" t="s">
        <v>5457</v>
      </c>
      <c r="P521" s="1">
        <v>0</v>
      </c>
      <c r="Q521" s="1">
        <v>1</v>
      </c>
      <c r="R521" s="1"/>
      <c r="S521" s="1"/>
    </row>
    <row r="522" spans="1:19" ht="13" x14ac:dyDescent="0.15">
      <c r="A522" s="1">
        <v>397</v>
      </c>
      <c r="B522" s="1" t="s">
        <v>28</v>
      </c>
      <c r="C522" s="1" t="s">
        <v>1386</v>
      </c>
      <c r="D522" s="1">
        <v>37</v>
      </c>
      <c r="E522" s="1" t="s">
        <v>30</v>
      </c>
      <c r="F522" s="1">
        <v>2</v>
      </c>
      <c r="G522" s="1">
        <v>1.5</v>
      </c>
      <c r="H522" s="1">
        <v>1.5</v>
      </c>
      <c r="I522" s="1">
        <v>340.6</v>
      </c>
      <c r="J522" s="1">
        <v>342.1</v>
      </c>
      <c r="K522" s="1">
        <v>340.6</v>
      </c>
      <c r="L522" s="1">
        <v>342.1</v>
      </c>
      <c r="M522" s="1" t="s">
        <v>5458</v>
      </c>
      <c r="N522" s="1" t="s">
        <v>5459</v>
      </c>
      <c r="O522" s="1" t="s">
        <v>5460</v>
      </c>
      <c r="P522" s="1">
        <v>0</v>
      </c>
      <c r="Q522" s="1">
        <v>1</v>
      </c>
      <c r="R522" s="1"/>
      <c r="S522" s="1"/>
    </row>
    <row r="523" spans="1:19" ht="13" x14ac:dyDescent="0.15">
      <c r="A523" s="1">
        <v>397</v>
      </c>
      <c r="B523" s="1" t="s">
        <v>28</v>
      </c>
      <c r="C523" s="1" t="s">
        <v>1386</v>
      </c>
      <c r="D523" s="1">
        <v>37</v>
      </c>
      <c r="E523" s="1" t="s">
        <v>30</v>
      </c>
      <c r="F523" s="1">
        <v>3</v>
      </c>
      <c r="G523" s="1">
        <v>1.5</v>
      </c>
      <c r="H523" s="1">
        <v>1.5</v>
      </c>
      <c r="I523" s="1">
        <v>342.1</v>
      </c>
      <c r="J523" s="1">
        <v>343.6</v>
      </c>
      <c r="K523" s="1">
        <v>342.1</v>
      </c>
      <c r="L523" s="1">
        <v>343.6</v>
      </c>
      <c r="M523" s="1" t="s">
        <v>5461</v>
      </c>
      <c r="N523" s="1" t="s">
        <v>5462</v>
      </c>
      <c r="O523" s="1" t="s">
        <v>5463</v>
      </c>
      <c r="P523" s="1">
        <v>0</v>
      </c>
      <c r="Q523" s="1">
        <v>3</v>
      </c>
      <c r="R523" s="1"/>
      <c r="S523" s="1"/>
    </row>
    <row r="524" spans="1:19" ht="13" x14ac:dyDescent="0.15">
      <c r="A524" s="1">
        <v>397</v>
      </c>
      <c r="B524" s="1" t="s">
        <v>28</v>
      </c>
      <c r="C524" s="1" t="s">
        <v>1386</v>
      </c>
      <c r="D524" s="1">
        <v>37</v>
      </c>
      <c r="E524" s="1" t="s">
        <v>30</v>
      </c>
      <c r="F524" s="1">
        <v>4</v>
      </c>
      <c r="G524" s="1">
        <v>1.5</v>
      </c>
      <c r="H524" s="1">
        <v>1.5</v>
      </c>
      <c r="I524" s="1">
        <v>343.6</v>
      </c>
      <c r="J524" s="1">
        <v>345.1</v>
      </c>
      <c r="K524" s="1">
        <v>343.6</v>
      </c>
      <c r="L524" s="1">
        <v>345.1</v>
      </c>
      <c r="M524" s="1" t="s">
        <v>5464</v>
      </c>
      <c r="N524" s="1" t="s">
        <v>5465</v>
      </c>
      <c r="O524" s="1" t="s">
        <v>5466</v>
      </c>
      <c r="P524" s="1">
        <v>0</v>
      </c>
      <c r="Q524" s="1">
        <v>2</v>
      </c>
      <c r="R524" s="1"/>
      <c r="S524" s="1"/>
    </row>
    <row r="525" spans="1:19" ht="13" x14ac:dyDescent="0.15">
      <c r="A525" s="1">
        <v>397</v>
      </c>
      <c r="B525" s="1" t="s">
        <v>28</v>
      </c>
      <c r="C525" s="1" t="s">
        <v>1386</v>
      </c>
      <c r="D525" s="1">
        <v>37</v>
      </c>
      <c r="E525" s="1" t="s">
        <v>30</v>
      </c>
      <c r="F525" s="1">
        <v>5</v>
      </c>
      <c r="G525" s="1">
        <v>1.49</v>
      </c>
      <c r="H525" s="1">
        <v>1.49</v>
      </c>
      <c r="I525" s="1">
        <v>345.1</v>
      </c>
      <c r="J525" s="1">
        <v>346.59</v>
      </c>
      <c r="K525" s="1">
        <v>345.1</v>
      </c>
      <c r="L525" s="1">
        <v>346.59</v>
      </c>
      <c r="M525" s="1" t="s">
        <v>5467</v>
      </c>
      <c r="N525" s="1" t="s">
        <v>5468</v>
      </c>
      <c r="O525" s="1" t="s">
        <v>5469</v>
      </c>
      <c r="P525" s="1">
        <v>0</v>
      </c>
      <c r="Q525" s="1">
        <v>4</v>
      </c>
      <c r="R525" s="1"/>
      <c r="S525" s="1"/>
    </row>
    <row r="526" spans="1:19" ht="13" x14ac:dyDescent="0.15">
      <c r="A526" s="1">
        <v>397</v>
      </c>
      <c r="B526" s="1" t="s">
        <v>28</v>
      </c>
      <c r="C526" s="1" t="s">
        <v>1386</v>
      </c>
      <c r="D526" s="1">
        <v>37</v>
      </c>
      <c r="E526" s="1" t="s">
        <v>30</v>
      </c>
      <c r="F526" s="1">
        <v>6</v>
      </c>
      <c r="G526" s="1">
        <v>1.18</v>
      </c>
      <c r="H526" s="1">
        <v>1.18</v>
      </c>
      <c r="I526" s="1">
        <v>346.59</v>
      </c>
      <c r="J526" s="1">
        <v>347.77</v>
      </c>
      <c r="K526" s="1">
        <v>346.59</v>
      </c>
      <c r="L526" s="1">
        <v>347.77</v>
      </c>
      <c r="M526" s="1" t="s">
        <v>5470</v>
      </c>
      <c r="N526" s="1" t="s">
        <v>5471</v>
      </c>
      <c r="O526" s="1" t="s">
        <v>5472</v>
      </c>
      <c r="P526" s="1">
        <v>1</v>
      </c>
      <c r="Q526" s="1">
        <v>1</v>
      </c>
      <c r="R526" s="1"/>
      <c r="S526" s="1"/>
    </row>
    <row r="527" spans="1:19" ht="13" x14ac:dyDescent="0.15">
      <c r="A527" s="1">
        <v>397</v>
      </c>
      <c r="B527" s="1" t="s">
        <v>28</v>
      </c>
      <c r="C527" s="1" t="s">
        <v>1386</v>
      </c>
      <c r="D527" s="1">
        <v>37</v>
      </c>
      <c r="E527" s="1" t="s">
        <v>30</v>
      </c>
      <c r="F527" s="1">
        <v>7</v>
      </c>
      <c r="G527" s="1">
        <v>0.53</v>
      </c>
      <c r="H527" s="1">
        <v>0.53</v>
      </c>
      <c r="I527" s="1">
        <v>347.77</v>
      </c>
      <c r="J527" s="1">
        <v>348.3</v>
      </c>
      <c r="K527" s="1">
        <v>347.77</v>
      </c>
      <c r="L527" s="1">
        <v>348.3</v>
      </c>
      <c r="M527" s="1" t="s">
        <v>5473</v>
      </c>
      <c r="N527" s="1" t="s">
        <v>5474</v>
      </c>
      <c r="O527" s="1" t="s">
        <v>5475</v>
      </c>
      <c r="P527" s="1">
        <v>1</v>
      </c>
      <c r="Q527" s="1">
        <v>1</v>
      </c>
      <c r="R527" s="1"/>
      <c r="S527" s="1"/>
    </row>
    <row r="528" spans="1:19" ht="13" x14ac:dyDescent="0.15">
      <c r="A528" s="1">
        <v>397</v>
      </c>
      <c r="B528" s="1" t="s">
        <v>28</v>
      </c>
      <c r="C528" s="1" t="s">
        <v>1386</v>
      </c>
      <c r="D528" s="1">
        <v>37</v>
      </c>
      <c r="E528" s="1" t="s">
        <v>30</v>
      </c>
      <c r="F528" s="1" t="s">
        <v>64</v>
      </c>
      <c r="G528" s="1">
        <v>0.48</v>
      </c>
      <c r="H528" s="1">
        <v>0.48</v>
      </c>
      <c r="I528" s="1">
        <v>348.3</v>
      </c>
      <c r="J528" s="1">
        <v>348.78</v>
      </c>
      <c r="K528" s="1">
        <v>348.3</v>
      </c>
      <c r="L528" s="1">
        <v>348.78</v>
      </c>
      <c r="M528" s="1" t="s">
        <v>5476</v>
      </c>
      <c r="N528" s="1" t="s">
        <v>5477</v>
      </c>
      <c r="O528" s="1" t="s">
        <v>5478</v>
      </c>
      <c r="P528" s="1">
        <v>1</v>
      </c>
      <c r="Q528" s="1">
        <v>0</v>
      </c>
      <c r="R528" s="1"/>
      <c r="S528" s="1"/>
    </row>
    <row r="529" spans="1:19" ht="13" x14ac:dyDescent="0.15">
      <c r="A529" s="1">
        <v>397</v>
      </c>
      <c r="B529" s="1" t="s">
        <v>28</v>
      </c>
      <c r="C529" s="1" t="s">
        <v>1386</v>
      </c>
      <c r="D529" s="1">
        <v>38</v>
      </c>
      <c r="E529" s="1" t="s">
        <v>30</v>
      </c>
      <c r="F529" s="1">
        <v>1</v>
      </c>
      <c r="G529" s="1">
        <v>1.49</v>
      </c>
      <c r="H529" s="1">
        <v>1.49</v>
      </c>
      <c r="I529" s="1">
        <v>348.8</v>
      </c>
      <c r="J529" s="1">
        <v>350.29</v>
      </c>
      <c r="K529" s="1">
        <v>348.8</v>
      </c>
      <c r="L529" s="1">
        <v>350.27199999999999</v>
      </c>
      <c r="M529" s="1" t="s">
        <v>5479</v>
      </c>
      <c r="N529" s="1" t="s">
        <v>5480</v>
      </c>
      <c r="O529" s="1" t="s">
        <v>5481</v>
      </c>
      <c r="P529" s="1">
        <v>0</v>
      </c>
      <c r="Q529" s="1">
        <v>5</v>
      </c>
      <c r="R529" s="1"/>
      <c r="S529" s="1"/>
    </row>
    <row r="530" spans="1:19" ht="13" x14ac:dyDescent="0.15">
      <c r="A530" s="1">
        <v>397</v>
      </c>
      <c r="B530" s="1" t="s">
        <v>28</v>
      </c>
      <c r="C530" s="1" t="s">
        <v>1386</v>
      </c>
      <c r="D530" s="1">
        <v>38</v>
      </c>
      <c r="E530" s="1" t="s">
        <v>30</v>
      </c>
      <c r="F530" s="1">
        <v>2</v>
      </c>
      <c r="G530" s="1">
        <v>1.5</v>
      </c>
      <c r="H530" s="1">
        <v>1.5</v>
      </c>
      <c r="I530" s="1">
        <v>350.29</v>
      </c>
      <c r="J530" s="1">
        <v>351.79</v>
      </c>
      <c r="K530" s="1">
        <v>350.27199999999999</v>
      </c>
      <c r="L530" s="1">
        <v>351.75400000000002</v>
      </c>
      <c r="M530" s="1" t="s">
        <v>5482</v>
      </c>
      <c r="N530" s="1" t="s">
        <v>5483</v>
      </c>
      <c r="O530" s="1" t="s">
        <v>5484</v>
      </c>
      <c r="P530" s="1">
        <v>0</v>
      </c>
      <c r="Q530" s="1">
        <v>1</v>
      </c>
      <c r="R530" s="1"/>
      <c r="S530" s="1"/>
    </row>
    <row r="531" spans="1:19" ht="13" x14ac:dyDescent="0.15">
      <c r="A531" s="1">
        <v>397</v>
      </c>
      <c r="B531" s="1" t="s">
        <v>28</v>
      </c>
      <c r="C531" s="1" t="s">
        <v>1386</v>
      </c>
      <c r="D531" s="1">
        <v>38</v>
      </c>
      <c r="E531" s="1" t="s">
        <v>30</v>
      </c>
      <c r="F531" s="1">
        <v>3</v>
      </c>
      <c r="G531" s="1">
        <v>1.5</v>
      </c>
      <c r="H531" s="1">
        <v>1.5</v>
      </c>
      <c r="I531" s="1">
        <v>351.79</v>
      </c>
      <c r="J531" s="1">
        <v>353.29</v>
      </c>
      <c r="K531" s="1">
        <v>351.75400000000002</v>
      </c>
      <c r="L531" s="1">
        <v>353.23500000000001</v>
      </c>
      <c r="M531" s="1" t="s">
        <v>5485</v>
      </c>
      <c r="N531" s="1" t="s">
        <v>5486</v>
      </c>
      <c r="O531" s="1" t="s">
        <v>5487</v>
      </c>
      <c r="P531" s="1">
        <v>0</v>
      </c>
      <c r="Q531" s="1">
        <v>1</v>
      </c>
      <c r="R531" s="1"/>
      <c r="S531" s="1"/>
    </row>
    <row r="532" spans="1:19" ht="13" x14ac:dyDescent="0.15">
      <c r="A532" s="1">
        <v>397</v>
      </c>
      <c r="B532" s="1" t="s">
        <v>28</v>
      </c>
      <c r="C532" s="1" t="s">
        <v>1386</v>
      </c>
      <c r="D532" s="1">
        <v>38</v>
      </c>
      <c r="E532" s="1" t="s">
        <v>30</v>
      </c>
      <c r="F532" s="1">
        <v>4</v>
      </c>
      <c r="G532" s="1">
        <v>1.49</v>
      </c>
      <c r="H532" s="1">
        <v>1.49</v>
      </c>
      <c r="I532" s="1">
        <v>353.29</v>
      </c>
      <c r="J532" s="1">
        <v>354.78</v>
      </c>
      <c r="K532" s="1">
        <v>353.23500000000001</v>
      </c>
      <c r="L532" s="1">
        <v>354.70699999999999</v>
      </c>
      <c r="M532" s="1" t="s">
        <v>5488</v>
      </c>
      <c r="N532" s="1" t="s">
        <v>5489</v>
      </c>
      <c r="O532" s="1" t="s">
        <v>5490</v>
      </c>
      <c r="P532" s="1">
        <v>0</v>
      </c>
      <c r="Q532" s="1">
        <v>2</v>
      </c>
      <c r="R532" s="1"/>
      <c r="S532" s="1"/>
    </row>
    <row r="533" spans="1:19" ht="13" x14ac:dyDescent="0.15">
      <c r="A533" s="1">
        <v>397</v>
      </c>
      <c r="B533" s="1" t="s">
        <v>28</v>
      </c>
      <c r="C533" s="1" t="s">
        <v>1386</v>
      </c>
      <c r="D533" s="1">
        <v>38</v>
      </c>
      <c r="E533" s="1" t="s">
        <v>30</v>
      </c>
      <c r="F533" s="1">
        <v>5</v>
      </c>
      <c r="G533" s="1">
        <v>1.5</v>
      </c>
      <c r="H533" s="1">
        <v>1.5</v>
      </c>
      <c r="I533" s="1">
        <v>354.78</v>
      </c>
      <c r="J533" s="1">
        <v>356.28</v>
      </c>
      <c r="K533" s="1">
        <v>354.70699999999999</v>
      </c>
      <c r="L533" s="1">
        <v>356.18900000000002</v>
      </c>
      <c r="M533" s="1" t="s">
        <v>5491</v>
      </c>
      <c r="N533" s="1" t="s">
        <v>5492</v>
      </c>
      <c r="O533" s="1" t="s">
        <v>5493</v>
      </c>
      <c r="P533" s="1">
        <v>0</v>
      </c>
      <c r="Q533" s="1">
        <v>1</v>
      </c>
      <c r="R533" s="1"/>
      <c r="S533" s="1"/>
    </row>
    <row r="534" spans="1:19" ht="13" x14ac:dyDescent="0.15">
      <c r="A534" s="1">
        <v>397</v>
      </c>
      <c r="B534" s="1" t="s">
        <v>28</v>
      </c>
      <c r="C534" s="1" t="s">
        <v>1386</v>
      </c>
      <c r="D534" s="1">
        <v>38</v>
      </c>
      <c r="E534" s="1" t="s">
        <v>30</v>
      </c>
      <c r="F534" s="1">
        <v>6</v>
      </c>
      <c r="G534" s="1">
        <v>1.46</v>
      </c>
      <c r="H534" s="1">
        <v>1.46</v>
      </c>
      <c r="I534" s="1">
        <v>356.28</v>
      </c>
      <c r="J534" s="1">
        <v>357.74</v>
      </c>
      <c r="K534" s="1">
        <v>356.18900000000002</v>
      </c>
      <c r="L534" s="1">
        <v>357.63099999999997</v>
      </c>
      <c r="M534" s="1" t="s">
        <v>5494</v>
      </c>
      <c r="N534" s="1" t="s">
        <v>5495</v>
      </c>
      <c r="O534" s="1" t="s">
        <v>5496</v>
      </c>
      <c r="P534" s="1">
        <v>1</v>
      </c>
      <c r="Q534" s="1">
        <v>1</v>
      </c>
      <c r="R534" s="1"/>
      <c r="S534" s="1"/>
    </row>
    <row r="535" spans="1:19" ht="13" x14ac:dyDescent="0.15">
      <c r="A535" s="1">
        <v>397</v>
      </c>
      <c r="B535" s="1" t="s">
        <v>28</v>
      </c>
      <c r="C535" s="1" t="s">
        <v>1386</v>
      </c>
      <c r="D535" s="1">
        <v>38</v>
      </c>
      <c r="E535" s="1" t="s">
        <v>30</v>
      </c>
      <c r="F535" s="1">
        <v>7</v>
      </c>
      <c r="G535" s="1">
        <v>0.53</v>
      </c>
      <c r="H535" s="1">
        <v>0.53</v>
      </c>
      <c r="I535" s="1">
        <v>357.74</v>
      </c>
      <c r="J535" s="1">
        <v>358.27</v>
      </c>
      <c r="K535" s="1">
        <v>357.63099999999997</v>
      </c>
      <c r="L535" s="1">
        <v>358.154</v>
      </c>
      <c r="M535" s="1" t="s">
        <v>5497</v>
      </c>
      <c r="N535" s="1" t="s">
        <v>5498</v>
      </c>
      <c r="O535" s="1" t="s">
        <v>5499</v>
      </c>
      <c r="P535" s="1">
        <v>1</v>
      </c>
      <c r="Q535" s="1">
        <v>1</v>
      </c>
      <c r="R535" s="1"/>
      <c r="S535" s="1"/>
    </row>
    <row r="536" spans="1:19" ht="13" x14ac:dyDescent="0.15">
      <c r="A536" s="1">
        <v>397</v>
      </c>
      <c r="B536" s="1" t="s">
        <v>28</v>
      </c>
      <c r="C536" s="1" t="s">
        <v>1386</v>
      </c>
      <c r="D536" s="1">
        <v>38</v>
      </c>
      <c r="E536" s="1" t="s">
        <v>30</v>
      </c>
      <c r="F536" s="1" t="s">
        <v>64</v>
      </c>
      <c r="G536" s="1">
        <v>0.35</v>
      </c>
      <c r="H536" s="1">
        <v>0.35</v>
      </c>
      <c r="I536" s="1">
        <v>358.27</v>
      </c>
      <c r="J536" s="1">
        <v>358.62</v>
      </c>
      <c r="K536" s="1">
        <v>358.154</v>
      </c>
      <c r="L536" s="1">
        <v>358.5</v>
      </c>
      <c r="M536" s="1" t="s">
        <v>5500</v>
      </c>
      <c r="N536" s="1" t="s">
        <v>5501</v>
      </c>
      <c r="O536" s="1" t="s">
        <v>5502</v>
      </c>
      <c r="P536" s="1">
        <v>1</v>
      </c>
      <c r="Q536" s="1">
        <v>0</v>
      </c>
      <c r="R536" s="1"/>
      <c r="S536" s="1"/>
    </row>
    <row r="537" spans="1:19" ht="13" x14ac:dyDescent="0.15">
      <c r="A537" s="1">
        <v>397</v>
      </c>
      <c r="B537" s="1" t="s">
        <v>28</v>
      </c>
      <c r="C537" s="1" t="s">
        <v>1386</v>
      </c>
      <c r="D537" s="1">
        <v>39</v>
      </c>
      <c r="E537" s="1" t="s">
        <v>30</v>
      </c>
      <c r="F537" s="1">
        <v>1</v>
      </c>
      <c r="G537" s="1">
        <v>1.51</v>
      </c>
      <c r="H537" s="1">
        <v>1.51</v>
      </c>
      <c r="I537" s="1">
        <v>358.5</v>
      </c>
      <c r="J537" s="1">
        <v>360.01</v>
      </c>
      <c r="K537" s="1">
        <v>358.5</v>
      </c>
      <c r="L537" s="1">
        <v>360.01</v>
      </c>
      <c r="M537" s="1" t="s">
        <v>5503</v>
      </c>
      <c r="N537" s="1" t="s">
        <v>5504</v>
      </c>
      <c r="O537" s="1" t="s">
        <v>5505</v>
      </c>
      <c r="P537" s="1">
        <v>0</v>
      </c>
      <c r="Q537" s="1">
        <v>0</v>
      </c>
      <c r="R537" s="1"/>
      <c r="S537" s="1"/>
    </row>
    <row r="538" spans="1:19" ht="13" x14ac:dyDescent="0.15">
      <c r="A538" s="1">
        <v>397</v>
      </c>
      <c r="B538" s="1" t="s">
        <v>28</v>
      </c>
      <c r="C538" s="1" t="s">
        <v>1386</v>
      </c>
      <c r="D538" s="1">
        <v>39</v>
      </c>
      <c r="E538" s="1" t="s">
        <v>30</v>
      </c>
      <c r="F538" s="1">
        <v>2</v>
      </c>
      <c r="G538" s="1">
        <v>1.5</v>
      </c>
      <c r="H538" s="1">
        <v>1.5</v>
      </c>
      <c r="I538" s="1">
        <v>360.01</v>
      </c>
      <c r="J538" s="1">
        <v>361.51</v>
      </c>
      <c r="K538" s="1">
        <v>360.01</v>
      </c>
      <c r="L538" s="1">
        <v>361.51</v>
      </c>
      <c r="M538" s="1" t="s">
        <v>5506</v>
      </c>
      <c r="N538" s="1" t="s">
        <v>5507</v>
      </c>
      <c r="O538" s="1" t="s">
        <v>5508</v>
      </c>
      <c r="P538" s="1">
        <v>0</v>
      </c>
      <c r="Q538" s="1">
        <v>0</v>
      </c>
      <c r="R538" s="1"/>
      <c r="S538" s="1"/>
    </row>
    <row r="539" spans="1:19" ht="13" x14ac:dyDescent="0.15">
      <c r="A539" s="1">
        <v>397</v>
      </c>
      <c r="B539" s="1" t="s">
        <v>28</v>
      </c>
      <c r="C539" s="1" t="s">
        <v>1386</v>
      </c>
      <c r="D539" s="1">
        <v>39</v>
      </c>
      <c r="E539" s="1" t="s">
        <v>30</v>
      </c>
      <c r="F539" s="1">
        <v>3</v>
      </c>
      <c r="G539" s="1">
        <v>1.5</v>
      </c>
      <c r="H539" s="1">
        <v>1.5</v>
      </c>
      <c r="I539" s="1">
        <v>361.51</v>
      </c>
      <c r="J539" s="1">
        <v>363.01</v>
      </c>
      <c r="K539" s="1">
        <v>361.51</v>
      </c>
      <c r="L539" s="1">
        <v>363.01</v>
      </c>
      <c r="M539" s="1" t="s">
        <v>5509</v>
      </c>
      <c r="N539" s="1" t="s">
        <v>5510</v>
      </c>
      <c r="O539" s="1" t="s">
        <v>5511</v>
      </c>
      <c r="P539" s="1">
        <v>0</v>
      </c>
      <c r="Q539" s="1">
        <v>0</v>
      </c>
      <c r="R539" s="1"/>
      <c r="S539" s="1"/>
    </row>
    <row r="540" spans="1:19" ht="13" x14ac:dyDescent="0.15">
      <c r="A540" s="1">
        <v>397</v>
      </c>
      <c r="B540" s="1" t="s">
        <v>28</v>
      </c>
      <c r="C540" s="1" t="s">
        <v>1386</v>
      </c>
      <c r="D540" s="1">
        <v>39</v>
      </c>
      <c r="E540" s="1" t="s">
        <v>30</v>
      </c>
      <c r="F540" s="1">
        <v>4</v>
      </c>
      <c r="G540" s="1">
        <v>1.51</v>
      </c>
      <c r="H540" s="1">
        <v>1.51</v>
      </c>
      <c r="I540" s="1">
        <v>363.01</v>
      </c>
      <c r="J540" s="1">
        <v>364.52</v>
      </c>
      <c r="K540" s="1">
        <v>363.01</v>
      </c>
      <c r="L540" s="1">
        <v>364.52</v>
      </c>
      <c r="M540" s="1" t="s">
        <v>5512</v>
      </c>
      <c r="N540" s="1" t="s">
        <v>5513</v>
      </c>
      <c r="O540" s="1" t="s">
        <v>5514</v>
      </c>
      <c r="P540" s="1">
        <v>0</v>
      </c>
      <c r="Q540" s="1">
        <v>5</v>
      </c>
      <c r="R540" s="1"/>
      <c r="S540" s="1"/>
    </row>
    <row r="541" spans="1:19" ht="13" x14ac:dyDescent="0.15">
      <c r="A541" s="1">
        <v>397</v>
      </c>
      <c r="B541" s="1" t="s">
        <v>28</v>
      </c>
      <c r="C541" s="1" t="s">
        <v>1386</v>
      </c>
      <c r="D541" s="1">
        <v>39</v>
      </c>
      <c r="E541" s="1" t="s">
        <v>30</v>
      </c>
      <c r="F541" s="1">
        <v>5</v>
      </c>
      <c r="G541" s="1">
        <v>1.5</v>
      </c>
      <c r="H541" s="1">
        <v>1.5</v>
      </c>
      <c r="I541" s="1">
        <v>364.52</v>
      </c>
      <c r="J541" s="1">
        <v>366.02</v>
      </c>
      <c r="K541" s="1">
        <v>364.52</v>
      </c>
      <c r="L541" s="1">
        <v>366.02</v>
      </c>
      <c r="M541" s="1" t="s">
        <v>5515</v>
      </c>
      <c r="N541" s="1" t="s">
        <v>5516</v>
      </c>
      <c r="O541" s="1" t="s">
        <v>5517</v>
      </c>
      <c r="P541" s="1">
        <v>1</v>
      </c>
      <c r="Q541" s="1">
        <v>0</v>
      </c>
      <c r="R541" s="1"/>
      <c r="S541" s="1"/>
    </row>
    <row r="542" spans="1:19" ht="13" x14ac:dyDescent="0.15">
      <c r="A542" s="1">
        <v>397</v>
      </c>
      <c r="B542" s="1" t="s">
        <v>28</v>
      </c>
      <c r="C542" s="1" t="s">
        <v>1386</v>
      </c>
      <c r="D542" s="1">
        <v>39</v>
      </c>
      <c r="E542" s="1" t="s">
        <v>30</v>
      </c>
      <c r="F542" s="1">
        <v>6</v>
      </c>
      <c r="G542" s="1">
        <v>1.05</v>
      </c>
      <c r="H542" s="1">
        <v>1.05</v>
      </c>
      <c r="I542" s="1">
        <v>366.02</v>
      </c>
      <c r="J542" s="1">
        <v>367.07</v>
      </c>
      <c r="K542" s="1">
        <v>366.02</v>
      </c>
      <c r="L542" s="1">
        <v>367.07</v>
      </c>
      <c r="M542" s="1" t="s">
        <v>5518</v>
      </c>
      <c r="N542" s="1" t="s">
        <v>5519</v>
      </c>
      <c r="O542" s="1" t="s">
        <v>5520</v>
      </c>
      <c r="P542" s="1">
        <v>1</v>
      </c>
      <c r="Q542" s="1">
        <v>0</v>
      </c>
      <c r="R542" s="1"/>
      <c r="S542" s="1"/>
    </row>
    <row r="543" spans="1:19" ht="13" x14ac:dyDescent="0.15">
      <c r="A543" s="1">
        <v>397</v>
      </c>
      <c r="B543" s="1" t="s">
        <v>28</v>
      </c>
      <c r="C543" s="1" t="s">
        <v>1386</v>
      </c>
      <c r="D543" s="1">
        <v>39</v>
      </c>
      <c r="E543" s="1" t="s">
        <v>30</v>
      </c>
      <c r="F543" s="1" t="s">
        <v>64</v>
      </c>
      <c r="G543" s="1">
        <v>0.49</v>
      </c>
      <c r="H543" s="1">
        <v>0.49</v>
      </c>
      <c r="I543" s="1">
        <v>367.07</v>
      </c>
      <c r="J543" s="1">
        <v>367.56</v>
      </c>
      <c r="K543" s="1">
        <v>367.07</v>
      </c>
      <c r="L543" s="1">
        <v>367.56</v>
      </c>
      <c r="M543" s="1" t="s">
        <v>5521</v>
      </c>
      <c r="N543" s="1" t="s">
        <v>5522</v>
      </c>
      <c r="O543" s="1" t="s">
        <v>5523</v>
      </c>
      <c r="P543" s="1">
        <v>0</v>
      </c>
      <c r="Q543" s="1">
        <v>0</v>
      </c>
      <c r="R543" s="1"/>
      <c r="S543" s="1"/>
    </row>
    <row r="544" spans="1:19" ht="13" x14ac:dyDescent="0.15">
      <c r="A544" s="1">
        <v>397</v>
      </c>
      <c r="B544" s="1" t="s">
        <v>28</v>
      </c>
      <c r="C544" s="1" t="s">
        <v>1386</v>
      </c>
      <c r="D544" s="1">
        <v>40</v>
      </c>
      <c r="E544" s="1" t="s">
        <v>30</v>
      </c>
      <c r="F544" s="1">
        <v>1</v>
      </c>
      <c r="G544" s="1">
        <v>1.51</v>
      </c>
      <c r="H544" s="1">
        <v>1.51</v>
      </c>
      <c r="I544" s="1">
        <v>368.2</v>
      </c>
      <c r="J544" s="1">
        <v>369.71</v>
      </c>
      <c r="K544" s="1">
        <v>368.2</v>
      </c>
      <c r="L544" s="1">
        <v>369.71</v>
      </c>
      <c r="M544" s="1" t="s">
        <v>5524</v>
      </c>
      <c r="N544" s="1" t="s">
        <v>5525</v>
      </c>
      <c r="O544" s="1" t="s">
        <v>5526</v>
      </c>
      <c r="P544" s="1">
        <v>0</v>
      </c>
      <c r="Q544" s="1">
        <v>1</v>
      </c>
      <c r="R544" s="1"/>
      <c r="S544" s="1"/>
    </row>
    <row r="545" spans="1:19" ht="13" x14ac:dyDescent="0.15">
      <c r="A545" s="1">
        <v>397</v>
      </c>
      <c r="B545" s="1" t="s">
        <v>28</v>
      </c>
      <c r="C545" s="1" t="s">
        <v>1386</v>
      </c>
      <c r="D545" s="1">
        <v>40</v>
      </c>
      <c r="E545" s="1" t="s">
        <v>30</v>
      </c>
      <c r="F545" s="1">
        <v>2</v>
      </c>
      <c r="G545" s="1">
        <v>1.5</v>
      </c>
      <c r="H545" s="1">
        <v>1.5</v>
      </c>
      <c r="I545" s="1">
        <v>369.71</v>
      </c>
      <c r="J545" s="1">
        <v>371.21</v>
      </c>
      <c r="K545" s="1">
        <v>369.71</v>
      </c>
      <c r="L545" s="1">
        <v>371.21</v>
      </c>
      <c r="M545" s="1" t="s">
        <v>5527</v>
      </c>
      <c r="N545" s="1" t="s">
        <v>5528</v>
      </c>
      <c r="O545" s="1" t="s">
        <v>5529</v>
      </c>
      <c r="P545" s="1">
        <v>0</v>
      </c>
      <c r="Q545" s="1">
        <v>0</v>
      </c>
      <c r="R545" s="1"/>
      <c r="S545" s="1"/>
    </row>
    <row r="546" spans="1:19" ht="13" x14ac:dyDescent="0.15">
      <c r="A546" s="1">
        <v>397</v>
      </c>
      <c r="B546" s="1" t="s">
        <v>28</v>
      </c>
      <c r="C546" s="1" t="s">
        <v>1386</v>
      </c>
      <c r="D546" s="1">
        <v>40</v>
      </c>
      <c r="E546" s="1" t="s">
        <v>30</v>
      </c>
      <c r="F546" s="1">
        <v>3</v>
      </c>
      <c r="G546" s="1">
        <v>1.51</v>
      </c>
      <c r="H546" s="1">
        <v>1.51</v>
      </c>
      <c r="I546" s="1">
        <v>371.21</v>
      </c>
      <c r="J546" s="1">
        <v>372.72</v>
      </c>
      <c r="K546" s="1">
        <v>371.21</v>
      </c>
      <c r="L546" s="1">
        <v>372.72</v>
      </c>
      <c r="M546" s="1" t="s">
        <v>5530</v>
      </c>
      <c r="N546" s="1" t="s">
        <v>5531</v>
      </c>
      <c r="O546" s="1" t="s">
        <v>5532</v>
      </c>
      <c r="P546" s="1">
        <v>0</v>
      </c>
      <c r="Q546" s="1">
        <v>0</v>
      </c>
      <c r="R546" s="1"/>
      <c r="S546" s="1"/>
    </row>
    <row r="547" spans="1:19" ht="13" x14ac:dyDescent="0.15">
      <c r="A547" s="1">
        <v>397</v>
      </c>
      <c r="B547" s="1" t="s">
        <v>28</v>
      </c>
      <c r="C547" s="1" t="s">
        <v>1386</v>
      </c>
      <c r="D547" s="1">
        <v>40</v>
      </c>
      <c r="E547" s="1" t="s">
        <v>30</v>
      </c>
      <c r="F547" s="1">
        <v>4</v>
      </c>
      <c r="G547" s="1">
        <v>1.51</v>
      </c>
      <c r="H547" s="1">
        <v>1.51</v>
      </c>
      <c r="I547" s="1">
        <v>372.72</v>
      </c>
      <c r="J547" s="1">
        <v>374.23</v>
      </c>
      <c r="K547" s="1">
        <v>372.72</v>
      </c>
      <c r="L547" s="1">
        <v>374.23</v>
      </c>
      <c r="M547" s="1" t="s">
        <v>5533</v>
      </c>
      <c r="N547" s="1" t="s">
        <v>5534</v>
      </c>
      <c r="O547" s="1" t="s">
        <v>5535</v>
      </c>
      <c r="P547" s="1">
        <v>0</v>
      </c>
      <c r="Q547" s="1">
        <v>1</v>
      </c>
      <c r="R547" s="1"/>
      <c r="S547" s="1"/>
    </row>
    <row r="548" spans="1:19" ht="13" x14ac:dyDescent="0.15">
      <c r="A548" s="1">
        <v>397</v>
      </c>
      <c r="B548" s="1" t="s">
        <v>28</v>
      </c>
      <c r="C548" s="1" t="s">
        <v>1386</v>
      </c>
      <c r="D548" s="1">
        <v>40</v>
      </c>
      <c r="E548" s="1" t="s">
        <v>30</v>
      </c>
      <c r="F548" s="1">
        <v>5</v>
      </c>
      <c r="G548" s="1">
        <v>1.51</v>
      </c>
      <c r="H548" s="1">
        <v>1.51</v>
      </c>
      <c r="I548" s="1">
        <v>374.23</v>
      </c>
      <c r="J548" s="1">
        <v>375.74</v>
      </c>
      <c r="K548" s="1">
        <v>374.23</v>
      </c>
      <c r="L548" s="1">
        <v>375.74</v>
      </c>
      <c r="M548" s="1" t="s">
        <v>5536</v>
      </c>
      <c r="N548" s="1" t="s">
        <v>5537</v>
      </c>
      <c r="O548" s="1" t="s">
        <v>5538</v>
      </c>
      <c r="P548" s="1">
        <v>1</v>
      </c>
      <c r="Q548" s="1">
        <v>3</v>
      </c>
      <c r="R548" s="1"/>
      <c r="S548" s="1"/>
    </row>
    <row r="549" spans="1:19" ht="13" x14ac:dyDescent="0.15">
      <c r="A549" s="1">
        <v>397</v>
      </c>
      <c r="B549" s="1" t="s">
        <v>28</v>
      </c>
      <c r="C549" s="1" t="s">
        <v>1386</v>
      </c>
      <c r="D549" s="1">
        <v>40</v>
      </c>
      <c r="E549" s="1" t="s">
        <v>30</v>
      </c>
      <c r="F549" s="1">
        <v>6</v>
      </c>
      <c r="G549" s="1">
        <v>1.46</v>
      </c>
      <c r="H549" s="1">
        <v>1.46</v>
      </c>
      <c r="I549" s="1">
        <v>375.74</v>
      </c>
      <c r="J549" s="1">
        <v>377.2</v>
      </c>
      <c r="K549" s="1">
        <v>375.74</v>
      </c>
      <c r="L549" s="1">
        <v>377.2</v>
      </c>
      <c r="M549" s="1" t="s">
        <v>5539</v>
      </c>
      <c r="N549" s="1" t="s">
        <v>5540</v>
      </c>
      <c r="O549" s="1" t="s">
        <v>5541</v>
      </c>
      <c r="P549" s="1">
        <v>1</v>
      </c>
      <c r="Q549" s="1">
        <v>0</v>
      </c>
      <c r="R549" s="1"/>
      <c r="S549" s="1"/>
    </row>
    <row r="550" spans="1:19" ht="13" x14ac:dyDescent="0.15">
      <c r="A550" s="1">
        <v>397</v>
      </c>
      <c r="B550" s="1" t="s">
        <v>28</v>
      </c>
      <c r="C550" s="1" t="s">
        <v>1386</v>
      </c>
      <c r="D550" s="1">
        <v>40</v>
      </c>
      <c r="E550" s="1" t="s">
        <v>30</v>
      </c>
      <c r="F550" s="1" t="s">
        <v>64</v>
      </c>
      <c r="G550" s="1">
        <v>0.48</v>
      </c>
      <c r="H550" s="1">
        <v>0.48</v>
      </c>
      <c r="I550" s="1">
        <v>377.2</v>
      </c>
      <c r="J550" s="1">
        <v>377.68</v>
      </c>
      <c r="K550" s="1">
        <v>377.2</v>
      </c>
      <c r="L550" s="1">
        <v>377.68</v>
      </c>
      <c r="M550" s="1" t="s">
        <v>5542</v>
      </c>
      <c r="N550" s="1" t="s">
        <v>5543</v>
      </c>
      <c r="O550" s="1" t="s">
        <v>5544</v>
      </c>
      <c r="P550" s="1">
        <v>0</v>
      </c>
      <c r="Q550" s="1">
        <v>0</v>
      </c>
      <c r="R550" s="1"/>
      <c r="S550" s="1"/>
    </row>
    <row r="551" spans="1:19" ht="13" x14ac:dyDescent="0.15">
      <c r="A551" s="1">
        <v>397</v>
      </c>
      <c r="B551" s="1" t="s">
        <v>28</v>
      </c>
      <c r="C551" s="1" t="s">
        <v>1386</v>
      </c>
      <c r="D551" s="1">
        <v>41</v>
      </c>
      <c r="E551" s="1" t="s">
        <v>30</v>
      </c>
      <c r="F551" s="1">
        <v>1</v>
      </c>
      <c r="G551" s="1">
        <v>1.5</v>
      </c>
      <c r="H551" s="1">
        <v>1.5</v>
      </c>
      <c r="I551" s="1">
        <v>377.9</v>
      </c>
      <c r="J551" s="1">
        <v>379.4</v>
      </c>
      <c r="K551" s="1">
        <v>377.9</v>
      </c>
      <c r="L551" s="1">
        <v>379.4</v>
      </c>
      <c r="M551" s="1" t="s">
        <v>5545</v>
      </c>
      <c r="N551" s="1" t="s">
        <v>5546</v>
      </c>
      <c r="O551" s="1" t="s">
        <v>5547</v>
      </c>
      <c r="P551" s="1">
        <v>0</v>
      </c>
      <c r="Q551" s="1">
        <v>0</v>
      </c>
      <c r="R551" s="1"/>
      <c r="S551" s="1"/>
    </row>
    <row r="552" spans="1:19" ht="13" x14ac:dyDescent="0.15">
      <c r="A552" s="1">
        <v>397</v>
      </c>
      <c r="B552" s="1" t="s">
        <v>28</v>
      </c>
      <c r="C552" s="1" t="s">
        <v>1386</v>
      </c>
      <c r="D552" s="1">
        <v>41</v>
      </c>
      <c r="E552" s="1" t="s">
        <v>30</v>
      </c>
      <c r="F552" s="1">
        <v>2</v>
      </c>
      <c r="G552" s="1">
        <v>1.51</v>
      </c>
      <c r="H552" s="1">
        <v>1.51</v>
      </c>
      <c r="I552" s="1">
        <v>379.4</v>
      </c>
      <c r="J552" s="1">
        <v>380.91</v>
      </c>
      <c r="K552" s="1">
        <v>379.4</v>
      </c>
      <c r="L552" s="1">
        <v>380.91</v>
      </c>
      <c r="M552" s="1" t="s">
        <v>5548</v>
      </c>
      <c r="N552" s="1" t="s">
        <v>5549</v>
      </c>
      <c r="O552" s="1" t="s">
        <v>5550</v>
      </c>
      <c r="P552" s="1">
        <v>0</v>
      </c>
      <c r="Q552" s="1">
        <v>0</v>
      </c>
      <c r="R552" s="1"/>
      <c r="S552" s="1"/>
    </row>
    <row r="553" spans="1:19" ht="13" x14ac:dyDescent="0.15">
      <c r="A553" s="1">
        <v>397</v>
      </c>
      <c r="B553" s="1" t="s">
        <v>28</v>
      </c>
      <c r="C553" s="1" t="s">
        <v>1386</v>
      </c>
      <c r="D553" s="1">
        <v>41</v>
      </c>
      <c r="E553" s="1" t="s">
        <v>30</v>
      </c>
      <c r="F553" s="1">
        <v>3</v>
      </c>
      <c r="G553" s="1">
        <v>1.5</v>
      </c>
      <c r="H553" s="1">
        <v>1.5</v>
      </c>
      <c r="I553" s="1">
        <v>380.91</v>
      </c>
      <c r="J553" s="1">
        <v>382.41</v>
      </c>
      <c r="K553" s="1">
        <v>380.91</v>
      </c>
      <c r="L553" s="1">
        <v>382.41</v>
      </c>
      <c r="M553" s="1" t="s">
        <v>5551</v>
      </c>
      <c r="N553" s="1" t="s">
        <v>5552</v>
      </c>
      <c r="O553" s="1" t="s">
        <v>5553</v>
      </c>
      <c r="P553" s="1">
        <v>0</v>
      </c>
      <c r="Q553" s="1">
        <v>3</v>
      </c>
      <c r="R553" s="1"/>
      <c r="S553" s="1"/>
    </row>
    <row r="554" spans="1:19" ht="13" x14ac:dyDescent="0.15">
      <c r="A554" s="1">
        <v>397</v>
      </c>
      <c r="B554" s="1" t="s">
        <v>28</v>
      </c>
      <c r="C554" s="1" t="s">
        <v>1386</v>
      </c>
      <c r="D554" s="1">
        <v>41</v>
      </c>
      <c r="E554" s="1" t="s">
        <v>30</v>
      </c>
      <c r="F554" s="1">
        <v>4</v>
      </c>
      <c r="G554" s="1">
        <v>1.51</v>
      </c>
      <c r="H554" s="1">
        <v>1.51</v>
      </c>
      <c r="I554" s="1">
        <v>382.41</v>
      </c>
      <c r="J554" s="1">
        <v>383.92</v>
      </c>
      <c r="K554" s="1">
        <v>382.41</v>
      </c>
      <c r="L554" s="1">
        <v>383.92</v>
      </c>
      <c r="M554" s="1" t="s">
        <v>5554</v>
      </c>
      <c r="N554" s="1" t="s">
        <v>5555</v>
      </c>
      <c r="O554" s="1" t="s">
        <v>5556</v>
      </c>
      <c r="P554" s="1">
        <v>0</v>
      </c>
      <c r="Q554" s="1">
        <v>2</v>
      </c>
      <c r="R554" s="1"/>
      <c r="S554" s="1"/>
    </row>
    <row r="555" spans="1:19" ht="13" x14ac:dyDescent="0.15">
      <c r="A555" s="1">
        <v>397</v>
      </c>
      <c r="B555" s="1" t="s">
        <v>28</v>
      </c>
      <c r="C555" s="1" t="s">
        <v>1386</v>
      </c>
      <c r="D555" s="1">
        <v>41</v>
      </c>
      <c r="E555" s="1" t="s">
        <v>30</v>
      </c>
      <c r="F555" s="1">
        <v>5</v>
      </c>
      <c r="G555" s="1">
        <v>1.5</v>
      </c>
      <c r="H555" s="1">
        <v>1.5</v>
      </c>
      <c r="I555" s="1">
        <v>383.92</v>
      </c>
      <c r="J555" s="1">
        <v>385.42</v>
      </c>
      <c r="K555" s="1">
        <v>383.92</v>
      </c>
      <c r="L555" s="1">
        <v>385.42</v>
      </c>
      <c r="M555" s="1" t="s">
        <v>5557</v>
      </c>
      <c r="N555" s="1" t="s">
        <v>5558</v>
      </c>
      <c r="O555" s="1" t="s">
        <v>5559</v>
      </c>
      <c r="P555" s="1">
        <v>1</v>
      </c>
      <c r="Q555" s="1">
        <v>0</v>
      </c>
      <c r="R555" s="1"/>
      <c r="S555" s="1"/>
    </row>
    <row r="556" spans="1:19" ht="13" x14ac:dyDescent="0.15">
      <c r="A556" s="1">
        <v>397</v>
      </c>
      <c r="B556" s="1" t="s">
        <v>28</v>
      </c>
      <c r="C556" s="1" t="s">
        <v>1386</v>
      </c>
      <c r="D556" s="1">
        <v>41</v>
      </c>
      <c r="E556" s="1" t="s">
        <v>30</v>
      </c>
      <c r="F556" s="1">
        <v>6</v>
      </c>
      <c r="G556" s="1">
        <v>0.76</v>
      </c>
      <c r="H556" s="1">
        <v>0.76</v>
      </c>
      <c r="I556" s="1">
        <v>385.42</v>
      </c>
      <c r="J556" s="1">
        <v>386.18</v>
      </c>
      <c r="K556" s="1">
        <v>385.42</v>
      </c>
      <c r="L556" s="1">
        <v>386.18</v>
      </c>
      <c r="M556" s="1" t="s">
        <v>5560</v>
      </c>
      <c r="N556" s="1" t="s">
        <v>5561</v>
      </c>
      <c r="O556" s="1" t="s">
        <v>5562</v>
      </c>
      <c r="P556" s="1">
        <v>1</v>
      </c>
      <c r="Q556" s="1">
        <v>0</v>
      </c>
      <c r="R556" s="1"/>
      <c r="S556" s="1"/>
    </row>
    <row r="557" spans="1:19" ht="13" x14ac:dyDescent="0.15">
      <c r="A557" s="1">
        <v>397</v>
      </c>
      <c r="B557" s="1" t="s">
        <v>28</v>
      </c>
      <c r="C557" s="1" t="s">
        <v>1386</v>
      </c>
      <c r="D557" s="1">
        <v>41</v>
      </c>
      <c r="E557" s="1" t="s">
        <v>30</v>
      </c>
      <c r="F557" s="1" t="s">
        <v>64</v>
      </c>
      <c r="G557" s="1">
        <v>0.48</v>
      </c>
      <c r="H557" s="1">
        <v>0.48</v>
      </c>
      <c r="I557" s="1">
        <v>386.18</v>
      </c>
      <c r="J557" s="1">
        <v>386.66</v>
      </c>
      <c r="K557" s="1">
        <v>386.18</v>
      </c>
      <c r="L557" s="1">
        <v>386.66</v>
      </c>
      <c r="M557" s="1" t="s">
        <v>5563</v>
      </c>
      <c r="N557" s="1" t="s">
        <v>5564</v>
      </c>
      <c r="O557" s="1" t="s">
        <v>5565</v>
      </c>
      <c r="P557" s="1">
        <v>0</v>
      </c>
      <c r="Q557" s="1">
        <v>0</v>
      </c>
      <c r="R557" s="1"/>
      <c r="S557" s="1"/>
    </row>
    <row r="558" spans="1:19" ht="13" x14ac:dyDescent="0.15">
      <c r="A558" s="1">
        <v>397</v>
      </c>
      <c r="B558" s="1" t="s">
        <v>28</v>
      </c>
      <c r="C558" s="1" t="s">
        <v>1386</v>
      </c>
      <c r="D558" s="1">
        <v>42</v>
      </c>
      <c r="E558" s="1" t="s">
        <v>30</v>
      </c>
      <c r="F558" s="1">
        <v>1</v>
      </c>
      <c r="G558" s="1">
        <v>1.5</v>
      </c>
      <c r="H558" s="1">
        <v>1.5</v>
      </c>
      <c r="I558" s="1">
        <v>387.6</v>
      </c>
      <c r="J558" s="1">
        <v>389.1</v>
      </c>
      <c r="K558" s="1">
        <v>387.6</v>
      </c>
      <c r="L558" s="1">
        <v>389.1</v>
      </c>
      <c r="M558" s="1" t="s">
        <v>5566</v>
      </c>
      <c r="N558" s="1" t="s">
        <v>5567</v>
      </c>
      <c r="O558" s="1" t="s">
        <v>5568</v>
      </c>
      <c r="P558" s="1">
        <v>0</v>
      </c>
      <c r="Q558" s="1">
        <v>3</v>
      </c>
      <c r="R558" s="1"/>
      <c r="S558" s="1"/>
    </row>
    <row r="559" spans="1:19" ht="13" x14ac:dyDescent="0.15">
      <c r="A559" s="1">
        <v>397</v>
      </c>
      <c r="B559" s="1" t="s">
        <v>28</v>
      </c>
      <c r="C559" s="1" t="s">
        <v>1386</v>
      </c>
      <c r="D559" s="1">
        <v>42</v>
      </c>
      <c r="E559" s="1" t="s">
        <v>30</v>
      </c>
      <c r="F559" s="1">
        <v>2</v>
      </c>
      <c r="G559" s="1">
        <v>1.5</v>
      </c>
      <c r="H559" s="1">
        <v>1.5</v>
      </c>
      <c r="I559" s="1">
        <v>389.1</v>
      </c>
      <c r="J559" s="1">
        <v>390.6</v>
      </c>
      <c r="K559" s="1">
        <v>389.1</v>
      </c>
      <c r="L559" s="1">
        <v>390.6</v>
      </c>
      <c r="M559" s="1" t="s">
        <v>5569</v>
      </c>
      <c r="N559" s="1" t="s">
        <v>5570</v>
      </c>
      <c r="O559" s="1" t="s">
        <v>5571</v>
      </c>
      <c r="P559" s="1">
        <v>0</v>
      </c>
      <c r="Q559" s="1">
        <v>0</v>
      </c>
      <c r="R559" s="1"/>
      <c r="S559" s="1"/>
    </row>
    <row r="560" spans="1:19" ht="13" x14ac:dyDescent="0.15">
      <c r="A560" s="1">
        <v>397</v>
      </c>
      <c r="B560" s="1" t="s">
        <v>28</v>
      </c>
      <c r="C560" s="1" t="s">
        <v>1386</v>
      </c>
      <c r="D560" s="1">
        <v>42</v>
      </c>
      <c r="E560" s="1" t="s">
        <v>30</v>
      </c>
      <c r="F560" s="1">
        <v>3</v>
      </c>
      <c r="G560" s="1">
        <v>1.5</v>
      </c>
      <c r="H560" s="1">
        <v>1.5</v>
      </c>
      <c r="I560" s="1">
        <v>390.6</v>
      </c>
      <c r="J560" s="1">
        <v>392.1</v>
      </c>
      <c r="K560" s="1">
        <v>390.6</v>
      </c>
      <c r="L560" s="1">
        <v>392.1</v>
      </c>
      <c r="M560" s="1" t="s">
        <v>5572</v>
      </c>
      <c r="N560" s="1" t="s">
        <v>5573</v>
      </c>
      <c r="O560" s="1" t="s">
        <v>5574</v>
      </c>
      <c r="P560" s="1">
        <v>0</v>
      </c>
      <c r="Q560" s="1">
        <v>1</v>
      </c>
      <c r="R560" s="1"/>
      <c r="S560" s="1"/>
    </row>
    <row r="561" spans="1:19" ht="13" x14ac:dyDescent="0.15">
      <c r="A561" s="1">
        <v>397</v>
      </c>
      <c r="B561" s="1" t="s">
        <v>28</v>
      </c>
      <c r="C561" s="1" t="s">
        <v>1386</v>
      </c>
      <c r="D561" s="1">
        <v>42</v>
      </c>
      <c r="E561" s="1" t="s">
        <v>30</v>
      </c>
      <c r="F561" s="1">
        <v>4</v>
      </c>
      <c r="G561" s="1">
        <v>1.5</v>
      </c>
      <c r="H561" s="1">
        <v>1.5</v>
      </c>
      <c r="I561" s="1">
        <v>392.1</v>
      </c>
      <c r="J561" s="1">
        <v>393.6</v>
      </c>
      <c r="K561" s="1">
        <v>392.1</v>
      </c>
      <c r="L561" s="1">
        <v>393.6</v>
      </c>
      <c r="M561" s="1" t="s">
        <v>5575</v>
      </c>
      <c r="N561" s="1" t="s">
        <v>5576</v>
      </c>
      <c r="O561" s="1" t="s">
        <v>5577</v>
      </c>
      <c r="P561" s="1">
        <v>0</v>
      </c>
      <c r="Q561" s="1">
        <v>1</v>
      </c>
      <c r="R561" s="1"/>
      <c r="S561" s="1"/>
    </row>
    <row r="562" spans="1:19" ht="13" x14ac:dyDescent="0.15">
      <c r="A562" s="1">
        <v>397</v>
      </c>
      <c r="B562" s="1" t="s">
        <v>28</v>
      </c>
      <c r="C562" s="1" t="s">
        <v>1386</v>
      </c>
      <c r="D562" s="1">
        <v>42</v>
      </c>
      <c r="E562" s="1" t="s">
        <v>30</v>
      </c>
      <c r="F562" s="1">
        <v>5</v>
      </c>
      <c r="G562" s="1">
        <v>1.43</v>
      </c>
      <c r="H562" s="1">
        <v>1.43</v>
      </c>
      <c r="I562" s="1">
        <v>393.6</v>
      </c>
      <c r="J562" s="1">
        <v>395.03</v>
      </c>
      <c r="K562" s="1">
        <v>393.6</v>
      </c>
      <c r="L562" s="1">
        <v>395.03</v>
      </c>
      <c r="M562" s="1" t="s">
        <v>5578</v>
      </c>
      <c r="N562" s="1" t="s">
        <v>5579</v>
      </c>
      <c r="O562" s="1" t="s">
        <v>5580</v>
      </c>
      <c r="P562" s="1">
        <v>1</v>
      </c>
      <c r="Q562" s="1">
        <v>0</v>
      </c>
      <c r="R562" s="1"/>
      <c r="S562" s="1"/>
    </row>
    <row r="563" spans="1:19" ht="13" x14ac:dyDescent="0.15">
      <c r="A563" s="1">
        <v>397</v>
      </c>
      <c r="B563" s="1" t="s">
        <v>28</v>
      </c>
      <c r="C563" s="1" t="s">
        <v>1386</v>
      </c>
      <c r="D563" s="1">
        <v>42</v>
      </c>
      <c r="E563" s="1" t="s">
        <v>30</v>
      </c>
      <c r="F563" s="1">
        <v>6</v>
      </c>
      <c r="G563" s="1">
        <v>0.6</v>
      </c>
      <c r="H563" s="1">
        <v>0.6</v>
      </c>
      <c r="I563" s="1">
        <v>395.03</v>
      </c>
      <c r="J563" s="1">
        <v>395.63</v>
      </c>
      <c r="K563" s="1">
        <v>395.03</v>
      </c>
      <c r="L563" s="1">
        <v>395.63</v>
      </c>
      <c r="M563" s="1" t="s">
        <v>5581</v>
      </c>
      <c r="N563" s="1" t="s">
        <v>5582</v>
      </c>
      <c r="O563" s="1" t="s">
        <v>5583</v>
      </c>
      <c r="P563" s="1">
        <v>1</v>
      </c>
      <c r="Q563" s="1">
        <v>0</v>
      </c>
      <c r="R563" s="1"/>
      <c r="S563" s="1"/>
    </row>
    <row r="564" spans="1:19" ht="13" x14ac:dyDescent="0.15">
      <c r="A564" s="1">
        <v>397</v>
      </c>
      <c r="B564" s="1" t="s">
        <v>28</v>
      </c>
      <c r="C564" s="1" t="s">
        <v>1386</v>
      </c>
      <c r="D564" s="1">
        <v>42</v>
      </c>
      <c r="E564" s="1" t="s">
        <v>30</v>
      </c>
      <c r="F564" s="1" t="s">
        <v>64</v>
      </c>
      <c r="G564" s="1">
        <v>0.53</v>
      </c>
      <c r="H564" s="1">
        <v>0.53</v>
      </c>
      <c r="I564" s="1">
        <v>395.63</v>
      </c>
      <c r="J564" s="1">
        <v>396.16</v>
      </c>
      <c r="K564" s="1">
        <v>395.63</v>
      </c>
      <c r="L564" s="1">
        <v>396.16</v>
      </c>
      <c r="M564" s="1" t="s">
        <v>5584</v>
      </c>
      <c r="N564" s="1" t="s">
        <v>5585</v>
      </c>
      <c r="O564" s="1" t="s">
        <v>5586</v>
      </c>
      <c r="P564" s="1">
        <v>0</v>
      </c>
      <c r="Q564" s="1">
        <v>0</v>
      </c>
      <c r="R564" s="1"/>
      <c r="S564" s="1"/>
    </row>
    <row r="565" spans="1:19" ht="13" x14ac:dyDescent="0.15">
      <c r="A565" s="1">
        <v>397</v>
      </c>
      <c r="B565" s="1" t="s">
        <v>28</v>
      </c>
      <c r="C565" s="1" t="s">
        <v>1387</v>
      </c>
      <c r="D565" s="1">
        <v>2</v>
      </c>
      <c r="E565" s="1" t="s">
        <v>30</v>
      </c>
      <c r="F565" s="1">
        <v>1</v>
      </c>
      <c r="G565" s="1">
        <v>1.5</v>
      </c>
      <c r="H565" s="1">
        <v>1.5</v>
      </c>
      <c r="I565" s="1">
        <v>114.6</v>
      </c>
      <c r="J565" s="1">
        <v>116.1</v>
      </c>
      <c r="K565" s="1">
        <v>114.6</v>
      </c>
      <c r="L565" s="1">
        <v>116.1</v>
      </c>
      <c r="M565" s="1" t="s">
        <v>5587</v>
      </c>
      <c r="N565" s="1" t="s">
        <v>5588</v>
      </c>
      <c r="O565" s="1" t="s">
        <v>5589</v>
      </c>
      <c r="P565" s="1">
        <v>0</v>
      </c>
      <c r="Q565" s="1">
        <v>0</v>
      </c>
      <c r="R565" s="1"/>
      <c r="S565" s="1"/>
    </row>
    <row r="566" spans="1:19" ht="13" x14ac:dyDescent="0.15">
      <c r="A566" s="1">
        <v>397</v>
      </c>
      <c r="B566" s="1" t="s">
        <v>28</v>
      </c>
      <c r="C566" s="1" t="s">
        <v>1387</v>
      </c>
      <c r="D566" s="1">
        <v>2</v>
      </c>
      <c r="E566" s="1" t="s">
        <v>30</v>
      </c>
      <c r="F566" s="1">
        <v>2</v>
      </c>
      <c r="G566" s="1">
        <v>1.5</v>
      </c>
      <c r="H566" s="1">
        <v>1.5</v>
      </c>
      <c r="I566" s="1">
        <v>116.1</v>
      </c>
      <c r="J566" s="1">
        <v>117.6</v>
      </c>
      <c r="K566" s="1">
        <v>116.1</v>
      </c>
      <c r="L566" s="1">
        <v>117.6</v>
      </c>
      <c r="M566" s="1" t="s">
        <v>5590</v>
      </c>
      <c r="N566" s="1" t="s">
        <v>5591</v>
      </c>
      <c r="O566" s="1" t="s">
        <v>5592</v>
      </c>
      <c r="P566" s="1">
        <v>0</v>
      </c>
      <c r="Q566" s="1">
        <v>0</v>
      </c>
      <c r="R566" s="1"/>
      <c r="S566" s="1"/>
    </row>
    <row r="567" spans="1:19" ht="13" x14ac:dyDescent="0.15">
      <c r="A567" s="1">
        <v>397</v>
      </c>
      <c r="B567" s="1" t="s">
        <v>28</v>
      </c>
      <c r="C567" s="1" t="s">
        <v>1387</v>
      </c>
      <c r="D567" s="1">
        <v>2</v>
      </c>
      <c r="E567" s="1" t="s">
        <v>30</v>
      </c>
      <c r="F567" s="1">
        <v>3</v>
      </c>
      <c r="G567" s="1">
        <v>1.5</v>
      </c>
      <c r="H567" s="1">
        <v>1.5</v>
      </c>
      <c r="I567" s="1">
        <v>117.6</v>
      </c>
      <c r="J567" s="1">
        <v>119.1</v>
      </c>
      <c r="K567" s="1">
        <v>117.6</v>
      </c>
      <c r="L567" s="1">
        <v>119.1</v>
      </c>
      <c r="M567" s="1" t="s">
        <v>5593</v>
      </c>
      <c r="N567" s="1" t="s">
        <v>5594</v>
      </c>
      <c r="O567" s="1" t="s">
        <v>5595</v>
      </c>
      <c r="P567" s="1">
        <v>0</v>
      </c>
      <c r="Q567" s="1">
        <v>0</v>
      </c>
      <c r="R567" s="1"/>
      <c r="S567" s="1"/>
    </row>
    <row r="568" spans="1:19" ht="13" x14ac:dyDescent="0.15">
      <c r="A568" s="1">
        <v>397</v>
      </c>
      <c r="B568" s="1" t="s">
        <v>28</v>
      </c>
      <c r="C568" s="1" t="s">
        <v>1387</v>
      </c>
      <c r="D568" s="1">
        <v>2</v>
      </c>
      <c r="E568" s="1" t="s">
        <v>30</v>
      </c>
      <c r="F568" s="1">
        <v>4</v>
      </c>
      <c r="G568" s="1">
        <v>1.5</v>
      </c>
      <c r="H568" s="1">
        <v>1.5</v>
      </c>
      <c r="I568" s="1">
        <v>119.1</v>
      </c>
      <c r="J568" s="1">
        <v>120.6</v>
      </c>
      <c r="K568" s="1">
        <v>119.1</v>
      </c>
      <c r="L568" s="1">
        <v>120.6</v>
      </c>
      <c r="M568" s="1" t="s">
        <v>5596</v>
      </c>
      <c r="N568" s="1" t="s">
        <v>5597</v>
      </c>
      <c r="O568" s="1" t="s">
        <v>5598</v>
      </c>
      <c r="P568" s="1">
        <v>0</v>
      </c>
      <c r="Q568" s="1">
        <v>0</v>
      </c>
      <c r="R568" s="1"/>
      <c r="S568" s="1"/>
    </row>
    <row r="569" spans="1:19" ht="13" x14ac:dyDescent="0.15">
      <c r="A569" s="1">
        <v>397</v>
      </c>
      <c r="B569" s="1" t="s">
        <v>28</v>
      </c>
      <c r="C569" s="1" t="s">
        <v>1387</v>
      </c>
      <c r="D569" s="1">
        <v>2</v>
      </c>
      <c r="E569" s="1" t="s">
        <v>30</v>
      </c>
      <c r="F569" s="1">
        <v>5</v>
      </c>
      <c r="G569" s="1">
        <v>0.81</v>
      </c>
      <c r="H569" s="1">
        <v>0.81</v>
      </c>
      <c r="I569" s="1">
        <v>120.6</v>
      </c>
      <c r="J569" s="1">
        <v>121.41</v>
      </c>
      <c r="K569" s="1">
        <v>120.6</v>
      </c>
      <c r="L569" s="1">
        <v>121.41</v>
      </c>
      <c r="M569" s="1" t="s">
        <v>5599</v>
      </c>
      <c r="N569" s="1" t="s">
        <v>5600</v>
      </c>
      <c r="O569" s="1" t="s">
        <v>5601</v>
      </c>
      <c r="P569" s="1">
        <v>0</v>
      </c>
      <c r="Q569" s="1">
        <v>0</v>
      </c>
      <c r="R569" s="1"/>
      <c r="S569" s="1"/>
    </row>
    <row r="570" spans="1:19" ht="13" x14ac:dyDescent="0.15">
      <c r="A570" s="1">
        <v>397</v>
      </c>
      <c r="B570" s="1" t="s">
        <v>28</v>
      </c>
      <c r="C570" s="1" t="s">
        <v>1387</v>
      </c>
      <c r="D570" s="1">
        <v>2</v>
      </c>
      <c r="E570" s="1" t="s">
        <v>30</v>
      </c>
      <c r="F570" s="1" t="s">
        <v>64</v>
      </c>
      <c r="G570" s="1">
        <v>0.41</v>
      </c>
      <c r="H570" s="1">
        <v>0.41</v>
      </c>
      <c r="I570" s="1">
        <v>121.41</v>
      </c>
      <c r="J570" s="1">
        <v>121.82</v>
      </c>
      <c r="K570" s="1">
        <v>121.41</v>
      </c>
      <c r="L570" s="1">
        <v>121.82</v>
      </c>
      <c r="M570" s="1" t="s">
        <v>5602</v>
      </c>
      <c r="N570" s="1" t="s">
        <v>5603</v>
      </c>
      <c r="O570" s="1" t="s">
        <v>5604</v>
      </c>
      <c r="P570" s="1">
        <v>0</v>
      </c>
      <c r="Q570" s="1">
        <v>0</v>
      </c>
      <c r="R570" s="1"/>
      <c r="S570" s="1"/>
    </row>
    <row r="571" spans="1:19" ht="13" x14ac:dyDescent="0.15">
      <c r="A571" s="1">
        <v>397</v>
      </c>
      <c r="B571" s="1" t="s">
        <v>28</v>
      </c>
      <c r="C571" s="1" t="s">
        <v>1387</v>
      </c>
      <c r="D571" s="1">
        <v>3</v>
      </c>
      <c r="E571" s="1" t="s">
        <v>30</v>
      </c>
      <c r="F571" s="1">
        <v>1</v>
      </c>
      <c r="G571" s="1">
        <v>1.5</v>
      </c>
      <c r="H571" s="1">
        <v>1.5</v>
      </c>
      <c r="I571" s="1">
        <v>122.6</v>
      </c>
      <c r="J571" s="1">
        <v>124.1</v>
      </c>
      <c r="K571" s="1">
        <v>122.6</v>
      </c>
      <c r="L571" s="1">
        <v>124.1</v>
      </c>
      <c r="M571" s="1" t="s">
        <v>5605</v>
      </c>
      <c r="N571" s="1" t="s">
        <v>5606</v>
      </c>
      <c r="O571" s="1" t="s">
        <v>5607</v>
      </c>
      <c r="P571" s="1">
        <v>0</v>
      </c>
      <c r="Q571" s="1">
        <v>0</v>
      </c>
      <c r="R571" s="1"/>
      <c r="S571" s="1"/>
    </row>
    <row r="572" spans="1:19" ht="13" x14ac:dyDescent="0.15">
      <c r="A572" s="1">
        <v>397</v>
      </c>
      <c r="B572" s="1" t="s">
        <v>28</v>
      </c>
      <c r="C572" s="1" t="s">
        <v>1387</v>
      </c>
      <c r="D572" s="1">
        <v>3</v>
      </c>
      <c r="E572" s="1" t="s">
        <v>30</v>
      </c>
      <c r="F572" s="1">
        <v>2</v>
      </c>
      <c r="G572" s="1">
        <v>1.49</v>
      </c>
      <c r="H572" s="1">
        <v>1.49</v>
      </c>
      <c r="I572" s="1">
        <v>124.1</v>
      </c>
      <c r="J572" s="1">
        <v>125.59</v>
      </c>
      <c r="K572" s="1">
        <v>124.1</v>
      </c>
      <c r="L572" s="1">
        <v>125.59</v>
      </c>
      <c r="M572" s="1" t="s">
        <v>5608</v>
      </c>
      <c r="N572" s="1" t="s">
        <v>5609</v>
      </c>
      <c r="O572" s="1" t="s">
        <v>5610</v>
      </c>
      <c r="P572" s="1">
        <v>0</v>
      </c>
      <c r="Q572" s="1">
        <v>0</v>
      </c>
      <c r="R572" s="1"/>
      <c r="S572" s="1"/>
    </row>
    <row r="573" spans="1:19" ht="13" x14ac:dyDescent="0.15">
      <c r="A573" s="1">
        <v>397</v>
      </c>
      <c r="B573" s="1" t="s">
        <v>28</v>
      </c>
      <c r="C573" s="1" t="s">
        <v>1387</v>
      </c>
      <c r="D573" s="1">
        <v>3</v>
      </c>
      <c r="E573" s="1" t="s">
        <v>30</v>
      </c>
      <c r="F573" s="1">
        <v>3</v>
      </c>
      <c r="G573" s="1">
        <v>1.5</v>
      </c>
      <c r="H573" s="1">
        <v>1.5</v>
      </c>
      <c r="I573" s="1">
        <v>125.59</v>
      </c>
      <c r="J573" s="1">
        <v>127.09</v>
      </c>
      <c r="K573" s="1">
        <v>125.59</v>
      </c>
      <c r="L573" s="1">
        <v>127.09</v>
      </c>
      <c r="M573" s="1" t="s">
        <v>5611</v>
      </c>
      <c r="N573" s="1" t="s">
        <v>5612</v>
      </c>
      <c r="O573" s="1" t="s">
        <v>5613</v>
      </c>
      <c r="P573" s="1">
        <v>0</v>
      </c>
      <c r="Q573" s="1">
        <v>0</v>
      </c>
      <c r="R573" s="1"/>
      <c r="S573" s="1"/>
    </row>
    <row r="574" spans="1:19" ht="13" x14ac:dyDescent="0.15">
      <c r="A574" s="1">
        <v>397</v>
      </c>
      <c r="B574" s="1" t="s">
        <v>28</v>
      </c>
      <c r="C574" s="1" t="s">
        <v>1387</v>
      </c>
      <c r="D574" s="1">
        <v>3</v>
      </c>
      <c r="E574" s="1" t="s">
        <v>30</v>
      </c>
      <c r="F574" s="1">
        <v>4</v>
      </c>
      <c r="G574" s="1">
        <v>1.5</v>
      </c>
      <c r="H574" s="1">
        <v>1.5</v>
      </c>
      <c r="I574" s="1">
        <v>127.09</v>
      </c>
      <c r="J574" s="1">
        <v>128.59</v>
      </c>
      <c r="K574" s="1">
        <v>127.09</v>
      </c>
      <c r="L574" s="1">
        <v>128.59</v>
      </c>
      <c r="M574" s="1" t="s">
        <v>5614</v>
      </c>
      <c r="N574" s="1" t="s">
        <v>5615</v>
      </c>
      <c r="O574" s="1" t="s">
        <v>5616</v>
      </c>
      <c r="P574" s="1">
        <v>0</v>
      </c>
      <c r="Q574" s="1">
        <v>0</v>
      </c>
      <c r="R574" s="1"/>
      <c r="S574" s="1"/>
    </row>
    <row r="575" spans="1:19" ht="13" x14ac:dyDescent="0.15">
      <c r="A575" s="1">
        <v>397</v>
      </c>
      <c r="B575" s="1" t="s">
        <v>28</v>
      </c>
      <c r="C575" s="1" t="s">
        <v>1387</v>
      </c>
      <c r="D575" s="1">
        <v>3</v>
      </c>
      <c r="E575" s="1" t="s">
        <v>30</v>
      </c>
      <c r="F575" s="1">
        <v>5</v>
      </c>
      <c r="G575" s="1">
        <v>1.5</v>
      </c>
      <c r="H575" s="1">
        <v>1.5</v>
      </c>
      <c r="I575" s="1">
        <v>128.59</v>
      </c>
      <c r="J575" s="1">
        <v>130.09</v>
      </c>
      <c r="K575" s="1">
        <v>128.59</v>
      </c>
      <c r="L575" s="1">
        <v>130.09</v>
      </c>
      <c r="M575" s="1" t="s">
        <v>5617</v>
      </c>
      <c r="N575" s="1" t="s">
        <v>5618</v>
      </c>
      <c r="O575" s="1" t="s">
        <v>5619</v>
      </c>
      <c r="P575" s="1">
        <v>0</v>
      </c>
      <c r="Q575" s="1">
        <v>0</v>
      </c>
      <c r="R575" s="1"/>
      <c r="S575" s="1"/>
    </row>
    <row r="576" spans="1:19" ht="13" x14ac:dyDescent="0.15">
      <c r="A576" s="1">
        <v>397</v>
      </c>
      <c r="B576" s="1" t="s">
        <v>28</v>
      </c>
      <c r="C576" s="1" t="s">
        <v>1387</v>
      </c>
      <c r="D576" s="1">
        <v>3</v>
      </c>
      <c r="E576" s="1" t="s">
        <v>30</v>
      </c>
      <c r="F576" s="1">
        <v>6</v>
      </c>
      <c r="G576" s="1">
        <v>1.37</v>
      </c>
      <c r="H576" s="1">
        <v>1.37</v>
      </c>
      <c r="I576" s="1">
        <v>130.09</v>
      </c>
      <c r="J576" s="1">
        <v>131.46</v>
      </c>
      <c r="K576" s="1">
        <v>130.09</v>
      </c>
      <c r="L576" s="1">
        <v>131.46</v>
      </c>
      <c r="M576" s="1" t="s">
        <v>5620</v>
      </c>
      <c r="N576" s="1" t="s">
        <v>5621</v>
      </c>
      <c r="O576" s="1" t="s">
        <v>5622</v>
      </c>
      <c r="P576" s="1">
        <v>0</v>
      </c>
      <c r="Q576" s="1">
        <v>0</v>
      </c>
      <c r="R576" s="1"/>
      <c r="S576" s="1"/>
    </row>
    <row r="577" spans="1:19" ht="13" x14ac:dyDescent="0.15">
      <c r="A577" s="1">
        <v>397</v>
      </c>
      <c r="B577" s="1" t="s">
        <v>28</v>
      </c>
      <c r="C577" s="1" t="s">
        <v>1387</v>
      </c>
      <c r="D577" s="1">
        <v>3</v>
      </c>
      <c r="E577" s="1" t="s">
        <v>30</v>
      </c>
      <c r="F577" s="1">
        <v>7</v>
      </c>
      <c r="G577" s="1">
        <v>0.52</v>
      </c>
      <c r="H577" s="1">
        <v>0.52</v>
      </c>
      <c r="I577" s="1">
        <v>131.46</v>
      </c>
      <c r="J577" s="1">
        <v>131.97999999999999</v>
      </c>
      <c r="K577" s="1">
        <v>131.46</v>
      </c>
      <c r="L577" s="1">
        <v>131.97999999999999</v>
      </c>
      <c r="M577" s="1" t="s">
        <v>5623</v>
      </c>
      <c r="N577" s="1" t="s">
        <v>5624</v>
      </c>
      <c r="O577" s="1" t="s">
        <v>5625</v>
      </c>
      <c r="P577" s="1">
        <v>0</v>
      </c>
      <c r="Q577" s="1">
        <v>0</v>
      </c>
      <c r="R577" s="1"/>
      <c r="S577" s="1"/>
    </row>
    <row r="578" spans="1:19" ht="13" x14ac:dyDescent="0.15">
      <c r="A578" s="1">
        <v>397</v>
      </c>
      <c r="B578" s="1" t="s">
        <v>28</v>
      </c>
      <c r="C578" s="1" t="s">
        <v>1387</v>
      </c>
      <c r="D578" s="1">
        <v>3</v>
      </c>
      <c r="E578" s="1" t="s">
        <v>30</v>
      </c>
      <c r="F578" s="1" t="s">
        <v>64</v>
      </c>
      <c r="G578" s="1">
        <v>0.25</v>
      </c>
      <c r="H578" s="1">
        <v>0.25</v>
      </c>
      <c r="I578" s="1">
        <v>131.97999999999999</v>
      </c>
      <c r="J578" s="1">
        <v>132.22999999999999</v>
      </c>
      <c r="K578" s="1">
        <v>131.97999999999999</v>
      </c>
      <c r="L578" s="1">
        <v>132.22999999999999</v>
      </c>
      <c r="M578" s="1" t="s">
        <v>5626</v>
      </c>
      <c r="N578" s="1" t="s">
        <v>5627</v>
      </c>
      <c r="O578" s="1" t="s">
        <v>5628</v>
      </c>
      <c r="P578" s="1">
        <v>0</v>
      </c>
      <c r="Q578" s="1">
        <v>0</v>
      </c>
      <c r="R578" s="1"/>
      <c r="S578" s="1"/>
    </row>
    <row r="579" spans="1:19" ht="13" x14ac:dyDescent="0.15">
      <c r="A579" s="1">
        <v>397</v>
      </c>
      <c r="B579" s="1" t="s">
        <v>28</v>
      </c>
      <c r="C579" s="1" t="s">
        <v>1387</v>
      </c>
      <c r="D579" s="1">
        <v>4</v>
      </c>
      <c r="E579" s="1" t="s">
        <v>30</v>
      </c>
      <c r="F579" s="1">
        <v>1</v>
      </c>
      <c r="G579" s="1">
        <v>1.5</v>
      </c>
      <c r="H579" s="1">
        <v>1.5</v>
      </c>
      <c r="I579" s="1">
        <v>132.30000000000001</v>
      </c>
      <c r="J579" s="1">
        <v>133.80000000000001</v>
      </c>
      <c r="K579" s="1">
        <v>132.30000000000001</v>
      </c>
      <c r="L579" s="1">
        <v>133.80000000000001</v>
      </c>
      <c r="M579" s="1" t="s">
        <v>5629</v>
      </c>
      <c r="N579" s="1" t="s">
        <v>5630</v>
      </c>
      <c r="O579" s="1" t="s">
        <v>5631</v>
      </c>
      <c r="P579" s="1">
        <v>0</v>
      </c>
      <c r="Q579" s="1">
        <v>0</v>
      </c>
      <c r="R579" s="1"/>
      <c r="S579" s="1"/>
    </row>
    <row r="580" spans="1:19" ht="13" x14ac:dyDescent="0.15">
      <c r="A580" s="1">
        <v>397</v>
      </c>
      <c r="B580" s="1" t="s">
        <v>28</v>
      </c>
      <c r="C580" s="1" t="s">
        <v>1387</v>
      </c>
      <c r="D580" s="1">
        <v>4</v>
      </c>
      <c r="E580" s="1" t="s">
        <v>30</v>
      </c>
      <c r="F580" s="1">
        <v>2</v>
      </c>
      <c r="G580" s="1">
        <v>1.49</v>
      </c>
      <c r="H580" s="1">
        <v>1.49</v>
      </c>
      <c r="I580" s="1">
        <v>133.80000000000001</v>
      </c>
      <c r="J580" s="1">
        <v>135.29</v>
      </c>
      <c r="K580" s="1">
        <v>133.80000000000001</v>
      </c>
      <c r="L580" s="1">
        <v>135.29</v>
      </c>
      <c r="M580" s="1" t="s">
        <v>5632</v>
      </c>
      <c r="N580" s="1" t="s">
        <v>5633</v>
      </c>
      <c r="O580" s="1" t="s">
        <v>5634</v>
      </c>
      <c r="P580" s="1">
        <v>0</v>
      </c>
      <c r="Q580" s="1">
        <v>0</v>
      </c>
      <c r="R580" s="1"/>
      <c r="S580" s="1"/>
    </row>
    <row r="581" spans="1:19" ht="13" x14ac:dyDescent="0.15">
      <c r="A581" s="1">
        <v>397</v>
      </c>
      <c r="B581" s="1" t="s">
        <v>28</v>
      </c>
      <c r="C581" s="1" t="s">
        <v>1387</v>
      </c>
      <c r="D581" s="1">
        <v>4</v>
      </c>
      <c r="E581" s="1" t="s">
        <v>30</v>
      </c>
      <c r="F581" s="1">
        <v>3</v>
      </c>
      <c r="G581" s="1">
        <v>1.5</v>
      </c>
      <c r="H581" s="1">
        <v>1.5</v>
      </c>
      <c r="I581" s="1">
        <v>135.29</v>
      </c>
      <c r="J581" s="1">
        <v>136.79</v>
      </c>
      <c r="K581" s="1">
        <v>135.29</v>
      </c>
      <c r="L581" s="1">
        <v>136.79</v>
      </c>
      <c r="M581" s="1" t="s">
        <v>5635</v>
      </c>
      <c r="N581" s="1" t="s">
        <v>5636</v>
      </c>
      <c r="O581" s="1" t="s">
        <v>5637</v>
      </c>
      <c r="P581" s="1">
        <v>0</v>
      </c>
      <c r="Q581" s="1">
        <v>0</v>
      </c>
      <c r="R581" s="1"/>
      <c r="S581" s="1"/>
    </row>
    <row r="582" spans="1:19" ht="13" x14ac:dyDescent="0.15">
      <c r="A582" s="1">
        <v>397</v>
      </c>
      <c r="B582" s="1" t="s">
        <v>28</v>
      </c>
      <c r="C582" s="1" t="s">
        <v>1387</v>
      </c>
      <c r="D582" s="1">
        <v>4</v>
      </c>
      <c r="E582" s="1" t="s">
        <v>30</v>
      </c>
      <c r="F582" s="1">
        <v>4</v>
      </c>
      <c r="G582" s="1">
        <v>1.5</v>
      </c>
      <c r="H582" s="1">
        <v>1.5</v>
      </c>
      <c r="I582" s="1">
        <v>136.79</v>
      </c>
      <c r="J582" s="1">
        <v>138.29</v>
      </c>
      <c r="K582" s="1">
        <v>136.79</v>
      </c>
      <c r="L582" s="1">
        <v>138.29</v>
      </c>
      <c r="M582" s="1" t="s">
        <v>5638</v>
      </c>
      <c r="N582" s="1" t="s">
        <v>5639</v>
      </c>
      <c r="O582" s="1" t="s">
        <v>5640</v>
      </c>
      <c r="P582" s="1">
        <v>0</v>
      </c>
      <c r="Q582" s="1">
        <v>0</v>
      </c>
      <c r="R582" s="1"/>
      <c r="S582" s="1"/>
    </row>
    <row r="583" spans="1:19" ht="13" x14ac:dyDescent="0.15">
      <c r="A583" s="1">
        <v>397</v>
      </c>
      <c r="B583" s="1" t="s">
        <v>28</v>
      </c>
      <c r="C583" s="1" t="s">
        <v>1387</v>
      </c>
      <c r="D583" s="1">
        <v>4</v>
      </c>
      <c r="E583" s="1" t="s">
        <v>30</v>
      </c>
      <c r="F583" s="1">
        <v>5</v>
      </c>
      <c r="G583" s="1">
        <v>1.5</v>
      </c>
      <c r="H583" s="1">
        <v>1.5</v>
      </c>
      <c r="I583" s="1">
        <v>138.29</v>
      </c>
      <c r="J583" s="1">
        <v>139.79</v>
      </c>
      <c r="K583" s="1">
        <v>138.29</v>
      </c>
      <c r="L583" s="1">
        <v>139.79</v>
      </c>
      <c r="M583" s="1" t="s">
        <v>5641</v>
      </c>
      <c r="N583" s="1" t="s">
        <v>5642</v>
      </c>
      <c r="O583" s="1" t="s">
        <v>5643</v>
      </c>
      <c r="P583" s="1">
        <v>0</v>
      </c>
      <c r="Q583" s="1">
        <v>0</v>
      </c>
      <c r="R583" s="1"/>
      <c r="S583" s="1"/>
    </row>
    <row r="584" spans="1:19" ht="13" x14ac:dyDescent="0.15">
      <c r="A584" s="1">
        <v>397</v>
      </c>
      <c r="B584" s="1" t="s">
        <v>28</v>
      </c>
      <c r="C584" s="1" t="s">
        <v>1387</v>
      </c>
      <c r="D584" s="1">
        <v>4</v>
      </c>
      <c r="E584" s="1" t="s">
        <v>30</v>
      </c>
      <c r="F584" s="1">
        <v>6</v>
      </c>
      <c r="G584" s="1">
        <v>1.37</v>
      </c>
      <c r="H584" s="1">
        <v>1.37</v>
      </c>
      <c r="I584" s="1">
        <v>139.79</v>
      </c>
      <c r="J584" s="1">
        <v>141.16</v>
      </c>
      <c r="K584" s="1">
        <v>139.79</v>
      </c>
      <c r="L584" s="1">
        <v>141.16</v>
      </c>
      <c r="M584" s="1" t="s">
        <v>5644</v>
      </c>
      <c r="N584" s="1" t="s">
        <v>5645</v>
      </c>
      <c r="O584" s="1" t="s">
        <v>5646</v>
      </c>
      <c r="P584" s="1">
        <v>0</v>
      </c>
      <c r="Q584" s="1">
        <v>0</v>
      </c>
      <c r="R584" s="1"/>
      <c r="S584" s="1"/>
    </row>
    <row r="585" spans="1:19" ht="13" x14ac:dyDescent="0.15">
      <c r="A585" s="1">
        <v>397</v>
      </c>
      <c r="B585" s="1" t="s">
        <v>28</v>
      </c>
      <c r="C585" s="1" t="s">
        <v>1387</v>
      </c>
      <c r="D585" s="1">
        <v>4</v>
      </c>
      <c r="E585" s="1" t="s">
        <v>30</v>
      </c>
      <c r="F585" s="1">
        <v>7</v>
      </c>
      <c r="G585" s="1">
        <v>0.52</v>
      </c>
      <c r="H585" s="1">
        <v>0.52</v>
      </c>
      <c r="I585" s="1">
        <v>141.16</v>
      </c>
      <c r="J585" s="1">
        <v>141.68</v>
      </c>
      <c r="K585" s="1">
        <v>141.16</v>
      </c>
      <c r="L585" s="1">
        <v>141.68</v>
      </c>
      <c r="M585" s="1" t="s">
        <v>5647</v>
      </c>
      <c r="N585" s="1" t="s">
        <v>5648</v>
      </c>
      <c r="O585" s="1" t="s">
        <v>5649</v>
      </c>
      <c r="P585" s="1">
        <v>0</v>
      </c>
      <c r="Q585" s="1">
        <v>0</v>
      </c>
      <c r="R585" s="1"/>
      <c r="S585" s="1"/>
    </row>
    <row r="586" spans="1:19" ht="13" x14ac:dyDescent="0.15">
      <c r="A586" s="1">
        <v>397</v>
      </c>
      <c r="B586" s="1" t="s">
        <v>28</v>
      </c>
      <c r="C586" s="1" t="s">
        <v>1387</v>
      </c>
      <c r="D586" s="1">
        <v>4</v>
      </c>
      <c r="E586" s="1" t="s">
        <v>30</v>
      </c>
      <c r="F586" s="1" t="s">
        <v>64</v>
      </c>
      <c r="G586" s="1">
        <v>0.2</v>
      </c>
      <c r="H586" s="1">
        <v>0.2</v>
      </c>
      <c r="I586" s="1">
        <v>141.68</v>
      </c>
      <c r="J586" s="1">
        <v>141.88</v>
      </c>
      <c r="K586" s="1">
        <v>141.68</v>
      </c>
      <c r="L586" s="1">
        <v>141.88</v>
      </c>
      <c r="M586" s="1" t="s">
        <v>5650</v>
      </c>
      <c r="N586" s="1" t="s">
        <v>5651</v>
      </c>
      <c r="O586" s="1" t="s">
        <v>5652</v>
      </c>
      <c r="P586" s="1">
        <v>0</v>
      </c>
      <c r="Q586" s="1">
        <v>0</v>
      </c>
      <c r="R586" s="1"/>
      <c r="S586" s="1"/>
    </row>
    <row r="587" spans="1:19" ht="13" x14ac:dyDescent="0.15">
      <c r="A587" s="1">
        <v>397</v>
      </c>
      <c r="B587" s="1" t="s">
        <v>28</v>
      </c>
      <c r="C587" s="1" t="s">
        <v>1387</v>
      </c>
      <c r="D587" s="1">
        <v>5</v>
      </c>
      <c r="E587" s="1" t="s">
        <v>30</v>
      </c>
      <c r="F587" s="1">
        <v>1</v>
      </c>
      <c r="G587" s="1">
        <v>1.5</v>
      </c>
      <c r="H587" s="1">
        <v>1.5</v>
      </c>
      <c r="I587" s="1">
        <v>142</v>
      </c>
      <c r="J587" s="1">
        <v>143.5</v>
      </c>
      <c r="K587" s="1">
        <v>142</v>
      </c>
      <c r="L587" s="1">
        <v>143.47999999999999</v>
      </c>
      <c r="M587" s="1" t="s">
        <v>5653</v>
      </c>
      <c r="N587" s="1" t="s">
        <v>5654</v>
      </c>
      <c r="O587" s="1" t="s">
        <v>5655</v>
      </c>
      <c r="P587" s="1">
        <v>0</v>
      </c>
      <c r="Q587" s="1">
        <v>0</v>
      </c>
      <c r="R587" s="1"/>
      <c r="S587" s="1"/>
    </row>
    <row r="588" spans="1:19" ht="13" x14ac:dyDescent="0.15">
      <c r="A588" s="1">
        <v>397</v>
      </c>
      <c r="B588" s="1" t="s">
        <v>28</v>
      </c>
      <c r="C588" s="1" t="s">
        <v>1387</v>
      </c>
      <c r="D588" s="1">
        <v>5</v>
      </c>
      <c r="E588" s="1" t="s">
        <v>30</v>
      </c>
      <c r="F588" s="1">
        <v>2</v>
      </c>
      <c r="G588" s="1">
        <v>1.5</v>
      </c>
      <c r="H588" s="1">
        <v>1.5</v>
      </c>
      <c r="I588" s="1">
        <v>143.5</v>
      </c>
      <c r="J588" s="1">
        <v>145</v>
      </c>
      <c r="K588" s="1">
        <v>143.47999999999999</v>
      </c>
      <c r="L588" s="1">
        <v>144.96</v>
      </c>
      <c r="M588" s="1" t="s">
        <v>5656</v>
      </c>
      <c r="N588" s="1" t="s">
        <v>5657</v>
      </c>
      <c r="O588" s="1" t="s">
        <v>5658</v>
      </c>
      <c r="P588" s="1">
        <v>0</v>
      </c>
      <c r="Q588" s="1">
        <v>0</v>
      </c>
      <c r="R588" s="1"/>
      <c r="S588" s="1"/>
    </row>
    <row r="589" spans="1:19" ht="13" x14ac:dyDescent="0.15">
      <c r="A589" s="1">
        <v>397</v>
      </c>
      <c r="B589" s="1" t="s">
        <v>28</v>
      </c>
      <c r="C589" s="1" t="s">
        <v>1387</v>
      </c>
      <c r="D589" s="1">
        <v>5</v>
      </c>
      <c r="E589" s="1" t="s">
        <v>30</v>
      </c>
      <c r="F589" s="1">
        <v>3</v>
      </c>
      <c r="G589" s="1">
        <v>1.5</v>
      </c>
      <c r="H589" s="1">
        <v>1.5</v>
      </c>
      <c r="I589" s="1">
        <v>145</v>
      </c>
      <c r="J589" s="1">
        <v>146.5</v>
      </c>
      <c r="K589" s="1">
        <v>144.96</v>
      </c>
      <c r="L589" s="1">
        <v>146.441</v>
      </c>
      <c r="M589" s="1" t="s">
        <v>5659</v>
      </c>
      <c r="N589" s="1" t="s">
        <v>5660</v>
      </c>
      <c r="O589" s="1" t="s">
        <v>5661</v>
      </c>
      <c r="P589" s="1">
        <v>0</v>
      </c>
      <c r="Q589" s="1">
        <v>0</v>
      </c>
      <c r="R589" s="1"/>
      <c r="S589" s="1"/>
    </row>
    <row r="590" spans="1:19" ht="13" x14ac:dyDescent="0.15">
      <c r="A590" s="1">
        <v>397</v>
      </c>
      <c r="B590" s="1" t="s">
        <v>28</v>
      </c>
      <c r="C590" s="1" t="s">
        <v>1387</v>
      </c>
      <c r="D590" s="1">
        <v>5</v>
      </c>
      <c r="E590" s="1" t="s">
        <v>30</v>
      </c>
      <c r="F590" s="1">
        <v>4</v>
      </c>
      <c r="G590" s="1">
        <v>1.5</v>
      </c>
      <c r="H590" s="1">
        <v>1.5</v>
      </c>
      <c r="I590" s="1">
        <v>146.5</v>
      </c>
      <c r="J590" s="1">
        <v>148</v>
      </c>
      <c r="K590" s="1">
        <v>146.441</v>
      </c>
      <c r="L590" s="1">
        <v>147.92099999999999</v>
      </c>
      <c r="M590" s="1" t="s">
        <v>5662</v>
      </c>
      <c r="N590" s="1" t="s">
        <v>5663</v>
      </c>
      <c r="O590" s="1" t="s">
        <v>5664</v>
      </c>
      <c r="P590" s="1">
        <v>0</v>
      </c>
      <c r="Q590" s="1">
        <v>0</v>
      </c>
      <c r="R590" s="1"/>
      <c r="S590" s="1"/>
    </row>
    <row r="591" spans="1:19" ht="13" x14ac:dyDescent="0.15">
      <c r="A591" s="1">
        <v>397</v>
      </c>
      <c r="B591" s="1" t="s">
        <v>28</v>
      </c>
      <c r="C591" s="1" t="s">
        <v>1387</v>
      </c>
      <c r="D591" s="1">
        <v>5</v>
      </c>
      <c r="E591" s="1" t="s">
        <v>30</v>
      </c>
      <c r="F591" s="1">
        <v>5</v>
      </c>
      <c r="G591" s="1">
        <v>1.5</v>
      </c>
      <c r="H591" s="1">
        <v>1.5</v>
      </c>
      <c r="I591" s="1">
        <v>148</v>
      </c>
      <c r="J591" s="1">
        <v>149.5</v>
      </c>
      <c r="K591" s="1">
        <v>147.92099999999999</v>
      </c>
      <c r="L591" s="1">
        <v>149.40100000000001</v>
      </c>
      <c r="M591" s="1" t="s">
        <v>5665</v>
      </c>
      <c r="N591" s="1" t="s">
        <v>5666</v>
      </c>
      <c r="O591" s="1" t="s">
        <v>5667</v>
      </c>
      <c r="P591" s="1">
        <v>0</v>
      </c>
      <c r="Q591" s="1">
        <v>0</v>
      </c>
      <c r="R591" s="1"/>
      <c r="S591" s="1"/>
    </row>
    <row r="592" spans="1:19" ht="13" x14ac:dyDescent="0.15">
      <c r="A592" s="1">
        <v>397</v>
      </c>
      <c r="B592" s="1" t="s">
        <v>28</v>
      </c>
      <c r="C592" s="1" t="s">
        <v>1387</v>
      </c>
      <c r="D592" s="1">
        <v>5</v>
      </c>
      <c r="E592" s="1" t="s">
        <v>30</v>
      </c>
      <c r="F592" s="1">
        <v>6</v>
      </c>
      <c r="G592" s="1">
        <v>1.44</v>
      </c>
      <c r="H592" s="1">
        <v>1.44</v>
      </c>
      <c r="I592" s="1">
        <v>149.5</v>
      </c>
      <c r="J592" s="1">
        <v>150.94</v>
      </c>
      <c r="K592" s="1">
        <v>149.40100000000001</v>
      </c>
      <c r="L592" s="1">
        <v>150.822</v>
      </c>
      <c r="M592" s="1" t="s">
        <v>5668</v>
      </c>
      <c r="N592" s="1" t="s">
        <v>5669</v>
      </c>
      <c r="O592" s="1" t="s">
        <v>5670</v>
      </c>
      <c r="P592" s="1">
        <v>0</v>
      </c>
      <c r="Q592" s="1">
        <v>0</v>
      </c>
      <c r="R592" s="1"/>
      <c r="S592" s="1"/>
    </row>
    <row r="593" spans="1:19" ht="13" x14ac:dyDescent="0.15">
      <c r="A593" s="1">
        <v>397</v>
      </c>
      <c r="B593" s="1" t="s">
        <v>28</v>
      </c>
      <c r="C593" s="1" t="s">
        <v>1387</v>
      </c>
      <c r="D593" s="1">
        <v>5</v>
      </c>
      <c r="E593" s="1" t="s">
        <v>30</v>
      </c>
      <c r="F593" s="1">
        <v>7</v>
      </c>
      <c r="G593" s="1">
        <v>0.52</v>
      </c>
      <c r="H593" s="1">
        <v>0.52</v>
      </c>
      <c r="I593" s="1">
        <v>150.94</v>
      </c>
      <c r="J593" s="1">
        <v>151.46</v>
      </c>
      <c r="K593" s="1">
        <v>150.822</v>
      </c>
      <c r="L593" s="1">
        <v>151.33500000000001</v>
      </c>
      <c r="M593" s="1" t="s">
        <v>5671</v>
      </c>
      <c r="N593" s="1" t="s">
        <v>5672</v>
      </c>
      <c r="O593" s="1" t="s">
        <v>5673</v>
      </c>
      <c r="P593" s="1">
        <v>0</v>
      </c>
      <c r="Q593" s="1">
        <v>0</v>
      </c>
      <c r="R593" s="1"/>
      <c r="S593" s="1"/>
    </row>
    <row r="594" spans="1:19" ht="13" x14ac:dyDescent="0.15">
      <c r="A594" s="1">
        <v>397</v>
      </c>
      <c r="B594" s="1" t="s">
        <v>28</v>
      </c>
      <c r="C594" s="1" t="s">
        <v>1387</v>
      </c>
      <c r="D594" s="1">
        <v>5</v>
      </c>
      <c r="E594" s="1" t="s">
        <v>30</v>
      </c>
      <c r="F594" s="1" t="s">
        <v>64</v>
      </c>
      <c r="G594" s="1">
        <v>0.37</v>
      </c>
      <c r="H594" s="1">
        <v>0.37</v>
      </c>
      <c r="I594" s="1">
        <v>151.46</v>
      </c>
      <c r="J594" s="1">
        <v>151.83000000000001</v>
      </c>
      <c r="K594" s="1">
        <v>151.33500000000001</v>
      </c>
      <c r="L594" s="1">
        <v>151.69999999999999</v>
      </c>
      <c r="M594" s="1" t="s">
        <v>5674</v>
      </c>
      <c r="N594" s="1" t="s">
        <v>5675</v>
      </c>
      <c r="O594" s="1" t="s">
        <v>5676</v>
      </c>
      <c r="P594" s="1">
        <v>0</v>
      </c>
      <c r="Q594" s="1">
        <v>0</v>
      </c>
      <c r="R594" s="1"/>
      <c r="S594" s="1"/>
    </row>
    <row r="595" spans="1:19" ht="13" x14ac:dyDescent="0.15">
      <c r="A595" s="1">
        <v>397</v>
      </c>
      <c r="B595" s="1" t="s">
        <v>28</v>
      </c>
      <c r="C595" s="1" t="s">
        <v>1387</v>
      </c>
      <c r="D595" s="1">
        <v>6</v>
      </c>
      <c r="E595" s="1" t="s">
        <v>30</v>
      </c>
      <c r="F595" s="1">
        <v>1</v>
      </c>
      <c r="G595" s="1">
        <v>1.49</v>
      </c>
      <c r="H595" s="1">
        <v>1.49</v>
      </c>
      <c r="I595" s="1">
        <v>151.69999999999999</v>
      </c>
      <c r="J595" s="1">
        <v>153.19</v>
      </c>
      <c r="K595" s="1">
        <v>151.69999999999999</v>
      </c>
      <c r="L595" s="1">
        <v>152.833</v>
      </c>
      <c r="M595" s="1" t="s">
        <v>5677</v>
      </c>
      <c r="N595" s="1" t="s">
        <v>5678</v>
      </c>
      <c r="O595" s="1" t="s">
        <v>5679</v>
      </c>
      <c r="P595" s="1">
        <v>0</v>
      </c>
      <c r="Q595" s="1">
        <v>0</v>
      </c>
      <c r="R595" s="1"/>
      <c r="S595" s="1"/>
    </row>
    <row r="596" spans="1:19" ht="13" x14ac:dyDescent="0.15">
      <c r="A596" s="1">
        <v>397</v>
      </c>
      <c r="B596" s="1" t="s">
        <v>28</v>
      </c>
      <c r="C596" s="1" t="s">
        <v>1387</v>
      </c>
      <c r="D596" s="1">
        <v>6</v>
      </c>
      <c r="E596" s="1" t="s">
        <v>30</v>
      </c>
      <c r="F596" s="1">
        <v>2</v>
      </c>
      <c r="G596" s="1">
        <v>1.02</v>
      </c>
      <c r="H596" s="1">
        <v>1.02</v>
      </c>
      <c r="I596" s="1">
        <v>153.19</v>
      </c>
      <c r="J596" s="1">
        <v>154.21</v>
      </c>
      <c r="K596" s="1">
        <v>152.833</v>
      </c>
      <c r="L596" s="1">
        <v>153.60900000000001</v>
      </c>
      <c r="M596" s="1" t="s">
        <v>5680</v>
      </c>
      <c r="N596" s="1" t="s">
        <v>5681</v>
      </c>
      <c r="O596" s="1" t="s">
        <v>5682</v>
      </c>
      <c r="P596" s="1">
        <v>0</v>
      </c>
      <c r="Q596" s="1">
        <v>0</v>
      </c>
      <c r="R596" s="1"/>
      <c r="S596" s="1"/>
    </row>
    <row r="597" spans="1:19" ht="13" x14ac:dyDescent="0.15">
      <c r="A597" s="1">
        <v>397</v>
      </c>
      <c r="B597" s="1" t="s">
        <v>28</v>
      </c>
      <c r="C597" s="1" t="s">
        <v>1387</v>
      </c>
      <c r="D597" s="1">
        <v>6</v>
      </c>
      <c r="E597" s="1" t="s">
        <v>30</v>
      </c>
      <c r="F597" s="1" t="s">
        <v>64</v>
      </c>
      <c r="G597" s="1">
        <v>0.12</v>
      </c>
      <c r="H597" s="1">
        <v>0.12</v>
      </c>
      <c r="I597" s="1">
        <v>154.21</v>
      </c>
      <c r="J597" s="1">
        <v>154.33000000000001</v>
      </c>
      <c r="K597" s="1">
        <v>153.60900000000001</v>
      </c>
      <c r="L597" s="1">
        <v>153.69999999999999</v>
      </c>
      <c r="M597" s="1" t="s">
        <v>5683</v>
      </c>
      <c r="N597" s="1" t="s">
        <v>5684</v>
      </c>
      <c r="O597" s="1" t="s">
        <v>5685</v>
      </c>
      <c r="P597" s="1">
        <v>0</v>
      </c>
      <c r="Q597" s="1">
        <v>0</v>
      </c>
      <c r="R597" s="1"/>
      <c r="S597" s="1"/>
    </row>
    <row r="598" spans="1:19" ht="13" x14ac:dyDescent="0.15">
      <c r="A598" s="1">
        <v>397</v>
      </c>
      <c r="B598" s="1" t="s">
        <v>28</v>
      </c>
      <c r="C598" s="1" t="s">
        <v>1387</v>
      </c>
      <c r="D598" s="1">
        <v>7</v>
      </c>
      <c r="E598" s="1" t="s">
        <v>30</v>
      </c>
      <c r="F598" s="1">
        <v>1</v>
      </c>
      <c r="G598" s="1">
        <v>1.5</v>
      </c>
      <c r="H598" s="1">
        <v>1.5</v>
      </c>
      <c r="I598" s="1">
        <v>153.69999999999999</v>
      </c>
      <c r="J598" s="1">
        <v>155.19999999999999</v>
      </c>
      <c r="K598" s="1">
        <v>153.69999999999999</v>
      </c>
      <c r="L598" s="1">
        <v>155.173</v>
      </c>
      <c r="M598" s="1" t="s">
        <v>5686</v>
      </c>
      <c r="N598" s="1" t="s">
        <v>5687</v>
      </c>
      <c r="O598" s="1" t="s">
        <v>5688</v>
      </c>
      <c r="P598" s="1">
        <v>0</v>
      </c>
      <c r="Q598" s="1">
        <v>0</v>
      </c>
      <c r="R598" s="1" t="s">
        <v>4436</v>
      </c>
      <c r="S598" s="1"/>
    </row>
    <row r="599" spans="1:19" ht="13" x14ac:dyDescent="0.15">
      <c r="A599" s="1">
        <v>397</v>
      </c>
      <c r="B599" s="1" t="s">
        <v>28</v>
      </c>
      <c r="C599" s="1" t="s">
        <v>1387</v>
      </c>
      <c r="D599" s="1">
        <v>7</v>
      </c>
      <c r="E599" s="1" t="s">
        <v>30</v>
      </c>
      <c r="F599" s="1">
        <v>2</v>
      </c>
      <c r="G599" s="1">
        <v>1.5</v>
      </c>
      <c r="H599" s="1">
        <v>1.5</v>
      </c>
      <c r="I599" s="1">
        <v>155.19999999999999</v>
      </c>
      <c r="J599" s="1">
        <v>156.69999999999999</v>
      </c>
      <c r="K599" s="1">
        <v>155.173</v>
      </c>
      <c r="L599" s="1">
        <v>156.64500000000001</v>
      </c>
      <c r="M599" s="1" t="s">
        <v>5689</v>
      </c>
      <c r="N599" s="1" t="s">
        <v>5690</v>
      </c>
      <c r="O599" s="1" t="s">
        <v>5691</v>
      </c>
      <c r="P599" s="1">
        <v>0</v>
      </c>
      <c r="Q599" s="1">
        <v>0</v>
      </c>
      <c r="R599" s="1"/>
      <c r="S599" s="1"/>
    </row>
    <row r="600" spans="1:19" ht="13" x14ac:dyDescent="0.15">
      <c r="A600" s="1">
        <v>397</v>
      </c>
      <c r="B600" s="1" t="s">
        <v>28</v>
      </c>
      <c r="C600" s="1" t="s">
        <v>1387</v>
      </c>
      <c r="D600" s="1">
        <v>7</v>
      </c>
      <c r="E600" s="1" t="s">
        <v>30</v>
      </c>
      <c r="F600" s="1">
        <v>3</v>
      </c>
      <c r="G600" s="1">
        <v>1.5</v>
      </c>
      <c r="H600" s="1">
        <v>1.5</v>
      </c>
      <c r="I600" s="1">
        <v>156.69999999999999</v>
      </c>
      <c r="J600" s="1">
        <v>158.19999999999999</v>
      </c>
      <c r="K600" s="1">
        <v>156.64500000000001</v>
      </c>
      <c r="L600" s="1">
        <v>158.11799999999999</v>
      </c>
      <c r="M600" s="1" t="s">
        <v>5692</v>
      </c>
      <c r="N600" s="1" t="s">
        <v>5693</v>
      </c>
      <c r="O600" s="1" t="s">
        <v>5694</v>
      </c>
      <c r="P600" s="1">
        <v>0</v>
      </c>
      <c r="Q600" s="1">
        <v>0</v>
      </c>
      <c r="R600" s="1"/>
      <c r="S600" s="1"/>
    </row>
    <row r="601" spans="1:19" ht="13" x14ac:dyDescent="0.15">
      <c r="A601" s="1">
        <v>397</v>
      </c>
      <c r="B601" s="1" t="s">
        <v>28</v>
      </c>
      <c r="C601" s="1" t="s">
        <v>1387</v>
      </c>
      <c r="D601" s="1">
        <v>7</v>
      </c>
      <c r="E601" s="1" t="s">
        <v>30</v>
      </c>
      <c r="F601" s="1">
        <v>4</v>
      </c>
      <c r="G601" s="1">
        <v>1.5</v>
      </c>
      <c r="H601" s="1">
        <v>1.5</v>
      </c>
      <c r="I601" s="1">
        <v>158.19999999999999</v>
      </c>
      <c r="J601" s="1">
        <v>159.69999999999999</v>
      </c>
      <c r="K601" s="1">
        <v>158.11799999999999</v>
      </c>
      <c r="L601" s="1">
        <v>159.59100000000001</v>
      </c>
      <c r="M601" s="1" t="s">
        <v>5695</v>
      </c>
      <c r="N601" s="1" t="s">
        <v>5696</v>
      </c>
      <c r="O601" s="1" t="s">
        <v>5697</v>
      </c>
      <c r="P601" s="1">
        <v>0</v>
      </c>
      <c r="Q601" s="1">
        <v>0</v>
      </c>
      <c r="R601" s="1"/>
      <c r="S601" s="1"/>
    </row>
    <row r="602" spans="1:19" ht="13" x14ac:dyDescent="0.15">
      <c r="A602" s="1">
        <v>397</v>
      </c>
      <c r="B602" s="1" t="s">
        <v>28</v>
      </c>
      <c r="C602" s="1" t="s">
        <v>1387</v>
      </c>
      <c r="D602" s="1">
        <v>7</v>
      </c>
      <c r="E602" s="1" t="s">
        <v>30</v>
      </c>
      <c r="F602" s="1">
        <v>5</v>
      </c>
      <c r="G602" s="1">
        <v>1.5</v>
      </c>
      <c r="H602" s="1">
        <v>1.51</v>
      </c>
      <c r="I602" s="1">
        <v>159.69999999999999</v>
      </c>
      <c r="J602" s="1">
        <v>161.21</v>
      </c>
      <c r="K602" s="1">
        <v>159.59100000000001</v>
      </c>
      <c r="L602" s="1">
        <v>161.07300000000001</v>
      </c>
      <c r="M602" s="1" t="s">
        <v>5698</v>
      </c>
      <c r="N602" s="1" t="s">
        <v>5699</v>
      </c>
      <c r="O602" s="1" t="s">
        <v>5700</v>
      </c>
      <c r="P602" s="1">
        <v>0</v>
      </c>
      <c r="Q602" s="1">
        <v>0</v>
      </c>
      <c r="R602" s="1"/>
      <c r="S602" s="1"/>
    </row>
    <row r="603" spans="1:19" ht="13" x14ac:dyDescent="0.15">
      <c r="A603" s="1">
        <v>397</v>
      </c>
      <c r="B603" s="1" t="s">
        <v>28</v>
      </c>
      <c r="C603" s="1" t="s">
        <v>1387</v>
      </c>
      <c r="D603" s="1">
        <v>7</v>
      </c>
      <c r="E603" s="1" t="s">
        <v>30</v>
      </c>
      <c r="F603" s="1">
        <v>6</v>
      </c>
      <c r="G603" s="1">
        <v>1.46</v>
      </c>
      <c r="H603" s="1">
        <v>1.46</v>
      </c>
      <c r="I603" s="1">
        <v>161.21</v>
      </c>
      <c r="J603" s="1">
        <v>162.66999999999999</v>
      </c>
      <c r="K603" s="1">
        <v>161.07300000000001</v>
      </c>
      <c r="L603" s="1">
        <v>162.50700000000001</v>
      </c>
      <c r="M603" s="1" t="s">
        <v>5701</v>
      </c>
      <c r="N603" s="1" t="s">
        <v>5702</v>
      </c>
      <c r="O603" s="1" t="s">
        <v>5703</v>
      </c>
      <c r="P603" s="1">
        <v>0</v>
      </c>
      <c r="Q603" s="1">
        <v>0</v>
      </c>
      <c r="R603" s="1"/>
      <c r="S603" s="1"/>
    </row>
    <row r="604" spans="1:19" ht="13" x14ac:dyDescent="0.15">
      <c r="A604" s="1">
        <v>397</v>
      </c>
      <c r="B604" s="1" t="s">
        <v>28</v>
      </c>
      <c r="C604" s="1" t="s">
        <v>1387</v>
      </c>
      <c r="D604" s="1">
        <v>7</v>
      </c>
      <c r="E604" s="1" t="s">
        <v>30</v>
      </c>
      <c r="F604" s="1">
        <v>7</v>
      </c>
      <c r="G604" s="1">
        <v>0.52</v>
      </c>
      <c r="H604" s="1">
        <v>0.53</v>
      </c>
      <c r="I604" s="1">
        <v>162.66999999999999</v>
      </c>
      <c r="J604" s="1">
        <v>163.19999999999999</v>
      </c>
      <c r="K604" s="1">
        <v>162.50700000000001</v>
      </c>
      <c r="L604" s="1">
        <v>163.02699999999999</v>
      </c>
      <c r="M604" s="1" t="s">
        <v>5704</v>
      </c>
      <c r="N604" s="1" t="s">
        <v>5705</v>
      </c>
      <c r="O604" s="1" t="s">
        <v>5706</v>
      </c>
      <c r="P604" s="1">
        <v>0</v>
      </c>
      <c r="Q604" s="1">
        <v>0</v>
      </c>
      <c r="R604" s="1"/>
      <c r="S604" s="1"/>
    </row>
    <row r="605" spans="1:19" ht="13" x14ac:dyDescent="0.15">
      <c r="A605" s="1">
        <v>397</v>
      </c>
      <c r="B605" s="1" t="s">
        <v>28</v>
      </c>
      <c r="C605" s="1" t="s">
        <v>1387</v>
      </c>
      <c r="D605" s="1">
        <v>7</v>
      </c>
      <c r="E605" s="1" t="s">
        <v>30</v>
      </c>
      <c r="F605" s="1" t="s">
        <v>64</v>
      </c>
      <c r="G605" s="1">
        <v>0.38</v>
      </c>
      <c r="H605" s="1">
        <v>0.38</v>
      </c>
      <c r="I605" s="1">
        <v>163.19999999999999</v>
      </c>
      <c r="J605" s="1">
        <v>163.58000000000001</v>
      </c>
      <c r="K605" s="1">
        <v>163.02699999999999</v>
      </c>
      <c r="L605" s="1">
        <v>163.4</v>
      </c>
      <c r="M605" s="1" t="s">
        <v>5707</v>
      </c>
      <c r="N605" s="1" t="s">
        <v>5708</v>
      </c>
      <c r="O605" s="1" t="s">
        <v>5709</v>
      </c>
      <c r="P605" s="1">
        <v>0</v>
      </c>
      <c r="Q605" s="1">
        <v>0</v>
      </c>
      <c r="R605" s="1"/>
      <c r="S605" s="1"/>
    </row>
    <row r="606" spans="1:19" ht="13" x14ac:dyDescent="0.15">
      <c r="A606" s="1">
        <v>397</v>
      </c>
      <c r="B606" s="1" t="s">
        <v>28</v>
      </c>
      <c r="C606" s="1" t="s">
        <v>1387</v>
      </c>
      <c r="D606" s="1">
        <v>8</v>
      </c>
      <c r="E606" s="1" t="s">
        <v>30</v>
      </c>
      <c r="F606" s="1">
        <v>1</v>
      </c>
      <c r="G606" s="1">
        <v>0.79</v>
      </c>
      <c r="H606" s="1">
        <v>0.79</v>
      </c>
      <c r="I606" s="1">
        <v>163.4</v>
      </c>
      <c r="J606" s="1">
        <v>164.19</v>
      </c>
      <c r="K606" s="1">
        <v>163.4</v>
      </c>
      <c r="L606" s="1">
        <v>164.17400000000001</v>
      </c>
      <c r="M606" s="1" t="s">
        <v>5710</v>
      </c>
      <c r="N606" s="1" t="s">
        <v>5711</v>
      </c>
      <c r="O606" s="1" t="s">
        <v>5712</v>
      </c>
      <c r="P606" s="1">
        <v>0</v>
      </c>
      <c r="Q606" s="1">
        <v>0</v>
      </c>
      <c r="R606" s="1" t="s">
        <v>5713</v>
      </c>
      <c r="S606" s="1"/>
    </row>
    <row r="607" spans="1:19" ht="13" x14ac:dyDescent="0.15">
      <c r="A607" s="1">
        <v>397</v>
      </c>
      <c r="B607" s="1" t="s">
        <v>28</v>
      </c>
      <c r="C607" s="1" t="s">
        <v>1387</v>
      </c>
      <c r="D607" s="1">
        <v>8</v>
      </c>
      <c r="E607" s="1" t="s">
        <v>30</v>
      </c>
      <c r="F607" s="1">
        <v>2</v>
      </c>
      <c r="G607" s="1">
        <v>0.88</v>
      </c>
      <c r="H607" s="1">
        <v>0.88</v>
      </c>
      <c r="I607" s="1">
        <v>164.19</v>
      </c>
      <c r="J607" s="1">
        <v>165.07</v>
      </c>
      <c r="K607" s="1">
        <v>164.17400000000001</v>
      </c>
      <c r="L607" s="1">
        <v>165.036</v>
      </c>
      <c r="M607" s="1" t="s">
        <v>5714</v>
      </c>
      <c r="N607" s="1" t="s">
        <v>5715</v>
      </c>
      <c r="O607" s="1" t="s">
        <v>5716</v>
      </c>
      <c r="P607" s="1">
        <v>0</v>
      </c>
      <c r="Q607" s="1">
        <v>0</v>
      </c>
      <c r="R607" s="1" t="s">
        <v>5713</v>
      </c>
      <c r="S607" s="1"/>
    </row>
    <row r="608" spans="1:19" ht="13" x14ac:dyDescent="0.15">
      <c r="A608" s="1">
        <v>397</v>
      </c>
      <c r="B608" s="1" t="s">
        <v>28</v>
      </c>
      <c r="C608" s="1" t="s">
        <v>1387</v>
      </c>
      <c r="D608" s="1">
        <v>8</v>
      </c>
      <c r="E608" s="1" t="s">
        <v>30</v>
      </c>
      <c r="F608" s="1">
        <v>3</v>
      </c>
      <c r="G608" s="1">
        <v>1.51</v>
      </c>
      <c r="H608" s="1">
        <v>1.51</v>
      </c>
      <c r="I608" s="1">
        <v>165.07</v>
      </c>
      <c r="J608" s="1">
        <v>166.58</v>
      </c>
      <c r="K608" s="1">
        <v>165.036</v>
      </c>
      <c r="L608" s="1">
        <v>166.51599999999999</v>
      </c>
      <c r="M608" s="1" t="s">
        <v>5717</v>
      </c>
      <c r="N608" s="1" t="s">
        <v>5718</v>
      </c>
      <c r="O608" s="1" t="s">
        <v>5719</v>
      </c>
      <c r="P608" s="1">
        <v>0</v>
      </c>
      <c r="Q608" s="1">
        <v>0</v>
      </c>
      <c r="R608" s="1"/>
      <c r="S608" s="1"/>
    </row>
    <row r="609" spans="1:19" ht="13" x14ac:dyDescent="0.15">
      <c r="A609" s="1">
        <v>397</v>
      </c>
      <c r="B609" s="1" t="s">
        <v>28</v>
      </c>
      <c r="C609" s="1" t="s">
        <v>1387</v>
      </c>
      <c r="D609" s="1">
        <v>8</v>
      </c>
      <c r="E609" s="1" t="s">
        <v>30</v>
      </c>
      <c r="F609" s="1">
        <v>4</v>
      </c>
      <c r="G609" s="1">
        <v>1.5</v>
      </c>
      <c r="H609" s="1">
        <v>1.5</v>
      </c>
      <c r="I609" s="1">
        <v>166.58</v>
      </c>
      <c r="J609" s="1">
        <v>168.08</v>
      </c>
      <c r="K609" s="1">
        <v>166.51599999999999</v>
      </c>
      <c r="L609" s="1">
        <v>167.98500000000001</v>
      </c>
      <c r="M609" s="1" t="s">
        <v>5720</v>
      </c>
      <c r="N609" s="1" t="s">
        <v>5721</v>
      </c>
      <c r="O609" s="1" t="s">
        <v>5722</v>
      </c>
      <c r="P609" s="1">
        <v>0</v>
      </c>
      <c r="Q609" s="1">
        <v>0</v>
      </c>
      <c r="R609" s="1"/>
      <c r="S609" s="1"/>
    </row>
    <row r="610" spans="1:19" ht="13" x14ac:dyDescent="0.15">
      <c r="A610" s="1">
        <v>397</v>
      </c>
      <c r="B610" s="1" t="s">
        <v>28</v>
      </c>
      <c r="C610" s="1" t="s">
        <v>1387</v>
      </c>
      <c r="D610" s="1">
        <v>8</v>
      </c>
      <c r="E610" s="1" t="s">
        <v>30</v>
      </c>
      <c r="F610" s="1">
        <v>5</v>
      </c>
      <c r="G610" s="1">
        <v>1.5</v>
      </c>
      <c r="H610" s="1">
        <v>1.5</v>
      </c>
      <c r="I610" s="1">
        <v>168.08</v>
      </c>
      <c r="J610" s="1">
        <v>169.58</v>
      </c>
      <c r="K610" s="1">
        <v>167.98500000000001</v>
      </c>
      <c r="L610" s="1">
        <v>169.45500000000001</v>
      </c>
      <c r="M610" s="1" t="s">
        <v>5723</v>
      </c>
      <c r="N610" s="1" t="s">
        <v>5724</v>
      </c>
      <c r="O610" s="1" t="s">
        <v>5725</v>
      </c>
      <c r="P610" s="1">
        <v>0</v>
      </c>
      <c r="Q610" s="1">
        <v>0</v>
      </c>
      <c r="R610" s="1"/>
      <c r="S610" s="1"/>
    </row>
    <row r="611" spans="1:19" ht="13" x14ac:dyDescent="0.15">
      <c r="A611" s="1">
        <v>397</v>
      </c>
      <c r="B611" s="1" t="s">
        <v>28</v>
      </c>
      <c r="C611" s="1" t="s">
        <v>1387</v>
      </c>
      <c r="D611" s="1">
        <v>8</v>
      </c>
      <c r="E611" s="1" t="s">
        <v>30</v>
      </c>
      <c r="F611" s="1">
        <v>6</v>
      </c>
      <c r="G611" s="1">
        <v>1.5</v>
      </c>
      <c r="H611" s="1">
        <v>1.51</v>
      </c>
      <c r="I611" s="1">
        <v>169.58</v>
      </c>
      <c r="J611" s="1">
        <v>171.09</v>
      </c>
      <c r="K611" s="1">
        <v>169.45500000000001</v>
      </c>
      <c r="L611" s="1">
        <v>170.935</v>
      </c>
      <c r="M611" s="1" t="s">
        <v>5726</v>
      </c>
      <c r="N611" s="1" t="s">
        <v>5727</v>
      </c>
      <c r="O611" s="1" t="s">
        <v>5728</v>
      </c>
      <c r="P611" s="1">
        <v>0</v>
      </c>
      <c r="Q611" s="1">
        <v>0</v>
      </c>
      <c r="R611" s="1"/>
      <c r="S611" s="1"/>
    </row>
    <row r="612" spans="1:19" ht="13" x14ac:dyDescent="0.15">
      <c r="A612" s="1">
        <v>397</v>
      </c>
      <c r="B612" s="1" t="s">
        <v>28</v>
      </c>
      <c r="C612" s="1" t="s">
        <v>1387</v>
      </c>
      <c r="D612" s="1">
        <v>8</v>
      </c>
      <c r="E612" s="1" t="s">
        <v>30</v>
      </c>
      <c r="F612" s="1">
        <v>7</v>
      </c>
      <c r="G612" s="1">
        <v>1.31</v>
      </c>
      <c r="H612" s="1">
        <v>1.31</v>
      </c>
      <c r="I612" s="1">
        <v>171.09</v>
      </c>
      <c r="J612" s="1">
        <v>172.4</v>
      </c>
      <c r="K612" s="1">
        <v>170.935</v>
      </c>
      <c r="L612" s="1">
        <v>172.21799999999999</v>
      </c>
      <c r="M612" s="1" t="s">
        <v>5729</v>
      </c>
      <c r="N612" s="1" t="s">
        <v>5730</v>
      </c>
      <c r="O612" s="1" t="s">
        <v>5731</v>
      </c>
      <c r="P612" s="1">
        <v>0</v>
      </c>
      <c r="Q612" s="1">
        <v>0</v>
      </c>
      <c r="R612" s="1"/>
      <c r="S612" s="1"/>
    </row>
    <row r="613" spans="1:19" ht="13" x14ac:dyDescent="0.15">
      <c r="A613" s="1">
        <v>397</v>
      </c>
      <c r="B613" s="1" t="s">
        <v>28</v>
      </c>
      <c r="C613" s="1" t="s">
        <v>1387</v>
      </c>
      <c r="D613" s="1">
        <v>8</v>
      </c>
      <c r="E613" s="1" t="s">
        <v>30</v>
      </c>
      <c r="F613" s="1">
        <v>8</v>
      </c>
      <c r="G613" s="1">
        <v>0.52</v>
      </c>
      <c r="H613" s="1">
        <v>0.52</v>
      </c>
      <c r="I613" s="1">
        <v>172.4</v>
      </c>
      <c r="J613" s="1">
        <v>172.92</v>
      </c>
      <c r="K613" s="1">
        <v>172.21799999999999</v>
      </c>
      <c r="L613" s="1">
        <v>172.72800000000001</v>
      </c>
      <c r="M613" s="1" t="s">
        <v>5732</v>
      </c>
      <c r="N613" s="1" t="s">
        <v>5733</v>
      </c>
      <c r="O613" s="1" t="s">
        <v>5734</v>
      </c>
      <c r="P613" s="1">
        <v>0</v>
      </c>
      <c r="Q613" s="1">
        <v>0</v>
      </c>
      <c r="R613" s="1"/>
      <c r="S613" s="1"/>
    </row>
    <row r="614" spans="1:19" ht="13" x14ac:dyDescent="0.15">
      <c r="A614" s="1">
        <v>397</v>
      </c>
      <c r="B614" s="1" t="s">
        <v>28</v>
      </c>
      <c r="C614" s="1" t="s">
        <v>1387</v>
      </c>
      <c r="D614" s="1">
        <v>8</v>
      </c>
      <c r="E614" s="1" t="s">
        <v>30</v>
      </c>
      <c r="F614" s="1" t="s">
        <v>64</v>
      </c>
      <c r="G614" s="1">
        <v>0.38</v>
      </c>
      <c r="H614" s="1">
        <v>0.38</v>
      </c>
      <c r="I614" s="1">
        <v>172.92</v>
      </c>
      <c r="J614" s="1">
        <v>173.3</v>
      </c>
      <c r="K614" s="1">
        <v>172.72800000000001</v>
      </c>
      <c r="L614" s="1">
        <v>173.1</v>
      </c>
      <c r="M614" s="1" t="s">
        <v>5735</v>
      </c>
      <c r="N614" s="1" t="s">
        <v>5736</v>
      </c>
      <c r="O614" s="1" t="s">
        <v>5737</v>
      </c>
      <c r="P614" s="1">
        <v>0</v>
      </c>
      <c r="Q614" s="1">
        <v>0</v>
      </c>
      <c r="R614" s="1"/>
      <c r="S614" s="1"/>
    </row>
    <row r="615" spans="1:19" ht="13" x14ac:dyDescent="0.15">
      <c r="A615" s="1">
        <v>397</v>
      </c>
      <c r="B615" s="1" t="s">
        <v>28</v>
      </c>
      <c r="C615" s="1" t="s">
        <v>1387</v>
      </c>
      <c r="D615" s="1">
        <v>9</v>
      </c>
      <c r="E615" s="1" t="s">
        <v>30</v>
      </c>
      <c r="F615" s="1">
        <v>1</v>
      </c>
      <c r="G615" s="1">
        <v>1.5</v>
      </c>
      <c r="H615" s="1">
        <v>1.5</v>
      </c>
      <c r="I615" s="1">
        <v>173.1</v>
      </c>
      <c r="J615" s="1">
        <v>174.6</v>
      </c>
      <c r="K615" s="1">
        <v>173.1</v>
      </c>
      <c r="L615" s="1">
        <v>174.59700000000001</v>
      </c>
      <c r="M615" s="1" t="s">
        <v>5738</v>
      </c>
      <c r="N615" s="1" t="s">
        <v>5739</v>
      </c>
      <c r="O615" s="1" t="s">
        <v>5740</v>
      </c>
      <c r="P615" s="1">
        <v>0</v>
      </c>
      <c r="Q615" s="1">
        <v>0</v>
      </c>
      <c r="R615" s="1" t="s">
        <v>4436</v>
      </c>
      <c r="S615" s="1"/>
    </row>
    <row r="616" spans="1:19" ht="13" x14ac:dyDescent="0.15">
      <c r="A616" s="1">
        <v>397</v>
      </c>
      <c r="B616" s="1" t="s">
        <v>28</v>
      </c>
      <c r="C616" s="1" t="s">
        <v>1387</v>
      </c>
      <c r="D616" s="1">
        <v>9</v>
      </c>
      <c r="E616" s="1" t="s">
        <v>30</v>
      </c>
      <c r="F616" s="1">
        <v>2</v>
      </c>
      <c r="G616" s="1">
        <v>1.5</v>
      </c>
      <c r="H616" s="1">
        <v>1.5</v>
      </c>
      <c r="I616" s="1">
        <v>174.6</v>
      </c>
      <c r="J616" s="1">
        <v>176.1</v>
      </c>
      <c r="K616" s="1">
        <v>174.59700000000001</v>
      </c>
      <c r="L616" s="1">
        <v>176.09399999999999</v>
      </c>
      <c r="M616" s="1" t="s">
        <v>5741</v>
      </c>
      <c r="N616" s="1" t="s">
        <v>5742</v>
      </c>
      <c r="O616" s="1" t="s">
        <v>5743</v>
      </c>
      <c r="P616" s="1">
        <v>0</v>
      </c>
      <c r="Q616" s="1">
        <v>0</v>
      </c>
      <c r="R616" s="1"/>
      <c r="S616" s="1"/>
    </row>
    <row r="617" spans="1:19" ht="13" x14ac:dyDescent="0.15">
      <c r="A617" s="1">
        <v>397</v>
      </c>
      <c r="B617" s="1" t="s">
        <v>28</v>
      </c>
      <c r="C617" s="1" t="s">
        <v>1387</v>
      </c>
      <c r="D617" s="1">
        <v>9</v>
      </c>
      <c r="E617" s="1" t="s">
        <v>30</v>
      </c>
      <c r="F617" s="1">
        <v>3</v>
      </c>
      <c r="G617" s="1">
        <v>1.51</v>
      </c>
      <c r="H617" s="1">
        <v>1.51</v>
      </c>
      <c r="I617" s="1">
        <v>176.1</v>
      </c>
      <c r="J617" s="1">
        <v>177.61</v>
      </c>
      <c r="K617" s="1">
        <v>176.09399999999999</v>
      </c>
      <c r="L617" s="1">
        <v>177.601</v>
      </c>
      <c r="M617" s="1" t="s">
        <v>5744</v>
      </c>
      <c r="N617" s="1" t="s">
        <v>5745</v>
      </c>
      <c r="O617" s="1" t="s">
        <v>5746</v>
      </c>
      <c r="P617" s="1">
        <v>0</v>
      </c>
      <c r="Q617" s="1">
        <v>0</v>
      </c>
      <c r="R617" s="1"/>
      <c r="S617" s="1"/>
    </row>
    <row r="618" spans="1:19" ht="13" x14ac:dyDescent="0.15">
      <c r="A618" s="1">
        <v>397</v>
      </c>
      <c r="B618" s="1" t="s">
        <v>28</v>
      </c>
      <c r="C618" s="1" t="s">
        <v>1387</v>
      </c>
      <c r="D618" s="1">
        <v>9</v>
      </c>
      <c r="E618" s="1" t="s">
        <v>30</v>
      </c>
      <c r="F618" s="1">
        <v>4</v>
      </c>
      <c r="G618" s="1">
        <v>1.5</v>
      </c>
      <c r="H618" s="1">
        <v>1.5</v>
      </c>
      <c r="I618" s="1">
        <v>177.61</v>
      </c>
      <c r="J618" s="1">
        <v>179.11</v>
      </c>
      <c r="K618" s="1">
        <v>177.601</v>
      </c>
      <c r="L618" s="1">
        <v>179.09700000000001</v>
      </c>
      <c r="M618" s="1" t="s">
        <v>5747</v>
      </c>
      <c r="N618" s="1" t="s">
        <v>5748</v>
      </c>
      <c r="O618" s="1" t="s">
        <v>5749</v>
      </c>
      <c r="P618" s="1">
        <v>0</v>
      </c>
      <c r="Q618" s="1">
        <v>0</v>
      </c>
      <c r="R618" s="1"/>
      <c r="S618" s="1"/>
    </row>
    <row r="619" spans="1:19" ht="13" x14ac:dyDescent="0.15">
      <c r="A619" s="1">
        <v>397</v>
      </c>
      <c r="B619" s="1" t="s">
        <v>28</v>
      </c>
      <c r="C619" s="1" t="s">
        <v>1387</v>
      </c>
      <c r="D619" s="1">
        <v>9</v>
      </c>
      <c r="E619" s="1" t="s">
        <v>30</v>
      </c>
      <c r="F619" s="1">
        <v>5</v>
      </c>
      <c r="G619" s="1">
        <v>1.5</v>
      </c>
      <c r="H619" s="1">
        <v>1.5</v>
      </c>
      <c r="I619" s="1">
        <v>179.11</v>
      </c>
      <c r="J619" s="1">
        <v>180.61</v>
      </c>
      <c r="K619" s="1">
        <v>179.09700000000001</v>
      </c>
      <c r="L619" s="1">
        <v>180.59399999999999</v>
      </c>
      <c r="M619" s="1" t="s">
        <v>5750</v>
      </c>
      <c r="N619" s="1" t="s">
        <v>5751</v>
      </c>
      <c r="O619" s="1" t="s">
        <v>5752</v>
      </c>
      <c r="P619" s="1">
        <v>0</v>
      </c>
      <c r="Q619" s="1">
        <v>0</v>
      </c>
      <c r="R619" s="1"/>
      <c r="S619" s="1"/>
    </row>
    <row r="620" spans="1:19" ht="13" x14ac:dyDescent="0.15">
      <c r="A620" s="1">
        <v>397</v>
      </c>
      <c r="B620" s="1" t="s">
        <v>28</v>
      </c>
      <c r="C620" s="1" t="s">
        <v>1387</v>
      </c>
      <c r="D620" s="1">
        <v>9</v>
      </c>
      <c r="E620" s="1" t="s">
        <v>30</v>
      </c>
      <c r="F620" s="1">
        <v>6</v>
      </c>
      <c r="G620" s="1">
        <v>1.43</v>
      </c>
      <c r="H620" s="1">
        <v>1.43</v>
      </c>
      <c r="I620" s="1">
        <v>180.61</v>
      </c>
      <c r="J620" s="1">
        <v>182.04</v>
      </c>
      <c r="K620" s="1">
        <v>180.59399999999999</v>
      </c>
      <c r="L620" s="1">
        <v>182.02099999999999</v>
      </c>
      <c r="M620" s="1" t="s">
        <v>5753</v>
      </c>
      <c r="N620" s="1" t="s">
        <v>5754</v>
      </c>
      <c r="O620" s="1" t="s">
        <v>5755</v>
      </c>
      <c r="P620" s="1">
        <v>0</v>
      </c>
      <c r="Q620" s="1">
        <v>0</v>
      </c>
      <c r="R620" s="1"/>
      <c r="S620" s="1"/>
    </row>
    <row r="621" spans="1:19" ht="13" x14ac:dyDescent="0.15">
      <c r="A621" s="1">
        <v>397</v>
      </c>
      <c r="B621" s="1" t="s">
        <v>28</v>
      </c>
      <c r="C621" s="1" t="s">
        <v>1387</v>
      </c>
      <c r="D621" s="1">
        <v>9</v>
      </c>
      <c r="E621" s="1" t="s">
        <v>30</v>
      </c>
      <c r="F621" s="1">
        <v>7</v>
      </c>
      <c r="G621" s="1">
        <v>0.52</v>
      </c>
      <c r="H621" s="1">
        <v>0.52</v>
      </c>
      <c r="I621" s="1">
        <v>182.04</v>
      </c>
      <c r="J621" s="1">
        <v>182.56</v>
      </c>
      <c r="K621" s="1">
        <v>182.02099999999999</v>
      </c>
      <c r="L621" s="1">
        <v>182.54</v>
      </c>
      <c r="M621" s="1" t="s">
        <v>5756</v>
      </c>
      <c r="N621" s="1" t="s">
        <v>5757</v>
      </c>
      <c r="O621" s="1" t="s">
        <v>5758</v>
      </c>
      <c r="P621" s="1">
        <v>0</v>
      </c>
      <c r="Q621" s="1">
        <v>0</v>
      </c>
      <c r="R621" s="1"/>
      <c r="S621" s="1"/>
    </row>
    <row r="622" spans="1:19" ht="13" x14ac:dyDescent="0.15">
      <c r="A622" s="1">
        <v>397</v>
      </c>
      <c r="B622" s="1" t="s">
        <v>28</v>
      </c>
      <c r="C622" s="1" t="s">
        <v>1387</v>
      </c>
      <c r="D622" s="1">
        <v>9</v>
      </c>
      <c r="E622" s="1" t="s">
        <v>30</v>
      </c>
      <c r="F622" s="1" t="s">
        <v>64</v>
      </c>
      <c r="G622" s="1">
        <v>0.26</v>
      </c>
      <c r="H622" s="1">
        <v>0.26</v>
      </c>
      <c r="I622" s="1">
        <v>182.56</v>
      </c>
      <c r="J622" s="1">
        <v>182.82</v>
      </c>
      <c r="K622" s="1">
        <v>182.54</v>
      </c>
      <c r="L622" s="1">
        <v>182.8</v>
      </c>
      <c r="M622" s="1" t="s">
        <v>5759</v>
      </c>
      <c r="N622" s="1" t="s">
        <v>5760</v>
      </c>
      <c r="O622" s="1" t="s">
        <v>5761</v>
      </c>
      <c r="P622" s="1">
        <v>0</v>
      </c>
      <c r="Q622" s="1">
        <v>0</v>
      </c>
      <c r="R622" s="1"/>
      <c r="S622" s="1"/>
    </row>
    <row r="623" spans="1:19" ht="13" x14ac:dyDescent="0.15">
      <c r="A623" s="1">
        <v>397</v>
      </c>
      <c r="B623" s="1" t="s">
        <v>28</v>
      </c>
      <c r="C623" s="1" t="s">
        <v>1387</v>
      </c>
      <c r="D623" s="1">
        <v>10</v>
      </c>
      <c r="E623" s="1" t="s">
        <v>30</v>
      </c>
      <c r="F623" s="1">
        <v>1</v>
      </c>
      <c r="G623" s="1">
        <v>1.5</v>
      </c>
      <c r="H623" s="1">
        <v>1.5</v>
      </c>
      <c r="I623" s="1">
        <v>182.8</v>
      </c>
      <c r="J623" s="1">
        <v>184.3</v>
      </c>
      <c r="K623" s="1">
        <v>182.8</v>
      </c>
      <c r="L623" s="1">
        <v>184.28800000000001</v>
      </c>
      <c r="M623" s="1" t="s">
        <v>5762</v>
      </c>
      <c r="N623" s="1" t="s">
        <v>5763</v>
      </c>
      <c r="O623" s="1" t="s">
        <v>5764</v>
      </c>
      <c r="P623" s="1">
        <v>0</v>
      </c>
      <c r="Q623" s="1">
        <v>0</v>
      </c>
      <c r="R623" s="1" t="s">
        <v>5765</v>
      </c>
      <c r="S623" s="1"/>
    </row>
    <row r="624" spans="1:19" ht="13" x14ac:dyDescent="0.15">
      <c r="A624" s="1">
        <v>397</v>
      </c>
      <c r="B624" s="1" t="s">
        <v>28</v>
      </c>
      <c r="C624" s="1" t="s">
        <v>1387</v>
      </c>
      <c r="D624" s="1">
        <v>10</v>
      </c>
      <c r="E624" s="1" t="s">
        <v>30</v>
      </c>
      <c r="F624" s="1">
        <v>2</v>
      </c>
      <c r="G624" s="1">
        <v>1.49</v>
      </c>
      <c r="H624" s="1">
        <v>1.49</v>
      </c>
      <c r="I624" s="1">
        <v>184.3</v>
      </c>
      <c r="J624" s="1">
        <v>185.79</v>
      </c>
      <c r="K624" s="1">
        <v>184.28800000000001</v>
      </c>
      <c r="L624" s="1">
        <v>185.76499999999999</v>
      </c>
      <c r="M624" s="1" t="s">
        <v>5766</v>
      </c>
      <c r="N624" s="1" t="s">
        <v>5767</v>
      </c>
      <c r="O624" s="1" t="s">
        <v>5768</v>
      </c>
      <c r="P624" s="1">
        <v>0</v>
      </c>
      <c r="Q624" s="1">
        <v>0</v>
      </c>
      <c r="R624" s="1"/>
      <c r="S624" s="1"/>
    </row>
    <row r="625" spans="1:19" ht="13" x14ac:dyDescent="0.15">
      <c r="A625" s="1">
        <v>397</v>
      </c>
      <c r="B625" s="1" t="s">
        <v>28</v>
      </c>
      <c r="C625" s="1" t="s">
        <v>1387</v>
      </c>
      <c r="D625" s="1">
        <v>10</v>
      </c>
      <c r="E625" s="1" t="s">
        <v>30</v>
      </c>
      <c r="F625" s="1">
        <v>3</v>
      </c>
      <c r="G625" s="1">
        <v>1.5</v>
      </c>
      <c r="H625" s="1">
        <v>1.5</v>
      </c>
      <c r="I625" s="1">
        <v>185.79</v>
      </c>
      <c r="J625" s="1">
        <v>187.29</v>
      </c>
      <c r="K625" s="1">
        <v>185.76499999999999</v>
      </c>
      <c r="L625" s="1">
        <v>187.25299999999999</v>
      </c>
      <c r="M625" s="1" t="s">
        <v>5769</v>
      </c>
      <c r="N625" s="1" t="s">
        <v>5770</v>
      </c>
      <c r="O625" s="1" t="s">
        <v>5771</v>
      </c>
      <c r="P625" s="1">
        <v>0</v>
      </c>
      <c r="Q625" s="1">
        <v>0</v>
      </c>
      <c r="R625" s="1"/>
      <c r="S625" s="1"/>
    </row>
    <row r="626" spans="1:19" ht="13" x14ac:dyDescent="0.15">
      <c r="A626" s="1">
        <v>397</v>
      </c>
      <c r="B626" s="1" t="s">
        <v>28</v>
      </c>
      <c r="C626" s="1" t="s">
        <v>1387</v>
      </c>
      <c r="D626" s="1">
        <v>10</v>
      </c>
      <c r="E626" s="1" t="s">
        <v>30</v>
      </c>
      <c r="F626" s="1">
        <v>4</v>
      </c>
      <c r="G626" s="1">
        <v>1.5</v>
      </c>
      <c r="H626" s="1">
        <v>1.5</v>
      </c>
      <c r="I626" s="1">
        <v>187.29</v>
      </c>
      <c r="J626" s="1">
        <v>188.79</v>
      </c>
      <c r="K626" s="1">
        <v>187.25299999999999</v>
      </c>
      <c r="L626" s="1">
        <v>188.74100000000001</v>
      </c>
      <c r="M626" s="1" t="s">
        <v>5772</v>
      </c>
      <c r="N626" s="1" t="s">
        <v>5773</v>
      </c>
      <c r="O626" s="1" t="s">
        <v>5774</v>
      </c>
      <c r="P626" s="1">
        <v>0</v>
      </c>
      <c r="Q626" s="1">
        <v>0</v>
      </c>
      <c r="R626" s="1"/>
      <c r="S626" s="1"/>
    </row>
    <row r="627" spans="1:19" ht="13" x14ac:dyDescent="0.15">
      <c r="A627" s="1">
        <v>397</v>
      </c>
      <c r="B627" s="1" t="s">
        <v>28</v>
      </c>
      <c r="C627" s="1" t="s">
        <v>1387</v>
      </c>
      <c r="D627" s="1">
        <v>10</v>
      </c>
      <c r="E627" s="1" t="s">
        <v>30</v>
      </c>
      <c r="F627" s="1">
        <v>5</v>
      </c>
      <c r="G627" s="1">
        <v>1.5</v>
      </c>
      <c r="H627" s="1">
        <v>1.5</v>
      </c>
      <c r="I627" s="1">
        <v>188.79</v>
      </c>
      <c r="J627" s="1">
        <v>190.29</v>
      </c>
      <c r="K627" s="1">
        <v>188.74100000000001</v>
      </c>
      <c r="L627" s="1">
        <v>190.22900000000001</v>
      </c>
      <c r="M627" s="1" t="s">
        <v>5775</v>
      </c>
      <c r="N627" s="1" t="s">
        <v>5776</v>
      </c>
      <c r="O627" s="1" t="s">
        <v>5777</v>
      </c>
      <c r="P627" s="1">
        <v>0</v>
      </c>
      <c r="Q627" s="1">
        <v>0</v>
      </c>
      <c r="R627" s="1"/>
      <c r="S627" s="1"/>
    </row>
    <row r="628" spans="1:19" ht="13" x14ac:dyDescent="0.15">
      <c r="A628" s="1">
        <v>397</v>
      </c>
      <c r="B628" s="1" t="s">
        <v>28</v>
      </c>
      <c r="C628" s="1" t="s">
        <v>1387</v>
      </c>
      <c r="D628" s="1">
        <v>10</v>
      </c>
      <c r="E628" s="1" t="s">
        <v>30</v>
      </c>
      <c r="F628" s="1">
        <v>6</v>
      </c>
      <c r="G628" s="1">
        <v>1.49</v>
      </c>
      <c r="H628" s="1">
        <v>1.49</v>
      </c>
      <c r="I628" s="1">
        <v>190.29</v>
      </c>
      <c r="J628" s="1">
        <v>191.78</v>
      </c>
      <c r="K628" s="1">
        <v>190.22900000000001</v>
      </c>
      <c r="L628" s="1">
        <v>191.70599999999999</v>
      </c>
      <c r="M628" s="1" t="s">
        <v>5778</v>
      </c>
      <c r="N628" s="1" t="s">
        <v>5779</v>
      </c>
      <c r="O628" s="1" t="s">
        <v>5780</v>
      </c>
      <c r="P628" s="1">
        <v>0</v>
      </c>
      <c r="Q628" s="1">
        <v>0</v>
      </c>
      <c r="R628" s="1"/>
      <c r="S628" s="1"/>
    </row>
    <row r="629" spans="1:19" ht="13" x14ac:dyDescent="0.15">
      <c r="A629" s="1">
        <v>397</v>
      </c>
      <c r="B629" s="1" t="s">
        <v>28</v>
      </c>
      <c r="C629" s="1" t="s">
        <v>1387</v>
      </c>
      <c r="D629" s="1">
        <v>10</v>
      </c>
      <c r="E629" s="1" t="s">
        <v>30</v>
      </c>
      <c r="F629" s="1">
        <v>7</v>
      </c>
      <c r="G629" s="1">
        <v>0.52</v>
      </c>
      <c r="H629" s="1">
        <v>0.52</v>
      </c>
      <c r="I629" s="1">
        <v>191.78</v>
      </c>
      <c r="J629" s="1">
        <v>192.3</v>
      </c>
      <c r="K629" s="1">
        <v>191.70599999999999</v>
      </c>
      <c r="L629" s="1">
        <v>192.22200000000001</v>
      </c>
      <c r="M629" s="1" t="s">
        <v>5781</v>
      </c>
      <c r="N629" s="1" t="s">
        <v>5782</v>
      </c>
      <c r="O629" s="1" t="s">
        <v>5783</v>
      </c>
      <c r="P629" s="1">
        <v>0</v>
      </c>
      <c r="Q629" s="1">
        <v>0</v>
      </c>
      <c r="R629" s="1"/>
      <c r="S629" s="1"/>
    </row>
    <row r="630" spans="1:19" ht="13" x14ac:dyDescent="0.15">
      <c r="A630" s="1">
        <v>397</v>
      </c>
      <c r="B630" s="1" t="s">
        <v>28</v>
      </c>
      <c r="C630" s="1" t="s">
        <v>1387</v>
      </c>
      <c r="D630" s="1">
        <v>10</v>
      </c>
      <c r="E630" s="1" t="s">
        <v>30</v>
      </c>
      <c r="F630" s="1" t="s">
        <v>64</v>
      </c>
      <c r="G630" s="1">
        <v>0.28000000000000003</v>
      </c>
      <c r="H630" s="1">
        <v>0.28000000000000003</v>
      </c>
      <c r="I630" s="1">
        <v>192.3</v>
      </c>
      <c r="J630" s="1">
        <v>192.58</v>
      </c>
      <c r="K630" s="1">
        <v>192.22200000000001</v>
      </c>
      <c r="L630" s="1">
        <v>192.5</v>
      </c>
      <c r="M630" s="1" t="s">
        <v>5784</v>
      </c>
      <c r="N630" s="1" t="s">
        <v>5785</v>
      </c>
      <c r="O630" s="1" t="s">
        <v>5786</v>
      </c>
      <c r="P630" s="1">
        <v>0</v>
      </c>
      <c r="Q630" s="1">
        <v>0</v>
      </c>
      <c r="R630" s="1"/>
      <c r="S630" s="1"/>
    </row>
    <row r="631" spans="1:19" ht="13" x14ac:dyDescent="0.15">
      <c r="A631" s="1">
        <v>397</v>
      </c>
      <c r="B631" s="1" t="s">
        <v>28</v>
      </c>
      <c r="C631" s="1" t="s">
        <v>1387</v>
      </c>
      <c r="D631" s="1">
        <v>11</v>
      </c>
      <c r="E631" s="1" t="s">
        <v>30</v>
      </c>
      <c r="F631" s="1">
        <v>1</v>
      </c>
      <c r="G631" s="1">
        <v>1.5</v>
      </c>
      <c r="H631" s="1">
        <v>1.5</v>
      </c>
      <c r="I631" s="1">
        <v>192.5</v>
      </c>
      <c r="J631" s="1">
        <v>194</v>
      </c>
      <c r="K631" s="1">
        <v>192.5</v>
      </c>
      <c r="L631" s="1">
        <v>193.98500000000001</v>
      </c>
      <c r="M631" s="1" t="s">
        <v>5787</v>
      </c>
      <c r="N631" s="1" t="s">
        <v>5788</v>
      </c>
      <c r="O631" s="1" t="s">
        <v>5789</v>
      </c>
      <c r="P631" s="1">
        <v>0</v>
      </c>
      <c r="Q631" s="1">
        <v>0</v>
      </c>
      <c r="R631" s="1"/>
      <c r="S631" s="1"/>
    </row>
    <row r="632" spans="1:19" ht="13" x14ac:dyDescent="0.15">
      <c r="A632" s="1">
        <v>397</v>
      </c>
      <c r="B632" s="1" t="s">
        <v>28</v>
      </c>
      <c r="C632" s="1" t="s">
        <v>1387</v>
      </c>
      <c r="D632" s="1">
        <v>11</v>
      </c>
      <c r="E632" s="1" t="s">
        <v>30</v>
      </c>
      <c r="F632" s="1">
        <v>2</v>
      </c>
      <c r="G632" s="1">
        <v>1.51</v>
      </c>
      <c r="H632" s="1">
        <v>1.51</v>
      </c>
      <c r="I632" s="1">
        <v>194</v>
      </c>
      <c r="J632" s="1">
        <v>195.51</v>
      </c>
      <c r="K632" s="1">
        <v>193.98500000000001</v>
      </c>
      <c r="L632" s="1">
        <v>195.47900000000001</v>
      </c>
      <c r="M632" s="1" t="s">
        <v>5790</v>
      </c>
      <c r="N632" s="1" t="s">
        <v>5791</v>
      </c>
      <c r="O632" s="1" t="s">
        <v>5792</v>
      </c>
      <c r="P632" s="1">
        <v>0</v>
      </c>
      <c r="Q632" s="1">
        <v>0</v>
      </c>
      <c r="R632" s="1"/>
      <c r="S632" s="1"/>
    </row>
    <row r="633" spans="1:19" ht="13" x14ac:dyDescent="0.15">
      <c r="A633" s="1">
        <v>397</v>
      </c>
      <c r="B633" s="1" t="s">
        <v>28</v>
      </c>
      <c r="C633" s="1" t="s">
        <v>1387</v>
      </c>
      <c r="D633" s="1">
        <v>11</v>
      </c>
      <c r="E633" s="1" t="s">
        <v>30</v>
      </c>
      <c r="F633" s="1">
        <v>3</v>
      </c>
      <c r="G633" s="1">
        <v>1.51</v>
      </c>
      <c r="H633" s="1">
        <v>1.51</v>
      </c>
      <c r="I633" s="1">
        <v>195.51</v>
      </c>
      <c r="J633" s="1">
        <v>197.02</v>
      </c>
      <c r="K633" s="1">
        <v>195.47900000000001</v>
      </c>
      <c r="L633" s="1">
        <v>196.97399999999999</v>
      </c>
      <c r="M633" s="1" t="s">
        <v>5793</v>
      </c>
      <c r="N633" s="1" t="s">
        <v>5794</v>
      </c>
      <c r="O633" s="1" t="s">
        <v>5795</v>
      </c>
      <c r="P633" s="1">
        <v>0</v>
      </c>
      <c r="Q633" s="1">
        <v>0</v>
      </c>
      <c r="R633" s="1"/>
      <c r="S633" s="1"/>
    </row>
    <row r="634" spans="1:19" ht="13" x14ac:dyDescent="0.15">
      <c r="A634" s="1">
        <v>397</v>
      </c>
      <c r="B634" s="1" t="s">
        <v>28</v>
      </c>
      <c r="C634" s="1" t="s">
        <v>1387</v>
      </c>
      <c r="D634" s="1">
        <v>11</v>
      </c>
      <c r="E634" s="1" t="s">
        <v>30</v>
      </c>
      <c r="F634" s="1">
        <v>4</v>
      </c>
      <c r="G634" s="1">
        <v>1.5</v>
      </c>
      <c r="H634" s="1">
        <v>1.5</v>
      </c>
      <c r="I634" s="1">
        <v>197.02</v>
      </c>
      <c r="J634" s="1">
        <v>198.52</v>
      </c>
      <c r="K634" s="1">
        <v>196.97399999999999</v>
      </c>
      <c r="L634" s="1">
        <v>198.459</v>
      </c>
      <c r="M634" s="1" t="s">
        <v>5796</v>
      </c>
      <c r="N634" s="1" t="s">
        <v>5797</v>
      </c>
      <c r="O634" s="1" t="s">
        <v>5798</v>
      </c>
      <c r="P634" s="1">
        <v>0</v>
      </c>
      <c r="Q634" s="1">
        <v>0</v>
      </c>
      <c r="R634" s="1"/>
      <c r="S634" s="1"/>
    </row>
    <row r="635" spans="1:19" ht="13" x14ac:dyDescent="0.15">
      <c r="A635" s="1">
        <v>397</v>
      </c>
      <c r="B635" s="1" t="s">
        <v>28</v>
      </c>
      <c r="C635" s="1" t="s">
        <v>1387</v>
      </c>
      <c r="D635" s="1">
        <v>11</v>
      </c>
      <c r="E635" s="1" t="s">
        <v>30</v>
      </c>
      <c r="F635" s="1">
        <v>5</v>
      </c>
      <c r="G635" s="1">
        <v>1.51</v>
      </c>
      <c r="H635" s="1">
        <v>1.51</v>
      </c>
      <c r="I635" s="1">
        <v>198.52</v>
      </c>
      <c r="J635" s="1">
        <v>200.03</v>
      </c>
      <c r="K635" s="1">
        <v>198.459</v>
      </c>
      <c r="L635" s="1">
        <v>199.953</v>
      </c>
      <c r="M635" s="1" t="s">
        <v>5799</v>
      </c>
      <c r="N635" s="1" t="s">
        <v>5800</v>
      </c>
      <c r="O635" s="1" t="s">
        <v>5801</v>
      </c>
      <c r="P635" s="1">
        <v>0</v>
      </c>
      <c r="Q635" s="1">
        <v>0</v>
      </c>
      <c r="R635" s="1"/>
      <c r="S635" s="1"/>
    </row>
    <row r="636" spans="1:19" ht="13" x14ac:dyDescent="0.15">
      <c r="A636" s="1">
        <v>397</v>
      </c>
      <c r="B636" s="1" t="s">
        <v>28</v>
      </c>
      <c r="C636" s="1" t="s">
        <v>1387</v>
      </c>
      <c r="D636" s="1">
        <v>11</v>
      </c>
      <c r="E636" s="1" t="s">
        <v>30</v>
      </c>
      <c r="F636" s="1">
        <v>6</v>
      </c>
      <c r="G636" s="1">
        <v>1.44</v>
      </c>
      <c r="H636" s="1">
        <v>1.44</v>
      </c>
      <c r="I636" s="1">
        <v>200.03</v>
      </c>
      <c r="J636" s="1">
        <v>201.47</v>
      </c>
      <c r="K636" s="1">
        <v>199.953</v>
      </c>
      <c r="L636" s="1">
        <v>201.37899999999999</v>
      </c>
      <c r="M636" s="1" t="s">
        <v>5802</v>
      </c>
      <c r="N636" s="1" t="s">
        <v>5803</v>
      </c>
      <c r="O636" s="1" t="s">
        <v>5804</v>
      </c>
      <c r="P636" s="1">
        <v>0</v>
      </c>
      <c r="Q636" s="1">
        <v>1</v>
      </c>
      <c r="R636" s="1"/>
      <c r="S636" s="1"/>
    </row>
    <row r="637" spans="1:19" ht="13" x14ac:dyDescent="0.15">
      <c r="A637" s="1">
        <v>397</v>
      </c>
      <c r="B637" s="1" t="s">
        <v>28</v>
      </c>
      <c r="C637" s="1" t="s">
        <v>1387</v>
      </c>
      <c r="D637" s="1">
        <v>11</v>
      </c>
      <c r="E637" s="1" t="s">
        <v>30</v>
      </c>
      <c r="F637" s="1">
        <v>7</v>
      </c>
      <c r="G637" s="1">
        <v>0.52</v>
      </c>
      <c r="H637" s="1">
        <v>0.52</v>
      </c>
      <c r="I637" s="1">
        <v>201.47</v>
      </c>
      <c r="J637" s="1">
        <v>201.99</v>
      </c>
      <c r="K637" s="1">
        <v>201.37899999999999</v>
      </c>
      <c r="L637" s="1">
        <v>201.893</v>
      </c>
      <c r="M637" s="1" t="s">
        <v>5805</v>
      </c>
      <c r="N637" s="1" t="s">
        <v>5806</v>
      </c>
      <c r="O637" s="1" t="s">
        <v>5807</v>
      </c>
      <c r="P637" s="1">
        <v>0</v>
      </c>
      <c r="Q637" s="1">
        <v>0</v>
      </c>
      <c r="R637" s="1"/>
      <c r="S637" s="1"/>
    </row>
    <row r="638" spans="1:19" ht="13" x14ac:dyDescent="0.15">
      <c r="A638" s="1">
        <v>397</v>
      </c>
      <c r="B638" s="1" t="s">
        <v>28</v>
      </c>
      <c r="C638" s="1" t="s">
        <v>1387</v>
      </c>
      <c r="D638" s="1">
        <v>11</v>
      </c>
      <c r="E638" s="1" t="s">
        <v>30</v>
      </c>
      <c r="F638" s="1" t="s">
        <v>64</v>
      </c>
      <c r="G638" s="1">
        <v>0.31</v>
      </c>
      <c r="H638" s="1">
        <v>0.31</v>
      </c>
      <c r="I638" s="1">
        <v>201.99</v>
      </c>
      <c r="J638" s="1">
        <v>202.3</v>
      </c>
      <c r="K638" s="1">
        <v>201.893</v>
      </c>
      <c r="L638" s="1">
        <v>202.2</v>
      </c>
      <c r="M638" s="1" t="s">
        <v>5808</v>
      </c>
      <c r="N638" s="1" t="s">
        <v>5809</v>
      </c>
      <c r="O638" s="1" t="s">
        <v>5810</v>
      </c>
      <c r="P638" s="1">
        <v>0</v>
      </c>
      <c r="Q638" s="1">
        <v>0</v>
      </c>
      <c r="R638" s="1"/>
      <c r="S638" s="1"/>
    </row>
    <row r="639" spans="1:19" ht="13" x14ac:dyDescent="0.15">
      <c r="A639" s="1">
        <v>397</v>
      </c>
      <c r="B639" s="1" t="s">
        <v>28</v>
      </c>
      <c r="C639" s="1" t="s">
        <v>1387</v>
      </c>
      <c r="D639" s="1">
        <v>12</v>
      </c>
      <c r="E639" s="1" t="s">
        <v>30</v>
      </c>
      <c r="F639" s="1">
        <v>1</v>
      </c>
      <c r="G639" s="1">
        <v>1.5</v>
      </c>
      <c r="H639" s="1">
        <v>1.5</v>
      </c>
      <c r="I639" s="1">
        <v>202.2</v>
      </c>
      <c r="J639" s="1">
        <v>203.7</v>
      </c>
      <c r="K639" s="1">
        <v>202.2</v>
      </c>
      <c r="L639" s="1">
        <v>203.67400000000001</v>
      </c>
      <c r="M639" s="1" t="s">
        <v>5811</v>
      </c>
      <c r="N639" s="1" t="s">
        <v>5812</v>
      </c>
      <c r="O639" s="1" t="s">
        <v>5813</v>
      </c>
      <c r="P639" s="1">
        <v>0</v>
      </c>
      <c r="Q639" s="1">
        <v>0</v>
      </c>
      <c r="R639" s="1"/>
      <c r="S639" s="1"/>
    </row>
    <row r="640" spans="1:19" ht="13" x14ac:dyDescent="0.15">
      <c r="A640" s="1">
        <v>397</v>
      </c>
      <c r="B640" s="1" t="s">
        <v>28</v>
      </c>
      <c r="C640" s="1" t="s">
        <v>1387</v>
      </c>
      <c r="D640" s="1">
        <v>12</v>
      </c>
      <c r="E640" s="1" t="s">
        <v>30</v>
      </c>
      <c r="F640" s="1">
        <v>2</v>
      </c>
      <c r="G640" s="1">
        <v>1.51</v>
      </c>
      <c r="H640" s="1">
        <v>1.51</v>
      </c>
      <c r="I640" s="1">
        <v>203.7</v>
      </c>
      <c r="J640" s="1">
        <v>205.21</v>
      </c>
      <c r="K640" s="1">
        <v>203.67400000000001</v>
      </c>
      <c r="L640" s="1">
        <v>205.15799999999999</v>
      </c>
      <c r="M640" s="1" t="s">
        <v>5814</v>
      </c>
      <c r="N640" s="1" t="s">
        <v>5815</v>
      </c>
      <c r="O640" s="1" t="s">
        <v>5816</v>
      </c>
      <c r="P640" s="1">
        <v>0</v>
      </c>
      <c r="Q640" s="1">
        <v>0</v>
      </c>
      <c r="R640" s="1"/>
      <c r="S640" s="1"/>
    </row>
    <row r="641" spans="1:19" ht="13" x14ac:dyDescent="0.15">
      <c r="A641" s="1">
        <v>397</v>
      </c>
      <c r="B641" s="1" t="s">
        <v>28</v>
      </c>
      <c r="C641" s="1" t="s">
        <v>1387</v>
      </c>
      <c r="D641" s="1">
        <v>12</v>
      </c>
      <c r="E641" s="1" t="s">
        <v>30</v>
      </c>
      <c r="F641" s="1">
        <v>3</v>
      </c>
      <c r="G641" s="1">
        <v>1.51</v>
      </c>
      <c r="H641" s="1">
        <v>1.51</v>
      </c>
      <c r="I641" s="1">
        <v>205.21</v>
      </c>
      <c r="J641" s="1">
        <v>206.72</v>
      </c>
      <c r="K641" s="1">
        <v>205.15799999999999</v>
      </c>
      <c r="L641" s="1">
        <v>206.642</v>
      </c>
      <c r="M641" s="1" t="s">
        <v>5817</v>
      </c>
      <c r="N641" s="1" t="s">
        <v>5818</v>
      </c>
      <c r="O641" s="1" t="s">
        <v>5819</v>
      </c>
      <c r="P641" s="1">
        <v>0</v>
      </c>
      <c r="Q641" s="1">
        <v>0</v>
      </c>
      <c r="R641" s="1"/>
      <c r="S641" s="1"/>
    </row>
    <row r="642" spans="1:19" ht="13" x14ac:dyDescent="0.15">
      <c r="A642" s="1">
        <v>397</v>
      </c>
      <c r="B642" s="1" t="s">
        <v>28</v>
      </c>
      <c r="C642" s="1" t="s">
        <v>1387</v>
      </c>
      <c r="D642" s="1">
        <v>12</v>
      </c>
      <c r="E642" s="1" t="s">
        <v>30</v>
      </c>
      <c r="F642" s="1">
        <v>4</v>
      </c>
      <c r="G642" s="1">
        <v>1.51</v>
      </c>
      <c r="H642" s="1">
        <v>1.51</v>
      </c>
      <c r="I642" s="1">
        <v>206.72</v>
      </c>
      <c r="J642" s="1">
        <v>208.23</v>
      </c>
      <c r="K642" s="1">
        <v>206.642</v>
      </c>
      <c r="L642" s="1">
        <v>208.126</v>
      </c>
      <c r="M642" s="1" t="s">
        <v>5820</v>
      </c>
      <c r="N642" s="1" t="s">
        <v>5821</v>
      </c>
      <c r="O642" s="1" t="s">
        <v>5822</v>
      </c>
      <c r="P642" s="1">
        <v>0</v>
      </c>
      <c r="Q642" s="1">
        <v>0</v>
      </c>
      <c r="R642" s="1"/>
      <c r="S642" s="1"/>
    </row>
    <row r="643" spans="1:19" ht="13" x14ac:dyDescent="0.15">
      <c r="A643" s="1">
        <v>397</v>
      </c>
      <c r="B643" s="1" t="s">
        <v>28</v>
      </c>
      <c r="C643" s="1" t="s">
        <v>1387</v>
      </c>
      <c r="D643" s="1">
        <v>12</v>
      </c>
      <c r="E643" s="1" t="s">
        <v>30</v>
      </c>
      <c r="F643" s="1">
        <v>5</v>
      </c>
      <c r="G643" s="1">
        <v>1.51</v>
      </c>
      <c r="H643" s="1">
        <v>1.51</v>
      </c>
      <c r="I643" s="1">
        <v>208.23</v>
      </c>
      <c r="J643" s="1">
        <v>209.74</v>
      </c>
      <c r="K643" s="1">
        <v>208.126</v>
      </c>
      <c r="L643" s="1">
        <v>209.61</v>
      </c>
      <c r="M643" s="1" t="s">
        <v>5823</v>
      </c>
      <c r="N643" s="1" t="s">
        <v>5824</v>
      </c>
      <c r="O643" s="1" t="s">
        <v>5825</v>
      </c>
      <c r="P643" s="1">
        <v>0</v>
      </c>
      <c r="Q643" s="1">
        <v>0</v>
      </c>
      <c r="R643" s="1"/>
      <c r="S643" s="1"/>
    </row>
    <row r="644" spans="1:19" ht="13" x14ac:dyDescent="0.15">
      <c r="A644" s="1">
        <v>397</v>
      </c>
      <c r="B644" s="1" t="s">
        <v>28</v>
      </c>
      <c r="C644" s="1" t="s">
        <v>1387</v>
      </c>
      <c r="D644" s="1">
        <v>12</v>
      </c>
      <c r="E644" s="1" t="s">
        <v>30</v>
      </c>
      <c r="F644" s="1">
        <v>6</v>
      </c>
      <c r="G644" s="1">
        <v>1.4</v>
      </c>
      <c r="H644" s="1">
        <v>1.4</v>
      </c>
      <c r="I644" s="1">
        <v>209.74</v>
      </c>
      <c r="J644" s="1">
        <v>211.14</v>
      </c>
      <c r="K644" s="1">
        <v>209.61</v>
      </c>
      <c r="L644" s="1">
        <v>210.98599999999999</v>
      </c>
      <c r="M644" s="1" t="s">
        <v>5826</v>
      </c>
      <c r="N644" s="1" t="s">
        <v>5827</v>
      </c>
      <c r="O644" s="1" t="s">
        <v>5828</v>
      </c>
      <c r="P644" s="1">
        <v>0</v>
      </c>
      <c r="Q644" s="1">
        <v>0</v>
      </c>
      <c r="R644" s="1"/>
      <c r="S644" s="1"/>
    </row>
    <row r="645" spans="1:19" ht="13" x14ac:dyDescent="0.15">
      <c r="A645" s="1">
        <v>397</v>
      </c>
      <c r="B645" s="1" t="s">
        <v>28</v>
      </c>
      <c r="C645" s="1" t="s">
        <v>1387</v>
      </c>
      <c r="D645" s="1">
        <v>12</v>
      </c>
      <c r="E645" s="1" t="s">
        <v>30</v>
      </c>
      <c r="F645" s="1">
        <v>7</v>
      </c>
      <c r="G645" s="1">
        <v>0.52</v>
      </c>
      <c r="H645" s="1">
        <v>0.52</v>
      </c>
      <c r="I645" s="1">
        <v>211.14</v>
      </c>
      <c r="J645" s="1">
        <v>211.66</v>
      </c>
      <c r="K645" s="1">
        <v>210.98599999999999</v>
      </c>
      <c r="L645" s="1">
        <v>211.49700000000001</v>
      </c>
      <c r="M645" s="1" t="s">
        <v>5829</v>
      </c>
      <c r="N645" s="1" t="s">
        <v>5830</v>
      </c>
      <c r="O645" s="1" t="s">
        <v>5831</v>
      </c>
      <c r="P645" s="1">
        <v>0</v>
      </c>
      <c r="Q645" s="1">
        <v>0</v>
      </c>
      <c r="R645" s="1"/>
      <c r="S645" s="1"/>
    </row>
    <row r="646" spans="1:19" ht="13" x14ac:dyDescent="0.15">
      <c r="A646" s="1">
        <v>397</v>
      </c>
      <c r="B646" s="1" t="s">
        <v>28</v>
      </c>
      <c r="C646" s="1" t="s">
        <v>1387</v>
      </c>
      <c r="D646" s="1">
        <v>12</v>
      </c>
      <c r="E646" s="1" t="s">
        <v>30</v>
      </c>
      <c r="F646" s="1" t="s">
        <v>64</v>
      </c>
      <c r="G646" s="1">
        <v>0.41</v>
      </c>
      <c r="H646" s="1">
        <v>0.41</v>
      </c>
      <c r="I646" s="1">
        <v>211.66</v>
      </c>
      <c r="J646" s="1">
        <v>212.07</v>
      </c>
      <c r="K646" s="1">
        <v>211.49700000000001</v>
      </c>
      <c r="L646" s="1">
        <v>211.9</v>
      </c>
      <c r="M646" s="1" t="s">
        <v>5832</v>
      </c>
      <c r="N646" s="1" t="s">
        <v>5833</v>
      </c>
      <c r="O646" s="1" t="s">
        <v>5834</v>
      </c>
      <c r="P646" s="1">
        <v>0</v>
      </c>
      <c r="Q646" s="1">
        <v>0</v>
      </c>
      <c r="R646" s="1"/>
      <c r="S646" s="1"/>
    </row>
    <row r="647" spans="1:19" ht="13" x14ac:dyDescent="0.15">
      <c r="A647" s="1">
        <v>397</v>
      </c>
      <c r="B647" s="1" t="s">
        <v>28</v>
      </c>
      <c r="C647" s="1" t="s">
        <v>1387</v>
      </c>
      <c r="D647" s="1">
        <v>13</v>
      </c>
      <c r="E647" s="1" t="s">
        <v>30</v>
      </c>
      <c r="F647" s="1">
        <v>1</v>
      </c>
      <c r="G647" s="1">
        <v>1.5</v>
      </c>
      <c r="H647" s="1">
        <v>1.5</v>
      </c>
      <c r="I647" s="1">
        <v>211.9</v>
      </c>
      <c r="J647" s="1">
        <v>213.4</v>
      </c>
      <c r="K647" s="1">
        <v>211.9</v>
      </c>
      <c r="L647" s="1">
        <v>213.374</v>
      </c>
      <c r="M647" s="1" t="s">
        <v>5835</v>
      </c>
      <c r="N647" s="1" t="s">
        <v>5836</v>
      </c>
      <c r="O647" s="1" t="s">
        <v>5837</v>
      </c>
      <c r="P647" s="1">
        <v>0</v>
      </c>
      <c r="Q647" s="1">
        <v>0</v>
      </c>
      <c r="R647" s="1"/>
      <c r="S647" s="1"/>
    </row>
    <row r="648" spans="1:19" ht="13" x14ac:dyDescent="0.15">
      <c r="A648" s="1">
        <v>397</v>
      </c>
      <c r="B648" s="1" t="s">
        <v>28</v>
      </c>
      <c r="C648" s="1" t="s">
        <v>1387</v>
      </c>
      <c r="D648" s="1">
        <v>13</v>
      </c>
      <c r="E648" s="1" t="s">
        <v>30</v>
      </c>
      <c r="F648" s="1">
        <v>2</v>
      </c>
      <c r="G648" s="1">
        <v>1.51</v>
      </c>
      <c r="H648" s="1">
        <v>1.51</v>
      </c>
      <c r="I648" s="1">
        <v>213.4</v>
      </c>
      <c r="J648" s="1">
        <v>214.91</v>
      </c>
      <c r="K648" s="1">
        <v>213.374</v>
      </c>
      <c r="L648" s="1">
        <v>214.858</v>
      </c>
      <c r="M648" s="1" t="s">
        <v>5838</v>
      </c>
      <c r="N648" s="1" t="s">
        <v>5839</v>
      </c>
      <c r="O648" s="1" t="s">
        <v>5840</v>
      </c>
      <c r="P648" s="1">
        <v>0</v>
      </c>
      <c r="Q648" s="1">
        <v>0</v>
      </c>
      <c r="R648" s="1"/>
      <c r="S648" s="1"/>
    </row>
    <row r="649" spans="1:19" ht="13" x14ac:dyDescent="0.15">
      <c r="A649" s="1">
        <v>397</v>
      </c>
      <c r="B649" s="1" t="s">
        <v>28</v>
      </c>
      <c r="C649" s="1" t="s">
        <v>1387</v>
      </c>
      <c r="D649" s="1">
        <v>13</v>
      </c>
      <c r="E649" s="1" t="s">
        <v>30</v>
      </c>
      <c r="F649" s="1">
        <v>3</v>
      </c>
      <c r="G649" s="1">
        <v>1.51</v>
      </c>
      <c r="H649" s="1">
        <v>1.51</v>
      </c>
      <c r="I649" s="1">
        <v>214.91</v>
      </c>
      <c r="J649" s="1">
        <v>216.42</v>
      </c>
      <c r="K649" s="1">
        <v>214.858</v>
      </c>
      <c r="L649" s="1">
        <v>216.34200000000001</v>
      </c>
      <c r="M649" s="1" t="s">
        <v>5841</v>
      </c>
      <c r="N649" s="1" t="s">
        <v>5842</v>
      </c>
      <c r="O649" s="1" t="s">
        <v>5843</v>
      </c>
      <c r="P649" s="1">
        <v>0</v>
      </c>
      <c r="Q649" s="1">
        <v>0</v>
      </c>
      <c r="R649" s="1"/>
      <c r="S649" s="1"/>
    </row>
    <row r="650" spans="1:19" ht="13" x14ac:dyDescent="0.15">
      <c r="A650" s="1">
        <v>397</v>
      </c>
      <c r="B650" s="1" t="s">
        <v>28</v>
      </c>
      <c r="C650" s="1" t="s">
        <v>1387</v>
      </c>
      <c r="D650" s="1">
        <v>13</v>
      </c>
      <c r="E650" s="1" t="s">
        <v>30</v>
      </c>
      <c r="F650" s="1">
        <v>4</v>
      </c>
      <c r="G650" s="1">
        <v>1.5</v>
      </c>
      <c r="H650" s="1">
        <v>1.5</v>
      </c>
      <c r="I650" s="1">
        <v>216.42</v>
      </c>
      <c r="J650" s="1">
        <v>217.92</v>
      </c>
      <c r="K650" s="1">
        <v>216.34200000000001</v>
      </c>
      <c r="L650" s="1">
        <v>217.816</v>
      </c>
      <c r="M650" s="1" t="s">
        <v>5844</v>
      </c>
      <c r="N650" s="1" t="s">
        <v>5845</v>
      </c>
      <c r="O650" s="1" t="s">
        <v>5846</v>
      </c>
      <c r="P650" s="1">
        <v>0</v>
      </c>
      <c r="Q650" s="1">
        <v>0</v>
      </c>
      <c r="R650" s="1"/>
      <c r="S650" s="1"/>
    </row>
    <row r="651" spans="1:19" ht="13" x14ac:dyDescent="0.15">
      <c r="A651" s="1">
        <v>397</v>
      </c>
      <c r="B651" s="1" t="s">
        <v>28</v>
      </c>
      <c r="C651" s="1" t="s">
        <v>1387</v>
      </c>
      <c r="D651" s="1">
        <v>13</v>
      </c>
      <c r="E651" s="1" t="s">
        <v>30</v>
      </c>
      <c r="F651" s="1">
        <v>5</v>
      </c>
      <c r="G651" s="1">
        <v>1.51</v>
      </c>
      <c r="H651" s="1">
        <v>1.51</v>
      </c>
      <c r="I651" s="1">
        <v>217.92</v>
      </c>
      <c r="J651" s="1">
        <v>219.43</v>
      </c>
      <c r="K651" s="1">
        <v>217.816</v>
      </c>
      <c r="L651" s="1">
        <v>219.3</v>
      </c>
      <c r="M651" s="1" t="s">
        <v>5847</v>
      </c>
      <c r="N651" s="1" t="s">
        <v>5848</v>
      </c>
      <c r="O651" s="1" t="s">
        <v>5849</v>
      </c>
      <c r="P651" s="1">
        <v>0</v>
      </c>
      <c r="Q651" s="1">
        <v>0</v>
      </c>
      <c r="R651" s="1"/>
      <c r="S651" s="1"/>
    </row>
    <row r="652" spans="1:19" ht="13" x14ac:dyDescent="0.15">
      <c r="A652" s="1">
        <v>397</v>
      </c>
      <c r="B652" s="1" t="s">
        <v>28</v>
      </c>
      <c r="C652" s="1" t="s">
        <v>1387</v>
      </c>
      <c r="D652" s="1">
        <v>13</v>
      </c>
      <c r="E652" s="1" t="s">
        <v>30</v>
      </c>
      <c r="F652" s="1">
        <v>6</v>
      </c>
      <c r="G652" s="1">
        <v>1.43</v>
      </c>
      <c r="H652" s="1">
        <v>1.43</v>
      </c>
      <c r="I652" s="1">
        <v>219.43</v>
      </c>
      <c r="J652" s="1">
        <v>220.86</v>
      </c>
      <c r="K652" s="1">
        <v>219.3</v>
      </c>
      <c r="L652" s="1">
        <v>220.70599999999999</v>
      </c>
      <c r="M652" s="1" t="s">
        <v>5850</v>
      </c>
      <c r="N652" s="1" t="s">
        <v>5851</v>
      </c>
      <c r="O652" s="1" t="s">
        <v>5852</v>
      </c>
      <c r="P652" s="1">
        <v>0</v>
      </c>
      <c r="Q652" s="1">
        <v>0</v>
      </c>
      <c r="R652" s="1"/>
      <c r="S652" s="1"/>
    </row>
    <row r="653" spans="1:19" ht="13" x14ac:dyDescent="0.15">
      <c r="A653" s="1">
        <v>397</v>
      </c>
      <c r="B653" s="1" t="s">
        <v>28</v>
      </c>
      <c r="C653" s="1" t="s">
        <v>1387</v>
      </c>
      <c r="D653" s="1">
        <v>13</v>
      </c>
      <c r="E653" s="1" t="s">
        <v>30</v>
      </c>
      <c r="F653" s="1">
        <v>7</v>
      </c>
      <c r="G653" s="1">
        <v>0.52</v>
      </c>
      <c r="H653" s="1">
        <v>0.52</v>
      </c>
      <c r="I653" s="1">
        <v>220.86</v>
      </c>
      <c r="J653" s="1">
        <v>221.38</v>
      </c>
      <c r="K653" s="1">
        <v>220.70599999999999</v>
      </c>
      <c r="L653" s="1">
        <v>221.21700000000001</v>
      </c>
      <c r="M653" s="1" t="s">
        <v>5853</v>
      </c>
      <c r="N653" s="1" t="s">
        <v>5854</v>
      </c>
      <c r="O653" s="1" t="s">
        <v>5855</v>
      </c>
      <c r="P653" s="1">
        <v>0</v>
      </c>
      <c r="Q653" s="1">
        <v>0</v>
      </c>
      <c r="R653" s="1"/>
      <c r="S653" s="1"/>
    </row>
    <row r="654" spans="1:19" ht="13" x14ac:dyDescent="0.15">
      <c r="A654" s="1">
        <v>397</v>
      </c>
      <c r="B654" s="1" t="s">
        <v>28</v>
      </c>
      <c r="C654" s="1" t="s">
        <v>1387</v>
      </c>
      <c r="D654" s="1">
        <v>13</v>
      </c>
      <c r="E654" s="1" t="s">
        <v>30</v>
      </c>
      <c r="F654" s="1" t="s">
        <v>64</v>
      </c>
      <c r="G654" s="1">
        <v>0.39</v>
      </c>
      <c r="H654" s="1">
        <v>0.39</v>
      </c>
      <c r="I654" s="1">
        <v>221.38</v>
      </c>
      <c r="J654" s="1">
        <v>221.77</v>
      </c>
      <c r="K654" s="1">
        <v>221.21700000000001</v>
      </c>
      <c r="L654" s="1">
        <v>221.6</v>
      </c>
      <c r="M654" s="1" t="s">
        <v>5856</v>
      </c>
      <c r="N654" s="1" t="s">
        <v>5857</v>
      </c>
      <c r="O654" s="1" t="s">
        <v>5858</v>
      </c>
      <c r="P654" s="1">
        <v>0</v>
      </c>
      <c r="Q654" s="1">
        <v>0</v>
      </c>
      <c r="R654" s="1"/>
      <c r="S654" s="1"/>
    </row>
    <row r="655" spans="1:19" ht="13" x14ac:dyDescent="0.15">
      <c r="A655" s="1">
        <v>397</v>
      </c>
      <c r="B655" s="1" t="s">
        <v>28</v>
      </c>
      <c r="C655" s="1" t="s">
        <v>1387</v>
      </c>
      <c r="D655" s="1">
        <v>14</v>
      </c>
      <c r="E655" s="1" t="s">
        <v>30</v>
      </c>
      <c r="F655" s="1">
        <v>1</v>
      </c>
      <c r="G655" s="1">
        <v>1.5</v>
      </c>
      <c r="H655" s="1">
        <v>1.5</v>
      </c>
      <c r="I655" s="1">
        <v>221.6</v>
      </c>
      <c r="J655" s="1">
        <v>223.1</v>
      </c>
      <c r="K655" s="1">
        <v>221.6</v>
      </c>
      <c r="L655" s="1">
        <v>223.08199999999999</v>
      </c>
      <c r="M655" s="1" t="s">
        <v>5859</v>
      </c>
      <c r="N655" s="1" t="s">
        <v>5860</v>
      </c>
      <c r="O655" s="1" t="s">
        <v>5861</v>
      </c>
      <c r="P655" s="1">
        <v>0</v>
      </c>
      <c r="Q655" s="1">
        <v>0</v>
      </c>
      <c r="R655" s="1" t="s">
        <v>5862</v>
      </c>
      <c r="S655" s="1"/>
    </row>
    <row r="656" spans="1:19" ht="13" x14ac:dyDescent="0.15">
      <c r="A656" s="1">
        <v>397</v>
      </c>
      <c r="B656" s="1" t="s">
        <v>28</v>
      </c>
      <c r="C656" s="1" t="s">
        <v>1387</v>
      </c>
      <c r="D656" s="1">
        <v>14</v>
      </c>
      <c r="E656" s="1" t="s">
        <v>30</v>
      </c>
      <c r="F656" s="1">
        <v>2</v>
      </c>
      <c r="G656" s="1">
        <v>1.5</v>
      </c>
      <c r="H656" s="1">
        <v>1.5</v>
      </c>
      <c r="I656" s="1">
        <v>223.1</v>
      </c>
      <c r="J656" s="1">
        <v>224.6</v>
      </c>
      <c r="K656" s="1">
        <v>223.08199999999999</v>
      </c>
      <c r="L656" s="1">
        <v>224.56299999999999</v>
      </c>
      <c r="M656" s="1" t="s">
        <v>5863</v>
      </c>
      <c r="N656" s="1" t="s">
        <v>5864</v>
      </c>
      <c r="O656" s="1" t="s">
        <v>5865</v>
      </c>
      <c r="P656" s="1">
        <v>0</v>
      </c>
      <c r="Q656" s="1">
        <v>0</v>
      </c>
      <c r="R656" s="1"/>
      <c r="S656" s="1"/>
    </row>
    <row r="657" spans="1:19" ht="13" x14ac:dyDescent="0.15">
      <c r="A657" s="1">
        <v>397</v>
      </c>
      <c r="B657" s="1" t="s">
        <v>28</v>
      </c>
      <c r="C657" s="1" t="s">
        <v>1387</v>
      </c>
      <c r="D657" s="1">
        <v>14</v>
      </c>
      <c r="E657" s="1" t="s">
        <v>30</v>
      </c>
      <c r="F657" s="1">
        <v>3</v>
      </c>
      <c r="G657" s="1">
        <v>1.5</v>
      </c>
      <c r="H657" s="1">
        <v>1.5</v>
      </c>
      <c r="I657" s="1">
        <v>224.6</v>
      </c>
      <c r="J657" s="1">
        <v>226.1</v>
      </c>
      <c r="K657" s="1">
        <v>224.56299999999999</v>
      </c>
      <c r="L657" s="1">
        <v>226.04499999999999</v>
      </c>
      <c r="M657" s="1" t="s">
        <v>5866</v>
      </c>
      <c r="N657" s="1" t="s">
        <v>5867</v>
      </c>
      <c r="O657" s="1" t="s">
        <v>5868</v>
      </c>
      <c r="P657" s="1">
        <v>0</v>
      </c>
      <c r="Q657" s="1">
        <v>0</v>
      </c>
      <c r="R657" s="1"/>
      <c r="S657" s="1"/>
    </row>
    <row r="658" spans="1:19" ht="13" x14ac:dyDescent="0.15">
      <c r="A658" s="1">
        <v>397</v>
      </c>
      <c r="B658" s="1" t="s">
        <v>28</v>
      </c>
      <c r="C658" s="1" t="s">
        <v>1387</v>
      </c>
      <c r="D658" s="1">
        <v>14</v>
      </c>
      <c r="E658" s="1" t="s">
        <v>30</v>
      </c>
      <c r="F658" s="1">
        <v>4</v>
      </c>
      <c r="G658" s="1">
        <v>1.51</v>
      </c>
      <c r="H658" s="1">
        <v>1.51</v>
      </c>
      <c r="I658" s="1">
        <v>226.1</v>
      </c>
      <c r="J658" s="1">
        <v>227.61</v>
      </c>
      <c r="K658" s="1">
        <v>226.04499999999999</v>
      </c>
      <c r="L658" s="1">
        <v>227.53700000000001</v>
      </c>
      <c r="M658" s="1" t="s">
        <v>5869</v>
      </c>
      <c r="N658" s="1" t="s">
        <v>5870</v>
      </c>
      <c r="O658" s="1" t="s">
        <v>5871</v>
      </c>
      <c r="P658" s="1">
        <v>0</v>
      </c>
      <c r="Q658" s="1">
        <v>0</v>
      </c>
      <c r="R658" s="1"/>
      <c r="S658" s="1"/>
    </row>
    <row r="659" spans="1:19" ht="13" x14ac:dyDescent="0.15">
      <c r="A659" s="1">
        <v>397</v>
      </c>
      <c r="B659" s="1" t="s">
        <v>28</v>
      </c>
      <c r="C659" s="1" t="s">
        <v>1387</v>
      </c>
      <c r="D659" s="1">
        <v>14</v>
      </c>
      <c r="E659" s="1" t="s">
        <v>30</v>
      </c>
      <c r="F659" s="1">
        <v>5</v>
      </c>
      <c r="G659" s="1">
        <v>1.5</v>
      </c>
      <c r="H659" s="1">
        <v>1.5</v>
      </c>
      <c r="I659" s="1">
        <v>227.61</v>
      </c>
      <c r="J659" s="1">
        <v>229.11</v>
      </c>
      <c r="K659" s="1">
        <v>227.53700000000001</v>
      </c>
      <c r="L659" s="1">
        <v>229.018</v>
      </c>
      <c r="M659" s="1" t="s">
        <v>5872</v>
      </c>
      <c r="N659" s="1" t="s">
        <v>5873</v>
      </c>
      <c r="O659" s="1" t="s">
        <v>5874</v>
      </c>
      <c r="P659" s="1">
        <v>0</v>
      </c>
      <c r="Q659" s="1">
        <v>0</v>
      </c>
      <c r="R659" s="1"/>
      <c r="S659" s="1"/>
    </row>
    <row r="660" spans="1:19" ht="13" x14ac:dyDescent="0.15">
      <c r="A660" s="1">
        <v>397</v>
      </c>
      <c r="B660" s="1" t="s">
        <v>28</v>
      </c>
      <c r="C660" s="1" t="s">
        <v>1387</v>
      </c>
      <c r="D660" s="1">
        <v>14</v>
      </c>
      <c r="E660" s="1" t="s">
        <v>30</v>
      </c>
      <c r="F660" s="1">
        <v>6</v>
      </c>
      <c r="G660" s="1">
        <v>1.42</v>
      </c>
      <c r="H660" s="1">
        <v>1.42</v>
      </c>
      <c r="I660" s="1">
        <v>229.11</v>
      </c>
      <c r="J660" s="1">
        <v>230.53</v>
      </c>
      <c r="K660" s="1">
        <v>229.018</v>
      </c>
      <c r="L660" s="1">
        <v>230.42099999999999</v>
      </c>
      <c r="M660" s="1" t="s">
        <v>5875</v>
      </c>
      <c r="N660" s="1" t="s">
        <v>5876</v>
      </c>
      <c r="O660" s="1" t="s">
        <v>5877</v>
      </c>
      <c r="P660" s="1">
        <v>0</v>
      </c>
      <c r="Q660" s="1">
        <v>0</v>
      </c>
      <c r="R660" s="1"/>
      <c r="S660" s="1"/>
    </row>
    <row r="661" spans="1:19" ht="13" x14ac:dyDescent="0.15">
      <c r="A661" s="1">
        <v>397</v>
      </c>
      <c r="B661" s="1" t="s">
        <v>28</v>
      </c>
      <c r="C661" s="1" t="s">
        <v>1387</v>
      </c>
      <c r="D661" s="1">
        <v>14</v>
      </c>
      <c r="E661" s="1" t="s">
        <v>30</v>
      </c>
      <c r="F661" s="1">
        <v>7</v>
      </c>
      <c r="G661" s="1">
        <v>0.52</v>
      </c>
      <c r="H661" s="1">
        <v>0.52</v>
      </c>
      <c r="I661" s="1">
        <v>230.53</v>
      </c>
      <c r="J661" s="1">
        <v>231.05</v>
      </c>
      <c r="K661" s="1">
        <v>230.42099999999999</v>
      </c>
      <c r="L661" s="1">
        <v>230.935</v>
      </c>
      <c r="M661" s="1" t="s">
        <v>5878</v>
      </c>
      <c r="N661" s="1" t="s">
        <v>5879</v>
      </c>
      <c r="O661" s="1" t="s">
        <v>5880</v>
      </c>
      <c r="P661" s="1">
        <v>0</v>
      </c>
      <c r="Q661" s="1">
        <v>0</v>
      </c>
      <c r="R661" s="1"/>
      <c r="S661" s="1"/>
    </row>
    <row r="662" spans="1:19" ht="13" x14ac:dyDescent="0.15">
      <c r="A662" s="1">
        <v>397</v>
      </c>
      <c r="B662" s="1" t="s">
        <v>28</v>
      </c>
      <c r="C662" s="1" t="s">
        <v>1387</v>
      </c>
      <c r="D662" s="1">
        <v>14</v>
      </c>
      <c r="E662" s="1" t="s">
        <v>30</v>
      </c>
      <c r="F662" s="1" t="s">
        <v>64</v>
      </c>
      <c r="G662" s="1">
        <v>0.37</v>
      </c>
      <c r="H662" s="1">
        <v>0.37</v>
      </c>
      <c r="I662" s="1">
        <v>231.05</v>
      </c>
      <c r="J662" s="1">
        <v>231.42</v>
      </c>
      <c r="K662" s="1">
        <v>230.935</v>
      </c>
      <c r="L662" s="1">
        <v>231.3</v>
      </c>
      <c r="M662" s="1" t="s">
        <v>5881</v>
      </c>
      <c r="N662" s="1" t="s">
        <v>5882</v>
      </c>
      <c r="O662" s="1" t="s">
        <v>5883</v>
      </c>
      <c r="P662" s="1">
        <v>0</v>
      </c>
      <c r="Q662" s="1">
        <v>0</v>
      </c>
      <c r="R662" s="1"/>
      <c r="S662" s="1"/>
    </row>
    <row r="663" spans="1:19" ht="13" x14ac:dyDescent="0.15">
      <c r="A663" s="1">
        <v>397</v>
      </c>
      <c r="B663" s="1" t="s">
        <v>28</v>
      </c>
      <c r="C663" s="1" t="s">
        <v>1387</v>
      </c>
      <c r="D663" s="1">
        <v>15</v>
      </c>
      <c r="E663" s="1" t="s">
        <v>30</v>
      </c>
      <c r="F663" s="1">
        <v>1</v>
      </c>
      <c r="G663" s="1">
        <v>1.5</v>
      </c>
      <c r="H663" s="1">
        <v>1.5</v>
      </c>
      <c r="I663" s="1">
        <v>231.3</v>
      </c>
      <c r="J663" s="1">
        <v>232.8</v>
      </c>
      <c r="K663" s="1">
        <v>231.3</v>
      </c>
      <c r="L663" s="1">
        <v>232.77099999999999</v>
      </c>
      <c r="M663" s="1" t="s">
        <v>5884</v>
      </c>
      <c r="N663" s="1" t="s">
        <v>5885</v>
      </c>
      <c r="O663" s="1" t="s">
        <v>5886</v>
      </c>
      <c r="P663" s="1">
        <v>0</v>
      </c>
      <c r="Q663" s="1">
        <v>0</v>
      </c>
      <c r="R663" s="1"/>
      <c r="S663" s="1"/>
    </row>
    <row r="664" spans="1:19" ht="13" x14ac:dyDescent="0.15">
      <c r="A664" s="1">
        <v>397</v>
      </c>
      <c r="B664" s="1" t="s">
        <v>28</v>
      </c>
      <c r="C664" s="1" t="s">
        <v>1387</v>
      </c>
      <c r="D664" s="1">
        <v>15</v>
      </c>
      <c r="E664" s="1" t="s">
        <v>30</v>
      </c>
      <c r="F664" s="1">
        <v>2</v>
      </c>
      <c r="G664" s="1">
        <v>1.51</v>
      </c>
      <c r="H664" s="1">
        <v>1.51</v>
      </c>
      <c r="I664" s="1">
        <v>232.8</v>
      </c>
      <c r="J664" s="1">
        <v>234.31</v>
      </c>
      <c r="K664" s="1">
        <v>232.77099999999999</v>
      </c>
      <c r="L664" s="1">
        <v>234.25200000000001</v>
      </c>
      <c r="M664" s="1" t="s">
        <v>5887</v>
      </c>
      <c r="N664" s="1" t="s">
        <v>5888</v>
      </c>
      <c r="O664" s="1" t="s">
        <v>5889</v>
      </c>
      <c r="P664" s="1">
        <v>0</v>
      </c>
      <c r="Q664" s="1">
        <v>0</v>
      </c>
      <c r="R664" s="1"/>
      <c r="S664" s="1"/>
    </row>
    <row r="665" spans="1:19" ht="13" x14ac:dyDescent="0.15">
      <c r="A665" s="1">
        <v>397</v>
      </c>
      <c r="B665" s="1" t="s">
        <v>28</v>
      </c>
      <c r="C665" s="1" t="s">
        <v>1387</v>
      </c>
      <c r="D665" s="1">
        <v>15</v>
      </c>
      <c r="E665" s="1" t="s">
        <v>30</v>
      </c>
      <c r="F665" s="1">
        <v>3</v>
      </c>
      <c r="G665" s="1">
        <v>1.5</v>
      </c>
      <c r="H665" s="1">
        <v>1.5</v>
      </c>
      <c r="I665" s="1">
        <v>234.31</v>
      </c>
      <c r="J665" s="1">
        <v>235.81</v>
      </c>
      <c r="K665" s="1">
        <v>234.25200000000001</v>
      </c>
      <c r="L665" s="1">
        <v>235.72300000000001</v>
      </c>
      <c r="M665" s="1" t="s">
        <v>5890</v>
      </c>
      <c r="N665" s="1" t="s">
        <v>5891</v>
      </c>
      <c r="O665" s="1" t="s">
        <v>5892</v>
      </c>
      <c r="P665" s="1">
        <v>0</v>
      </c>
      <c r="Q665" s="1">
        <v>0</v>
      </c>
      <c r="R665" s="1"/>
      <c r="S665" s="1"/>
    </row>
    <row r="666" spans="1:19" ht="13" x14ac:dyDescent="0.15">
      <c r="A666" s="1">
        <v>397</v>
      </c>
      <c r="B666" s="1" t="s">
        <v>28</v>
      </c>
      <c r="C666" s="1" t="s">
        <v>1387</v>
      </c>
      <c r="D666" s="1">
        <v>15</v>
      </c>
      <c r="E666" s="1" t="s">
        <v>30</v>
      </c>
      <c r="F666" s="1">
        <v>4</v>
      </c>
      <c r="G666" s="1">
        <v>1.5</v>
      </c>
      <c r="H666" s="1">
        <v>1.5</v>
      </c>
      <c r="I666" s="1">
        <v>235.81</v>
      </c>
      <c r="J666" s="1">
        <v>237.31</v>
      </c>
      <c r="K666" s="1">
        <v>235.72300000000001</v>
      </c>
      <c r="L666" s="1">
        <v>237.19499999999999</v>
      </c>
      <c r="M666" s="1" t="s">
        <v>5893</v>
      </c>
      <c r="N666" s="1" t="s">
        <v>5894</v>
      </c>
      <c r="O666" s="1" t="s">
        <v>5895</v>
      </c>
      <c r="P666" s="1">
        <v>0</v>
      </c>
      <c r="Q666" s="1">
        <v>0</v>
      </c>
      <c r="R666" s="1"/>
      <c r="S666" s="1"/>
    </row>
    <row r="667" spans="1:19" ht="13" x14ac:dyDescent="0.15">
      <c r="A667" s="1">
        <v>397</v>
      </c>
      <c r="B667" s="1" t="s">
        <v>28</v>
      </c>
      <c r="C667" s="1" t="s">
        <v>1387</v>
      </c>
      <c r="D667" s="1">
        <v>15</v>
      </c>
      <c r="E667" s="1" t="s">
        <v>30</v>
      </c>
      <c r="F667" s="1">
        <v>5</v>
      </c>
      <c r="G667" s="1">
        <v>1.51</v>
      </c>
      <c r="H667" s="1">
        <v>1.52</v>
      </c>
      <c r="I667" s="1">
        <v>237.31</v>
      </c>
      <c r="J667" s="1">
        <v>238.83</v>
      </c>
      <c r="K667" s="1">
        <v>237.19499999999999</v>
      </c>
      <c r="L667" s="1">
        <v>238.685</v>
      </c>
      <c r="M667" s="1" t="s">
        <v>5896</v>
      </c>
      <c r="N667" s="1" t="s">
        <v>5897</v>
      </c>
      <c r="O667" s="1" t="s">
        <v>5898</v>
      </c>
      <c r="P667" s="1">
        <v>0</v>
      </c>
      <c r="Q667" s="1">
        <v>0</v>
      </c>
      <c r="R667" s="1"/>
      <c r="S667" s="1"/>
    </row>
    <row r="668" spans="1:19" ht="13" x14ac:dyDescent="0.15">
      <c r="A668" s="1">
        <v>397</v>
      </c>
      <c r="B668" s="1" t="s">
        <v>28</v>
      </c>
      <c r="C668" s="1" t="s">
        <v>1387</v>
      </c>
      <c r="D668" s="1">
        <v>15</v>
      </c>
      <c r="E668" s="1" t="s">
        <v>30</v>
      </c>
      <c r="F668" s="1">
        <v>6</v>
      </c>
      <c r="G668" s="1">
        <v>1.43</v>
      </c>
      <c r="H668" s="1">
        <v>1.44</v>
      </c>
      <c r="I668" s="1">
        <v>238.83</v>
      </c>
      <c r="J668" s="1">
        <v>240.27</v>
      </c>
      <c r="K668" s="1">
        <v>238.685</v>
      </c>
      <c r="L668" s="1">
        <v>240.09800000000001</v>
      </c>
      <c r="M668" s="1" t="s">
        <v>5899</v>
      </c>
      <c r="N668" s="1" t="s">
        <v>5900</v>
      </c>
      <c r="O668" s="1" t="s">
        <v>5901</v>
      </c>
      <c r="P668" s="1">
        <v>0</v>
      </c>
      <c r="Q668" s="1">
        <v>0</v>
      </c>
      <c r="R668" s="1"/>
      <c r="S668" s="1"/>
    </row>
    <row r="669" spans="1:19" ht="13" x14ac:dyDescent="0.15">
      <c r="A669" s="1">
        <v>397</v>
      </c>
      <c r="B669" s="1" t="s">
        <v>28</v>
      </c>
      <c r="C669" s="1" t="s">
        <v>1387</v>
      </c>
      <c r="D669" s="1">
        <v>15</v>
      </c>
      <c r="E669" s="1" t="s">
        <v>30</v>
      </c>
      <c r="F669" s="1">
        <v>7</v>
      </c>
      <c r="G669" s="1">
        <v>0.53</v>
      </c>
      <c r="H669" s="1">
        <v>0.53</v>
      </c>
      <c r="I669" s="1">
        <v>240.27</v>
      </c>
      <c r="J669" s="1">
        <v>240.8</v>
      </c>
      <c r="K669" s="1">
        <v>240.09800000000001</v>
      </c>
      <c r="L669" s="1">
        <v>240.61799999999999</v>
      </c>
      <c r="M669" s="1" t="s">
        <v>5902</v>
      </c>
      <c r="N669" s="1" t="s">
        <v>5903</v>
      </c>
      <c r="O669" s="1" t="s">
        <v>5904</v>
      </c>
      <c r="P669" s="1">
        <v>0</v>
      </c>
      <c r="Q669" s="1">
        <v>0</v>
      </c>
      <c r="R669" s="1"/>
      <c r="S669" s="1"/>
    </row>
    <row r="670" spans="1:19" ht="13" x14ac:dyDescent="0.15">
      <c r="A670" s="1">
        <v>397</v>
      </c>
      <c r="B670" s="1" t="s">
        <v>28</v>
      </c>
      <c r="C670" s="1" t="s">
        <v>1387</v>
      </c>
      <c r="D670" s="1">
        <v>15</v>
      </c>
      <c r="E670" s="1" t="s">
        <v>30</v>
      </c>
      <c r="F670" s="1" t="s">
        <v>64</v>
      </c>
      <c r="G670" s="1">
        <v>0.39</v>
      </c>
      <c r="H670" s="1">
        <v>0.39</v>
      </c>
      <c r="I670" s="1">
        <v>240.8</v>
      </c>
      <c r="J670" s="1">
        <v>241.19</v>
      </c>
      <c r="K670" s="1">
        <v>240.61799999999999</v>
      </c>
      <c r="L670" s="1">
        <v>241</v>
      </c>
      <c r="M670" s="1" t="s">
        <v>5905</v>
      </c>
      <c r="N670" s="1" t="s">
        <v>5906</v>
      </c>
      <c r="O670" s="1" t="s">
        <v>5907</v>
      </c>
      <c r="P670" s="1">
        <v>0</v>
      </c>
      <c r="Q670" s="1">
        <v>0</v>
      </c>
      <c r="R670" s="1"/>
      <c r="S670" s="1"/>
    </row>
    <row r="671" spans="1:19" ht="13" x14ac:dyDescent="0.15">
      <c r="A671" s="1">
        <v>397</v>
      </c>
      <c r="B671" s="1" t="s">
        <v>28</v>
      </c>
      <c r="C671" s="1" t="s">
        <v>1387</v>
      </c>
      <c r="D671" s="1">
        <v>16</v>
      </c>
      <c r="E671" s="1" t="s">
        <v>30</v>
      </c>
      <c r="F671" s="1">
        <v>1</v>
      </c>
      <c r="G671" s="1">
        <v>1.5</v>
      </c>
      <c r="H671" s="1">
        <v>1.5</v>
      </c>
      <c r="I671" s="1">
        <v>241</v>
      </c>
      <c r="J671" s="1">
        <v>242.5</v>
      </c>
      <c r="K671" s="1">
        <v>241</v>
      </c>
      <c r="L671" s="1">
        <v>242.5</v>
      </c>
      <c r="M671" s="1" t="s">
        <v>5908</v>
      </c>
      <c r="N671" s="1" t="s">
        <v>5909</v>
      </c>
      <c r="O671" s="1" t="s">
        <v>5910</v>
      </c>
      <c r="P671" s="1">
        <v>0</v>
      </c>
      <c r="Q671" s="1">
        <v>0</v>
      </c>
      <c r="R671" s="1"/>
      <c r="S671" s="1"/>
    </row>
    <row r="672" spans="1:19" ht="13" x14ac:dyDescent="0.15">
      <c r="A672" s="1">
        <v>397</v>
      </c>
      <c r="B672" s="1" t="s">
        <v>28</v>
      </c>
      <c r="C672" s="1" t="s">
        <v>1387</v>
      </c>
      <c r="D672" s="1">
        <v>16</v>
      </c>
      <c r="E672" s="1" t="s">
        <v>30</v>
      </c>
      <c r="F672" s="1">
        <v>2</v>
      </c>
      <c r="G672" s="1">
        <v>1.5</v>
      </c>
      <c r="H672" s="1">
        <v>1.5</v>
      </c>
      <c r="I672" s="1">
        <v>242.5</v>
      </c>
      <c r="J672" s="1">
        <v>244</v>
      </c>
      <c r="K672" s="1">
        <v>242.5</v>
      </c>
      <c r="L672" s="1">
        <v>244</v>
      </c>
      <c r="M672" s="1" t="s">
        <v>5911</v>
      </c>
      <c r="N672" s="1" t="s">
        <v>5912</v>
      </c>
      <c r="O672" s="1" t="s">
        <v>5913</v>
      </c>
      <c r="P672" s="1">
        <v>0</v>
      </c>
      <c r="Q672" s="1">
        <v>0</v>
      </c>
      <c r="R672" s="1"/>
      <c r="S672" s="1"/>
    </row>
    <row r="673" spans="1:19" ht="13" x14ac:dyDescent="0.15">
      <c r="A673" s="1">
        <v>397</v>
      </c>
      <c r="B673" s="1" t="s">
        <v>28</v>
      </c>
      <c r="C673" s="1" t="s">
        <v>1387</v>
      </c>
      <c r="D673" s="1">
        <v>16</v>
      </c>
      <c r="E673" s="1" t="s">
        <v>30</v>
      </c>
      <c r="F673" s="1">
        <v>3</v>
      </c>
      <c r="G673" s="1">
        <v>1.49</v>
      </c>
      <c r="H673" s="1">
        <v>1.49</v>
      </c>
      <c r="I673" s="1">
        <v>244</v>
      </c>
      <c r="J673" s="1">
        <v>245.49</v>
      </c>
      <c r="K673" s="1">
        <v>244</v>
      </c>
      <c r="L673" s="1">
        <v>245.49</v>
      </c>
      <c r="M673" s="1" t="s">
        <v>5914</v>
      </c>
      <c r="N673" s="1" t="s">
        <v>5915</v>
      </c>
      <c r="O673" s="1" t="s">
        <v>5916</v>
      </c>
      <c r="P673" s="1">
        <v>0</v>
      </c>
      <c r="Q673" s="1">
        <v>0</v>
      </c>
      <c r="R673" s="1"/>
      <c r="S673" s="1"/>
    </row>
    <row r="674" spans="1:19" ht="13" x14ac:dyDescent="0.15">
      <c r="A674" s="1">
        <v>397</v>
      </c>
      <c r="B674" s="1" t="s">
        <v>28</v>
      </c>
      <c r="C674" s="1" t="s">
        <v>1387</v>
      </c>
      <c r="D674" s="1">
        <v>16</v>
      </c>
      <c r="E674" s="1" t="s">
        <v>30</v>
      </c>
      <c r="F674" s="1">
        <v>4</v>
      </c>
      <c r="G674" s="1">
        <v>1.5</v>
      </c>
      <c r="H674" s="1">
        <v>1.5</v>
      </c>
      <c r="I674" s="1">
        <v>245.49</v>
      </c>
      <c r="J674" s="1">
        <v>246.99</v>
      </c>
      <c r="K674" s="1">
        <v>245.49</v>
      </c>
      <c r="L674" s="1">
        <v>246.99</v>
      </c>
      <c r="M674" s="1" t="s">
        <v>5917</v>
      </c>
      <c r="N674" s="1" t="s">
        <v>5918</v>
      </c>
      <c r="O674" s="1" t="s">
        <v>5919</v>
      </c>
      <c r="P674" s="1">
        <v>0</v>
      </c>
      <c r="Q674" s="1">
        <v>0</v>
      </c>
      <c r="R674" s="1"/>
      <c r="S674" s="1"/>
    </row>
    <row r="675" spans="1:19" ht="13" x14ac:dyDescent="0.15">
      <c r="A675" s="1">
        <v>397</v>
      </c>
      <c r="B675" s="1" t="s">
        <v>28</v>
      </c>
      <c r="C675" s="1" t="s">
        <v>1387</v>
      </c>
      <c r="D675" s="1">
        <v>16</v>
      </c>
      <c r="E675" s="1" t="s">
        <v>30</v>
      </c>
      <c r="F675" s="1">
        <v>5</v>
      </c>
      <c r="G675" s="1">
        <v>1.5</v>
      </c>
      <c r="H675" s="1">
        <v>1.51</v>
      </c>
      <c r="I675" s="1">
        <v>246.99</v>
      </c>
      <c r="J675" s="1">
        <v>248.5</v>
      </c>
      <c r="K675" s="1">
        <v>246.99</v>
      </c>
      <c r="L675" s="1">
        <v>248.5</v>
      </c>
      <c r="M675" s="1" t="s">
        <v>5920</v>
      </c>
      <c r="N675" s="1" t="s">
        <v>5921</v>
      </c>
      <c r="O675" s="1" t="s">
        <v>5922</v>
      </c>
      <c r="P675" s="1">
        <v>0</v>
      </c>
      <c r="Q675" s="1">
        <v>0</v>
      </c>
      <c r="R675" s="1"/>
      <c r="S675" s="1"/>
    </row>
    <row r="676" spans="1:19" ht="13" x14ac:dyDescent="0.15">
      <c r="A676" s="1">
        <v>397</v>
      </c>
      <c r="B676" s="1" t="s">
        <v>28</v>
      </c>
      <c r="C676" s="1" t="s">
        <v>1387</v>
      </c>
      <c r="D676" s="1">
        <v>16</v>
      </c>
      <c r="E676" s="1" t="s">
        <v>30</v>
      </c>
      <c r="F676" s="1">
        <v>6</v>
      </c>
      <c r="G676" s="1">
        <v>1.2</v>
      </c>
      <c r="H676" s="1">
        <v>1.2</v>
      </c>
      <c r="I676" s="1">
        <v>248.5</v>
      </c>
      <c r="J676" s="1">
        <v>249.7</v>
      </c>
      <c r="K676" s="1">
        <v>248.5</v>
      </c>
      <c r="L676" s="1">
        <v>249.7</v>
      </c>
      <c r="M676" s="1" t="s">
        <v>5923</v>
      </c>
      <c r="N676" s="1" t="s">
        <v>5924</v>
      </c>
      <c r="O676" s="1" t="s">
        <v>5925</v>
      </c>
      <c r="P676" s="1">
        <v>0</v>
      </c>
      <c r="Q676" s="1">
        <v>0</v>
      </c>
      <c r="R676" s="1"/>
      <c r="S676" s="1"/>
    </row>
    <row r="677" spans="1:19" ht="13" x14ac:dyDescent="0.15">
      <c r="A677" s="1">
        <v>397</v>
      </c>
      <c r="B677" s="1" t="s">
        <v>28</v>
      </c>
      <c r="C677" s="1" t="s">
        <v>1387</v>
      </c>
      <c r="D677" s="1">
        <v>16</v>
      </c>
      <c r="E677" s="1" t="s">
        <v>30</v>
      </c>
      <c r="F677" s="1">
        <v>7</v>
      </c>
      <c r="G677" s="1">
        <v>0.74</v>
      </c>
      <c r="H677" s="1">
        <v>0.74</v>
      </c>
      <c r="I677" s="1">
        <v>249.7</v>
      </c>
      <c r="J677" s="1">
        <v>250.44</v>
      </c>
      <c r="K677" s="1">
        <v>249.7</v>
      </c>
      <c r="L677" s="1">
        <v>250.44</v>
      </c>
      <c r="M677" s="1" t="s">
        <v>5926</v>
      </c>
      <c r="N677" s="1" t="s">
        <v>5927</v>
      </c>
      <c r="O677" s="1" t="s">
        <v>5928</v>
      </c>
      <c r="P677" s="1">
        <v>0</v>
      </c>
      <c r="Q677" s="1">
        <v>0</v>
      </c>
      <c r="R677" s="1"/>
      <c r="S677" s="1"/>
    </row>
    <row r="678" spans="1:19" ht="13" x14ac:dyDescent="0.15">
      <c r="A678" s="1">
        <v>397</v>
      </c>
      <c r="B678" s="1" t="s">
        <v>28</v>
      </c>
      <c r="C678" s="1" t="s">
        <v>1387</v>
      </c>
      <c r="D678" s="1">
        <v>16</v>
      </c>
      <c r="E678" s="1" t="s">
        <v>30</v>
      </c>
      <c r="F678" s="1" t="s">
        <v>64</v>
      </c>
      <c r="G678" s="1">
        <v>0.23</v>
      </c>
      <c r="H678" s="1">
        <v>0.23</v>
      </c>
      <c r="I678" s="1">
        <v>250.44</v>
      </c>
      <c r="J678" s="1">
        <v>250.67</v>
      </c>
      <c r="K678" s="1">
        <v>250.44</v>
      </c>
      <c r="L678" s="1">
        <v>250.67</v>
      </c>
      <c r="M678" s="1" t="s">
        <v>5929</v>
      </c>
      <c r="N678" s="1" t="s">
        <v>5930</v>
      </c>
      <c r="O678" s="1" t="s">
        <v>5931</v>
      </c>
      <c r="P678" s="1">
        <v>0</v>
      </c>
      <c r="Q678" s="1">
        <v>0</v>
      </c>
      <c r="R678" s="1"/>
      <c r="S678" s="1"/>
    </row>
    <row r="679" spans="1:19" ht="13" x14ac:dyDescent="0.15">
      <c r="A679" s="1">
        <v>397</v>
      </c>
      <c r="B679" s="1" t="s">
        <v>28</v>
      </c>
      <c r="C679" s="1" t="s">
        <v>1387</v>
      </c>
      <c r="D679" s="1">
        <v>17</v>
      </c>
      <c r="E679" s="1" t="s">
        <v>30</v>
      </c>
      <c r="F679" s="1">
        <v>1</v>
      </c>
      <c r="G679" s="1">
        <v>1.51</v>
      </c>
      <c r="H679" s="1">
        <v>1.51</v>
      </c>
      <c r="I679" s="1">
        <v>250.7</v>
      </c>
      <c r="J679" s="1">
        <v>252.21</v>
      </c>
      <c r="K679" s="1">
        <v>250.7</v>
      </c>
      <c r="L679" s="1">
        <v>252.18100000000001</v>
      </c>
      <c r="M679" s="1" t="s">
        <v>5932</v>
      </c>
      <c r="N679" s="1" t="s">
        <v>5933</v>
      </c>
      <c r="O679" s="1" t="s">
        <v>5934</v>
      </c>
      <c r="P679" s="1">
        <v>0</v>
      </c>
      <c r="Q679" s="1">
        <v>0</v>
      </c>
      <c r="R679" s="1"/>
      <c r="S679" s="1"/>
    </row>
    <row r="680" spans="1:19" ht="13" x14ac:dyDescent="0.15">
      <c r="A680" s="1">
        <v>397</v>
      </c>
      <c r="B680" s="1" t="s">
        <v>28</v>
      </c>
      <c r="C680" s="1" t="s">
        <v>1387</v>
      </c>
      <c r="D680" s="1">
        <v>17</v>
      </c>
      <c r="E680" s="1" t="s">
        <v>30</v>
      </c>
      <c r="F680" s="1">
        <v>2</v>
      </c>
      <c r="G680" s="1">
        <v>1.51</v>
      </c>
      <c r="H680" s="1">
        <v>1.51</v>
      </c>
      <c r="I680" s="1">
        <v>252.21</v>
      </c>
      <c r="J680" s="1">
        <v>253.72</v>
      </c>
      <c r="K680" s="1">
        <v>252.18100000000001</v>
      </c>
      <c r="L680" s="1">
        <v>253.66200000000001</v>
      </c>
      <c r="M680" s="1" t="s">
        <v>5935</v>
      </c>
      <c r="N680" s="1" t="s">
        <v>5936</v>
      </c>
      <c r="O680" s="1" t="s">
        <v>5937</v>
      </c>
      <c r="P680" s="1">
        <v>0</v>
      </c>
      <c r="Q680" s="1">
        <v>0</v>
      </c>
      <c r="R680" s="1"/>
      <c r="S680" s="1"/>
    </row>
    <row r="681" spans="1:19" ht="13" x14ac:dyDescent="0.15">
      <c r="A681" s="1">
        <v>397</v>
      </c>
      <c r="B681" s="1" t="s">
        <v>28</v>
      </c>
      <c r="C681" s="1" t="s">
        <v>1387</v>
      </c>
      <c r="D681" s="1">
        <v>17</v>
      </c>
      <c r="E681" s="1" t="s">
        <v>30</v>
      </c>
      <c r="F681" s="1">
        <v>3</v>
      </c>
      <c r="G681" s="1">
        <v>1.51</v>
      </c>
      <c r="H681" s="1">
        <v>1.51</v>
      </c>
      <c r="I681" s="1">
        <v>253.72</v>
      </c>
      <c r="J681" s="1">
        <v>255.23</v>
      </c>
      <c r="K681" s="1">
        <v>253.66200000000001</v>
      </c>
      <c r="L681" s="1">
        <v>255.143</v>
      </c>
      <c r="M681" s="1" t="s">
        <v>5938</v>
      </c>
      <c r="N681" s="1" t="s">
        <v>5939</v>
      </c>
      <c r="O681" s="1" t="s">
        <v>5940</v>
      </c>
      <c r="P681" s="1">
        <v>0</v>
      </c>
      <c r="Q681" s="1">
        <v>0</v>
      </c>
      <c r="R681" s="1"/>
      <c r="S681" s="1"/>
    </row>
    <row r="682" spans="1:19" ht="13" x14ac:dyDescent="0.15">
      <c r="A682" s="1">
        <v>397</v>
      </c>
      <c r="B682" s="1" t="s">
        <v>28</v>
      </c>
      <c r="C682" s="1" t="s">
        <v>1387</v>
      </c>
      <c r="D682" s="1">
        <v>17</v>
      </c>
      <c r="E682" s="1" t="s">
        <v>30</v>
      </c>
      <c r="F682" s="1">
        <v>4</v>
      </c>
      <c r="G682" s="1">
        <v>1.51</v>
      </c>
      <c r="H682" s="1">
        <v>1.51</v>
      </c>
      <c r="I682" s="1">
        <v>255.23</v>
      </c>
      <c r="J682" s="1">
        <v>256.74</v>
      </c>
      <c r="K682" s="1">
        <v>255.143</v>
      </c>
      <c r="L682" s="1">
        <v>256.62400000000002</v>
      </c>
      <c r="M682" s="1" t="s">
        <v>5941</v>
      </c>
      <c r="N682" s="1" t="s">
        <v>5942</v>
      </c>
      <c r="O682" s="1" t="s">
        <v>5943</v>
      </c>
      <c r="P682" s="1">
        <v>0</v>
      </c>
      <c r="Q682" s="1">
        <v>0</v>
      </c>
      <c r="R682" s="1"/>
      <c r="S682" s="1"/>
    </row>
    <row r="683" spans="1:19" ht="13" x14ac:dyDescent="0.15">
      <c r="A683" s="1">
        <v>397</v>
      </c>
      <c r="B683" s="1" t="s">
        <v>28</v>
      </c>
      <c r="C683" s="1" t="s">
        <v>1387</v>
      </c>
      <c r="D683" s="1">
        <v>17</v>
      </c>
      <c r="E683" s="1" t="s">
        <v>30</v>
      </c>
      <c r="F683" s="1">
        <v>5</v>
      </c>
      <c r="G683" s="1">
        <v>1.5</v>
      </c>
      <c r="H683" s="1">
        <v>1.5</v>
      </c>
      <c r="I683" s="1">
        <v>256.74</v>
      </c>
      <c r="J683" s="1">
        <v>258.24</v>
      </c>
      <c r="K683" s="1">
        <v>256.62400000000002</v>
      </c>
      <c r="L683" s="1">
        <v>258.09500000000003</v>
      </c>
      <c r="M683" s="1" t="s">
        <v>5944</v>
      </c>
      <c r="N683" s="1" t="s">
        <v>5945</v>
      </c>
      <c r="O683" s="1" t="s">
        <v>5946</v>
      </c>
      <c r="P683" s="1">
        <v>0</v>
      </c>
      <c r="Q683" s="1">
        <v>0</v>
      </c>
      <c r="R683" s="1"/>
      <c r="S683" s="1"/>
    </row>
    <row r="684" spans="1:19" ht="13" x14ac:dyDescent="0.15">
      <c r="A684" s="1">
        <v>397</v>
      </c>
      <c r="B684" s="1" t="s">
        <v>28</v>
      </c>
      <c r="C684" s="1" t="s">
        <v>1387</v>
      </c>
      <c r="D684" s="1">
        <v>17</v>
      </c>
      <c r="E684" s="1" t="s">
        <v>30</v>
      </c>
      <c r="F684" s="1">
        <v>6</v>
      </c>
      <c r="G684" s="1">
        <v>1.21</v>
      </c>
      <c r="H684" s="1">
        <v>1.21</v>
      </c>
      <c r="I684" s="1">
        <v>258.24</v>
      </c>
      <c r="J684" s="1">
        <v>259.45</v>
      </c>
      <c r="K684" s="1">
        <v>258.09500000000003</v>
      </c>
      <c r="L684" s="1">
        <v>259.28199999999998</v>
      </c>
      <c r="M684" s="1" t="s">
        <v>5947</v>
      </c>
      <c r="N684" s="1" t="s">
        <v>5948</v>
      </c>
      <c r="O684" s="1" t="s">
        <v>5949</v>
      </c>
      <c r="P684" s="1">
        <v>0</v>
      </c>
      <c r="Q684" s="1">
        <v>0</v>
      </c>
      <c r="R684" s="1"/>
      <c r="S684" s="1"/>
    </row>
    <row r="685" spans="1:19" ht="13" x14ac:dyDescent="0.15">
      <c r="A685" s="1">
        <v>397</v>
      </c>
      <c r="B685" s="1" t="s">
        <v>28</v>
      </c>
      <c r="C685" s="1" t="s">
        <v>1387</v>
      </c>
      <c r="D685" s="1">
        <v>17</v>
      </c>
      <c r="E685" s="1" t="s">
        <v>30</v>
      </c>
      <c r="F685" s="1">
        <v>7</v>
      </c>
      <c r="G685" s="1">
        <v>0.75</v>
      </c>
      <c r="H685" s="1">
        <v>0.75</v>
      </c>
      <c r="I685" s="1">
        <v>259.45</v>
      </c>
      <c r="J685" s="1">
        <v>260.2</v>
      </c>
      <c r="K685" s="1">
        <v>259.28199999999998</v>
      </c>
      <c r="L685" s="1">
        <v>260.01799999999997</v>
      </c>
      <c r="M685" s="1" t="s">
        <v>5950</v>
      </c>
      <c r="N685" s="1" t="s">
        <v>5951</v>
      </c>
      <c r="O685" s="1" t="s">
        <v>5952</v>
      </c>
      <c r="P685" s="1">
        <v>0</v>
      </c>
      <c r="Q685" s="1">
        <v>0</v>
      </c>
      <c r="R685" s="1"/>
      <c r="S685" s="1"/>
    </row>
    <row r="686" spans="1:19" ht="13" x14ac:dyDescent="0.15">
      <c r="A686" s="1">
        <v>397</v>
      </c>
      <c r="B686" s="1" t="s">
        <v>28</v>
      </c>
      <c r="C686" s="1" t="s">
        <v>1387</v>
      </c>
      <c r="D686" s="1">
        <v>17</v>
      </c>
      <c r="E686" s="1" t="s">
        <v>30</v>
      </c>
      <c r="F686" s="1" t="s">
        <v>64</v>
      </c>
      <c r="G686" s="1">
        <v>0.39</v>
      </c>
      <c r="H686" s="1">
        <v>0.39</v>
      </c>
      <c r="I686" s="1">
        <v>260.2</v>
      </c>
      <c r="J686" s="1">
        <v>260.58999999999997</v>
      </c>
      <c r="K686" s="1">
        <v>260.01799999999997</v>
      </c>
      <c r="L686" s="1">
        <v>260.39999999999998</v>
      </c>
      <c r="M686" s="1" t="s">
        <v>5953</v>
      </c>
      <c r="N686" s="1" t="s">
        <v>5954</v>
      </c>
      <c r="O686" s="1" t="s">
        <v>5955</v>
      </c>
      <c r="P686" s="1">
        <v>0</v>
      </c>
      <c r="Q686" s="1">
        <v>0</v>
      </c>
      <c r="R686" s="1"/>
      <c r="S686" s="1"/>
    </row>
    <row r="687" spans="1:19" ht="13" x14ac:dyDescent="0.15">
      <c r="A687" s="1">
        <v>397</v>
      </c>
      <c r="B687" s="1" t="s">
        <v>28</v>
      </c>
      <c r="C687" s="1" t="s">
        <v>1387</v>
      </c>
      <c r="D687" s="1">
        <v>18</v>
      </c>
      <c r="E687" s="1" t="s">
        <v>30</v>
      </c>
      <c r="F687" s="1">
        <v>1</v>
      </c>
      <c r="G687" s="1">
        <v>1.5</v>
      </c>
      <c r="H687" s="1">
        <v>1.5</v>
      </c>
      <c r="I687" s="1">
        <v>260.39999999999998</v>
      </c>
      <c r="J687" s="1">
        <v>261.89999999999998</v>
      </c>
      <c r="K687" s="1">
        <v>260.39999999999998</v>
      </c>
      <c r="L687" s="1">
        <v>261.87700000000001</v>
      </c>
      <c r="M687" s="1" t="s">
        <v>5956</v>
      </c>
      <c r="N687" s="1" t="s">
        <v>5957</v>
      </c>
      <c r="O687" s="1" t="s">
        <v>5958</v>
      </c>
      <c r="P687" s="1">
        <v>0</v>
      </c>
      <c r="Q687" s="1">
        <v>0</v>
      </c>
      <c r="R687" s="1"/>
      <c r="S687" s="1"/>
    </row>
    <row r="688" spans="1:19" ht="13" x14ac:dyDescent="0.15">
      <c r="A688" s="1">
        <v>397</v>
      </c>
      <c r="B688" s="1" t="s">
        <v>28</v>
      </c>
      <c r="C688" s="1" t="s">
        <v>1387</v>
      </c>
      <c r="D688" s="1">
        <v>18</v>
      </c>
      <c r="E688" s="1" t="s">
        <v>30</v>
      </c>
      <c r="F688" s="1">
        <v>2</v>
      </c>
      <c r="G688" s="1">
        <v>1.5</v>
      </c>
      <c r="H688" s="1">
        <v>1.5</v>
      </c>
      <c r="I688" s="1">
        <v>261.89999999999998</v>
      </c>
      <c r="J688" s="1">
        <v>263.39999999999998</v>
      </c>
      <c r="K688" s="1">
        <v>261.87700000000001</v>
      </c>
      <c r="L688" s="1">
        <v>263.35399999999998</v>
      </c>
      <c r="M688" s="1" t="s">
        <v>5959</v>
      </c>
      <c r="N688" s="1" t="s">
        <v>5960</v>
      </c>
      <c r="O688" s="1" t="s">
        <v>5961</v>
      </c>
      <c r="P688" s="1">
        <v>0</v>
      </c>
      <c r="Q688" s="1">
        <v>0</v>
      </c>
      <c r="R688" s="1"/>
      <c r="S688" s="1"/>
    </row>
    <row r="689" spans="1:19" ht="13" x14ac:dyDescent="0.15">
      <c r="A689" s="1">
        <v>397</v>
      </c>
      <c r="B689" s="1" t="s">
        <v>28</v>
      </c>
      <c r="C689" s="1" t="s">
        <v>1387</v>
      </c>
      <c r="D689" s="1">
        <v>18</v>
      </c>
      <c r="E689" s="1" t="s">
        <v>30</v>
      </c>
      <c r="F689" s="1">
        <v>3</v>
      </c>
      <c r="G689" s="1">
        <v>1.5</v>
      </c>
      <c r="H689" s="1">
        <v>1.5</v>
      </c>
      <c r="I689" s="1">
        <v>263.39999999999998</v>
      </c>
      <c r="J689" s="1">
        <v>264.89999999999998</v>
      </c>
      <c r="K689" s="1">
        <v>263.35399999999998</v>
      </c>
      <c r="L689" s="1">
        <v>264.83199999999999</v>
      </c>
      <c r="M689" s="1" t="s">
        <v>5962</v>
      </c>
      <c r="N689" s="1" t="s">
        <v>5963</v>
      </c>
      <c r="O689" s="1" t="s">
        <v>5964</v>
      </c>
      <c r="P689" s="1">
        <v>0</v>
      </c>
      <c r="Q689" s="1">
        <v>0</v>
      </c>
      <c r="R689" s="1"/>
      <c r="S689" s="1"/>
    </row>
    <row r="690" spans="1:19" ht="13" x14ac:dyDescent="0.15">
      <c r="A690" s="1">
        <v>397</v>
      </c>
      <c r="B690" s="1" t="s">
        <v>28</v>
      </c>
      <c r="C690" s="1" t="s">
        <v>1387</v>
      </c>
      <c r="D690" s="1">
        <v>18</v>
      </c>
      <c r="E690" s="1" t="s">
        <v>30</v>
      </c>
      <c r="F690" s="1">
        <v>4</v>
      </c>
      <c r="G690" s="1">
        <v>1.5</v>
      </c>
      <c r="H690" s="1">
        <v>1.5</v>
      </c>
      <c r="I690" s="1">
        <v>264.89999999999998</v>
      </c>
      <c r="J690" s="1">
        <v>266.39999999999998</v>
      </c>
      <c r="K690" s="1">
        <v>264.83199999999999</v>
      </c>
      <c r="L690" s="1">
        <v>266.30900000000003</v>
      </c>
      <c r="M690" s="1" t="s">
        <v>5965</v>
      </c>
      <c r="N690" s="1" t="s">
        <v>5966</v>
      </c>
      <c r="O690" s="1" t="s">
        <v>5967</v>
      </c>
      <c r="P690" s="1">
        <v>0</v>
      </c>
      <c r="Q690" s="1">
        <v>0</v>
      </c>
      <c r="R690" s="1"/>
      <c r="S690" s="1"/>
    </row>
    <row r="691" spans="1:19" ht="13" x14ac:dyDescent="0.15">
      <c r="A691" s="1">
        <v>397</v>
      </c>
      <c r="B691" s="1" t="s">
        <v>28</v>
      </c>
      <c r="C691" s="1" t="s">
        <v>1387</v>
      </c>
      <c r="D691" s="1">
        <v>18</v>
      </c>
      <c r="E691" s="1" t="s">
        <v>30</v>
      </c>
      <c r="F691" s="1">
        <v>5</v>
      </c>
      <c r="G691" s="1">
        <v>1.49</v>
      </c>
      <c r="H691" s="1">
        <v>1.49</v>
      </c>
      <c r="I691" s="1">
        <v>266.39999999999998</v>
      </c>
      <c r="J691" s="1">
        <v>267.89</v>
      </c>
      <c r="K691" s="1">
        <v>266.30900000000003</v>
      </c>
      <c r="L691" s="1">
        <v>267.77600000000001</v>
      </c>
      <c r="M691" s="1" t="s">
        <v>5968</v>
      </c>
      <c r="N691" s="1" t="s">
        <v>5969</v>
      </c>
      <c r="O691" s="1" t="s">
        <v>5970</v>
      </c>
      <c r="P691" s="1">
        <v>0</v>
      </c>
      <c r="Q691" s="1">
        <v>0</v>
      </c>
      <c r="R691" s="1"/>
      <c r="S691" s="1"/>
    </row>
    <row r="692" spans="1:19" ht="13" x14ac:dyDescent="0.15">
      <c r="A692" s="1">
        <v>397</v>
      </c>
      <c r="B692" s="1" t="s">
        <v>28</v>
      </c>
      <c r="C692" s="1" t="s">
        <v>1387</v>
      </c>
      <c r="D692" s="1">
        <v>18</v>
      </c>
      <c r="E692" s="1" t="s">
        <v>30</v>
      </c>
      <c r="F692" s="1">
        <v>6</v>
      </c>
      <c r="G692" s="1">
        <v>1.21</v>
      </c>
      <c r="H692" s="1">
        <v>1.21</v>
      </c>
      <c r="I692" s="1">
        <v>267.89</v>
      </c>
      <c r="J692" s="1">
        <v>269.10000000000002</v>
      </c>
      <c r="K692" s="1">
        <v>267.77600000000001</v>
      </c>
      <c r="L692" s="1">
        <v>268.96800000000002</v>
      </c>
      <c r="M692" s="1" t="s">
        <v>5971</v>
      </c>
      <c r="N692" s="1" t="s">
        <v>5972</v>
      </c>
      <c r="O692" s="1" t="s">
        <v>5973</v>
      </c>
      <c r="P692" s="1">
        <v>0</v>
      </c>
      <c r="Q692" s="1">
        <v>0</v>
      </c>
      <c r="R692" s="1"/>
      <c r="S692" s="1"/>
    </row>
    <row r="693" spans="1:19" ht="13" x14ac:dyDescent="0.15">
      <c r="A693" s="1">
        <v>397</v>
      </c>
      <c r="B693" s="1" t="s">
        <v>28</v>
      </c>
      <c r="C693" s="1" t="s">
        <v>1387</v>
      </c>
      <c r="D693" s="1">
        <v>18</v>
      </c>
      <c r="E693" s="1" t="s">
        <v>30</v>
      </c>
      <c r="F693" s="1">
        <v>7</v>
      </c>
      <c r="G693" s="1">
        <v>0.61</v>
      </c>
      <c r="H693" s="1">
        <v>0.61</v>
      </c>
      <c r="I693" s="1">
        <v>269.10000000000002</v>
      </c>
      <c r="J693" s="1">
        <v>269.70999999999998</v>
      </c>
      <c r="K693" s="1">
        <v>268.96800000000002</v>
      </c>
      <c r="L693" s="1">
        <v>269.56799999999998</v>
      </c>
      <c r="M693" s="1" t="s">
        <v>5974</v>
      </c>
      <c r="N693" s="1" t="s">
        <v>5975</v>
      </c>
      <c r="O693" s="1" t="s">
        <v>5976</v>
      </c>
      <c r="P693" s="1">
        <v>0</v>
      </c>
      <c r="Q693" s="1">
        <v>0</v>
      </c>
      <c r="R693" s="1"/>
      <c r="S693" s="1"/>
    </row>
    <row r="694" spans="1:19" ht="13" x14ac:dyDescent="0.15">
      <c r="A694" s="1">
        <v>397</v>
      </c>
      <c r="B694" s="1" t="s">
        <v>28</v>
      </c>
      <c r="C694" s="1" t="s">
        <v>1387</v>
      </c>
      <c r="D694" s="1">
        <v>18</v>
      </c>
      <c r="E694" s="1" t="s">
        <v>30</v>
      </c>
      <c r="F694" s="1" t="s">
        <v>64</v>
      </c>
      <c r="G694" s="1">
        <v>0.54</v>
      </c>
      <c r="H694" s="1">
        <v>0.54</v>
      </c>
      <c r="I694" s="1">
        <v>269.70999999999998</v>
      </c>
      <c r="J694" s="1">
        <v>270.25</v>
      </c>
      <c r="K694" s="1">
        <v>269.56799999999998</v>
      </c>
      <c r="L694" s="1">
        <v>270.10000000000002</v>
      </c>
      <c r="M694" s="1" t="s">
        <v>5977</v>
      </c>
      <c r="N694" s="1" t="s">
        <v>5978</v>
      </c>
      <c r="O694" s="1" t="s">
        <v>5979</v>
      </c>
      <c r="P694" s="1">
        <v>0</v>
      </c>
      <c r="Q694" s="1">
        <v>0</v>
      </c>
      <c r="R694" s="1"/>
      <c r="S694" s="1"/>
    </row>
    <row r="695" spans="1:19" ht="13" x14ac:dyDescent="0.15">
      <c r="A695" s="1">
        <v>397</v>
      </c>
      <c r="B695" s="1" t="s">
        <v>28</v>
      </c>
      <c r="C695" s="1" t="s">
        <v>1387</v>
      </c>
      <c r="D695" s="1">
        <v>19</v>
      </c>
      <c r="E695" s="1" t="s">
        <v>30</v>
      </c>
      <c r="F695" s="1">
        <v>1</v>
      </c>
      <c r="G695" s="1">
        <v>1.49</v>
      </c>
      <c r="H695" s="1">
        <v>1.49</v>
      </c>
      <c r="I695" s="1">
        <v>270.10000000000002</v>
      </c>
      <c r="J695" s="1">
        <v>271.58999999999997</v>
      </c>
      <c r="K695" s="1">
        <v>270.10000000000002</v>
      </c>
      <c r="L695" s="1">
        <v>271.55700000000002</v>
      </c>
      <c r="M695" s="1" t="s">
        <v>5980</v>
      </c>
      <c r="N695" s="1" t="s">
        <v>5981</v>
      </c>
      <c r="O695" s="1" t="s">
        <v>5982</v>
      </c>
      <c r="P695" s="1">
        <v>0</v>
      </c>
      <c r="Q695" s="1">
        <v>0</v>
      </c>
      <c r="R695" s="1"/>
      <c r="S695" s="1"/>
    </row>
    <row r="696" spans="1:19" ht="13" x14ac:dyDescent="0.15">
      <c r="A696" s="1">
        <v>397</v>
      </c>
      <c r="B696" s="1" t="s">
        <v>28</v>
      </c>
      <c r="C696" s="1" t="s">
        <v>1387</v>
      </c>
      <c r="D696" s="1">
        <v>19</v>
      </c>
      <c r="E696" s="1" t="s">
        <v>30</v>
      </c>
      <c r="F696" s="1">
        <v>2</v>
      </c>
      <c r="G696" s="1">
        <v>1.5</v>
      </c>
      <c r="H696" s="1">
        <v>1.5</v>
      </c>
      <c r="I696" s="1">
        <v>271.58999999999997</v>
      </c>
      <c r="J696" s="1">
        <v>273.08999999999997</v>
      </c>
      <c r="K696" s="1">
        <v>271.55700000000002</v>
      </c>
      <c r="L696" s="1">
        <v>273.024</v>
      </c>
      <c r="M696" s="1" t="s">
        <v>5983</v>
      </c>
      <c r="N696" s="1" t="s">
        <v>5984</v>
      </c>
      <c r="O696" s="1" t="s">
        <v>5985</v>
      </c>
      <c r="P696" s="1">
        <v>0</v>
      </c>
      <c r="Q696" s="1">
        <v>0</v>
      </c>
      <c r="R696" s="1"/>
      <c r="S696" s="1"/>
    </row>
    <row r="697" spans="1:19" ht="13" x14ac:dyDescent="0.15">
      <c r="A697" s="1">
        <v>397</v>
      </c>
      <c r="B697" s="1" t="s">
        <v>28</v>
      </c>
      <c r="C697" s="1" t="s">
        <v>1387</v>
      </c>
      <c r="D697" s="1">
        <v>19</v>
      </c>
      <c r="E697" s="1" t="s">
        <v>30</v>
      </c>
      <c r="F697" s="1">
        <v>3</v>
      </c>
      <c r="G697" s="1">
        <v>1.5</v>
      </c>
      <c r="H697" s="1">
        <v>1.5</v>
      </c>
      <c r="I697" s="1">
        <v>273.08999999999997</v>
      </c>
      <c r="J697" s="1">
        <v>274.58999999999997</v>
      </c>
      <c r="K697" s="1">
        <v>273.024</v>
      </c>
      <c r="L697" s="1">
        <v>274.49</v>
      </c>
      <c r="M697" s="1" t="s">
        <v>5986</v>
      </c>
      <c r="N697" s="1" t="s">
        <v>5987</v>
      </c>
      <c r="O697" s="1" t="s">
        <v>5988</v>
      </c>
      <c r="P697" s="1">
        <v>0</v>
      </c>
      <c r="Q697" s="1">
        <v>0</v>
      </c>
      <c r="R697" s="1"/>
      <c r="S697" s="1"/>
    </row>
    <row r="698" spans="1:19" ht="13" x14ac:dyDescent="0.15">
      <c r="A698" s="1">
        <v>397</v>
      </c>
      <c r="B698" s="1" t="s">
        <v>28</v>
      </c>
      <c r="C698" s="1" t="s">
        <v>1387</v>
      </c>
      <c r="D698" s="1">
        <v>19</v>
      </c>
      <c r="E698" s="1" t="s">
        <v>30</v>
      </c>
      <c r="F698" s="1">
        <v>4</v>
      </c>
      <c r="G698" s="1">
        <v>1.5</v>
      </c>
      <c r="H698" s="1">
        <v>1.51</v>
      </c>
      <c r="I698" s="1">
        <v>274.58999999999997</v>
      </c>
      <c r="J698" s="1">
        <v>276.10000000000002</v>
      </c>
      <c r="K698" s="1">
        <v>274.49</v>
      </c>
      <c r="L698" s="1">
        <v>275.96699999999998</v>
      </c>
      <c r="M698" s="1" t="s">
        <v>5989</v>
      </c>
      <c r="N698" s="1" t="s">
        <v>5990</v>
      </c>
      <c r="O698" s="1" t="s">
        <v>5991</v>
      </c>
      <c r="P698" s="1">
        <v>0</v>
      </c>
      <c r="Q698" s="1">
        <v>0</v>
      </c>
      <c r="R698" s="1"/>
      <c r="S698" s="1"/>
    </row>
    <row r="699" spans="1:19" ht="13" x14ac:dyDescent="0.15">
      <c r="A699" s="1">
        <v>397</v>
      </c>
      <c r="B699" s="1" t="s">
        <v>28</v>
      </c>
      <c r="C699" s="1" t="s">
        <v>1387</v>
      </c>
      <c r="D699" s="1">
        <v>19</v>
      </c>
      <c r="E699" s="1" t="s">
        <v>30</v>
      </c>
      <c r="F699" s="1">
        <v>5</v>
      </c>
      <c r="G699" s="1">
        <v>1.5</v>
      </c>
      <c r="H699" s="1">
        <v>1.51</v>
      </c>
      <c r="I699" s="1">
        <v>276.10000000000002</v>
      </c>
      <c r="J699" s="1">
        <v>277.61</v>
      </c>
      <c r="K699" s="1">
        <v>275.96699999999998</v>
      </c>
      <c r="L699" s="1">
        <v>277.44299999999998</v>
      </c>
      <c r="M699" s="1" t="s">
        <v>5992</v>
      </c>
      <c r="N699" s="1" t="s">
        <v>5993</v>
      </c>
      <c r="O699" s="1" t="s">
        <v>5994</v>
      </c>
      <c r="P699" s="1">
        <v>0</v>
      </c>
      <c r="Q699" s="1">
        <v>0</v>
      </c>
      <c r="R699" s="1"/>
      <c r="S699" s="1"/>
    </row>
    <row r="700" spans="1:19" ht="13" x14ac:dyDescent="0.15">
      <c r="A700" s="1">
        <v>397</v>
      </c>
      <c r="B700" s="1" t="s">
        <v>28</v>
      </c>
      <c r="C700" s="1" t="s">
        <v>1387</v>
      </c>
      <c r="D700" s="1">
        <v>19</v>
      </c>
      <c r="E700" s="1" t="s">
        <v>30</v>
      </c>
      <c r="F700" s="1">
        <v>6</v>
      </c>
      <c r="G700" s="1">
        <v>1.35</v>
      </c>
      <c r="H700" s="1">
        <v>1.35</v>
      </c>
      <c r="I700" s="1">
        <v>277.61</v>
      </c>
      <c r="J700" s="1">
        <v>278.95999999999998</v>
      </c>
      <c r="K700" s="1">
        <v>277.44299999999998</v>
      </c>
      <c r="L700" s="1">
        <v>278.76299999999998</v>
      </c>
      <c r="M700" s="1" t="s">
        <v>5995</v>
      </c>
      <c r="N700" s="1" t="s">
        <v>5996</v>
      </c>
      <c r="O700" s="1" t="s">
        <v>5997</v>
      </c>
      <c r="P700" s="1">
        <v>0</v>
      </c>
      <c r="Q700" s="1">
        <v>1</v>
      </c>
      <c r="R700" s="1"/>
      <c r="S700" s="1"/>
    </row>
    <row r="701" spans="1:19" ht="13" x14ac:dyDescent="0.15">
      <c r="A701" s="1">
        <v>397</v>
      </c>
      <c r="B701" s="1" t="s">
        <v>28</v>
      </c>
      <c r="C701" s="1" t="s">
        <v>1387</v>
      </c>
      <c r="D701" s="1">
        <v>19</v>
      </c>
      <c r="E701" s="1" t="s">
        <v>30</v>
      </c>
      <c r="F701" s="1">
        <v>7</v>
      </c>
      <c r="G701" s="1">
        <v>0.61</v>
      </c>
      <c r="H701" s="1">
        <v>0.61</v>
      </c>
      <c r="I701" s="1">
        <v>278.95999999999998</v>
      </c>
      <c r="J701" s="1">
        <v>279.57</v>
      </c>
      <c r="K701" s="1">
        <v>278.76299999999998</v>
      </c>
      <c r="L701" s="1">
        <v>279.36</v>
      </c>
      <c r="M701" s="1" t="s">
        <v>5998</v>
      </c>
      <c r="N701" s="1" t="s">
        <v>5999</v>
      </c>
      <c r="O701" s="1" t="s">
        <v>6000</v>
      </c>
      <c r="P701" s="1">
        <v>0</v>
      </c>
      <c r="Q701" s="1">
        <v>0</v>
      </c>
      <c r="R701" s="1"/>
      <c r="S701" s="1"/>
    </row>
    <row r="702" spans="1:19" ht="13" x14ac:dyDescent="0.15">
      <c r="A702" s="1">
        <v>397</v>
      </c>
      <c r="B702" s="1" t="s">
        <v>28</v>
      </c>
      <c r="C702" s="1" t="s">
        <v>1387</v>
      </c>
      <c r="D702" s="1">
        <v>19</v>
      </c>
      <c r="E702" s="1" t="s">
        <v>30</v>
      </c>
      <c r="F702" s="1" t="s">
        <v>64</v>
      </c>
      <c r="G702" s="1">
        <v>0.45</v>
      </c>
      <c r="H702" s="1">
        <v>0.45</v>
      </c>
      <c r="I702" s="1">
        <v>279.57</v>
      </c>
      <c r="J702" s="1">
        <v>280.02</v>
      </c>
      <c r="K702" s="1">
        <v>279.36</v>
      </c>
      <c r="L702" s="1">
        <v>279.8</v>
      </c>
      <c r="M702" s="1" t="s">
        <v>6001</v>
      </c>
      <c r="N702" s="1" t="s">
        <v>6002</v>
      </c>
      <c r="O702" s="1" t="s">
        <v>6003</v>
      </c>
      <c r="P702" s="1">
        <v>0</v>
      </c>
      <c r="Q702" s="1">
        <v>0</v>
      </c>
      <c r="R702" s="1"/>
      <c r="S702" s="1"/>
    </row>
    <row r="703" spans="1:19" ht="13" x14ac:dyDescent="0.15">
      <c r="A703" s="1">
        <v>397</v>
      </c>
      <c r="B703" s="1" t="s">
        <v>28</v>
      </c>
      <c r="C703" s="1" t="s">
        <v>1387</v>
      </c>
      <c r="D703" s="1">
        <v>20</v>
      </c>
      <c r="E703" s="1" t="s">
        <v>30</v>
      </c>
      <c r="F703" s="1">
        <v>1</v>
      </c>
      <c r="G703" s="1">
        <v>1.48</v>
      </c>
      <c r="H703" s="1">
        <v>1.48</v>
      </c>
      <c r="I703" s="1">
        <v>279.8</v>
      </c>
      <c r="J703" s="1">
        <v>281.27999999999997</v>
      </c>
      <c r="K703" s="1">
        <v>279.8</v>
      </c>
      <c r="L703" s="1">
        <v>281.24400000000003</v>
      </c>
      <c r="M703" s="1" t="s">
        <v>6004</v>
      </c>
      <c r="N703" s="1" t="s">
        <v>6005</v>
      </c>
      <c r="O703" s="1" t="s">
        <v>6006</v>
      </c>
      <c r="P703" s="1">
        <v>0</v>
      </c>
      <c r="Q703" s="1">
        <v>0</v>
      </c>
      <c r="R703" s="1"/>
      <c r="S703" s="1"/>
    </row>
    <row r="704" spans="1:19" ht="13" x14ac:dyDescent="0.15">
      <c r="A704" s="1">
        <v>397</v>
      </c>
      <c r="B704" s="1" t="s">
        <v>28</v>
      </c>
      <c r="C704" s="1" t="s">
        <v>1387</v>
      </c>
      <c r="D704" s="1">
        <v>20</v>
      </c>
      <c r="E704" s="1" t="s">
        <v>30</v>
      </c>
      <c r="F704" s="1">
        <v>2</v>
      </c>
      <c r="G704" s="1">
        <v>1.5</v>
      </c>
      <c r="H704" s="1">
        <v>1.51</v>
      </c>
      <c r="I704" s="1">
        <v>281.27999999999997</v>
      </c>
      <c r="J704" s="1">
        <v>282.79000000000002</v>
      </c>
      <c r="K704" s="1">
        <v>281.24400000000003</v>
      </c>
      <c r="L704" s="1">
        <v>282.71800000000002</v>
      </c>
      <c r="M704" s="1" t="s">
        <v>6007</v>
      </c>
      <c r="N704" s="1" t="s">
        <v>6008</v>
      </c>
      <c r="O704" s="1" t="s">
        <v>6009</v>
      </c>
      <c r="P704" s="1">
        <v>0</v>
      </c>
      <c r="Q704" s="1">
        <v>0</v>
      </c>
      <c r="R704" s="1"/>
      <c r="S704" s="1"/>
    </row>
    <row r="705" spans="1:19" ht="13" x14ac:dyDescent="0.15">
      <c r="A705" s="1">
        <v>397</v>
      </c>
      <c r="B705" s="1" t="s">
        <v>28</v>
      </c>
      <c r="C705" s="1" t="s">
        <v>1387</v>
      </c>
      <c r="D705" s="1">
        <v>20</v>
      </c>
      <c r="E705" s="1" t="s">
        <v>30</v>
      </c>
      <c r="F705" s="1">
        <v>3</v>
      </c>
      <c r="G705" s="1">
        <v>1.5</v>
      </c>
      <c r="H705" s="1">
        <v>1.5</v>
      </c>
      <c r="I705" s="1">
        <v>282.79000000000002</v>
      </c>
      <c r="J705" s="1">
        <v>284.29000000000002</v>
      </c>
      <c r="K705" s="1">
        <v>282.71800000000002</v>
      </c>
      <c r="L705" s="1">
        <v>284.18200000000002</v>
      </c>
      <c r="M705" s="1" t="s">
        <v>6010</v>
      </c>
      <c r="N705" s="1" t="s">
        <v>6011</v>
      </c>
      <c r="O705" s="1" t="s">
        <v>6012</v>
      </c>
      <c r="P705" s="1">
        <v>0</v>
      </c>
      <c r="Q705" s="1">
        <v>0</v>
      </c>
      <c r="R705" s="1"/>
      <c r="S705" s="1"/>
    </row>
    <row r="706" spans="1:19" ht="13" x14ac:dyDescent="0.15">
      <c r="A706" s="1">
        <v>397</v>
      </c>
      <c r="B706" s="1" t="s">
        <v>28</v>
      </c>
      <c r="C706" s="1" t="s">
        <v>1387</v>
      </c>
      <c r="D706" s="1">
        <v>20</v>
      </c>
      <c r="E706" s="1" t="s">
        <v>30</v>
      </c>
      <c r="F706" s="1">
        <v>4</v>
      </c>
      <c r="G706" s="1">
        <v>1.5</v>
      </c>
      <c r="H706" s="1">
        <v>1.51</v>
      </c>
      <c r="I706" s="1">
        <v>284.29000000000002</v>
      </c>
      <c r="J706" s="1">
        <v>285.8</v>
      </c>
      <c r="K706" s="1">
        <v>284.18200000000002</v>
      </c>
      <c r="L706" s="1">
        <v>285.65499999999997</v>
      </c>
      <c r="M706" s="1" t="s">
        <v>6013</v>
      </c>
      <c r="N706" s="1" t="s">
        <v>6014</v>
      </c>
      <c r="O706" s="1" t="s">
        <v>6015</v>
      </c>
      <c r="P706" s="1">
        <v>0</v>
      </c>
      <c r="Q706" s="1">
        <v>0</v>
      </c>
      <c r="R706" s="1"/>
      <c r="S706" s="1"/>
    </row>
    <row r="707" spans="1:19" ht="13" x14ac:dyDescent="0.15">
      <c r="A707" s="1">
        <v>397</v>
      </c>
      <c r="B707" s="1" t="s">
        <v>28</v>
      </c>
      <c r="C707" s="1" t="s">
        <v>1387</v>
      </c>
      <c r="D707" s="1">
        <v>20</v>
      </c>
      <c r="E707" s="1" t="s">
        <v>30</v>
      </c>
      <c r="F707" s="1">
        <v>5</v>
      </c>
      <c r="G707" s="1">
        <v>1.51</v>
      </c>
      <c r="H707" s="1">
        <v>1.52</v>
      </c>
      <c r="I707" s="1">
        <v>285.8</v>
      </c>
      <c r="J707" s="1">
        <v>287.32</v>
      </c>
      <c r="K707" s="1">
        <v>285.65499999999997</v>
      </c>
      <c r="L707" s="1">
        <v>287.13900000000001</v>
      </c>
      <c r="M707" s="1" t="s">
        <v>6016</v>
      </c>
      <c r="N707" s="1" t="s">
        <v>6017</v>
      </c>
      <c r="O707" s="1" t="s">
        <v>6018</v>
      </c>
      <c r="P707" s="1">
        <v>0</v>
      </c>
      <c r="Q707" s="1">
        <v>0</v>
      </c>
      <c r="R707" s="1"/>
      <c r="S707" s="1"/>
    </row>
    <row r="708" spans="1:19" ht="13" x14ac:dyDescent="0.15">
      <c r="A708" s="1">
        <v>397</v>
      </c>
      <c r="B708" s="1" t="s">
        <v>28</v>
      </c>
      <c r="C708" s="1" t="s">
        <v>1387</v>
      </c>
      <c r="D708" s="1">
        <v>20</v>
      </c>
      <c r="E708" s="1" t="s">
        <v>30</v>
      </c>
      <c r="F708" s="1">
        <v>6</v>
      </c>
      <c r="G708" s="1">
        <v>1.35</v>
      </c>
      <c r="H708" s="1">
        <v>1.35</v>
      </c>
      <c r="I708" s="1">
        <v>287.32</v>
      </c>
      <c r="J708" s="1">
        <v>288.67</v>
      </c>
      <c r="K708" s="1">
        <v>287.13900000000001</v>
      </c>
      <c r="L708" s="1">
        <v>288.45600000000002</v>
      </c>
      <c r="M708" s="1" t="s">
        <v>6019</v>
      </c>
      <c r="N708" s="1" t="s">
        <v>6020</v>
      </c>
      <c r="O708" s="1" t="s">
        <v>6021</v>
      </c>
      <c r="P708" s="1">
        <v>0</v>
      </c>
      <c r="Q708" s="1">
        <v>0</v>
      </c>
      <c r="R708" s="1"/>
      <c r="S708" s="1"/>
    </row>
    <row r="709" spans="1:19" ht="13" x14ac:dyDescent="0.15">
      <c r="A709" s="1">
        <v>397</v>
      </c>
      <c r="B709" s="1" t="s">
        <v>28</v>
      </c>
      <c r="C709" s="1" t="s">
        <v>1387</v>
      </c>
      <c r="D709" s="1">
        <v>20</v>
      </c>
      <c r="E709" s="1" t="s">
        <v>30</v>
      </c>
      <c r="F709" s="1">
        <v>7</v>
      </c>
      <c r="G709" s="1">
        <v>0.6</v>
      </c>
      <c r="H709" s="1">
        <v>0.6</v>
      </c>
      <c r="I709" s="1">
        <v>288.67</v>
      </c>
      <c r="J709" s="1">
        <v>289.27</v>
      </c>
      <c r="K709" s="1">
        <v>288.45600000000002</v>
      </c>
      <c r="L709" s="1">
        <v>289.04199999999997</v>
      </c>
      <c r="M709" s="1" t="s">
        <v>6022</v>
      </c>
      <c r="N709" s="1" t="s">
        <v>6023</v>
      </c>
      <c r="O709" s="1" t="s">
        <v>6024</v>
      </c>
      <c r="P709" s="1">
        <v>0</v>
      </c>
      <c r="Q709" s="1">
        <v>0</v>
      </c>
      <c r="R709" s="1"/>
      <c r="S709" s="1"/>
    </row>
    <row r="710" spans="1:19" ht="13" x14ac:dyDescent="0.15">
      <c r="A710" s="1">
        <v>397</v>
      </c>
      <c r="B710" s="1" t="s">
        <v>28</v>
      </c>
      <c r="C710" s="1" t="s">
        <v>1387</v>
      </c>
      <c r="D710" s="1">
        <v>20</v>
      </c>
      <c r="E710" s="1" t="s">
        <v>30</v>
      </c>
      <c r="F710" s="1" t="s">
        <v>64</v>
      </c>
      <c r="G710" s="1">
        <v>0.47</v>
      </c>
      <c r="H710" s="1">
        <v>0.47</v>
      </c>
      <c r="I710" s="1">
        <v>289.27</v>
      </c>
      <c r="J710" s="1">
        <v>289.74</v>
      </c>
      <c r="K710" s="1">
        <v>289.04199999999997</v>
      </c>
      <c r="L710" s="1">
        <v>289.5</v>
      </c>
      <c r="M710" s="1" t="s">
        <v>6025</v>
      </c>
      <c r="N710" s="1" t="s">
        <v>6026</v>
      </c>
      <c r="O710" s="1" t="s">
        <v>6027</v>
      </c>
      <c r="P710" s="1">
        <v>0</v>
      </c>
      <c r="Q710" s="1">
        <v>0</v>
      </c>
      <c r="R710" s="1"/>
      <c r="S710" s="1"/>
    </row>
    <row r="711" spans="1:19" ht="13" x14ac:dyDescent="0.15">
      <c r="A711" s="1">
        <v>397</v>
      </c>
      <c r="B711" s="1" t="s">
        <v>28</v>
      </c>
      <c r="C711" s="1" t="s">
        <v>1387</v>
      </c>
      <c r="D711" s="1">
        <v>21</v>
      </c>
      <c r="E711" s="1" t="s">
        <v>30</v>
      </c>
      <c r="F711" s="1">
        <v>1</v>
      </c>
      <c r="G711" s="1">
        <v>1.5</v>
      </c>
      <c r="H711" s="1">
        <v>1.5</v>
      </c>
      <c r="I711" s="1">
        <v>289.5</v>
      </c>
      <c r="J711" s="1">
        <v>291</v>
      </c>
      <c r="K711" s="1">
        <v>289.5</v>
      </c>
      <c r="L711" s="1">
        <v>290.99700000000001</v>
      </c>
      <c r="M711" s="1" t="s">
        <v>6028</v>
      </c>
      <c r="N711" s="1" t="s">
        <v>6029</v>
      </c>
      <c r="O711" s="1" t="s">
        <v>6030</v>
      </c>
      <c r="P711" s="1">
        <v>0</v>
      </c>
      <c r="Q711" s="1">
        <v>0</v>
      </c>
      <c r="R711" s="1"/>
      <c r="S711" s="1"/>
    </row>
    <row r="712" spans="1:19" ht="13" x14ac:dyDescent="0.15">
      <c r="A712" s="1">
        <v>397</v>
      </c>
      <c r="B712" s="1" t="s">
        <v>28</v>
      </c>
      <c r="C712" s="1" t="s">
        <v>1387</v>
      </c>
      <c r="D712" s="1">
        <v>21</v>
      </c>
      <c r="E712" s="1" t="s">
        <v>30</v>
      </c>
      <c r="F712" s="1">
        <v>2</v>
      </c>
      <c r="G712" s="1">
        <v>1.5</v>
      </c>
      <c r="H712" s="1">
        <v>1.5</v>
      </c>
      <c r="I712" s="1">
        <v>291</v>
      </c>
      <c r="J712" s="1">
        <v>292.5</v>
      </c>
      <c r="K712" s="1">
        <v>290.99700000000001</v>
      </c>
      <c r="L712" s="1">
        <v>292.49400000000003</v>
      </c>
      <c r="M712" s="1" t="s">
        <v>6031</v>
      </c>
      <c r="N712" s="1" t="s">
        <v>6032</v>
      </c>
      <c r="O712" s="1" t="s">
        <v>6033</v>
      </c>
      <c r="P712" s="1">
        <v>0</v>
      </c>
      <c r="Q712" s="1">
        <v>0</v>
      </c>
      <c r="R712" s="1"/>
      <c r="S712" s="1"/>
    </row>
    <row r="713" spans="1:19" ht="13" x14ac:dyDescent="0.15">
      <c r="A713" s="1">
        <v>397</v>
      </c>
      <c r="B713" s="1" t="s">
        <v>28</v>
      </c>
      <c r="C713" s="1" t="s">
        <v>1387</v>
      </c>
      <c r="D713" s="1">
        <v>21</v>
      </c>
      <c r="E713" s="1" t="s">
        <v>30</v>
      </c>
      <c r="F713" s="1">
        <v>3</v>
      </c>
      <c r="G713" s="1">
        <v>1.5</v>
      </c>
      <c r="H713" s="1">
        <v>1.5</v>
      </c>
      <c r="I713" s="1">
        <v>292.5</v>
      </c>
      <c r="J713" s="1">
        <v>294</v>
      </c>
      <c r="K713" s="1">
        <v>292.49400000000003</v>
      </c>
      <c r="L713" s="1">
        <v>293.99099999999999</v>
      </c>
      <c r="M713" s="1" t="s">
        <v>6034</v>
      </c>
      <c r="N713" s="1" t="s">
        <v>6035</v>
      </c>
      <c r="O713" s="1" t="s">
        <v>6036</v>
      </c>
      <c r="P713" s="1">
        <v>0</v>
      </c>
      <c r="Q713" s="1">
        <v>0</v>
      </c>
      <c r="R713" s="1"/>
      <c r="S713" s="1"/>
    </row>
    <row r="714" spans="1:19" ht="13" x14ac:dyDescent="0.15">
      <c r="A714" s="1">
        <v>397</v>
      </c>
      <c r="B714" s="1" t="s">
        <v>28</v>
      </c>
      <c r="C714" s="1" t="s">
        <v>1387</v>
      </c>
      <c r="D714" s="1">
        <v>21</v>
      </c>
      <c r="E714" s="1" t="s">
        <v>30</v>
      </c>
      <c r="F714" s="1">
        <v>4</v>
      </c>
      <c r="G714" s="1">
        <v>1.51</v>
      </c>
      <c r="H714" s="1">
        <v>1.51</v>
      </c>
      <c r="I714" s="1">
        <v>294</v>
      </c>
      <c r="J714" s="1">
        <v>295.51</v>
      </c>
      <c r="K714" s="1">
        <v>293.99099999999999</v>
      </c>
      <c r="L714" s="1">
        <v>295.49700000000001</v>
      </c>
      <c r="M714" s="1" t="s">
        <v>6037</v>
      </c>
      <c r="N714" s="1" t="s">
        <v>6038</v>
      </c>
      <c r="O714" s="1" t="s">
        <v>6039</v>
      </c>
      <c r="P714" s="1">
        <v>0</v>
      </c>
      <c r="Q714" s="1">
        <v>0</v>
      </c>
      <c r="R714" s="1"/>
      <c r="S714" s="1"/>
    </row>
    <row r="715" spans="1:19" ht="13" x14ac:dyDescent="0.15">
      <c r="A715" s="1">
        <v>397</v>
      </c>
      <c r="B715" s="1" t="s">
        <v>28</v>
      </c>
      <c r="C715" s="1" t="s">
        <v>1387</v>
      </c>
      <c r="D715" s="1">
        <v>21</v>
      </c>
      <c r="E715" s="1" t="s">
        <v>30</v>
      </c>
      <c r="F715" s="1">
        <v>5</v>
      </c>
      <c r="G715" s="1">
        <v>1.51</v>
      </c>
      <c r="H715" s="1">
        <v>1.51</v>
      </c>
      <c r="I715" s="1">
        <v>295.51</v>
      </c>
      <c r="J715" s="1">
        <v>297.02</v>
      </c>
      <c r="K715" s="1">
        <v>295.49700000000001</v>
      </c>
      <c r="L715" s="1">
        <v>297.00400000000002</v>
      </c>
      <c r="M715" s="1" t="s">
        <v>6040</v>
      </c>
      <c r="N715" s="1" t="s">
        <v>6041</v>
      </c>
      <c r="O715" s="1" t="s">
        <v>6042</v>
      </c>
      <c r="P715" s="1">
        <v>0</v>
      </c>
      <c r="Q715" s="1">
        <v>0</v>
      </c>
      <c r="R715" s="1"/>
      <c r="S715" s="1"/>
    </row>
    <row r="716" spans="1:19" ht="13" x14ac:dyDescent="0.15">
      <c r="A716" s="1">
        <v>397</v>
      </c>
      <c r="B716" s="1" t="s">
        <v>28</v>
      </c>
      <c r="C716" s="1" t="s">
        <v>1387</v>
      </c>
      <c r="D716" s="1">
        <v>21</v>
      </c>
      <c r="E716" s="1" t="s">
        <v>30</v>
      </c>
      <c r="F716" s="1">
        <v>6</v>
      </c>
      <c r="G716" s="1">
        <v>1.41</v>
      </c>
      <c r="H716" s="1">
        <v>1.41</v>
      </c>
      <c r="I716" s="1">
        <v>297.02</v>
      </c>
      <c r="J716" s="1">
        <v>298.43</v>
      </c>
      <c r="K716" s="1">
        <v>297.00400000000002</v>
      </c>
      <c r="L716" s="1">
        <v>298.411</v>
      </c>
      <c r="M716" s="1" t="s">
        <v>6043</v>
      </c>
      <c r="N716" s="1" t="s">
        <v>6044</v>
      </c>
      <c r="O716" s="1" t="s">
        <v>6045</v>
      </c>
      <c r="P716" s="1">
        <v>0</v>
      </c>
      <c r="Q716" s="1">
        <v>0</v>
      </c>
      <c r="R716" s="1"/>
      <c r="S716" s="1"/>
    </row>
    <row r="717" spans="1:19" ht="13" x14ac:dyDescent="0.15">
      <c r="A717" s="1">
        <v>397</v>
      </c>
      <c r="B717" s="1" t="s">
        <v>28</v>
      </c>
      <c r="C717" s="1" t="s">
        <v>1387</v>
      </c>
      <c r="D717" s="1">
        <v>21</v>
      </c>
      <c r="E717" s="1" t="s">
        <v>30</v>
      </c>
      <c r="F717" s="1">
        <v>7</v>
      </c>
      <c r="G717" s="1">
        <v>0.51</v>
      </c>
      <c r="H717" s="1">
        <v>0.51</v>
      </c>
      <c r="I717" s="1">
        <v>298.43</v>
      </c>
      <c r="J717" s="1">
        <v>298.94</v>
      </c>
      <c r="K717" s="1">
        <v>298.411</v>
      </c>
      <c r="L717" s="1">
        <v>298.92</v>
      </c>
      <c r="M717" s="1" t="s">
        <v>6046</v>
      </c>
      <c r="N717" s="1" t="s">
        <v>6047</v>
      </c>
      <c r="O717" s="1" t="s">
        <v>6048</v>
      </c>
      <c r="P717" s="1">
        <v>0</v>
      </c>
      <c r="Q717" s="1">
        <v>0</v>
      </c>
      <c r="R717" s="1"/>
      <c r="S717" s="1"/>
    </row>
    <row r="718" spans="1:19" ht="13" x14ac:dyDescent="0.15">
      <c r="A718" s="1">
        <v>397</v>
      </c>
      <c r="B718" s="1" t="s">
        <v>28</v>
      </c>
      <c r="C718" s="1" t="s">
        <v>1387</v>
      </c>
      <c r="D718" s="1">
        <v>21</v>
      </c>
      <c r="E718" s="1" t="s">
        <v>30</v>
      </c>
      <c r="F718" s="1" t="s">
        <v>64</v>
      </c>
      <c r="G718" s="1">
        <v>0.28000000000000003</v>
      </c>
      <c r="H718" s="1">
        <v>0.28000000000000003</v>
      </c>
      <c r="I718" s="1">
        <v>298.94</v>
      </c>
      <c r="J718" s="1">
        <v>299.22000000000003</v>
      </c>
      <c r="K718" s="1">
        <v>298.92</v>
      </c>
      <c r="L718" s="1">
        <v>299.2</v>
      </c>
      <c r="M718" s="1" t="s">
        <v>6049</v>
      </c>
      <c r="N718" s="1" t="s">
        <v>6050</v>
      </c>
      <c r="O718" s="1" t="s">
        <v>6051</v>
      </c>
      <c r="P718" s="1">
        <v>0</v>
      </c>
      <c r="Q718" s="1">
        <v>0</v>
      </c>
      <c r="R718" s="1"/>
      <c r="S718" s="1"/>
    </row>
    <row r="719" spans="1:19" ht="13" x14ac:dyDescent="0.15">
      <c r="A719" s="1">
        <v>397</v>
      </c>
      <c r="B719" s="1" t="s">
        <v>28</v>
      </c>
      <c r="C719" s="1" t="s">
        <v>1387</v>
      </c>
      <c r="D719" s="1">
        <v>22</v>
      </c>
      <c r="E719" s="1" t="s">
        <v>30</v>
      </c>
      <c r="F719" s="1">
        <v>1</v>
      </c>
      <c r="G719" s="1">
        <v>1.49</v>
      </c>
      <c r="H719" s="1">
        <v>1.49</v>
      </c>
      <c r="I719" s="1">
        <v>299.2</v>
      </c>
      <c r="J719" s="1">
        <v>300.69</v>
      </c>
      <c r="K719" s="1">
        <v>299.2</v>
      </c>
      <c r="L719" s="1">
        <v>300.66399999999999</v>
      </c>
      <c r="M719" s="1" t="s">
        <v>6052</v>
      </c>
      <c r="N719" s="1" t="s">
        <v>6053</v>
      </c>
      <c r="O719" s="1" t="s">
        <v>6054</v>
      </c>
      <c r="P719" s="1">
        <v>0</v>
      </c>
      <c r="Q719" s="1">
        <v>0</v>
      </c>
      <c r="R719" s="1"/>
      <c r="S719" s="1"/>
    </row>
    <row r="720" spans="1:19" ht="13" x14ac:dyDescent="0.15">
      <c r="A720" s="1">
        <v>397</v>
      </c>
      <c r="B720" s="1" t="s">
        <v>28</v>
      </c>
      <c r="C720" s="1" t="s">
        <v>1387</v>
      </c>
      <c r="D720" s="1">
        <v>22</v>
      </c>
      <c r="E720" s="1" t="s">
        <v>30</v>
      </c>
      <c r="F720" s="1">
        <v>2</v>
      </c>
      <c r="G720" s="1">
        <v>1.49</v>
      </c>
      <c r="H720" s="1">
        <v>1.49</v>
      </c>
      <c r="I720" s="1">
        <v>300.69</v>
      </c>
      <c r="J720" s="1">
        <v>302.18</v>
      </c>
      <c r="K720" s="1">
        <v>300.66399999999999</v>
      </c>
      <c r="L720" s="1">
        <v>302.12900000000002</v>
      </c>
      <c r="M720" s="1" t="s">
        <v>6055</v>
      </c>
      <c r="N720" s="1" t="s">
        <v>6056</v>
      </c>
      <c r="O720" s="1" t="s">
        <v>6057</v>
      </c>
      <c r="P720" s="1">
        <v>0</v>
      </c>
      <c r="Q720" s="1">
        <v>0</v>
      </c>
      <c r="R720" s="1"/>
      <c r="S720" s="1"/>
    </row>
    <row r="721" spans="1:19" ht="13" x14ac:dyDescent="0.15">
      <c r="A721" s="1">
        <v>397</v>
      </c>
      <c r="B721" s="1" t="s">
        <v>28</v>
      </c>
      <c r="C721" s="1" t="s">
        <v>1387</v>
      </c>
      <c r="D721" s="1">
        <v>22</v>
      </c>
      <c r="E721" s="1" t="s">
        <v>30</v>
      </c>
      <c r="F721" s="1">
        <v>3</v>
      </c>
      <c r="G721" s="1">
        <v>1.5</v>
      </c>
      <c r="H721" s="1">
        <v>1.5</v>
      </c>
      <c r="I721" s="1">
        <v>302.18</v>
      </c>
      <c r="J721" s="1">
        <v>303.68</v>
      </c>
      <c r="K721" s="1">
        <v>302.12900000000002</v>
      </c>
      <c r="L721" s="1">
        <v>303.60300000000001</v>
      </c>
      <c r="M721" s="1" t="s">
        <v>6058</v>
      </c>
      <c r="N721" s="1" t="s">
        <v>6059</v>
      </c>
      <c r="O721" s="1" t="s">
        <v>6060</v>
      </c>
      <c r="P721" s="1">
        <v>0</v>
      </c>
      <c r="Q721" s="1">
        <v>0</v>
      </c>
      <c r="R721" s="1"/>
      <c r="S721" s="1"/>
    </row>
    <row r="722" spans="1:19" ht="13" x14ac:dyDescent="0.15">
      <c r="A722" s="1">
        <v>397</v>
      </c>
      <c r="B722" s="1" t="s">
        <v>28</v>
      </c>
      <c r="C722" s="1" t="s">
        <v>1387</v>
      </c>
      <c r="D722" s="1">
        <v>22</v>
      </c>
      <c r="E722" s="1" t="s">
        <v>30</v>
      </c>
      <c r="F722" s="1">
        <v>4</v>
      </c>
      <c r="G722" s="1">
        <v>1.5</v>
      </c>
      <c r="H722" s="1">
        <v>1.5</v>
      </c>
      <c r="I722" s="1">
        <v>303.68</v>
      </c>
      <c r="J722" s="1">
        <v>305.18</v>
      </c>
      <c r="K722" s="1">
        <v>303.60300000000001</v>
      </c>
      <c r="L722" s="1">
        <v>305.077</v>
      </c>
      <c r="M722" s="1" t="s">
        <v>6061</v>
      </c>
      <c r="N722" s="1" t="s">
        <v>6062</v>
      </c>
      <c r="O722" s="1" t="s">
        <v>6063</v>
      </c>
      <c r="P722" s="1">
        <v>0</v>
      </c>
      <c r="Q722" s="1">
        <v>0</v>
      </c>
      <c r="R722" s="1"/>
      <c r="S722" s="1"/>
    </row>
    <row r="723" spans="1:19" ht="13" x14ac:dyDescent="0.15">
      <c r="A723" s="1">
        <v>397</v>
      </c>
      <c r="B723" s="1" t="s">
        <v>28</v>
      </c>
      <c r="C723" s="1" t="s">
        <v>1387</v>
      </c>
      <c r="D723" s="1">
        <v>22</v>
      </c>
      <c r="E723" s="1" t="s">
        <v>30</v>
      </c>
      <c r="F723" s="1">
        <v>5</v>
      </c>
      <c r="G723" s="1">
        <v>1.5</v>
      </c>
      <c r="H723" s="1">
        <v>1.5</v>
      </c>
      <c r="I723" s="1">
        <v>305.18</v>
      </c>
      <c r="J723" s="1">
        <v>306.68</v>
      </c>
      <c r="K723" s="1">
        <v>305.077</v>
      </c>
      <c r="L723" s="1">
        <v>306.55099999999999</v>
      </c>
      <c r="M723" s="1" t="s">
        <v>6064</v>
      </c>
      <c r="N723" s="1" t="s">
        <v>6065</v>
      </c>
      <c r="O723" s="1" t="s">
        <v>6066</v>
      </c>
      <c r="P723" s="1">
        <v>0</v>
      </c>
      <c r="Q723" s="1">
        <v>0</v>
      </c>
      <c r="R723" s="1"/>
      <c r="S723" s="1"/>
    </row>
    <row r="724" spans="1:19" ht="13" x14ac:dyDescent="0.15">
      <c r="A724" s="1">
        <v>397</v>
      </c>
      <c r="B724" s="1" t="s">
        <v>28</v>
      </c>
      <c r="C724" s="1" t="s">
        <v>1387</v>
      </c>
      <c r="D724" s="1">
        <v>22</v>
      </c>
      <c r="E724" s="1" t="s">
        <v>30</v>
      </c>
      <c r="F724" s="1">
        <v>6</v>
      </c>
      <c r="G724" s="1">
        <v>1.43</v>
      </c>
      <c r="H724" s="1">
        <v>1.43</v>
      </c>
      <c r="I724" s="1">
        <v>306.68</v>
      </c>
      <c r="J724" s="1">
        <v>308.11</v>
      </c>
      <c r="K724" s="1">
        <v>306.55099999999999</v>
      </c>
      <c r="L724" s="1">
        <v>307.95699999999999</v>
      </c>
      <c r="M724" s="1" t="s">
        <v>6067</v>
      </c>
      <c r="N724" s="1" t="s">
        <v>6068</v>
      </c>
      <c r="O724" s="1" t="s">
        <v>6069</v>
      </c>
      <c r="P724" s="1">
        <v>0</v>
      </c>
      <c r="Q724" s="1">
        <v>0</v>
      </c>
      <c r="R724" s="1"/>
      <c r="S724" s="1"/>
    </row>
    <row r="725" spans="1:19" ht="13" x14ac:dyDescent="0.15">
      <c r="A725" s="1">
        <v>397</v>
      </c>
      <c r="B725" s="1" t="s">
        <v>28</v>
      </c>
      <c r="C725" s="1" t="s">
        <v>1387</v>
      </c>
      <c r="D725" s="1">
        <v>22</v>
      </c>
      <c r="E725" s="1" t="s">
        <v>30</v>
      </c>
      <c r="F725" s="1">
        <v>7</v>
      </c>
      <c r="G725" s="1">
        <v>0.51</v>
      </c>
      <c r="H725" s="1">
        <v>0.51</v>
      </c>
      <c r="I725" s="1">
        <v>308.11</v>
      </c>
      <c r="J725" s="1">
        <v>308.62</v>
      </c>
      <c r="K725" s="1">
        <v>307.95699999999999</v>
      </c>
      <c r="L725" s="1">
        <v>308.45800000000003</v>
      </c>
      <c r="M725" s="1" t="s">
        <v>6070</v>
      </c>
      <c r="N725" s="1" t="s">
        <v>6071</v>
      </c>
      <c r="O725" s="1" t="s">
        <v>6072</v>
      </c>
      <c r="P725" s="1">
        <v>0</v>
      </c>
      <c r="Q725" s="1">
        <v>0</v>
      </c>
      <c r="R725" s="1"/>
      <c r="S725" s="1"/>
    </row>
    <row r="726" spans="1:19" ht="13" x14ac:dyDescent="0.15">
      <c r="A726" s="1">
        <v>397</v>
      </c>
      <c r="B726" s="1" t="s">
        <v>28</v>
      </c>
      <c r="C726" s="1" t="s">
        <v>1387</v>
      </c>
      <c r="D726" s="1">
        <v>22</v>
      </c>
      <c r="E726" s="1" t="s">
        <v>30</v>
      </c>
      <c r="F726" s="1" t="s">
        <v>64</v>
      </c>
      <c r="G726" s="1">
        <v>0.45</v>
      </c>
      <c r="H726" s="1">
        <v>0.45</v>
      </c>
      <c r="I726" s="1">
        <v>308.62</v>
      </c>
      <c r="J726" s="1">
        <v>309.07</v>
      </c>
      <c r="K726" s="1">
        <v>308.45800000000003</v>
      </c>
      <c r="L726" s="1">
        <v>308.89999999999998</v>
      </c>
      <c r="M726" s="1" t="s">
        <v>6073</v>
      </c>
      <c r="N726" s="1" t="s">
        <v>6074</v>
      </c>
      <c r="O726" s="1" t="s">
        <v>6075</v>
      </c>
      <c r="P726" s="1">
        <v>0</v>
      </c>
      <c r="Q726" s="1">
        <v>0</v>
      </c>
      <c r="R726" s="1"/>
      <c r="S726" s="1"/>
    </row>
    <row r="727" spans="1:19" ht="13" x14ac:dyDescent="0.15">
      <c r="A727" s="1">
        <v>397</v>
      </c>
      <c r="B727" s="1" t="s">
        <v>28</v>
      </c>
      <c r="C727" s="1" t="s">
        <v>1387</v>
      </c>
      <c r="D727" s="1">
        <v>23</v>
      </c>
      <c r="E727" s="1" t="s">
        <v>30</v>
      </c>
      <c r="F727" s="1">
        <v>1</v>
      </c>
      <c r="G727" s="1">
        <v>1.49</v>
      </c>
      <c r="H727" s="1">
        <v>1.49</v>
      </c>
      <c r="I727" s="1">
        <v>308.89999999999998</v>
      </c>
      <c r="J727" s="1">
        <v>310.39</v>
      </c>
      <c r="K727" s="1">
        <v>308.89999999999998</v>
      </c>
      <c r="L727" s="1">
        <v>310.38900000000001</v>
      </c>
      <c r="M727" s="1" t="s">
        <v>6076</v>
      </c>
      <c r="N727" s="1" t="s">
        <v>6077</v>
      </c>
      <c r="O727" s="1" t="s">
        <v>6078</v>
      </c>
      <c r="P727" s="1">
        <v>0</v>
      </c>
      <c r="Q727" s="1">
        <v>0</v>
      </c>
      <c r="R727" s="1"/>
      <c r="S727" s="1"/>
    </row>
    <row r="728" spans="1:19" ht="13" x14ac:dyDescent="0.15">
      <c r="A728" s="1">
        <v>397</v>
      </c>
      <c r="B728" s="1" t="s">
        <v>28</v>
      </c>
      <c r="C728" s="1" t="s">
        <v>1387</v>
      </c>
      <c r="D728" s="1">
        <v>23</v>
      </c>
      <c r="E728" s="1" t="s">
        <v>30</v>
      </c>
      <c r="F728" s="1">
        <v>2</v>
      </c>
      <c r="G728" s="1">
        <v>1.5</v>
      </c>
      <c r="H728" s="1">
        <v>1.5</v>
      </c>
      <c r="I728" s="1">
        <v>310.39</v>
      </c>
      <c r="J728" s="1">
        <v>311.89</v>
      </c>
      <c r="K728" s="1">
        <v>310.38900000000001</v>
      </c>
      <c r="L728" s="1">
        <v>311.887</v>
      </c>
      <c r="M728" s="1" t="s">
        <v>6079</v>
      </c>
      <c r="N728" s="1" t="s">
        <v>6080</v>
      </c>
      <c r="O728" s="1" t="s">
        <v>6081</v>
      </c>
      <c r="P728" s="1">
        <v>0</v>
      </c>
      <c r="Q728" s="1">
        <v>0</v>
      </c>
      <c r="R728" s="1"/>
      <c r="S728" s="1"/>
    </row>
    <row r="729" spans="1:19" ht="13" x14ac:dyDescent="0.15">
      <c r="A729" s="1">
        <v>397</v>
      </c>
      <c r="B729" s="1" t="s">
        <v>28</v>
      </c>
      <c r="C729" s="1" t="s">
        <v>1387</v>
      </c>
      <c r="D729" s="1">
        <v>23</v>
      </c>
      <c r="E729" s="1" t="s">
        <v>30</v>
      </c>
      <c r="F729" s="1">
        <v>3</v>
      </c>
      <c r="G729" s="1">
        <v>1.5</v>
      </c>
      <c r="H729" s="1">
        <v>1.5</v>
      </c>
      <c r="I729" s="1">
        <v>311.89</v>
      </c>
      <c r="J729" s="1">
        <v>313.39</v>
      </c>
      <c r="K729" s="1">
        <v>311.887</v>
      </c>
      <c r="L729" s="1">
        <v>313.38600000000002</v>
      </c>
      <c r="M729" s="1" t="s">
        <v>6082</v>
      </c>
      <c r="N729" s="1" t="s">
        <v>6083</v>
      </c>
      <c r="O729" s="1" t="s">
        <v>6084</v>
      </c>
      <c r="P729" s="1">
        <v>0</v>
      </c>
      <c r="Q729" s="1">
        <v>0</v>
      </c>
      <c r="R729" s="1"/>
      <c r="S729" s="1"/>
    </row>
    <row r="730" spans="1:19" ht="13" x14ac:dyDescent="0.15">
      <c r="A730" s="1">
        <v>397</v>
      </c>
      <c r="B730" s="1" t="s">
        <v>28</v>
      </c>
      <c r="C730" s="1" t="s">
        <v>1387</v>
      </c>
      <c r="D730" s="1">
        <v>23</v>
      </c>
      <c r="E730" s="1" t="s">
        <v>30</v>
      </c>
      <c r="F730" s="1">
        <v>4</v>
      </c>
      <c r="G730" s="1">
        <v>1.5</v>
      </c>
      <c r="H730" s="1">
        <v>1.5</v>
      </c>
      <c r="I730" s="1">
        <v>313.39</v>
      </c>
      <c r="J730" s="1">
        <v>314.89</v>
      </c>
      <c r="K730" s="1">
        <v>313.38600000000002</v>
      </c>
      <c r="L730" s="1">
        <v>314.88400000000001</v>
      </c>
      <c r="M730" s="1" t="s">
        <v>6085</v>
      </c>
      <c r="N730" s="1" t="s">
        <v>6086</v>
      </c>
      <c r="O730" s="1" t="s">
        <v>6087</v>
      </c>
      <c r="P730" s="1">
        <v>0</v>
      </c>
      <c r="Q730" s="1">
        <v>0</v>
      </c>
      <c r="R730" s="1"/>
      <c r="S730" s="1"/>
    </row>
    <row r="731" spans="1:19" ht="13" x14ac:dyDescent="0.15">
      <c r="A731" s="1">
        <v>397</v>
      </c>
      <c r="B731" s="1" t="s">
        <v>28</v>
      </c>
      <c r="C731" s="1" t="s">
        <v>1387</v>
      </c>
      <c r="D731" s="1">
        <v>23</v>
      </c>
      <c r="E731" s="1" t="s">
        <v>30</v>
      </c>
      <c r="F731" s="1">
        <v>5</v>
      </c>
      <c r="G731" s="1">
        <v>1.5</v>
      </c>
      <c r="H731" s="1">
        <v>1.5</v>
      </c>
      <c r="I731" s="1">
        <v>314.89</v>
      </c>
      <c r="J731" s="1">
        <v>316.39</v>
      </c>
      <c r="K731" s="1">
        <v>314.88400000000001</v>
      </c>
      <c r="L731" s="1">
        <v>316.38299999999998</v>
      </c>
      <c r="M731" s="1" t="s">
        <v>6088</v>
      </c>
      <c r="N731" s="1" t="s">
        <v>6089</v>
      </c>
      <c r="O731" s="1" t="s">
        <v>6090</v>
      </c>
      <c r="P731" s="1">
        <v>0</v>
      </c>
      <c r="Q731" s="1">
        <v>0</v>
      </c>
      <c r="R731" s="1"/>
      <c r="S731" s="1"/>
    </row>
    <row r="732" spans="1:19" ht="13" x14ac:dyDescent="0.15">
      <c r="A732" s="1">
        <v>397</v>
      </c>
      <c r="B732" s="1" t="s">
        <v>28</v>
      </c>
      <c r="C732" s="1" t="s">
        <v>1387</v>
      </c>
      <c r="D732" s="1">
        <v>23</v>
      </c>
      <c r="E732" s="1" t="s">
        <v>30</v>
      </c>
      <c r="F732" s="1">
        <v>6</v>
      </c>
      <c r="G732" s="1">
        <v>1.38</v>
      </c>
      <c r="H732" s="1">
        <v>1.38</v>
      </c>
      <c r="I732" s="1">
        <v>316.39</v>
      </c>
      <c r="J732" s="1">
        <v>317.77</v>
      </c>
      <c r="K732" s="1">
        <v>316.38299999999998</v>
      </c>
      <c r="L732" s="1">
        <v>317.76100000000002</v>
      </c>
      <c r="M732" s="1" t="s">
        <v>6091</v>
      </c>
      <c r="N732" s="1" t="s">
        <v>6092</v>
      </c>
      <c r="O732" s="1" t="s">
        <v>6093</v>
      </c>
      <c r="P732" s="1">
        <v>0</v>
      </c>
      <c r="Q732" s="1">
        <v>0</v>
      </c>
      <c r="R732" s="1"/>
      <c r="S732" s="1"/>
    </row>
    <row r="733" spans="1:19" ht="13" x14ac:dyDescent="0.15">
      <c r="A733" s="1">
        <v>397</v>
      </c>
      <c r="B733" s="1" t="s">
        <v>28</v>
      </c>
      <c r="C733" s="1" t="s">
        <v>1387</v>
      </c>
      <c r="D733" s="1">
        <v>23</v>
      </c>
      <c r="E733" s="1" t="s">
        <v>30</v>
      </c>
      <c r="F733" s="1">
        <v>7</v>
      </c>
      <c r="G733" s="1">
        <v>0.52</v>
      </c>
      <c r="H733" s="1">
        <v>0.52</v>
      </c>
      <c r="I733" s="1">
        <v>317.77</v>
      </c>
      <c r="J733" s="1">
        <v>318.29000000000002</v>
      </c>
      <c r="K733" s="1">
        <v>317.76100000000002</v>
      </c>
      <c r="L733" s="1">
        <v>318.28100000000001</v>
      </c>
      <c r="M733" s="1" t="s">
        <v>6094</v>
      </c>
      <c r="N733" s="1" t="s">
        <v>6095</v>
      </c>
      <c r="O733" s="1" t="s">
        <v>6096</v>
      </c>
      <c r="P733" s="1">
        <v>0</v>
      </c>
      <c r="Q733" s="1">
        <v>0</v>
      </c>
      <c r="R733" s="1"/>
      <c r="S733" s="1"/>
    </row>
    <row r="734" spans="1:19" ht="13" x14ac:dyDescent="0.15">
      <c r="A734" s="1">
        <v>397</v>
      </c>
      <c r="B734" s="1" t="s">
        <v>28</v>
      </c>
      <c r="C734" s="1" t="s">
        <v>1387</v>
      </c>
      <c r="D734" s="1">
        <v>23</v>
      </c>
      <c r="E734" s="1" t="s">
        <v>30</v>
      </c>
      <c r="F734" s="1" t="s">
        <v>64</v>
      </c>
      <c r="G734" s="1">
        <v>0.32</v>
      </c>
      <c r="H734" s="1">
        <v>0.32</v>
      </c>
      <c r="I734" s="1">
        <v>318.29000000000002</v>
      </c>
      <c r="J734" s="1">
        <v>318.61</v>
      </c>
      <c r="K734" s="1">
        <v>318.28100000000001</v>
      </c>
      <c r="L734" s="1">
        <v>318.60000000000002</v>
      </c>
      <c r="M734" s="1" t="s">
        <v>6097</v>
      </c>
      <c r="N734" s="1" t="s">
        <v>6098</v>
      </c>
      <c r="O734" s="1" t="s">
        <v>6099</v>
      </c>
      <c r="P734" s="1">
        <v>0</v>
      </c>
      <c r="Q734" s="1">
        <v>0</v>
      </c>
      <c r="R734" s="1"/>
      <c r="S734" s="1"/>
    </row>
    <row r="735" spans="1:19" ht="13" x14ac:dyDescent="0.15">
      <c r="A735" s="1">
        <v>397</v>
      </c>
      <c r="B735" s="1" t="s">
        <v>28</v>
      </c>
      <c r="C735" s="1" t="s">
        <v>1387</v>
      </c>
      <c r="D735" s="1">
        <v>24</v>
      </c>
      <c r="E735" s="1" t="s">
        <v>30</v>
      </c>
      <c r="F735" s="1">
        <v>1</v>
      </c>
      <c r="G735" s="1">
        <v>1.5</v>
      </c>
      <c r="H735" s="1">
        <v>1.5</v>
      </c>
      <c r="I735" s="1">
        <v>318.60000000000002</v>
      </c>
      <c r="J735" s="1">
        <v>320.10000000000002</v>
      </c>
      <c r="K735" s="1">
        <v>318.60000000000002</v>
      </c>
      <c r="L735" s="1">
        <v>320.077</v>
      </c>
      <c r="M735" s="1" t="s">
        <v>6100</v>
      </c>
      <c r="N735" s="1" t="s">
        <v>6101</v>
      </c>
      <c r="O735" s="1" t="s">
        <v>6102</v>
      </c>
      <c r="P735" s="1">
        <v>0</v>
      </c>
      <c r="Q735" s="1">
        <v>0</v>
      </c>
      <c r="R735" s="1"/>
      <c r="S735" s="1"/>
    </row>
    <row r="736" spans="1:19" ht="13" x14ac:dyDescent="0.15">
      <c r="A736" s="1">
        <v>397</v>
      </c>
      <c r="B736" s="1" t="s">
        <v>28</v>
      </c>
      <c r="C736" s="1" t="s">
        <v>1387</v>
      </c>
      <c r="D736" s="1">
        <v>24</v>
      </c>
      <c r="E736" s="1" t="s">
        <v>30</v>
      </c>
      <c r="F736" s="1">
        <v>2</v>
      </c>
      <c r="G736" s="1">
        <v>1.5</v>
      </c>
      <c r="H736" s="1">
        <v>1.5</v>
      </c>
      <c r="I736" s="1">
        <v>320.10000000000002</v>
      </c>
      <c r="J736" s="1">
        <v>321.60000000000002</v>
      </c>
      <c r="K736" s="1">
        <v>320.077</v>
      </c>
      <c r="L736" s="1">
        <v>321.55399999999997</v>
      </c>
      <c r="M736" s="1" t="s">
        <v>6103</v>
      </c>
      <c r="N736" s="1" t="s">
        <v>6104</v>
      </c>
      <c r="O736" s="1" t="s">
        <v>6105</v>
      </c>
      <c r="P736" s="1">
        <v>0</v>
      </c>
      <c r="Q736" s="1">
        <v>0</v>
      </c>
      <c r="R736" s="1"/>
      <c r="S736" s="1"/>
    </row>
    <row r="737" spans="1:19" ht="13" x14ac:dyDescent="0.15">
      <c r="A737" s="1">
        <v>397</v>
      </c>
      <c r="B737" s="1" t="s">
        <v>28</v>
      </c>
      <c r="C737" s="1" t="s">
        <v>1387</v>
      </c>
      <c r="D737" s="1">
        <v>24</v>
      </c>
      <c r="E737" s="1" t="s">
        <v>30</v>
      </c>
      <c r="F737" s="1">
        <v>3</v>
      </c>
      <c r="G737" s="1">
        <v>1.5</v>
      </c>
      <c r="H737" s="1">
        <v>1.5</v>
      </c>
      <c r="I737" s="1">
        <v>321.60000000000002</v>
      </c>
      <c r="J737" s="1">
        <v>323.10000000000002</v>
      </c>
      <c r="K737" s="1">
        <v>321.55399999999997</v>
      </c>
      <c r="L737" s="1">
        <v>323.03199999999998</v>
      </c>
      <c r="M737" s="1" t="s">
        <v>6106</v>
      </c>
      <c r="N737" s="1" t="s">
        <v>6107</v>
      </c>
      <c r="O737" s="1" t="s">
        <v>6108</v>
      </c>
      <c r="P737" s="1">
        <v>0</v>
      </c>
      <c r="Q737" s="1">
        <v>0</v>
      </c>
      <c r="R737" s="1"/>
      <c r="S737" s="1"/>
    </row>
    <row r="738" spans="1:19" ht="13" x14ac:dyDescent="0.15">
      <c r="A738" s="1">
        <v>397</v>
      </c>
      <c r="B738" s="1" t="s">
        <v>28</v>
      </c>
      <c r="C738" s="1" t="s">
        <v>1387</v>
      </c>
      <c r="D738" s="1">
        <v>24</v>
      </c>
      <c r="E738" s="1" t="s">
        <v>30</v>
      </c>
      <c r="F738" s="1">
        <v>4</v>
      </c>
      <c r="G738" s="1">
        <v>1.5</v>
      </c>
      <c r="H738" s="1">
        <v>1.5</v>
      </c>
      <c r="I738" s="1">
        <v>323.10000000000002</v>
      </c>
      <c r="J738" s="1">
        <v>324.60000000000002</v>
      </c>
      <c r="K738" s="1">
        <v>323.03199999999998</v>
      </c>
      <c r="L738" s="1">
        <v>324.50900000000001</v>
      </c>
      <c r="M738" s="1" t="s">
        <v>6109</v>
      </c>
      <c r="N738" s="1" t="s">
        <v>6110</v>
      </c>
      <c r="O738" s="1" t="s">
        <v>6111</v>
      </c>
      <c r="P738" s="1">
        <v>0</v>
      </c>
      <c r="Q738" s="1">
        <v>0</v>
      </c>
      <c r="R738" s="1"/>
      <c r="S738" s="1"/>
    </row>
    <row r="739" spans="1:19" ht="13" x14ac:dyDescent="0.15">
      <c r="A739" s="1">
        <v>397</v>
      </c>
      <c r="B739" s="1" t="s">
        <v>28</v>
      </c>
      <c r="C739" s="1" t="s">
        <v>1387</v>
      </c>
      <c r="D739" s="1">
        <v>24</v>
      </c>
      <c r="E739" s="1" t="s">
        <v>30</v>
      </c>
      <c r="F739" s="1">
        <v>5</v>
      </c>
      <c r="G739" s="1">
        <v>1.5</v>
      </c>
      <c r="H739" s="1">
        <v>1.51</v>
      </c>
      <c r="I739" s="1">
        <v>324.60000000000002</v>
      </c>
      <c r="J739" s="1">
        <v>326.11</v>
      </c>
      <c r="K739" s="1">
        <v>324.50900000000001</v>
      </c>
      <c r="L739" s="1">
        <v>325.99599999999998</v>
      </c>
      <c r="M739" s="1" t="s">
        <v>6112</v>
      </c>
      <c r="N739" s="1" t="s">
        <v>6113</v>
      </c>
      <c r="O739" s="1" t="s">
        <v>6114</v>
      </c>
      <c r="P739" s="1">
        <v>0</v>
      </c>
      <c r="Q739" s="1">
        <v>0</v>
      </c>
      <c r="R739" s="1"/>
      <c r="S739" s="1"/>
    </row>
    <row r="740" spans="1:19" ht="13" x14ac:dyDescent="0.15">
      <c r="A740" s="1">
        <v>397</v>
      </c>
      <c r="B740" s="1" t="s">
        <v>28</v>
      </c>
      <c r="C740" s="1" t="s">
        <v>1387</v>
      </c>
      <c r="D740" s="1">
        <v>24</v>
      </c>
      <c r="E740" s="1" t="s">
        <v>30</v>
      </c>
      <c r="F740" s="1">
        <v>6</v>
      </c>
      <c r="G740" s="1">
        <v>1.4</v>
      </c>
      <c r="H740" s="1">
        <v>1.4</v>
      </c>
      <c r="I740" s="1">
        <v>326.11</v>
      </c>
      <c r="J740" s="1">
        <v>327.51</v>
      </c>
      <c r="K740" s="1">
        <v>325.99599999999998</v>
      </c>
      <c r="L740" s="1">
        <v>327.375</v>
      </c>
      <c r="M740" s="1" t="s">
        <v>6115</v>
      </c>
      <c r="N740" s="1" t="s">
        <v>6116</v>
      </c>
      <c r="O740" s="1" t="s">
        <v>6117</v>
      </c>
      <c r="P740" s="1">
        <v>0</v>
      </c>
      <c r="Q740" s="1">
        <v>0</v>
      </c>
      <c r="R740" s="1"/>
      <c r="S740" s="1"/>
    </row>
    <row r="741" spans="1:19" ht="13" x14ac:dyDescent="0.15">
      <c r="A741" s="1">
        <v>397</v>
      </c>
      <c r="B741" s="1" t="s">
        <v>28</v>
      </c>
      <c r="C741" s="1" t="s">
        <v>1387</v>
      </c>
      <c r="D741" s="1">
        <v>24</v>
      </c>
      <c r="E741" s="1" t="s">
        <v>30</v>
      </c>
      <c r="F741" s="1">
        <v>7</v>
      </c>
      <c r="G741" s="1">
        <v>0.51</v>
      </c>
      <c r="H741" s="1">
        <v>0.51</v>
      </c>
      <c r="I741" s="1">
        <v>327.51</v>
      </c>
      <c r="J741" s="1">
        <v>328.02</v>
      </c>
      <c r="K741" s="1">
        <v>327.375</v>
      </c>
      <c r="L741" s="1">
        <v>327.87700000000001</v>
      </c>
      <c r="M741" s="1" t="s">
        <v>6118</v>
      </c>
      <c r="N741" s="1" t="s">
        <v>6119</v>
      </c>
      <c r="O741" s="1" t="s">
        <v>6120</v>
      </c>
      <c r="P741" s="1">
        <v>0</v>
      </c>
      <c r="Q741" s="1">
        <v>0</v>
      </c>
      <c r="R741" s="1"/>
      <c r="S741" s="1"/>
    </row>
    <row r="742" spans="1:19" ht="13" x14ac:dyDescent="0.15">
      <c r="A742" s="1">
        <v>397</v>
      </c>
      <c r="B742" s="1" t="s">
        <v>28</v>
      </c>
      <c r="C742" s="1" t="s">
        <v>1387</v>
      </c>
      <c r="D742" s="1">
        <v>24</v>
      </c>
      <c r="E742" s="1" t="s">
        <v>30</v>
      </c>
      <c r="F742" s="1" t="s">
        <v>64</v>
      </c>
      <c r="G742" s="1">
        <v>0.43</v>
      </c>
      <c r="H742" s="1">
        <v>0.43</v>
      </c>
      <c r="I742" s="1">
        <v>328.02</v>
      </c>
      <c r="J742" s="1">
        <v>328.45</v>
      </c>
      <c r="K742" s="1">
        <v>327.87700000000001</v>
      </c>
      <c r="L742" s="1">
        <v>328.3</v>
      </c>
      <c r="M742" s="1" t="s">
        <v>6121</v>
      </c>
      <c r="N742" s="1" t="s">
        <v>6122</v>
      </c>
      <c r="O742" s="1" t="s">
        <v>6123</v>
      </c>
      <c r="P742" s="1">
        <v>0</v>
      </c>
      <c r="Q742" s="1">
        <v>0</v>
      </c>
      <c r="R742" s="1"/>
      <c r="S742" s="1"/>
    </row>
    <row r="743" spans="1:19" ht="13" x14ac:dyDescent="0.15">
      <c r="A743" s="1">
        <v>397</v>
      </c>
      <c r="B743" s="1" t="s">
        <v>28</v>
      </c>
      <c r="C743" s="1" t="s">
        <v>1387</v>
      </c>
      <c r="D743" s="1">
        <v>25</v>
      </c>
      <c r="E743" s="1" t="s">
        <v>30</v>
      </c>
      <c r="F743" s="1">
        <v>1</v>
      </c>
      <c r="G743" s="1">
        <v>1.2</v>
      </c>
      <c r="H743" s="1">
        <v>1.2</v>
      </c>
      <c r="I743" s="1">
        <v>328.3</v>
      </c>
      <c r="J743" s="1">
        <v>329.5</v>
      </c>
      <c r="K743" s="1">
        <v>328.3</v>
      </c>
      <c r="L743" s="1">
        <v>329.5</v>
      </c>
      <c r="M743" s="1" t="s">
        <v>6124</v>
      </c>
      <c r="N743" s="1" t="s">
        <v>6125</v>
      </c>
      <c r="O743" s="1" t="s">
        <v>6126</v>
      </c>
      <c r="P743" s="1">
        <v>0</v>
      </c>
      <c r="Q743" s="1">
        <v>0</v>
      </c>
      <c r="R743" s="1"/>
      <c r="S743" s="1"/>
    </row>
    <row r="744" spans="1:19" ht="13" x14ac:dyDescent="0.15">
      <c r="A744" s="1">
        <v>397</v>
      </c>
      <c r="B744" s="1" t="s">
        <v>28</v>
      </c>
      <c r="C744" s="1" t="s">
        <v>1387</v>
      </c>
      <c r="D744" s="1">
        <v>25</v>
      </c>
      <c r="E744" s="1" t="s">
        <v>30</v>
      </c>
      <c r="F744" s="1">
        <v>2</v>
      </c>
      <c r="G744" s="1">
        <v>0.52</v>
      </c>
      <c r="H744" s="1">
        <v>0.52</v>
      </c>
      <c r="I744" s="1">
        <v>329.5</v>
      </c>
      <c r="J744" s="1">
        <v>330.02</v>
      </c>
      <c r="K744" s="1">
        <v>329.5</v>
      </c>
      <c r="L744" s="1">
        <v>330.02</v>
      </c>
      <c r="M744" s="1" t="s">
        <v>6127</v>
      </c>
      <c r="N744" s="1" t="s">
        <v>6128</v>
      </c>
      <c r="O744" s="1" t="s">
        <v>6129</v>
      </c>
      <c r="P744" s="1">
        <v>0</v>
      </c>
      <c r="Q744" s="1">
        <v>0</v>
      </c>
      <c r="R744" s="1"/>
      <c r="S744" s="1"/>
    </row>
    <row r="745" spans="1:19" ht="13" x14ac:dyDescent="0.15">
      <c r="A745" s="1">
        <v>397</v>
      </c>
      <c r="B745" s="1" t="s">
        <v>28</v>
      </c>
      <c r="C745" s="1" t="s">
        <v>1387</v>
      </c>
      <c r="D745" s="1">
        <v>25</v>
      </c>
      <c r="E745" s="1" t="s">
        <v>30</v>
      </c>
      <c r="F745" s="1" t="s">
        <v>64</v>
      </c>
      <c r="G745" s="1">
        <v>0.5</v>
      </c>
      <c r="H745" s="1">
        <v>0.5</v>
      </c>
      <c r="I745" s="1">
        <v>330.02</v>
      </c>
      <c r="J745" s="1">
        <v>330.52</v>
      </c>
      <c r="K745" s="1">
        <v>330.02</v>
      </c>
      <c r="L745" s="1">
        <v>330.52</v>
      </c>
      <c r="M745" s="1" t="s">
        <v>6130</v>
      </c>
      <c r="N745" s="1" t="s">
        <v>6131</v>
      </c>
      <c r="O745" s="1" t="s">
        <v>6132</v>
      </c>
      <c r="P745" s="1">
        <v>0</v>
      </c>
      <c r="Q745" s="1">
        <v>0</v>
      </c>
      <c r="R745" s="1"/>
      <c r="S745" s="1"/>
    </row>
    <row r="746" spans="1:19" ht="13" x14ac:dyDescent="0.15">
      <c r="A746" s="1">
        <v>397</v>
      </c>
      <c r="B746" s="1" t="s">
        <v>28</v>
      </c>
      <c r="C746" s="1" t="s">
        <v>1387</v>
      </c>
      <c r="D746" s="1">
        <v>26</v>
      </c>
      <c r="E746" s="1" t="s">
        <v>30</v>
      </c>
      <c r="F746" s="1">
        <v>1</v>
      </c>
      <c r="G746" s="1">
        <v>1.5</v>
      </c>
      <c r="H746" s="1">
        <v>1.5</v>
      </c>
      <c r="I746" s="1">
        <v>331.3</v>
      </c>
      <c r="J746" s="1">
        <v>332.8</v>
      </c>
      <c r="K746" s="1">
        <v>331.3</v>
      </c>
      <c r="L746" s="1">
        <v>332.8</v>
      </c>
      <c r="M746" s="1" t="s">
        <v>6133</v>
      </c>
      <c r="N746" s="1" t="s">
        <v>6134</v>
      </c>
      <c r="O746" s="1" t="s">
        <v>6135</v>
      </c>
      <c r="P746" s="1">
        <v>0</v>
      </c>
      <c r="Q746" s="1">
        <v>0</v>
      </c>
      <c r="R746" s="1"/>
      <c r="S746" s="1"/>
    </row>
    <row r="747" spans="1:19" ht="13" x14ac:dyDescent="0.15">
      <c r="A747" s="1">
        <v>397</v>
      </c>
      <c r="B747" s="1" t="s">
        <v>28</v>
      </c>
      <c r="C747" s="1" t="s">
        <v>1387</v>
      </c>
      <c r="D747" s="1">
        <v>26</v>
      </c>
      <c r="E747" s="1" t="s">
        <v>30</v>
      </c>
      <c r="F747" s="1">
        <v>2</v>
      </c>
      <c r="G747" s="1">
        <v>1.49</v>
      </c>
      <c r="H747" s="1">
        <v>1.5</v>
      </c>
      <c r="I747" s="1">
        <v>332.8</v>
      </c>
      <c r="J747" s="1">
        <v>334.3</v>
      </c>
      <c r="K747" s="1">
        <v>332.8</v>
      </c>
      <c r="L747" s="1">
        <v>334.3</v>
      </c>
      <c r="M747" s="1" t="s">
        <v>6136</v>
      </c>
      <c r="N747" s="1" t="s">
        <v>6137</v>
      </c>
      <c r="O747" s="1" t="s">
        <v>6138</v>
      </c>
      <c r="P747" s="1">
        <v>0</v>
      </c>
      <c r="Q747" s="1">
        <v>0</v>
      </c>
      <c r="R747" s="1"/>
      <c r="S747" s="1"/>
    </row>
    <row r="748" spans="1:19" ht="13" x14ac:dyDescent="0.15">
      <c r="A748" s="1">
        <v>397</v>
      </c>
      <c r="B748" s="1" t="s">
        <v>28</v>
      </c>
      <c r="C748" s="1" t="s">
        <v>1387</v>
      </c>
      <c r="D748" s="1">
        <v>26</v>
      </c>
      <c r="E748" s="1" t="s">
        <v>30</v>
      </c>
      <c r="F748" s="1">
        <v>3</v>
      </c>
      <c r="G748" s="1">
        <v>1.5</v>
      </c>
      <c r="H748" s="1">
        <v>1.5</v>
      </c>
      <c r="I748" s="1">
        <v>334.3</v>
      </c>
      <c r="J748" s="1">
        <v>335.8</v>
      </c>
      <c r="K748" s="1">
        <v>334.3</v>
      </c>
      <c r="L748" s="1">
        <v>335.8</v>
      </c>
      <c r="M748" s="1" t="s">
        <v>6139</v>
      </c>
      <c r="N748" s="1" t="s">
        <v>6140</v>
      </c>
      <c r="O748" s="1" t="s">
        <v>6141</v>
      </c>
      <c r="P748" s="1">
        <v>0</v>
      </c>
      <c r="Q748" s="1">
        <v>0</v>
      </c>
      <c r="R748" s="1"/>
      <c r="S748" s="1"/>
    </row>
    <row r="749" spans="1:19" ht="13" x14ac:dyDescent="0.15">
      <c r="A749" s="1">
        <v>397</v>
      </c>
      <c r="B749" s="1" t="s">
        <v>28</v>
      </c>
      <c r="C749" s="1" t="s">
        <v>1387</v>
      </c>
      <c r="D749" s="1">
        <v>26</v>
      </c>
      <c r="E749" s="1" t="s">
        <v>30</v>
      </c>
      <c r="F749" s="1">
        <v>4</v>
      </c>
      <c r="G749" s="1">
        <v>1.5</v>
      </c>
      <c r="H749" s="1">
        <v>1.5</v>
      </c>
      <c r="I749" s="1">
        <v>335.8</v>
      </c>
      <c r="J749" s="1">
        <v>337.3</v>
      </c>
      <c r="K749" s="1">
        <v>335.8</v>
      </c>
      <c r="L749" s="1">
        <v>337.3</v>
      </c>
      <c r="M749" s="1" t="s">
        <v>6142</v>
      </c>
      <c r="N749" s="1" t="s">
        <v>6143</v>
      </c>
      <c r="O749" s="1" t="s">
        <v>6144</v>
      </c>
      <c r="P749" s="1">
        <v>0</v>
      </c>
      <c r="Q749" s="1">
        <v>0</v>
      </c>
      <c r="R749" s="1"/>
      <c r="S749" s="1"/>
    </row>
    <row r="750" spans="1:19" ht="13" x14ac:dyDescent="0.15">
      <c r="A750" s="1">
        <v>397</v>
      </c>
      <c r="B750" s="1" t="s">
        <v>28</v>
      </c>
      <c r="C750" s="1" t="s">
        <v>1387</v>
      </c>
      <c r="D750" s="1">
        <v>26</v>
      </c>
      <c r="E750" s="1" t="s">
        <v>30</v>
      </c>
      <c r="F750" s="1">
        <v>5</v>
      </c>
      <c r="G750" s="1">
        <v>1.5</v>
      </c>
      <c r="H750" s="1">
        <v>1.5</v>
      </c>
      <c r="I750" s="1">
        <v>337.3</v>
      </c>
      <c r="J750" s="1">
        <v>338.8</v>
      </c>
      <c r="K750" s="1">
        <v>337.3</v>
      </c>
      <c r="L750" s="1">
        <v>338.8</v>
      </c>
      <c r="M750" s="1" t="s">
        <v>6145</v>
      </c>
      <c r="N750" s="1" t="s">
        <v>6146</v>
      </c>
      <c r="O750" s="1" t="s">
        <v>6147</v>
      </c>
      <c r="P750" s="1">
        <v>0</v>
      </c>
      <c r="Q750" s="1">
        <v>0</v>
      </c>
      <c r="R750" s="1"/>
      <c r="S750" s="1"/>
    </row>
    <row r="751" spans="1:19" ht="13" x14ac:dyDescent="0.15">
      <c r="A751" s="1">
        <v>397</v>
      </c>
      <c r="B751" s="1" t="s">
        <v>28</v>
      </c>
      <c r="C751" s="1" t="s">
        <v>1387</v>
      </c>
      <c r="D751" s="1">
        <v>26</v>
      </c>
      <c r="E751" s="1" t="s">
        <v>30</v>
      </c>
      <c r="F751" s="1">
        <v>6</v>
      </c>
      <c r="G751" s="1">
        <v>0.86</v>
      </c>
      <c r="H751" s="1">
        <v>0.86</v>
      </c>
      <c r="I751" s="1">
        <v>338.8</v>
      </c>
      <c r="J751" s="1">
        <v>339.66</v>
      </c>
      <c r="K751" s="1">
        <v>338.8</v>
      </c>
      <c r="L751" s="1">
        <v>339.66</v>
      </c>
      <c r="M751" s="1" t="s">
        <v>6148</v>
      </c>
      <c r="N751" s="1" t="s">
        <v>6149</v>
      </c>
      <c r="O751" s="1" t="s">
        <v>6150</v>
      </c>
      <c r="P751" s="1">
        <v>0</v>
      </c>
      <c r="Q751" s="1">
        <v>0</v>
      </c>
      <c r="R751" s="1"/>
      <c r="S751" s="1"/>
    </row>
    <row r="752" spans="1:19" ht="13" x14ac:dyDescent="0.15">
      <c r="A752" s="1">
        <v>397</v>
      </c>
      <c r="B752" s="1" t="s">
        <v>28</v>
      </c>
      <c r="C752" s="1" t="s">
        <v>1387</v>
      </c>
      <c r="D752" s="1">
        <v>26</v>
      </c>
      <c r="E752" s="1" t="s">
        <v>30</v>
      </c>
      <c r="F752" s="1" t="s">
        <v>64</v>
      </c>
      <c r="G752" s="1">
        <v>0.38</v>
      </c>
      <c r="H752" s="1">
        <v>0.38</v>
      </c>
      <c r="I752" s="1">
        <v>339.66</v>
      </c>
      <c r="J752" s="1">
        <v>340.04</v>
      </c>
      <c r="K752" s="1">
        <v>339.66</v>
      </c>
      <c r="L752" s="1">
        <v>340.04</v>
      </c>
      <c r="M752" s="1" t="s">
        <v>6151</v>
      </c>
      <c r="N752" s="1" t="s">
        <v>6152</v>
      </c>
      <c r="O752" s="1" t="s">
        <v>6153</v>
      </c>
      <c r="P752" s="1">
        <v>0</v>
      </c>
      <c r="Q752" s="1">
        <v>0</v>
      </c>
      <c r="R752" s="1"/>
      <c r="S752" s="1"/>
    </row>
    <row r="753" spans="1:19" ht="13" x14ac:dyDescent="0.15">
      <c r="A753" s="1">
        <v>397</v>
      </c>
      <c r="B753" s="1" t="s">
        <v>28</v>
      </c>
      <c r="C753" s="1" t="s">
        <v>1387</v>
      </c>
      <c r="D753" s="1">
        <v>27</v>
      </c>
      <c r="E753" s="1" t="s">
        <v>30</v>
      </c>
      <c r="F753" s="1">
        <v>1</v>
      </c>
      <c r="G753" s="1">
        <v>1.5</v>
      </c>
      <c r="H753" s="1">
        <v>1.5</v>
      </c>
      <c r="I753" s="1">
        <v>341</v>
      </c>
      <c r="J753" s="1">
        <v>342.5</v>
      </c>
      <c r="K753" s="1">
        <v>341</v>
      </c>
      <c r="L753" s="1">
        <v>342.5</v>
      </c>
      <c r="M753" s="1" t="s">
        <v>6154</v>
      </c>
      <c r="N753" s="1" t="s">
        <v>6155</v>
      </c>
      <c r="O753" s="1" t="s">
        <v>6156</v>
      </c>
      <c r="P753" s="1">
        <v>0</v>
      </c>
      <c r="Q753" s="1">
        <v>0</v>
      </c>
      <c r="R753" s="1"/>
      <c r="S753" s="1"/>
    </row>
    <row r="754" spans="1:19" ht="13" x14ac:dyDescent="0.15">
      <c r="A754" s="1">
        <v>397</v>
      </c>
      <c r="B754" s="1" t="s">
        <v>28</v>
      </c>
      <c r="C754" s="1" t="s">
        <v>1387</v>
      </c>
      <c r="D754" s="1">
        <v>27</v>
      </c>
      <c r="E754" s="1" t="s">
        <v>30</v>
      </c>
      <c r="F754" s="1">
        <v>2</v>
      </c>
      <c r="G754" s="1">
        <v>1.5</v>
      </c>
      <c r="H754" s="1">
        <v>1.5</v>
      </c>
      <c r="I754" s="1">
        <v>342.5</v>
      </c>
      <c r="J754" s="1">
        <v>344</v>
      </c>
      <c r="K754" s="1">
        <v>342.5</v>
      </c>
      <c r="L754" s="1">
        <v>344</v>
      </c>
      <c r="M754" s="1" t="s">
        <v>6157</v>
      </c>
      <c r="N754" s="1" t="s">
        <v>6158</v>
      </c>
      <c r="O754" s="1" t="s">
        <v>6159</v>
      </c>
      <c r="P754" s="1">
        <v>0</v>
      </c>
      <c r="Q754" s="1">
        <v>0</v>
      </c>
      <c r="R754" s="1"/>
      <c r="S754" s="1"/>
    </row>
    <row r="755" spans="1:19" ht="13" x14ac:dyDescent="0.15">
      <c r="A755" s="1">
        <v>397</v>
      </c>
      <c r="B755" s="1" t="s">
        <v>28</v>
      </c>
      <c r="C755" s="1" t="s">
        <v>1387</v>
      </c>
      <c r="D755" s="1">
        <v>27</v>
      </c>
      <c r="E755" s="1" t="s">
        <v>30</v>
      </c>
      <c r="F755" s="1">
        <v>3</v>
      </c>
      <c r="G755" s="1">
        <v>1.49</v>
      </c>
      <c r="H755" s="1">
        <v>1.49</v>
      </c>
      <c r="I755" s="1">
        <v>344</v>
      </c>
      <c r="J755" s="1">
        <v>345.49</v>
      </c>
      <c r="K755" s="1">
        <v>344</v>
      </c>
      <c r="L755" s="1">
        <v>345.49</v>
      </c>
      <c r="M755" s="1" t="s">
        <v>6160</v>
      </c>
      <c r="N755" s="1" t="s">
        <v>6161</v>
      </c>
      <c r="O755" s="1" t="s">
        <v>6162</v>
      </c>
      <c r="P755" s="1">
        <v>0</v>
      </c>
      <c r="Q755" s="1">
        <v>0</v>
      </c>
      <c r="R755" s="1"/>
      <c r="S755" s="1"/>
    </row>
    <row r="756" spans="1:19" ht="13" x14ac:dyDescent="0.15">
      <c r="A756" s="1">
        <v>397</v>
      </c>
      <c r="B756" s="1" t="s">
        <v>28</v>
      </c>
      <c r="C756" s="1" t="s">
        <v>1387</v>
      </c>
      <c r="D756" s="1">
        <v>27</v>
      </c>
      <c r="E756" s="1" t="s">
        <v>30</v>
      </c>
      <c r="F756" s="1">
        <v>4</v>
      </c>
      <c r="G756" s="1">
        <v>1.5</v>
      </c>
      <c r="H756" s="1">
        <v>1.5</v>
      </c>
      <c r="I756" s="1">
        <v>345.49</v>
      </c>
      <c r="J756" s="1">
        <v>346.99</v>
      </c>
      <c r="K756" s="1">
        <v>345.49</v>
      </c>
      <c r="L756" s="1">
        <v>346.99</v>
      </c>
      <c r="M756" s="1" t="s">
        <v>6163</v>
      </c>
      <c r="N756" s="1" t="s">
        <v>6164</v>
      </c>
      <c r="O756" s="1" t="s">
        <v>6165</v>
      </c>
      <c r="P756" s="1">
        <v>0</v>
      </c>
      <c r="Q756" s="1">
        <v>0</v>
      </c>
      <c r="R756" s="1"/>
      <c r="S756" s="1"/>
    </row>
    <row r="757" spans="1:19" ht="13" x14ac:dyDescent="0.15">
      <c r="A757" s="1">
        <v>397</v>
      </c>
      <c r="B757" s="1" t="s">
        <v>28</v>
      </c>
      <c r="C757" s="1" t="s">
        <v>1387</v>
      </c>
      <c r="D757" s="1">
        <v>27</v>
      </c>
      <c r="E757" s="1" t="s">
        <v>30</v>
      </c>
      <c r="F757" s="1">
        <v>5</v>
      </c>
      <c r="G757" s="1">
        <v>1.5</v>
      </c>
      <c r="H757" s="1">
        <v>1.5</v>
      </c>
      <c r="I757" s="1">
        <v>346.99</v>
      </c>
      <c r="J757" s="1">
        <v>348.49</v>
      </c>
      <c r="K757" s="1">
        <v>346.99</v>
      </c>
      <c r="L757" s="1">
        <v>348.49</v>
      </c>
      <c r="M757" s="1" t="s">
        <v>6166</v>
      </c>
      <c r="N757" s="1" t="s">
        <v>6167</v>
      </c>
      <c r="O757" s="1" t="s">
        <v>6168</v>
      </c>
      <c r="P757" s="1">
        <v>0</v>
      </c>
      <c r="Q757" s="1">
        <v>0</v>
      </c>
      <c r="R757" s="1"/>
      <c r="S757" s="1"/>
    </row>
    <row r="758" spans="1:19" ht="13" x14ac:dyDescent="0.15">
      <c r="A758" s="1">
        <v>397</v>
      </c>
      <c r="B758" s="1" t="s">
        <v>28</v>
      </c>
      <c r="C758" s="1" t="s">
        <v>1387</v>
      </c>
      <c r="D758" s="1">
        <v>27</v>
      </c>
      <c r="E758" s="1" t="s">
        <v>30</v>
      </c>
      <c r="F758" s="1">
        <v>6</v>
      </c>
      <c r="G758" s="1">
        <v>1.29</v>
      </c>
      <c r="H758" s="1">
        <v>1.29</v>
      </c>
      <c r="I758" s="1">
        <v>348.49</v>
      </c>
      <c r="J758" s="1">
        <v>349.78</v>
      </c>
      <c r="K758" s="1">
        <v>348.49</v>
      </c>
      <c r="L758" s="1">
        <v>349.78</v>
      </c>
      <c r="M758" s="1" t="s">
        <v>6169</v>
      </c>
      <c r="N758" s="1" t="s">
        <v>6170</v>
      </c>
      <c r="O758" s="1" t="s">
        <v>6171</v>
      </c>
      <c r="P758" s="1">
        <v>0</v>
      </c>
      <c r="Q758" s="1">
        <v>0</v>
      </c>
      <c r="R758" s="1"/>
      <c r="S758" s="1"/>
    </row>
    <row r="759" spans="1:19" ht="13" x14ac:dyDescent="0.15">
      <c r="A759" s="1">
        <v>397</v>
      </c>
      <c r="B759" s="1" t="s">
        <v>28</v>
      </c>
      <c r="C759" s="1" t="s">
        <v>1387</v>
      </c>
      <c r="D759" s="1">
        <v>27</v>
      </c>
      <c r="E759" s="1" t="s">
        <v>30</v>
      </c>
      <c r="F759" s="1" t="s">
        <v>64</v>
      </c>
      <c r="G759" s="1">
        <v>0.49</v>
      </c>
      <c r="H759" s="1">
        <v>0.49</v>
      </c>
      <c r="I759" s="1">
        <v>349.78</v>
      </c>
      <c r="J759" s="1">
        <v>350.27</v>
      </c>
      <c r="K759" s="1">
        <v>349.78</v>
      </c>
      <c r="L759" s="1">
        <v>350.27</v>
      </c>
      <c r="M759" s="1" t="s">
        <v>6172</v>
      </c>
      <c r="N759" s="1" t="s">
        <v>6173</v>
      </c>
      <c r="O759" s="1" t="s">
        <v>6174</v>
      </c>
      <c r="P759" s="1">
        <v>0</v>
      </c>
      <c r="Q759" s="1">
        <v>0</v>
      </c>
      <c r="R759" s="1"/>
      <c r="S759" s="1"/>
    </row>
    <row r="760" spans="1:19" ht="13" x14ac:dyDescent="0.15">
      <c r="A760" s="1">
        <v>397</v>
      </c>
      <c r="B760" s="1" t="s">
        <v>28</v>
      </c>
      <c r="C760" s="1" t="s">
        <v>1387</v>
      </c>
      <c r="D760" s="1">
        <v>28</v>
      </c>
      <c r="E760" s="1" t="s">
        <v>30</v>
      </c>
      <c r="F760" s="1">
        <v>1</v>
      </c>
      <c r="G760" s="1">
        <v>1.5</v>
      </c>
      <c r="H760" s="1">
        <v>1.5</v>
      </c>
      <c r="I760" s="1">
        <v>350.7</v>
      </c>
      <c r="J760" s="1">
        <v>352.2</v>
      </c>
      <c r="K760" s="1">
        <v>350.7</v>
      </c>
      <c r="L760" s="1">
        <v>352.2</v>
      </c>
      <c r="M760" s="1" t="s">
        <v>6175</v>
      </c>
      <c r="N760" s="1" t="s">
        <v>6176</v>
      </c>
      <c r="O760" s="1" t="s">
        <v>6177</v>
      </c>
      <c r="P760" s="1">
        <v>0</v>
      </c>
      <c r="Q760" s="1">
        <v>0</v>
      </c>
      <c r="R760" s="1" t="s">
        <v>4924</v>
      </c>
      <c r="S760" s="1"/>
    </row>
    <row r="761" spans="1:19" ht="13" x14ac:dyDescent="0.15">
      <c r="A761" s="1">
        <v>397</v>
      </c>
      <c r="B761" s="1" t="s">
        <v>28</v>
      </c>
      <c r="C761" s="1" t="s">
        <v>1387</v>
      </c>
      <c r="D761" s="1">
        <v>28</v>
      </c>
      <c r="E761" s="1" t="s">
        <v>30</v>
      </c>
      <c r="F761" s="1">
        <v>2</v>
      </c>
      <c r="G761" s="1">
        <v>1.5</v>
      </c>
      <c r="H761" s="1">
        <v>1.5</v>
      </c>
      <c r="I761" s="1">
        <v>352.2</v>
      </c>
      <c r="J761" s="1">
        <v>353.7</v>
      </c>
      <c r="K761" s="1">
        <v>352.2</v>
      </c>
      <c r="L761" s="1">
        <v>353.7</v>
      </c>
      <c r="M761" s="1" t="s">
        <v>6178</v>
      </c>
      <c r="N761" s="1" t="s">
        <v>6179</v>
      </c>
      <c r="O761" s="1" t="s">
        <v>6180</v>
      </c>
      <c r="P761" s="1">
        <v>0</v>
      </c>
      <c r="Q761" s="1">
        <v>0</v>
      </c>
      <c r="R761" s="1"/>
      <c r="S761" s="1"/>
    </row>
    <row r="762" spans="1:19" ht="13" x14ac:dyDescent="0.15">
      <c r="A762" s="1">
        <v>397</v>
      </c>
      <c r="B762" s="1" t="s">
        <v>28</v>
      </c>
      <c r="C762" s="1" t="s">
        <v>1387</v>
      </c>
      <c r="D762" s="1">
        <v>28</v>
      </c>
      <c r="E762" s="1" t="s">
        <v>30</v>
      </c>
      <c r="F762" s="1">
        <v>3</v>
      </c>
      <c r="G762" s="1">
        <v>1.5</v>
      </c>
      <c r="H762" s="1">
        <v>1.5</v>
      </c>
      <c r="I762" s="1">
        <v>353.7</v>
      </c>
      <c r="J762" s="1">
        <v>355.2</v>
      </c>
      <c r="K762" s="1">
        <v>353.7</v>
      </c>
      <c r="L762" s="1">
        <v>355.2</v>
      </c>
      <c r="M762" s="1" t="s">
        <v>6181</v>
      </c>
      <c r="N762" s="1" t="s">
        <v>6182</v>
      </c>
      <c r="O762" s="1" t="s">
        <v>6183</v>
      </c>
      <c r="P762" s="1">
        <v>0</v>
      </c>
      <c r="Q762" s="1">
        <v>0</v>
      </c>
      <c r="R762" s="1"/>
      <c r="S762" s="1"/>
    </row>
    <row r="763" spans="1:19" ht="13" x14ac:dyDescent="0.15">
      <c r="A763" s="1">
        <v>397</v>
      </c>
      <c r="B763" s="1" t="s">
        <v>28</v>
      </c>
      <c r="C763" s="1" t="s">
        <v>1387</v>
      </c>
      <c r="D763" s="1">
        <v>28</v>
      </c>
      <c r="E763" s="1" t="s">
        <v>30</v>
      </c>
      <c r="F763" s="1">
        <v>4</v>
      </c>
      <c r="G763" s="1">
        <v>1.5</v>
      </c>
      <c r="H763" s="1">
        <v>1.5</v>
      </c>
      <c r="I763" s="1">
        <v>355.2</v>
      </c>
      <c r="J763" s="1">
        <v>356.7</v>
      </c>
      <c r="K763" s="1">
        <v>355.2</v>
      </c>
      <c r="L763" s="1">
        <v>356.7</v>
      </c>
      <c r="M763" s="1" t="s">
        <v>6184</v>
      </c>
      <c r="N763" s="1" t="s">
        <v>6185</v>
      </c>
      <c r="O763" s="1" t="s">
        <v>6186</v>
      </c>
      <c r="P763" s="1">
        <v>0</v>
      </c>
      <c r="Q763" s="1">
        <v>0</v>
      </c>
      <c r="R763" s="1"/>
      <c r="S763" s="1"/>
    </row>
    <row r="764" spans="1:19" ht="13" x14ac:dyDescent="0.15">
      <c r="A764" s="1">
        <v>397</v>
      </c>
      <c r="B764" s="1" t="s">
        <v>28</v>
      </c>
      <c r="C764" s="1" t="s">
        <v>1387</v>
      </c>
      <c r="D764" s="1">
        <v>28</v>
      </c>
      <c r="E764" s="1" t="s">
        <v>30</v>
      </c>
      <c r="F764" s="1">
        <v>5</v>
      </c>
      <c r="G764" s="1">
        <v>1.5</v>
      </c>
      <c r="H764" s="1">
        <v>1.51</v>
      </c>
      <c r="I764" s="1">
        <v>356.7</v>
      </c>
      <c r="J764" s="1">
        <v>358.21</v>
      </c>
      <c r="K764" s="1">
        <v>356.7</v>
      </c>
      <c r="L764" s="1">
        <v>358.21</v>
      </c>
      <c r="M764" s="1" t="s">
        <v>6187</v>
      </c>
      <c r="N764" s="1" t="s">
        <v>6188</v>
      </c>
      <c r="O764" s="1" t="s">
        <v>6189</v>
      </c>
      <c r="P764" s="1">
        <v>0</v>
      </c>
      <c r="Q764" s="1">
        <v>0</v>
      </c>
      <c r="R764" s="1"/>
      <c r="S764" s="1"/>
    </row>
    <row r="765" spans="1:19" ht="13" x14ac:dyDescent="0.15">
      <c r="A765" s="1">
        <v>397</v>
      </c>
      <c r="B765" s="1" t="s">
        <v>28</v>
      </c>
      <c r="C765" s="1" t="s">
        <v>1387</v>
      </c>
      <c r="D765" s="1">
        <v>28</v>
      </c>
      <c r="E765" s="1" t="s">
        <v>30</v>
      </c>
      <c r="F765" s="1">
        <v>6</v>
      </c>
      <c r="G765" s="1">
        <v>1.4</v>
      </c>
      <c r="H765" s="1">
        <v>1.4</v>
      </c>
      <c r="I765" s="1">
        <v>358.21</v>
      </c>
      <c r="J765" s="1">
        <v>359.61</v>
      </c>
      <c r="K765" s="1">
        <v>358.21</v>
      </c>
      <c r="L765" s="1">
        <v>359.61</v>
      </c>
      <c r="M765" s="1" t="s">
        <v>6190</v>
      </c>
      <c r="N765" s="1" t="s">
        <v>6191</v>
      </c>
      <c r="O765" s="1" t="s">
        <v>6192</v>
      </c>
      <c r="P765" s="1">
        <v>0</v>
      </c>
      <c r="Q765" s="1">
        <v>0</v>
      </c>
      <c r="R765" s="1"/>
      <c r="S765" s="1"/>
    </row>
    <row r="766" spans="1:19" ht="13" x14ac:dyDescent="0.15">
      <c r="A766" s="1">
        <v>397</v>
      </c>
      <c r="B766" s="1" t="s">
        <v>28</v>
      </c>
      <c r="C766" s="1" t="s">
        <v>1387</v>
      </c>
      <c r="D766" s="1">
        <v>28</v>
      </c>
      <c r="E766" s="1" t="s">
        <v>30</v>
      </c>
      <c r="F766" s="1">
        <v>7</v>
      </c>
      <c r="G766" s="1">
        <v>0.51</v>
      </c>
      <c r="H766" s="1">
        <v>0.51</v>
      </c>
      <c r="I766" s="1">
        <v>359.61</v>
      </c>
      <c r="J766" s="1">
        <v>360.12</v>
      </c>
      <c r="K766" s="1">
        <v>359.61</v>
      </c>
      <c r="L766" s="1">
        <v>360.12</v>
      </c>
      <c r="M766" s="1" t="s">
        <v>6193</v>
      </c>
      <c r="N766" s="1" t="s">
        <v>6194</v>
      </c>
      <c r="O766" s="1" t="s">
        <v>6195</v>
      </c>
      <c r="P766" s="1">
        <v>0</v>
      </c>
      <c r="Q766" s="1">
        <v>0</v>
      </c>
      <c r="R766" s="1"/>
      <c r="S766" s="1"/>
    </row>
    <row r="767" spans="1:19" ht="13" x14ac:dyDescent="0.15">
      <c r="A767" s="1">
        <v>397</v>
      </c>
      <c r="B767" s="1" t="s">
        <v>28</v>
      </c>
      <c r="C767" s="1" t="s">
        <v>1387</v>
      </c>
      <c r="D767" s="1">
        <v>28</v>
      </c>
      <c r="E767" s="1" t="s">
        <v>30</v>
      </c>
      <c r="F767" s="1" t="s">
        <v>64</v>
      </c>
      <c r="G767" s="1">
        <v>0.22</v>
      </c>
      <c r="H767" s="1">
        <v>0.22</v>
      </c>
      <c r="I767" s="1">
        <v>360.12</v>
      </c>
      <c r="J767" s="1">
        <v>360.34</v>
      </c>
      <c r="K767" s="1">
        <v>360.12</v>
      </c>
      <c r="L767" s="1">
        <v>360.34</v>
      </c>
      <c r="M767" s="1" t="s">
        <v>6196</v>
      </c>
      <c r="N767" s="1" t="s">
        <v>6197</v>
      </c>
      <c r="O767" s="1" t="s">
        <v>6198</v>
      </c>
      <c r="P767" s="1">
        <v>0</v>
      </c>
      <c r="Q767" s="1">
        <v>0</v>
      </c>
      <c r="R767" s="1"/>
      <c r="S767" s="1"/>
    </row>
    <row r="768" spans="1:19" ht="13" x14ac:dyDescent="0.15">
      <c r="A768" s="1">
        <v>397</v>
      </c>
      <c r="B768" s="1" t="s">
        <v>28</v>
      </c>
      <c r="C768" s="1" t="s">
        <v>1387</v>
      </c>
      <c r="D768" s="1">
        <v>29</v>
      </c>
      <c r="E768" s="1" t="s">
        <v>30</v>
      </c>
      <c r="F768" s="1">
        <v>1</v>
      </c>
      <c r="G768" s="1">
        <v>1.5</v>
      </c>
      <c r="H768" s="1">
        <v>1.5</v>
      </c>
      <c r="I768" s="1">
        <v>360.4</v>
      </c>
      <c r="J768" s="1">
        <v>361.9</v>
      </c>
      <c r="K768" s="1">
        <v>360.4</v>
      </c>
      <c r="L768" s="1">
        <v>361.86700000000002</v>
      </c>
      <c r="M768" s="1" t="s">
        <v>6199</v>
      </c>
      <c r="N768" s="1" t="s">
        <v>6200</v>
      </c>
      <c r="O768" s="1" t="s">
        <v>6201</v>
      </c>
      <c r="P768" s="1">
        <v>0</v>
      </c>
      <c r="Q768" s="1">
        <v>0</v>
      </c>
      <c r="R768" s="1"/>
      <c r="S768" s="1"/>
    </row>
    <row r="769" spans="1:19" ht="13" x14ac:dyDescent="0.15">
      <c r="A769" s="1">
        <v>397</v>
      </c>
      <c r="B769" s="1" t="s">
        <v>28</v>
      </c>
      <c r="C769" s="1" t="s">
        <v>1387</v>
      </c>
      <c r="D769" s="1">
        <v>29</v>
      </c>
      <c r="E769" s="1" t="s">
        <v>30</v>
      </c>
      <c r="F769" s="1">
        <v>2</v>
      </c>
      <c r="G769" s="1">
        <v>1.5</v>
      </c>
      <c r="H769" s="1">
        <v>1.5</v>
      </c>
      <c r="I769" s="1">
        <v>361.9</v>
      </c>
      <c r="J769" s="1">
        <v>363.4</v>
      </c>
      <c r="K769" s="1">
        <v>361.86700000000002</v>
      </c>
      <c r="L769" s="1">
        <v>363.33300000000003</v>
      </c>
      <c r="M769" s="1" t="s">
        <v>6202</v>
      </c>
      <c r="N769" s="1" t="s">
        <v>6203</v>
      </c>
      <c r="O769" s="1" t="s">
        <v>6204</v>
      </c>
      <c r="P769" s="1">
        <v>0</v>
      </c>
      <c r="Q769" s="1">
        <v>0</v>
      </c>
      <c r="R769" s="1"/>
      <c r="S769" s="1"/>
    </row>
    <row r="770" spans="1:19" ht="13" x14ac:dyDescent="0.15">
      <c r="A770" s="1">
        <v>397</v>
      </c>
      <c r="B770" s="1" t="s">
        <v>28</v>
      </c>
      <c r="C770" s="1" t="s">
        <v>1387</v>
      </c>
      <c r="D770" s="1">
        <v>29</v>
      </c>
      <c r="E770" s="1" t="s">
        <v>30</v>
      </c>
      <c r="F770" s="1">
        <v>3</v>
      </c>
      <c r="G770" s="1">
        <v>1.51</v>
      </c>
      <c r="H770" s="1">
        <v>1.51</v>
      </c>
      <c r="I770" s="1">
        <v>363.4</v>
      </c>
      <c r="J770" s="1">
        <v>364.91</v>
      </c>
      <c r="K770" s="1">
        <v>363.33300000000003</v>
      </c>
      <c r="L770" s="1">
        <v>364.81</v>
      </c>
      <c r="M770" s="1" t="s">
        <v>6205</v>
      </c>
      <c r="N770" s="1" t="s">
        <v>6206</v>
      </c>
      <c r="O770" s="1" t="s">
        <v>6207</v>
      </c>
      <c r="P770" s="1">
        <v>0</v>
      </c>
      <c r="Q770" s="1">
        <v>0</v>
      </c>
      <c r="R770" s="1"/>
      <c r="S770" s="1"/>
    </row>
    <row r="771" spans="1:19" ht="13" x14ac:dyDescent="0.15">
      <c r="A771" s="1">
        <v>397</v>
      </c>
      <c r="B771" s="1" t="s">
        <v>28</v>
      </c>
      <c r="C771" s="1" t="s">
        <v>1387</v>
      </c>
      <c r="D771" s="1">
        <v>29</v>
      </c>
      <c r="E771" s="1" t="s">
        <v>30</v>
      </c>
      <c r="F771" s="1">
        <v>4</v>
      </c>
      <c r="G771" s="1">
        <v>1.5</v>
      </c>
      <c r="H771" s="1">
        <v>1.5</v>
      </c>
      <c r="I771" s="1">
        <v>364.91</v>
      </c>
      <c r="J771" s="1">
        <v>366.41</v>
      </c>
      <c r="K771" s="1">
        <v>364.81</v>
      </c>
      <c r="L771" s="1">
        <v>366.27699999999999</v>
      </c>
      <c r="M771" s="1" t="s">
        <v>6208</v>
      </c>
      <c r="N771" s="1" t="s">
        <v>6209</v>
      </c>
      <c r="O771" s="1" t="s">
        <v>6210</v>
      </c>
      <c r="P771" s="1">
        <v>0</v>
      </c>
      <c r="Q771" s="1">
        <v>0</v>
      </c>
      <c r="R771" s="1"/>
      <c r="S771" s="1"/>
    </row>
    <row r="772" spans="1:19" ht="13" x14ac:dyDescent="0.15">
      <c r="A772" s="1">
        <v>397</v>
      </c>
      <c r="B772" s="1" t="s">
        <v>28</v>
      </c>
      <c r="C772" s="1" t="s">
        <v>1387</v>
      </c>
      <c r="D772" s="1">
        <v>29</v>
      </c>
      <c r="E772" s="1" t="s">
        <v>30</v>
      </c>
      <c r="F772" s="1">
        <v>5</v>
      </c>
      <c r="G772" s="1">
        <v>1.5</v>
      </c>
      <c r="H772" s="1">
        <v>1.5</v>
      </c>
      <c r="I772" s="1">
        <v>366.41</v>
      </c>
      <c r="J772" s="1">
        <v>367.91</v>
      </c>
      <c r="K772" s="1">
        <v>366.27699999999999</v>
      </c>
      <c r="L772" s="1">
        <v>367.74299999999999</v>
      </c>
      <c r="M772" s="1" t="s">
        <v>6211</v>
      </c>
      <c r="N772" s="1" t="s">
        <v>6212</v>
      </c>
      <c r="O772" s="1" t="s">
        <v>6213</v>
      </c>
      <c r="P772" s="1">
        <v>0</v>
      </c>
      <c r="Q772" s="1">
        <v>0</v>
      </c>
      <c r="R772" s="1"/>
      <c r="S772" s="1"/>
    </row>
    <row r="773" spans="1:19" ht="13" x14ac:dyDescent="0.15">
      <c r="A773" s="1">
        <v>397</v>
      </c>
      <c r="B773" s="1" t="s">
        <v>28</v>
      </c>
      <c r="C773" s="1" t="s">
        <v>1387</v>
      </c>
      <c r="D773" s="1">
        <v>29</v>
      </c>
      <c r="E773" s="1" t="s">
        <v>30</v>
      </c>
      <c r="F773" s="1">
        <v>6</v>
      </c>
      <c r="G773" s="1">
        <v>1.39</v>
      </c>
      <c r="H773" s="1">
        <v>1.39</v>
      </c>
      <c r="I773" s="1">
        <v>367.91</v>
      </c>
      <c r="J773" s="1">
        <v>369.3</v>
      </c>
      <c r="K773" s="1">
        <v>367.74299999999999</v>
      </c>
      <c r="L773" s="1">
        <v>369.10199999999998</v>
      </c>
      <c r="M773" s="1" t="s">
        <v>6214</v>
      </c>
      <c r="N773" s="1" t="s">
        <v>6215</v>
      </c>
      <c r="O773" s="1" t="s">
        <v>6216</v>
      </c>
      <c r="P773" s="1">
        <v>0</v>
      </c>
      <c r="Q773" s="1">
        <v>0</v>
      </c>
      <c r="R773" s="1"/>
      <c r="S773" s="1"/>
    </row>
    <row r="774" spans="1:19" ht="13" x14ac:dyDescent="0.15">
      <c r="A774" s="1">
        <v>397</v>
      </c>
      <c r="B774" s="1" t="s">
        <v>28</v>
      </c>
      <c r="C774" s="1" t="s">
        <v>1387</v>
      </c>
      <c r="D774" s="1">
        <v>29</v>
      </c>
      <c r="E774" s="1" t="s">
        <v>30</v>
      </c>
      <c r="F774" s="1">
        <v>7</v>
      </c>
      <c r="G774" s="1">
        <v>0.52</v>
      </c>
      <c r="H774" s="1">
        <v>0.52</v>
      </c>
      <c r="I774" s="1">
        <v>369.3</v>
      </c>
      <c r="J774" s="1">
        <v>369.82</v>
      </c>
      <c r="K774" s="1">
        <v>369.10199999999998</v>
      </c>
      <c r="L774" s="1">
        <v>369.61099999999999</v>
      </c>
      <c r="M774" s="1" t="s">
        <v>6217</v>
      </c>
      <c r="N774" s="1" t="s">
        <v>6218</v>
      </c>
      <c r="O774" s="1" t="s">
        <v>6219</v>
      </c>
      <c r="P774" s="1">
        <v>0</v>
      </c>
      <c r="Q774" s="1">
        <v>0</v>
      </c>
      <c r="R774" s="1"/>
      <c r="S774" s="1"/>
    </row>
    <row r="775" spans="1:19" ht="13" x14ac:dyDescent="0.15">
      <c r="A775" s="1">
        <v>397</v>
      </c>
      <c r="B775" s="1" t="s">
        <v>28</v>
      </c>
      <c r="C775" s="1" t="s">
        <v>1387</v>
      </c>
      <c r="D775" s="1">
        <v>29</v>
      </c>
      <c r="E775" s="1" t="s">
        <v>30</v>
      </c>
      <c r="F775" s="1" t="s">
        <v>64</v>
      </c>
      <c r="G775" s="1">
        <v>0.5</v>
      </c>
      <c r="H775" s="1">
        <v>0.5</v>
      </c>
      <c r="I775" s="1">
        <v>369.82</v>
      </c>
      <c r="J775" s="1">
        <v>370.32</v>
      </c>
      <c r="K775" s="1">
        <v>369.61099999999999</v>
      </c>
      <c r="L775" s="1">
        <v>370.1</v>
      </c>
      <c r="M775" s="1" t="s">
        <v>6220</v>
      </c>
      <c r="N775" s="1" t="s">
        <v>6221</v>
      </c>
      <c r="O775" s="1" t="s">
        <v>6222</v>
      </c>
      <c r="P775" s="1">
        <v>0</v>
      </c>
      <c r="Q775" s="1">
        <v>0</v>
      </c>
      <c r="R775" s="1"/>
      <c r="S775" s="1"/>
    </row>
    <row r="776" spans="1:19" ht="13" x14ac:dyDescent="0.15">
      <c r="A776" s="1">
        <v>397</v>
      </c>
      <c r="B776" s="1" t="s">
        <v>28</v>
      </c>
      <c r="C776" s="1" t="s">
        <v>1387</v>
      </c>
      <c r="D776" s="1">
        <v>30</v>
      </c>
      <c r="E776" s="1" t="s">
        <v>30</v>
      </c>
      <c r="F776" s="1">
        <v>1</v>
      </c>
      <c r="G776" s="1">
        <v>1.5</v>
      </c>
      <c r="H776" s="1">
        <v>1.5</v>
      </c>
      <c r="I776" s="1">
        <v>370.1</v>
      </c>
      <c r="J776" s="1">
        <v>371.6</v>
      </c>
      <c r="K776" s="1">
        <v>370.1</v>
      </c>
      <c r="L776" s="1">
        <v>371.58199999999999</v>
      </c>
      <c r="M776" s="1" t="s">
        <v>6223</v>
      </c>
      <c r="N776" s="1" t="s">
        <v>6224</v>
      </c>
      <c r="O776" s="1" t="s">
        <v>6225</v>
      </c>
      <c r="P776" s="1">
        <v>0</v>
      </c>
      <c r="Q776" s="1">
        <v>0</v>
      </c>
      <c r="R776" s="1"/>
      <c r="S776" s="1"/>
    </row>
    <row r="777" spans="1:19" ht="13" x14ac:dyDescent="0.15">
      <c r="A777" s="1">
        <v>397</v>
      </c>
      <c r="B777" s="1" t="s">
        <v>28</v>
      </c>
      <c r="C777" s="1" t="s">
        <v>1387</v>
      </c>
      <c r="D777" s="1">
        <v>30</v>
      </c>
      <c r="E777" s="1" t="s">
        <v>30</v>
      </c>
      <c r="F777" s="1">
        <v>2</v>
      </c>
      <c r="G777" s="1">
        <v>1.51</v>
      </c>
      <c r="H777" s="1">
        <v>1.51</v>
      </c>
      <c r="I777" s="1">
        <v>371.6</v>
      </c>
      <c r="J777" s="1">
        <v>373.11</v>
      </c>
      <c r="K777" s="1">
        <v>371.58199999999999</v>
      </c>
      <c r="L777" s="1">
        <v>373.07299999999998</v>
      </c>
      <c r="M777" s="1" t="s">
        <v>6226</v>
      </c>
      <c r="N777" s="1" t="s">
        <v>6227</v>
      </c>
      <c r="O777" s="1" t="s">
        <v>6228</v>
      </c>
      <c r="P777" s="1">
        <v>0</v>
      </c>
      <c r="Q777" s="1">
        <v>0</v>
      </c>
      <c r="R777" s="1"/>
      <c r="S777" s="1"/>
    </row>
    <row r="778" spans="1:19" ht="13" x14ac:dyDescent="0.15">
      <c r="A778" s="1">
        <v>397</v>
      </c>
      <c r="B778" s="1" t="s">
        <v>28</v>
      </c>
      <c r="C778" s="1" t="s">
        <v>1387</v>
      </c>
      <c r="D778" s="1">
        <v>30</v>
      </c>
      <c r="E778" s="1" t="s">
        <v>30</v>
      </c>
      <c r="F778" s="1">
        <v>3</v>
      </c>
      <c r="G778" s="1">
        <v>1.51</v>
      </c>
      <c r="H778" s="1">
        <v>1.51</v>
      </c>
      <c r="I778" s="1">
        <v>373.11</v>
      </c>
      <c r="J778" s="1">
        <v>374.62</v>
      </c>
      <c r="K778" s="1">
        <v>373.07299999999998</v>
      </c>
      <c r="L778" s="1">
        <v>374.565</v>
      </c>
      <c r="M778" s="1" t="s">
        <v>6229</v>
      </c>
      <c r="N778" s="1" t="s">
        <v>6230</v>
      </c>
      <c r="O778" s="1" t="s">
        <v>6231</v>
      </c>
      <c r="P778" s="1">
        <v>0</v>
      </c>
      <c r="Q778" s="1">
        <v>0</v>
      </c>
      <c r="R778" s="1"/>
      <c r="S778" s="1"/>
    </row>
    <row r="779" spans="1:19" ht="13" x14ac:dyDescent="0.15">
      <c r="A779" s="1">
        <v>397</v>
      </c>
      <c r="B779" s="1" t="s">
        <v>28</v>
      </c>
      <c r="C779" s="1" t="s">
        <v>1387</v>
      </c>
      <c r="D779" s="1">
        <v>30</v>
      </c>
      <c r="E779" s="1" t="s">
        <v>30</v>
      </c>
      <c r="F779" s="1">
        <v>4</v>
      </c>
      <c r="G779" s="1">
        <v>1.51</v>
      </c>
      <c r="H779" s="1">
        <v>1.51</v>
      </c>
      <c r="I779" s="1">
        <v>374.62</v>
      </c>
      <c r="J779" s="1">
        <v>376.13</v>
      </c>
      <c r="K779" s="1">
        <v>374.565</v>
      </c>
      <c r="L779" s="1">
        <v>376.05599999999998</v>
      </c>
      <c r="M779" s="1" t="s">
        <v>6232</v>
      </c>
      <c r="N779" s="1" t="s">
        <v>6233</v>
      </c>
      <c r="O779" s="1" t="s">
        <v>6234</v>
      </c>
      <c r="P779" s="1">
        <v>0</v>
      </c>
      <c r="Q779" s="1">
        <v>0</v>
      </c>
      <c r="R779" s="1"/>
      <c r="S779" s="1"/>
    </row>
    <row r="780" spans="1:19" ht="13" x14ac:dyDescent="0.15">
      <c r="A780" s="1">
        <v>397</v>
      </c>
      <c r="B780" s="1" t="s">
        <v>28</v>
      </c>
      <c r="C780" s="1" t="s">
        <v>1387</v>
      </c>
      <c r="D780" s="1">
        <v>30</v>
      </c>
      <c r="E780" s="1" t="s">
        <v>30</v>
      </c>
      <c r="F780" s="1">
        <v>5</v>
      </c>
      <c r="G780" s="1">
        <v>1.51</v>
      </c>
      <c r="H780" s="1">
        <v>1.51</v>
      </c>
      <c r="I780" s="1">
        <v>376.13</v>
      </c>
      <c r="J780" s="1">
        <v>377.64</v>
      </c>
      <c r="K780" s="1">
        <v>376.05599999999998</v>
      </c>
      <c r="L780" s="1">
        <v>377.548</v>
      </c>
      <c r="M780" s="1" t="s">
        <v>6235</v>
      </c>
      <c r="N780" s="1" t="s">
        <v>6236</v>
      </c>
      <c r="O780" s="1" t="s">
        <v>6237</v>
      </c>
      <c r="P780" s="1">
        <v>0</v>
      </c>
      <c r="Q780" s="1">
        <v>0</v>
      </c>
      <c r="R780" s="1"/>
      <c r="S780" s="1"/>
    </row>
    <row r="781" spans="1:19" ht="13" x14ac:dyDescent="0.15">
      <c r="A781" s="1">
        <v>397</v>
      </c>
      <c r="B781" s="1" t="s">
        <v>28</v>
      </c>
      <c r="C781" s="1" t="s">
        <v>1387</v>
      </c>
      <c r="D781" s="1">
        <v>30</v>
      </c>
      <c r="E781" s="1" t="s">
        <v>30</v>
      </c>
      <c r="F781" s="1">
        <v>6</v>
      </c>
      <c r="G781" s="1">
        <v>1.36</v>
      </c>
      <c r="H781" s="1">
        <v>1.36</v>
      </c>
      <c r="I781" s="1">
        <v>377.64</v>
      </c>
      <c r="J781" s="1">
        <v>379</v>
      </c>
      <c r="K781" s="1">
        <v>377.548</v>
      </c>
      <c r="L781" s="1">
        <v>378.89100000000002</v>
      </c>
      <c r="M781" s="1" t="s">
        <v>6238</v>
      </c>
      <c r="N781" s="1" t="s">
        <v>6239</v>
      </c>
      <c r="O781" s="1" t="s">
        <v>6240</v>
      </c>
      <c r="P781" s="1">
        <v>0</v>
      </c>
      <c r="Q781" s="1">
        <v>0</v>
      </c>
      <c r="R781" s="1"/>
      <c r="S781" s="1"/>
    </row>
    <row r="782" spans="1:19" ht="13" x14ac:dyDescent="0.15">
      <c r="A782" s="1">
        <v>397</v>
      </c>
      <c r="B782" s="1" t="s">
        <v>28</v>
      </c>
      <c r="C782" s="1" t="s">
        <v>1387</v>
      </c>
      <c r="D782" s="1">
        <v>30</v>
      </c>
      <c r="E782" s="1" t="s">
        <v>30</v>
      </c>
      <c r="F782" s="1">
        <v>7</v>
      </c>
      <c r="G782" s="1">
        <v>0.53</v>
      </c>
      <c r="H782" s="1">
        <v>0.53</v>
      </c>
      <c r="I782" s="1">
        <v>379</v>
      </c>
      <c r="J782" s="1">
        <v>379.53</v>
      </c>
      <c r="K782" s="1">
        <v>378.89100000000002</v>
      </c>
      <c r="L782" s="1">
        <v>379.41500000000002</v>
      </c>
      <c r="M782" s="1" t="s">
        <v>6241</v>
      </c>
      <c r="N782" s="1" t="s">
        <v>6242</v>
      </c>
      <c r="O782" s="1" t="s">
        <v>6243</v>
      </c>
      <c r="P782" s="1">
        <v>0</v>
      </c>
      <c r="Q782" s="1">
        <v>0</v>
      </c>
      <c r="R782" s="1"/>
      <c r="S782" s="1"/>
    </row>
    <row r="783" spans="1:19" ht="13" x14ac:dyDescent="0.15">
      <c r="A783" s="1">
        <v>397</v>
      </c>
      <c r="B783" s="1" t="s">
        <v>28</v>
      </c>
      <c r="C783" s="1" t="s">
        <v>1387</v>
      </c>
      <c r="D783" s="1">
        <v>30</v>
      </c>
      <c r="E783" s="1" t="s">
        <v>30</v>
      </c>
      <c r="F783" s="1" t="s">
        <v>64</v>
      </c>
      <c r="G783" s="1">
        <v>0.39</v>
      </c>
      <c r="H783" s="1">
        <v>0.39</v>
      </c>
      <c r="I783" s="1">
        <v>379.53</v>
      </c>
      <c r="J783" s="1">
        <v>379.92</v>
      </c>
      <c r="K783" s="1">
        <v>379.41500000000002</v>
      </c>
      <c r="L783" s="1">
        <v>379.8</v>
      </c>
      <c r="M783" s="1" t="s">
        <v>6244</v>
      </c>
      <c r="N783" s="1" t="s">
        <v>6245</v>
      </c>
      <c r="O783" s="1" t="s">
        <v>6246</v>
      </c>
      <c r="P783" s="1">
        <v>0</v>
      </c>
      <c r="Q783" s="1">
        <v>0</v>
      </c>
      <c r="R783" s="1"/>
      <c r="S783" s="1"/>
    </row>
    <row r="784" spans="1:19" ht="13" x14ac:dyDescent="0.15">
      <c r="A784" s="1">
        <v>397</v>
      </c>
      <c r="B784" s="1" t="s">
        <v>28</v>
      </c>
      <c r="C784" s="1" t="s">
        <v>1387</v>
      </c>
      <c r="D784" s="1">
        <v>31</v>
      </c>
      <c r="E784" s="1" t="s">
        <v>30</v>
      </c>
      <c r="F784" s="1">
        <v>1</v>
      </c>
      <c r="G784" s="1">
        <v>1.5</v>
      </c>
      <c r="H784" s="1">
        <v>1.5</v>
      </c>
      <c r="I784" s="1">
        <v>379.8</v>
      </c>
      <c r="J784" s="1">
        <v>381.3</v>
      </c>
      <c r="K784" s="1">
        <v>379.8</v>
      </c>
      <c r="L784" s="1">
        <v>381.28199999999998</v>
      </c>
      <c r="M784" s="1" t="s">
        <v>6247</v>
      </c>
      <c r="N784" s="1" t="s">
        <v>6248</v>
      </c>
      <c r="O784" s="1" t="s">
        <v>6249</v>
      </c>
      <c r="P784" s="1">
        <v>0</v>
      </c>
      <c r="Q784" s="1">
        <v>0</v>
      </c>
      <c r="R784" s="1"/>
      <c r="S784" s="1"/>
    </row>
    <row r="785" spans="1:19" ht="13" x14ac:dyDescent="0.15">
      <c r="A785" s="1">
        <v>397</v>
      </c>
      <c r="B785" s="1" t="s">
        <v>28</v>
      </c>
      <c r="C785" s="1" t="s">
        <v>1387</v>
      </c>
      <c r="D785" s="1">
        <v>31</v>
      </c>
      <c r="E785" s="1" t="s">
        <v>30</v>
      </c>
      <c r="F785" s="1">
        <v>2</v>
      </c>
      <c r="G785" s="1">
        <v>1.5</v>
      </c>
      <c r="H785" s="1">
        <v>1.5</v>
      </c>
      <c r="I785" s="1">
        <v>381.3</v>
      </c>
      <c r="J785" s="1">
        <v>382.8</v>
      </c>
      <c r="K785" s="1">
        <v>381.28199999999998</v>
      </c>
      <c r="L785" s="1">
        <v>382.76299999999998</v>
      </c>
      <c r="M785" s="1" t="s">
        <v>6250</v>
      </c>
      <c r="N785" s="1" t="s">
        <v>6251</v>
      </c>
      <c r="O785" s="1" t="s">
        <v>6252</v>
      </c>
      <c r="P785" s="1">
        <v>0</v>
      </c>
      <c r="Q785" s="1">
        <v>1</v>
      </c>
      <c r="R785" s="1"/>
      <c r="S785" s="1"/>
    </row>
    <row r="786" spans="1:19" ht="13" x14ac:dyDescent="0.15">
      <c r="A786" s="1">
        <v>397</v>
      </c>
      <c r="B786" s="1" t="s">
        <v>28</v>
      </c>
      <c r="C786" s="1" t="s">
        <v>1387</v>
      </c>
      <c r="D786" s="1">
        <v>31</v>
      </c>
      <c r="E786" s="1" t="s">
        <v>30</v>
      </c>
      <c r="F786" s="1">
        <v>3</v>
      </c>
      <c r="G786" s="1">
        <v>1.5</v>
      </c>
      <c r="H786" s="1">
        <v>1.5</v>
      </c>
      <c r="I786" s="1">
        <v>382.8</v>
      </c>
      <c r="J786" s="1">
        <v>384.3</v>
      </c>
      <c r="K786" s="1">
        <v>382.76299999999998</v>
      </c>
      <c r="L786" s="1">
        <v>384.245</v>
      </c>
      <c r="M786" s="1" t="s">
        <v>6253</v>
      </c>
      <c r="N786" s="1" t="s">
        <v>6254</v>
      </c>
      <c r="O786" s="1" t="s">
        <v>6255</v>
      </c>
      <c r="P786" s="1">
        <v>0</v>
      </c>
      <c r="Q786" s="1">
        <v>0</v>
      </c>
      <c r="R786" s="1"/>
      <c r="S786" s="1"/>
    </row>
    <row r="787" spans="1:19" ht="13" x14ac:dyDescent="0.15">
      <c r="A787" s="1">
        <v>397</v>
      </c>
      <c r="B787" s="1" t="s">
        <v>28</v>
      </c>
      <c r="C787" s="1" t="s">
        <v>1387</v>
      </c>
      <c r="D787" s="1">
        <v>31</v>
      </c>
      <c r="E787" s="1" t="s">
        <v>30</v>
      </c>
      <c r="F787" s="1">
        <v>4</v>
      </c>
      <c r="G787" s="1">
        <v>1.5</v>
      </c>
      <c r="H787" s="1">
        <v>1.5</v>
      </c>
      <c r="I787" s="1">
        <v>384.3</v>
      </c>
      <c r="J787" s="1">
        <v>385.8</v>
      </c>
      <c r="K787" s="1">
        <v>384.245</v>
      </c>
      <c r="L787" s="1">
        <v>385.72699999999998</v>
      </c>
      <c r="M787" s="1" t="s">
        <v>6256</v>
      </c>
      <c r="N787" s="1" t="s">
        <v>6257</v>
      </c>
      <c r="O787" s="1" t="s">
        <v>6258</v>
      </c>
      <c r="P787" s="1">
        <v>0</v>
      </c>
      <c r="Q787" s="1">
        <v>0</v>
      </c>
      <c r="R787" s="1"/>
      <c r="S787" s="1"/>
    </row>
    <row r="788" spans="1:19" ht="13" x14ac:dyDescent="0.15">
      <c r="A788" s="1">
        <v>397</v>
      </c>
      <c r="B788" s="1" t="s">
        <v>28</v>
      </c>
      <c r="C788" s="1" t="s">
        <v>1387</v>
      </c>
      <c r="D788" s="1">
        <v>31</v>
      </c>
      <c r="E788" s="1" t="s">
        <v>30</v>
      </c>
      <c r="F788" s="1">
        <v>5</v>
      </c>
      <c r="G788" s="1">
        <v>1.5</v>
      </c>
      <c r="H788" s="1">
        <v>1.5</v>
      </c>
      <c r="I788" s="1">
        <v>385.8</v>
      </c>
      <c r="J788" s="1">
        <v>387.3</v>
      </c>
      <c r="K788" s="1">
        <v>385.72699999999998</v>
      </c>
      <c r="L788" s="1">
        <v>387.209</v>
      </c>
      <c r="M788" s="1" t="s">
        <v>6259</v>
      </c>
      <c r="N788" s="1" t="s">
        <v>6260</v>
      </c>
      <c r="O788" s="1" t="s">
        <v>6261</v>
      </c>
      <c r="P788" s="1">
        <v>0</v>
      </c>
      <c r="Q788" s="1">
        <v>0</v>
      </c>
      <c r="R788" s="1"/>
      <c r="S788" s="1"/>
    </row>
    <row r="789" spans="1:19" ht="13" x14ac:dyDescent="0.15">
      <c r="A789" s="1">
        <v>397</v>
      </c>
      <c r="B789" s="1" t="s">
        <v>28</v>
      </c>
      <c r="C789" s="1" t="s">
        <v>1387</v>
      </c>
      <c r="D789" s="1">
        <v>31</v>
      </c>
      <c r="E789" s="1" t="s">
        <v>30</v>
      </c>
      <c r="F789" s="1">
        <v>6</v>
      </c>
      <c r="G789" s="1">
        <v>1.39</v>
      </c>
      <c r="H789" s="1">
        <v>1.39</v>
      </c>
      <c r="I789" s="1">
        <v>387.3</v>
      </c>
      <c r="J789" s="1">
        <v>388.69</v>
      </c>
      <c r="K789" s="1">
        <v>387.209</v>
      </c>
      <c r="L789" s="1">
        <v>388.58199999999999</v>
      </c>
      <c r="M789" s="1" t="s">
        <v>6262</v>
      </c>
      <c r="N789" s="1" t="s">
        <v>6263</v>
      </c>
      <c r="O789" s="1" t="s">
        <v>6264</v>
      </c>
      <c r="P789" s="1">
        <v>0</v>
      </c>
      <c r="Q789" s="1">
        <v>0</v>
      </c>
      <c r="R789" s="1"/>
      <c r="S789" s="1"/>
    </row>
    <row r="790" spans="1:19" ht="13" x14ac:dyDescent="0.15">
      <c r="A790" s="1">
        <v>397</v>
      </c>
      <c r="B790" s="1" t="s">
        <v>28</v>
      </c>
      <c r="C790" s="1" t="s">
        <v>1387</v>
      </c>
      <c r="D790" s="1">
        <v>31</v>
      </c>
      <c r="E790" s="1" t="s">
        <v>30</v>
      </c>
      <c r="F790" s="1">
        <v>7</v>
      </c>
      <c r="G790" s="1">
        <v>0.53</v>
      </c>
      <c r="H790" s="1">
        <v>0.53</v>
      </c>
      <c r="I790" s="1">
        <v>388.69</v>
      </c>
      <c r="J790" s="1">
        <v>389.22</v>
      </c>
      <c r="K790" s="1">
        <v>388.58199999999999</v>
      </c>
      <c r="L790" s="1">
        <v>389.10500000000002</v>
      </c>
      <c r="M790" s="1" t="s">
        <v>6265</v>
      </c>
      <c r="N790" s="1" t="s">
        <v>6266</v>
      </c>
      <c r="O790" s="1" t="s">
        <v>6267</v>
      </c>
      <c r="P790" s="1">
        <v>0</v>
      </c>
      <c r="Q790" s="1">
        <v>0</v>
      </c>
      <c r="R790" s="1"/>
      <c r="S790" s="1"/>
    </row>
    <row r="791" spans="1:19" ht="13" x14ac:dyDescent="0.15">
      <c r="A791" s="1">
        <v>397</v>
      </c>
      <c r="B791" s="1" t="s">
        <v>28</v>
      </c>
      <c r="C791" s="1" t="s">
        <v>1387</v>
      </c>
      <c r="D791" s="1">
        <v>31</v>
      </c>
      <c r="E791" s="1" t="s">
        <v>30</v>
      </c>
      <c r="F791" s="1" t="s">
        <v>64</v>
      </c>
      <c r="G791" s="1">
        <v>0.4</v>
      </c>
      <c r="H791" s="1">
        <v>0.4</v>
      </c>
      <c r="I791" s="1">
        <v>389.22</v>
      </c>
      <c r="J791" s="1">
        <v>389.62</v>
      </c>
      <c r="K791" s="1">
        <v>389.10500000000002</v>
      </c>
      <c r="L791" s="1">
        <v>389.5</v>
      </c>
      <c r="M791" s="1" t="s">
        <v>6268</v>
      </c>
      <c r="N791" s="1" t="s">
        <v>6269</v>
      </c>
      <c r="O791" s="1" t="s">
        <v>6270</v>
      </c>
      <c r="P791" s="1">
        <v>0</v>
      </c>
      <c r="Q791" s="1">
        <v>0</v>
      </c>
      <c r="R791" s="1"/>
      <c r="S791" s="1"/>
    </row>
    <row r="792" spans="1:19" ht="13" x14ac:dyDescent="0.15">
      <c r="A792" s="1">
        <v>397</v>
      </c>
      <c r="B792" s="1" t="s">
        <v>28</v>
      </c>
      <c r="C792" s="1" t="s">
        <v>1387</v>
      </c>
      <c r="D792" s="1">
        <v>32</v>
      </c>
      <c r="E792" s="1" t="s">
        <v>30</v>
      </c>
      <c r="F792" s="1">
        <v>1</v>
      </c>
      <c r="G792" s="1">
        <v>1.5</v>
      </c>
      <c r="H792" s="1">
        <v>1.5</v>
      </c>
      <c r="I792" s="1">
        <v>389.5</v>
      </c>
      <c r="J792" s="1">
        <v>391</v>
      </c>
      <c r="K792" s="1">
        <v>389.5</v>
      </c>
      <c r="L792" s="1">
        <v>390.97899999999998</v>
      </c>
      <c r="M792" s="1" t="s">
        <v>6271</v>
      </c>
      <c r="N792" s="1" t="s">
        <v>6272</v>
      </c>
      <c r="O792" s="1" t="s">
        <v>6273</v>
      </c>
      <c r="P792" s="1">
        <v>0</v>
      </c>
      <c r="Q792" s="1">
        <v>0</v>
      </c>
      <c r="R792" s="1"/>
      <c r="S792" s="1"/>
    </row>
    <row r="793" spans="1:19" ht="13" x14ac:dyDescent="0.15">
      <c r="A793" s="1">
        <v>397</v>
      </c>
      <c r="B793" s="1" t="s">
        <v>28</v>
      </c>
      <c r="C793" s="1" t="s">
        <v>1387</v>
      </c>
      <c r="D793" s="1">
        <v>32</v>
      </c>
      <c r="E793" s="1" t="s">
        <v>30</v>
      </c>
      <c r="F793" s="1">
        <v>2</v>
      </c>
      <c r="G793" s="1">
        <v>1.5</v>
      </c>
      <c r="H793" s="1">
        <v>1.5</v>
      </c>
      <c r="I793" s="1">
        <v>391</v>
      </c>
      <c r="J793" s="1">
        <v>392.5</v>
      </c>
      <c r="K793" s="1">
        <v>390.97899999999998</v>
      </c>
      <c r="L793" s="1">
        <v>392.45699999999999</v>
      </c>
      <c r="M793" s="1" t="s">
        <v>6274</v>
      </c>
      <c r="N793" s="1" t="s">
        <v>6275</v>
      </c>
      <c r="O793" s="1" t="s">
        <v>6276</v>
      </c>
      <c r="P793" s="1">
        <v>0</v>
      </c>
      <c r="Q793" s="1">
        <v>0</v>
      </c>
      <c r="R793" s="1"/>
      <c r="S793" s="1"/>
    </row>
    <row r="794" spans="1:19" ht="13" x14ac:dyDescent="0.15">
      <c r="A794" s="1">
        <v>397</v>
      </c>
      <c r="B794" s="1" t="s">
        <v>28</v>
      </c>
      <c r="C794" s="1" t="s">
        <v>1387</v>
      </c>
      <c r="D794" s="1">
        <v>32</v>
      </c>
      <c r="E794" s="1" t="s">
        <v>30</v>
      </c>
      <c r="F794" s="1">
        <v>3</v>
      </c>
      <c r="G794" s="1">
        <v>1.51</v>
      </c>
      <c r="H794" s="1">
        <v>1.51</v>
      </c>
      <c r="I794" s="1">
        <v>392.5</v>
      </c>
      <c r="J794" s="1">
        <v>394.01</v>
      </c>
      <c r="K794" s="1">
        <v>392.45699999999999</v>
      </c>
      <c r="L794" s="1">
        <v>393.94600000000003</v>
      </c>
      <c r="M794" s="1" t="s">
        <v>6277</v>
      </c>
      <c r="N794" s="1" t="s">
        <v>6278</v>
      </c>
      <c r="O794" s="1" t="s">
        <v>6279</v>
      </c>
      <c r="P794" s="1">
        <v>0</v>
      </c>
      <c r="Q794" s="1">
        <v>0</v>
      </c>
      <c r="R794" s="1"/>
      <c r="S794" s="1"/>
    </row>
    <row r="795" spans="1:19" ht="13" x14ac:dyDescent="0.15">
      <c r="A795" s="1">
        <v>397</v>
      </c>
      <c r="B795" s="1" t="s">
        <v>28</v>
      </c>
      <c r="C795" s="1" t="s">
        <v>1387</v>
      </c>
      <c r="D795" s="1">
        <v>32</v>
      </c>
      <c r="E795" s="1" t="s">
        <v>30</v>
      </c>
      <c r="F795" s="1">
        <v>4</v>
      </c>
      <c r="G795" s="1">
        <v>1.5</v>
      </c>
      <c r="H795" s="1">
        <v>1.5</v>
      </c>
      <c r="I795" s="1">
        <v>394.01</v>
      </c>
      <c r="J795" s="1">
        <v>395.51</v>
      </c>
      <c r="K795" s="1">
        <v>393.94600000000003</v>
      </c>
      <c r="L795" s="1">
        <v>395.42500000000001</v>
      </c>
      <c r="M795" s="1" t="s">
        <v>6280</v>
      </c>
      <c r="N795" s="1" t="s">
        <v>6281</v>
      </c>
      <c r="O795" s="1" t="s">
        <v>6282</v>
      </c>
      <c r="P795" s="1">
        <v>0</v>
      </c>
      <c r="Q795" s="1">
        <v>0</v>
      </c>
      <c r="R795" s="1"/>
      <c r="S795" s="1"/>
    </row>
    <row r="796" spans="1:19" ht="13" x14ac:dyDescent="0.15">
      <c r="A796" s="1">
        <v>397</v>
      </c>
      <c r="B796" s="1" t="s">
        <v>28</v>
      </c>
      <c r="C796" s="1" t="s">
        <v>1387</v>
      </c>
      <c r="D796" s="1">
        <v>32</v>
      </c>
      <c r="E796" s="1" t="s">
        <v>30</v>
      </c>
      <c r="F796" s="1">
        <v>5</v>
      </c>
      <c r="G796" s="1">
        <v>1.51</v>
      </c>
      <c r="H796" s="1">
        <v>1.51</v>
      </c>
      <c r="I796" s="1">
        <v>395.51</v>
      </c>
      <c r="J796" s="1">
        <v>397.02</v>
      </c>
      <c r="K796" s="1">
        <v>395.42500000000001</v>
      </c>
      <c r="L796" s="1">
        <v>396.91300000000001</v>
      </c>
      <c r="M796" s="1" t="s">
        <v>6283</v>
      </c>
      <c r="N796" s="1" t="s">
        <v>6284</v>
      </c>
      <c r="O796" s="1" t="s">
        <v>6285</v>
      </c>
      <c r="P796" s="1">
        <v>0</v>
      </c>
      <c r="Q796" s="1">
        <v>0</v>
      </c>
      <c r="R796" s="1"/>
      <c r="S796" s="1"/>
    </row>
    <row r="797" spans="1:19" ht="13" x14ac:dyDescent="0.15">
      <c r="A797" s="1">
        <v>397</v>
      </c>
      <c r="B797" s="1" t="s">
        <v>28</v>
      </c>
      <c r="C797" s="1" t="s">
        <v>1387</v>
      </c>
      <c r="D797" s="1">
        <v>32</v>
      </c>
      <c r="E797" s="1" t="s">
        <v>30</v>
      </c>
      <c r="F797" s="1">
        <v>6</v>
      </c>
      <c r="G797" s="1">
        <v>1.38</v>
      </c>
      <c r="H797" s="1">
        <v>1.38</v>
      </c>
      <c r="I797" s="1">
        <v>397.02</v>
      </c>
      <c r="J797" s="1">
        <v>398.4</v>
      </c>
      <c r="K797" s="1">
        <v>396.91300000000001</v>
      </c>
      <c r="L797" s="1">
        <v>398.274</v>
      </c>
      <c r="M797" s="1" t="s">
        <v>6286</v>
      </c>
      <c r="N797" s="1" t="s">
        <v>6287</v>
      </c>
      <c r="O797" s="1" t="s">
        <v>6288</v>
      </c>
      <c r="P797" s="1">
        <v>0</v>
      </c>
      <c r="Q797" s="1">
        <v>0</v>
      </c>
      <c r="R797" s="1"/>
      <c r="S797" s="1"/>
    </row>
    <row r="798" spans="1:19" ht="13" x14ac:dyDescent="0.15">
      <c r="A798" s="1">
        <v>397</v>
      </c>
      <c r="B798" s="1" t="s">
        <v>28</v>
      </c>
      <c r="C798" s="1" t="s">
        <v>1387</v>
      </c>
      <c r="D798" s="1">
        <v>32</v>
      </c>
      <c r="E798" s="1" t="s">
        <v>30</v>
      </c>
      <c r="F798" s="1">
        <v>7</v>
      </c>
      <c r="G798" s="1">
        <v>0.53</v>
      </c>
      <c r="H798" s="1">
        <v>0.53</v>
      </c>
      <c r="I798" s="1">
        <v>398.4</v>
      </c>
      <c r="J798" s="1">
        <v>398.93</v>
      </c>
      <c r="K798" s="1">
        <v>398.274</v>
      </c>
      <c r="L798" s="1">
        <v>398.79599999999999</v>
      </c>
      <c r="M798" s="1" t="s">
        <v>6289</v>
      </c>
      <c r="N798" s="1" t="s">
        <v>6290</v>
      </c>
      <c r="O798" s="1" t="s">
        <v>6291</v>
      </c>
      <c r="P798" s="1">
        <v>0</v>
      </c>
      <c r="Q798" s="1">
        <v>0</v>
      </c>
      <c r="R798" s="1"/>
      <c r="S798" s="1"/>
    </row>
    <row r="799" spans="1:19" ht="13" x14ac:dyDescent="0.15">
      <c r="A799" s="1">
        <v>397</v>
      </c>
      <c r="B799" s="1" t="s">
        <v>28</v>
      </c>
      <c r="C799" s="1" t="s">
        <v>1387</v>
      </c>
      <c r="D799" s="1">
        <v>32</v>
      </c>
      <c r="E799" s="1" t="s">
        <v>30</v>
      </c>
      <c r="F799" s="1" t="s">
        <v>64</v>
      </c>
      <c r="G799" s="1">
        <v>0.41</v>
      </c>
      <c r="H799" s="1">
        <v>0.41</v>
      </c>
      <c r="I799" s="1">
        <v>398.93</v>
      </c>
      <c r="J799" s="1">
        <v>399.34</v>
      </c>
      <c r="K799" s="1">
        <v>398.79599999999999</v>
      </c>
      <c r="L799" s="1">
        <v>399.2</v>
      </c>
      <c r="M799" s="1" t="s">
        <v>6292</v>
      </c>
      <c r="N799" s="1" t="s">
        <v>6293</v>
      </c>
      <c r="O799" s="1" t="s">
        <v>6294</v>
      </c>
      <c r="P799" s="1">
        <v>0</v>
      </c>
      <c r="Q799" s="1">
        <v>0</v>
      </c>
      <c r="R799" s="1"/>
      <c r="S799" s="1"/>
    </row>
    <row r="800" spans="1:19" ht="13" x14ac:dyDescent="0.15">
      <c r="A800" s="1">
        <v>397</v>
      </c>
      <c r="B800" s="1" t="s">
        <v>28</v>
      </c>
      <c r="C800" s="1" t="s">
        <v>3784</v>
      </c>
      <c r="D800" s="1">
        <v>1</v>
      </c>
      <c r="E800" s="1" t="s">
        <v>1387</v>
      </c>
      <c r="F800" s="1">
        <v>1</v>
      </c>
      <c r="G800" s="1">
        <v>1.5</v>
      </c>
      <c r="H800" s="1">
        <v>1.5</v>
      </c>
      <c r="I800" s="1">
        <v>0</v>
      </c>
      <c r="J800" s="1">
        <v>1.5</v>
      </c>
      <c r="K800" s="1">
        <v>0</v>
      </c>
      <c r="L800" s="1">
        <v>1.5</v>
      </c>
      <c r="M800" s="1" t="s">
        <v>6295</v>
      </c>
      <c r="N800" s="1" t="s">
        <v>6296</v>
      </c>
      <c r="O800" s="1" t="s">
        <v>6297</v>
      </c>
      <c r="P800" s="1">
        <v>1</v>
      </c>
      <c r="Q800" s="1">
        <v>0</v>
      </c>
      <c r="R800" s="1"/>
      <c r="S800" s="1"/>
    </row>
    <row r="801" spans="1:19" ht="13" x14ac:dyDescent="0.15">
      <c r="A801" s="1">
        <v>397</v>
      </c>
      <c r="B801" s="1" t="s">
        <v>28</v>
      </c>
      <c r="C801" s="1" t="s">
        <v>3784</v>
      </c>
      <c r="D801" s="1">
        <v>1</v>
      </c>
      <c r="E801" s="1" t="s">
        <v>1387</v>
      </c>
      <c r="F801" s="1">
        <v>2</v>
      </c>
      <c r="G801" s="1">
        <v>1.49</v>
      </c>
      <c r="H801" s="1">
        <v>1.49</v>
      </c>
      <c r="I801" s="1">
        <v>1.5</v>
      </c>
      <c r="J801" s="1">
        <v>2.99</v>
      </c>
      <c r="K801" s="1">
        <v>1.5</v>
      </c>
      <c r="L801" s="1">
        <v>2.99</v>
      </c>
      <c r="M801" s="1" t="s">
        <v>6298</v>
      </c>
      <c r="N801" s="1" t="s">
        <v>6299</v>
      </c>
      <c r="O801" s="1" t="s">
        <v>6300</v>
      </c>
      <c r="P801" s="1">
        <v>0</v>
      </c>
      <c r="Q801" s="1">
        <v>5</v>
      </c>
      <c r="R801" s="1"/>
      <c r="S801" s="1"/>
    </row>
    <row r="802" spans="1:19" ht="13" x14ac:dyDescent="0.15">
      <c r="A802" s="1">
        <v>397</v>
      </c>
      <c r="B802" s="1" t="s">
        <v>28</v>
      </c>
      <c r="C802" s="1" t="s">
        <v>3784</v>
      </c>
      <c r="D802" s="1">
        <v>1</v>
      </c>
      <c r="E802" s="1" t="s">
        <v>1387</v>
      </c>
      <c r="F802" s="1">
        <v>3</v>
      </c>
      <c r="G802" s="1">
        <v>1.5</v>
      </c>
      <c r="H802" s="1">
        <v>1.5</v>
      </c>
      <c r="I802" s="1">
        <v>2.99</v>
      </c>
      <c r="J802" s="1">
        <v>4.49</v>
      </c>
      <c r="K802" s="1">
        <v>2.99</v>
      </c>
      <c r="L802" s="1">
        <v>4.49</v>
      </c>
      <c r="M802" s="1" t="s">
        <v>6301</v>
      </c>
      <c r="N802" s="1" t="s">
        <v>6302</v>
      </c>
      <c r="O802" s="1" t="s">
        <v>6303</v>
      </c>
      <c r="P802" s="1">
        <v>1</v>
      </c>
      <c r="Q802" s="1">
        <v>0</v>
      </c>
      <c r="R802" s="1"/>
      <c r="S802" s="1"/>
    </row>
    <row r="803" spans="1:19" ht="13" x14ac:dyDescent="0.15">
      <c r="A803" s="1">
        <v>397</v>
      </c>
      <c r="B803" s="1" t="s">
        <v>28</v>
      </c>
      <c r="C803" s="1" t="s">
        <v>3784</v>
      </c>
      <c r="D803" s="1">
        <v>1</v>
      </c>
      <c r="E803" s="1" t="s">
        <v>1387</v>
      </c>
      <c r="F803" s="1">
        <v>4</v>
      </c>
      <c r="G803" s="1">
        <v>1.49</v>
      </c>
      <c r="H803" s="1">
        <v>1.49</v>
      </c>
      <c r="I803" s="1">
        <v>4.49</v>
      </c>
      <c r="J803" s="1">
        <v>5.98</v>
      </c>
      <c r="K803" s="1">
        <v>4.49</v>
      </c>
      <c r="L803" s="1">
        <v>5.98</v>
      </c>
      <c r="M803" s="1" t="s">
        <v>6304</v>
      </c>
      <c r="N803" s="1" t="s">
        <v>6305</v>
      </c>
      <c r="O803" s="1" t="s">
        <v>6306</v>
      </c>
      <c r="P803" s="1">
        <v>0</v>
      </c>
      <c r="Q803" s="1">
        <v>0</v>
      </c>
      <c r="R803" s="1"/>
      <c r="S803" s="1"/>
    </row>
    <row r="804" spans="1:19" ht="13" x14ac:dyDescent="0.15">
      <c r="A804" s="1">
        <v>397</v>
      </c>
      <c r="B804" s="1" t="s">
        <v>28</v>
      </c>
      <c r="C804" s="1" t="s">
        <v>3784</v>
      </c>
      <c r="D804" s="1">
        <v>1</v>
      </c>
      <c r="E804" s="1" t="s">
        <v>1387</v>
      </c>
      <c r="F804" s="1">
        <v>5</v>
      </c>
      <c r="G804" s="1">
        <v>1.5</v>
      </c>
      <c r="H804" s="1">
        <v>1.5</v>
      </c>
      <c r="I804" s="1">
        <v>5.98</v>
      </c>
      <c r="J804" s="1">
        <v>7.48</v>
      </c>
      <c r="K804" s="1">
        <v>5.98</v>
      </c>
      <c r="L804" s="1">
        <v>7.48</v>
      </c>
      <c r="M804" s="1" t="s">
        <v>6307</v>
      </c>
      <c r="N804" s="1" t="s">
        <v>6308</v>
      </c>
      <c r="O804" s="1" t="s">
        <v>6309</v>
      </c>
      <c r="P804" s="1">
        <v>1</v>
      </c>
      <c r="Q804" s="1">
        <v>0</v>
      </c>
      <c r="R804" s="1"/>
      <c r="S804" s="1"/>
    </row>
    <row r="805" spans="1:19" ht="13" x14ac:dyDescent="0.15">
      <c r="A805" s="1">
        <v>397</v>
      </c>
      <c r="B805" s="1" t="s">
        <v>28</v>
      </c>
      <c r="C805" s="1" t="s">
        <v>3784</v>
      </c>
      <c r="D805" s="1">
        <v>1</v>
      </c>
      <c r="E805" s="1" t="s">
        <v>1387</v>
      </c>
      <c r="F805" s="1">
        <v>6</v>
      </c>
      <c r="G805" s="1">
        <v>1.3</v>
      </c>
      <c r="H805" s="1">
        <v>1.3</v>
      </c>
      <c r="I805" s="1">
        <v>7.48</v>
      </c>
      <c r="J805" s="1">
        <v>8.7799999999999994</v>
      </c>
      <c r="K805" s="1">
        <v>7.48</v>
      </c>
      <c r="L805" s="1">
        <v>8.7799999999999994</v>
      </c>
      <c r="M805" s="1" t="s">
        <v>6310</v>
      </c>
      <c r="N805" s="1" t="s">
        <v>6311</v>
      </c>
      <c r="O805" s="1" t="s">
        <v>6312</v>
      </c>
      <c r="P805" s="1">
        <v>0</v>
      </c>
      <c r="Q805" s="1">
        <v>0</v>
      </c>
      <c r="R805" s="1"/>
      <c r="S805" s="1"/>
    </row>
    <row r="806" spans="1:19" ht="13" x14ac:dyDescent="0.15">
      <c r="A806" s="1">
        <v>397</v>
      </c>
      <c r="B806" s="1" t="s">
        <v>28</v>
      </c>
      <c r="C806" s="1" t="s">
        <v>3784</v>
      </c>
      <c r="D806" s="1">
        <v>1</v>
      </c>
      <c r="E806" s="1" t="s">
        <v>1387</v>
      </c>
      <c r="F806" s="1" t="s">
        <v>64</v>
      </c>
      <c r="G806" s="1">
        <v>0.22</v>
      </c>
      <c r="H806" s="1">
        <v>0.22</v>
      </c>
      <c r="I806" s="1">
        <v>8.7799999999999994</v>
      </c>
      <c r="J806" s="1">
        <v>9</v>
      </c>
      <c r="K806" s="1">
        <v>8.7799999999999994</v>
      </c>
      <c r="L806" s="1">
        <v>9</v>
      </c>
      <c r="M806" s="1" t="s">
        <v>6313</v>
      </c>
      <c r="N806" s="1" t="s">
        <v>6314</v>
      </c>
      <c r="O806" s="1" t="s">
        <v>6315</v>
      </c>
      <c r="P806" s="1">
        <v>0</v>
      </c>
      <c r="Q806" s="1">
        <v>0</v>
      </c>
      <c r="R806" s="1"/>
      <c r="S806" s="1"/>
    </row>
    <row r="807" spans="1:19" ht="13" x14ac:dyDescent="0.15">
      <c r="A807" s="1">
        <v>397</v>
      </c>
      <c r="B807" s="1" t="s">
        <v>28</v>
      </c>
      <c r="C807" s="1" t="s">
        <v>3784</v>
      </c>
      <c r="D807" s="1">
        <v>2</v>
      </c>
      <c r="E807" s="1" t="s">
        <v>1387</v>
      </c>
      <c r="F807" s="1">
        <v>1</v>
      </c>
      <c r="G807" s="1">
        <v>1.48</v>
      </c>
      <c r="H807" s="1">
        <v>1.48</v>
      </c>
      <c r="I807" s="1">
        <v>9</v>
      </c>
      <c r="J807" s="1">
        <v>10.48</v>
      </c>
      <c r="K807" s="1">
        <v>9</v>
      </c>
      <c r="L807" s="1">
        <v>10.48</v>
      </c>
      <c r="M807" s="1" t="s">
        <v>6316</v>
      </c>
      <c r="N807" s="1" t="s">
        <v>6317</v>
      </c>
      <c r="O807" s="1" t="s">
        <v>6318</v>
      </c>
      <c r="P807" s="1">
        <v>0</v>
      </c>
      <c r="Q807" s="1">
        <v>0</v>
      </c>
      <c r="R807" s="1"/>
      <c r="S807" s="1"/>
    </row>
    <row r="808" spans="1:19" ht="13" x14ac:dyDescent="0.15">
      <c r="A808" s="1">
        <v>397</v>
      </c>
      <c r="B808" s="1" t="s">
        <v>28</v>
      </c>
      <c r="C808" s="1" t="s">
        <v>3784</v>
      </c>
      <c r="D808" s="1">
        <v>2</v>
      </c>
      <c r="E808" s="1" t="s">
        <v>1387</v>
      </c>
      <c r="F808" s="1">
        <v>2</v>
      </c>
      <c r="G808" s="1">
        <v>1.49</v>
      </c>
      <c r="H808" s="1">
        <v>1.49</v>
      </c>
      <c r="I808" s="1">
        <v>10.48</v>
      </c>
      <c r="J808" s="1">
        <v>11.97</v>
      </c>
      <c r="K808" s="1">
        <v>10.48</v>
      </c>
      <c r="L808" s="1">
        <v>11.97</v>
      </c>
      <c r="M808" s="1" t="s">
        <v>6319</v>
      </c>
      <c r="N808" s="1" t="s">
        <v>6320</v>
      </c>
      <c r="O808" s="1" t="s">
        <v>6321</v>
      </c>
      <c r="P808" s="1">
        <v>0</v>
      </c>
      <c r="Q808" s="1">
        <v>0</v>
      </c>
      <c r="R808" s="1"/>
      <c r="S808" s="1"/>
    </row>
    <row r="809" spans="1:19" ht="13" x14ac:dyDescent="0.15">
      <c r="A809" s="1">
        <v>397</v>
      </c>
      <c r="B809" s="1" t="s">
        <v>28</v>
      </c>
      <c r="C809" s="1" t="s">
        <v>3784</v>
      </c>
      <c r="D809" s="1">
        <v>2</v>
      </c>
      <c r="E809" s="1" t="s">
        <v>1387</v>
      </c>
      <c r="F809" s="1">
        <v>3</v>
      </c>
      <c r="G809" s="1">
        <v>1.48</v>
      </c>
      <c r="H809" s="1">
        <v>1.48</v>
      </c>
      <c r="I809" s="1">
        <v>11.97</v>
      </c>
      <c r="J809" s="1">
        <v>13.45</v>
      </c>
      <c r="K809" s="1">
        <v>11.97</v>
      </c>
      <c r="L809" s="1">
        <v>13.45</v>
      </c>
      <c r="M809" s="1" t="s">
        <v>6322</v>
      </c>
      <c r="N809" s="1" t="s">
        <v>6323</v>
      </c>
      <c r="O809" s="1" t="s">
        <v>6324</v>
      </c>
      <c r="P809" s="1">
        <v>1</v>
      </c>
      <c r="Q809" s="1">
        <v>0</v>
      </c>
      <c r="R809" s="1"/>
      <c r="S809" s="1"/>
    </row>
    <row r="810" spans="1:19" ht="13" x14ac:dyDescent="0.15">
      <c r="A810" s="1">
        <v>397</v>
      </c>
      <c r="B810" s="1" t="s">
        <v>28</v>
      </c>
      <c r="C810" s="1" t="s">
        <v>3784</v>
      </c>
      <c r="D810" s="1">
        <v>2</v>
      </c>
      <c r="E810" s="1" t="s">
        <v>1387</v>
      </c>
      <c r="F810" s="1">
        <v>4</v>
      </c>
      <c r="G810" s="1">
        <v>1.48</v>
      </c>
      <c r="H810" s="1">
        <v>1.48</v>
      </c>
      <c r="I810" s="1">
        <v>13.45</v>
      </c>
      <c r="J810" s="1">
        <v>14.93</v>
      </c>
      <c r="K810" s="1">
        <v>13.45</v>
      </c>
      <c r="L810" s="1">
        <v>14.93</v>
      </c>
      <c r="M810" s="1" t="s">
        <v>6325</v>
      </c>
      <c r="N810" s="1" t="s">
        <v>6326</v>
      </c>
      <c r="O810" s="1" t="s">
        <v>6327</v>
      </c>
      <c r="P810" s="1">
        <v>0</v>
      </c>
      <c r="Q810" s="1">
        <v>0</v>
      </c>
      <c r="R810" s="1"/>
      <c r="S810" s="1"/>
    </row>
    <row r="811" spans="1:19" ht="13" x14ac:dyDescent="0.15">
      <c r="A811" s="1">
        <v>397</v>
      </c>
      <c r="B811" s="1" t="s">
        <v>28</v>
      </c>
      <c r="C811" s="1" t="s">
        <v>3784</v>
      </c>
      <c r="D811" s="1">
        <v>2</v>
      </c>
      <c r="E811" s="1" t="s">
        <v>1387</v>
      </c>
      <c r="F811" s="1">
        <v>5</v>
      </c>
      <c r="G811" s="1">
        <v>1.48</v>
      </c>
      <c r="H811" s="1">
        <v>1.48</v>
      </c>
      <c r="I811" s="1">
        <v>14.93</v>
      </c>
      <c r="J811" s="1">
        <v>16.41</v>
      </c>
      <c r="K811" s="1">
        <v>14.93</v>
      </c>
      <c r="L811" s="1">
        <v>16.41</v>
      </c>
      <c r="M811" s="1" t="s">
        <v>6328</v>
      </c>
      <c r="N811" s="1" t="s">
        <v>6329</v>
      </c>
      <c r="O811" s="1" t="s">
        <v>6330</v>
      </c>
      <c r="P811" s="1">
        <v>1</v>
      </c>
      <c r="Q811" s="1">
        <v>0</v>
      </c>
      <c r="R811" s="1"/>
      <c r="S811" s="1"/>
    </row>
    <row r="812" spans="1:19" ht="13" x14ac:dyDescent="0.15">
      <c r="A812" s="1">
        <v>397</v>
      </c>
      <c r="B812" s="1" t="s">
        <v>28</v>
      </c>
      <c r="C812" s="1" t="s">
        <v>3784</v>
      </c>
      <c r="D812" s="1">
        <v>2</v>
      </c>
      <c r="E812" s="1" t="s">
        <v>1387</v>
      </c>
      <c r="F812" s="1">
        <v>6</v>
      </c>
      <c r="G812" s="1">
        <v>1.39</v>
      </c>
      <c r="H812" s="1">
        <v>1.39</v>
      </c>
      <c r="I812" s="1">
        <v>16.41</v>
      </c>
      <c r="J812" s="1">
        <v>17.8</v>
      </c>
      <c r="K812" s="1">
        <v>16.41</v>
      </c>
      <c r="L812" s="1">
        <v>17.8</v>
      </c>
      <c r="M812" s="1" t="s">
        <v>6331</v>
      </c>
      <c r="N812" s="1" t="s">
        <v>6332</v>
      </c>
      <c r="O812" s="1" t="s">
        <v>6333</v>
      </c>
      <c r="P812" s="1">
        <v>0</v>
      </c>
      <c r="Q812" s="1">
        <v>0</v>
      </c>
      <c r="R812" s="1"/>
      <c r="S812" s="1"/>
    </row>
    <row r="813" spans="1:19" ht="13" x14ac:dyDescent="0.15">
      <c r="A813" s="1">
        <v>397</v>
      </c>
      <c r="B813" s="1" t="s">
        <v>28</v>
      </c>
      <c r="C813" s="1" t="s">
        <v>3784</v>
      </c>
      <c r="D813" s="1">
        <v>2</v>
      </c>
      <c r="E813" s="1" t="s">
        <v>1387</v>
      </c>
      <c r="F813" s="1">
        <v>7</v>
      </c>
      <c r="G813" s="1">
        <v>0.52</v>
      </c>
      <c r="H813" s="1">
        <v>0.52</v>
      </c>
      <c r="I813" s="1">
        <v>17.8</v>
      </c>
      <c r="J813" s="1">
        <v>18.32</v>
      </c>
      <c r="K813" s="1">
        <v>17.8</v>
      </c>
      <c r="L813" s="1">
        <v>18.32</v>
      </c>
      <c r="M813" s="1" t="s">
        <v>6334</v>
      </c>
      <c r="N813" s="1" t="s">
        <v>6335</v>
      </c>
      <c r="O813" s="1" t="s">
        <v>6336</v>
      </c>
      <c r="P813" s="1">
        <v>0</v>
      </c>
      <c r="Q813" s="1">
        <v>0</v>
      </c>
      <c r="R813" s="1"/>
      <c r="S813" s="1"/>
    </row>
    <row r="814" spans="1:19" ht="13" x14ac:dyDescent="0.15">
      <c r="A814" s="1">
        <v>397</v>
      </c>
      <c r="B814" s="1" t="s">
        <v>28</v>
      </c>
      <c r="C814" s="1" t="s">
        <v>3784</v>
      </c>
      <c r="D814" s="1">
        <v>2</v>
      </c>
      <c r="E814" s="1" t="s">
        <v>1387</v>
      </c>
      <c r="F814" s="1" t="s">
        <v>64</v>
      </c>
      <c r="G814" s="1">
        <v>0.18</v>
      </c>
      <c r="H814" s="1">
        <v>0.18</v>
      </c>
      <c r="I814" s="1">
        <v>18.32</v>
      </c>
      <c r="J814" s="1">
        <v>18.5</v>
      </c>
      <c r="K814" s="1">
        <v>18.32</v>
      </c>
      <c r="L814" s="1">
        <v>18.5</v>
      </c>
      <c r="M814" s="1" t="s">
        <v>6337</v>
      </c>
      <c r="N814" s="1" t="s">
        <v>6338</v>
      </c>
      <c r="O814" s="1" t="s">
        <v>6339</v>
      </c>
      <c r="P814" s="1">
        <v>0</v>
      </c>
      <c r="Q814" s="1">
        <v>0</v>
      </c>
      <c r="R814" s="1"/>
      <c r="S814" s="1"/>
    </row>
    <row r="815" spans="1:19" ht="13" x14ac:dyDescent="0.15">
      <c r="A815" s="1">
        <v>397</v>
      </c>
      <c r="B815" s="1" t="s">
        <v>28</v>
      </c>
      <c r="C815" s="1" t="s">
        <v>3784</v>
      </c>
      <c r="D815" s="1">
        <v>3</v>
      </c>
      <c r="E815" s="1" t="s">
        <v>1387</v>
      </c>
      <c r="F815" s="1">
        <v>1</v>
      </c>
      <c r="G815" s="1">
        <v>1.48</v>
      </c>
      <c r="H815" s="1">
        <v>1.48</v>
      </c>
      <c r="I815" s="1">
        <v>18.5</v>
      </c>
      <c r="J815" s="1">
        <v>19.98</v>
      </c>
      <c r="K815" s="1">
        <v>18.5</v>
      </c>
      <c r="L815" s="1">
        <v>19.919</v>
      </c>
      <c r="M815" s="1" t="s">
        <v>6340</v>
      </c>
      <c r="N815" s="1" t="s">
        <v>6341</v>
      </c>
      <c r="O815" s="1" t="s">
        <v>6342</v>
      </c>
      <c r="P815" s="1">
        <v>0</v>
      </c>
      <c r="Q815" s="1">
        <v>0</v>
      </c>
      <c r="R815" s="1"/>
      <c r="S815" s="1"/>
    </row>
    <row r="816" spans="1:19" ht="13" x14ac:dyDescent="0.15">
      <c r="A816" s="1">
        <v>397</v>
      </c>
      <c r="B816" s="1" t="s">
        <v>28</v>
      </c>
      <c r="C816" s="1" t="s">
        <v>3784</v>
      </c>
      <c r="D816" s="1">
        <v>3</v>
      </c>
      <c r="E816" s="1" t="s">
        <v>1387</v>
      </c>
      <c r="F816" s="1">
        <v>2</v>
      </c>
      <c r="G816" s="1">
        <v>1.49</v>
      </c>
      <c r="H816" s="1">
        <v>1.49</v>
      </c>
      <c r="I816" s="1">
        <v>19.98</v>
      </c>
      <c r="J816" s="1">
        <v>21.47</v>
      </c>
      <c r="K816" s="1">
        <v>19.919</v>
      </c>
      <c r="L816" s="1">
        <v>21.347000000000001</v>
      </c>
      <c r="M816" s="1" t="s">
        <v>6343</v>
      </c>
      <c r="N816" s="1" t="s">
        <v>6344</v>
      </c>
      <c r="O816" s="1" t="s">
        <v>6345</v>
      </c>
      <c r="P816" s="1">
        <v>0</v>
      </c>
      <c r="Q816" s="1">
        <v>0</v>
      </c>
      <c r="R816" s="1"/>
      <c r="S816" s="1"/>
    </row>
    <row r="817" spans="1:19" ht="13" x14ac:dyDescent="0.15">
      <c r="A817" s="1">
        <v>397</v>
      </c>
      <c r="B817" s="1" t="s">
        <v>28</v>
      </c>
      <c r="C817" s="1" t="s">
        <v>3784</v>
      </c>
      <c r="D817" s="1">
        <v>3</v>
      </c>
      <c r="E817" s="1" t="s">
        <v>1387</v>
      </c>
      <c r="F817" s="1">
        <v>3</v>
      </c>
      <c r="G817" s="1">
        <v>1.48</v>
      </c>
      <c r="H817" s="1">
        <v>1.48</v>
      </c>
      <c r="I817" s="1">
        <v>21.47</v>
      </c>
      <c r="J817" s="1">
        <v>22.95</v>
      </c>
      <c r="K817" s="1">
        <v>21.347000000000001</v>
      </c>
      <c r="L817" s="1">
        <v>22.765999999999998</v>
      </c>
      <c r="M817" s="1" t="s">
        <v>6346</v>
      </c>
      <c r="N817" s="1" t="s">
        <v>6347</v>
      </c>
      <c r="O817" s="1" t="s">
        <v>6348</v>
      </c>
      <c r="P817" s="1">
        <v>1</v>
      </c>
      <c r="Q817" s="1">
        <v>0</v>
      </c>
      <c r="R817" s="1"/>
      <c r="S817" s="1"/>
    </row>
    <row r="818" spans="1:19" ht="13" x14ac:dyDescent="0.15">
      <c r="A818" s="1">
        <v>397</v>
      </c>
      <c r="B818" s="1" t="s">
        <v>28</v>
      </c>
      <c r="C818" s="1" t="s">
        <v>3784</v>
      </c>
      <c r="D818" s="1">
        <v>3</v>
      </c>
      <c r="E818" s="1" t="s">
        <v>1387</v>
      </c>
      <c r="F818" s="1">
        <v>4</v>
      </c>
      <c r="G818" s="1">
        <v>1.48</v>
      </c>
      <c r="H818" s="1">
        <v>1.48</v>
      </c>
      <c r="I818" s="1">
        <v>22.95</v>
      </c>
      <c r="J818" s="1">
        <v>24.43</v>
      </c>
      <c r="K818" s="1">
        <v>22.765999999999998</v>
      </c>
      <c r="L818" s="1">
        <v>24.184000000000001</v>
      </c>
      <c r="M818" s="1" t="s">
        <v>6349</v>
      </c>
      <c r="N818" s="1" t="s">
        <v>6350</v>
      </c>
      <c r="O818" s="1" t="s">
        <v>6351</v>
      </c>
      <c r="P818" s="1">
        <v>0</v>
      </c>
      <c r="Q818" s="1">
        <v>0</v>
      </c>
      <c r="R818" s="1"/>
      <c r="S818" s="1"/>
    </row>
    <row r="819" spans="1:19" ht="13" x14ac:dyDescent="0.15">
      <c r="A819" s="1">
        <v>397</v>
      </c>
      <c r="B819" s="1" t="s">
        <v>28</v>
      </c>
      <c r="C819" s="1" t="s">
        <v>3784</v>
      </c>
      <c r="D819" s="1">
        <v>3</v>
      </c>
      <c r="E819" s="1" t="s">
        <v>1387</v>
      </c>
      <c r="F819" s="1">
        <v>5</v>
      </c>
      <c r="G819" s="1">
        <v>1.48</v>
      </c>
      <c r="H819" s="1">
        <v>1.48</v>
      </c>
      <c r="I819" s="1">
        <v>24.43</v>
      </c>
      <c r="J819" s="1">
        <v>25.91</v>
      </c>
      <c r="K819" s="1">
        <v>24.184000000000001</v>
      </c>
      <c r="L819" s="1">
        <v>25.603000000000002</v>
      </c>
      <c r="M819" s="1" t="s">
        <v>6352</v>
      </c>
      <c r="N819" s="1" t="s">
        <v>6353</v>
      </c>
      <c r="O819" s="1" t="s">
        <v>6354</v>
      </c>
      <c r="P819" s="1">
        <v>1</v>
      </c>
      <c r="Q819" s="1">
        <v>0</v>
      </c>
      <c r="R819" s="1"/>
      <c r="S819" s="1"/>
    </row>
    <row r="820" spans="1:19" ht="13" x14ac:dyDescent="0.15">
      <c r="A820" s="1">
        <v>397</v>
      </c>
      <c r="B820" s="1" t="s">
        <v>28</v>
      </c>
      <c r="C820" s="1" t="s">
        <v>3784</v>
      </c>
      <c r="D820" s="1">
        <v>3</v>
      </c>
      <c r="E820" s="1" t="s">
        <v>1387</v>
      </c>
      <c r="F820" s="1">
        <v>6</v>
      </c>
      <c r="G820" s="1">
        <v>1.49</v>
      </c>
      <c r="H820" s="1">
        <v>1.49</v>
      </c>
      <c r="I820" s="1">
        <v>25.91</v>
      </c>
      <c r="J820" s="1">
        <v>27.4</v>
      </c>
      <c r="K820" s="1">
        <v>25.603000000000002</v>
      </c>
      <c r="L820" s="1">
        <v>27.032</v>
      </c>
      <c r="M820" s="1" t="s">
        <v>6355</v>
      </c>
      <c r="N820" s="1" t="s">
        <v>6356</v>
      </c>
      <c r="O820" s="1" t="s">
        <v>6357</v>
      </c>
      <c r="P820" s="1">
        <v>0</v>
      </c>
      <c r="Q820" s="1">
        <v>0</v>
      </c>
      <c r="R820" s="1"/>
      <c r="S820" s="1"/>
    </row>
    <row r="821" spans="1:19" ht="13" x14ac:dyDescent="0.15">
      <c r="A821" s="1">
        <v>397</v>
      </c>
      <c r="B821" s="1" t="s">
        <v>28</v>
      </c>
      <c r="C821" s="1" t="s">
        <v>3784</v>
      </c>
      <c r="D821" s="1">
        <v>3</v>
      </c>
      <c r="E821" s="1" t="s">
        <v>1387</v>
      </c>
      <c r="F821" s="1">
        <v>7</v>
      </c>
      <c r="G821" s="1">
        <v>0.73</v>
      </c>
      <c r="H821" s="1">
        <v>0.73</v>
      </c>
      <c r="I821" s="1">
        <v>27.4</v>
      </c>
      <c r="J821" s="1">
        <v>28.13</v>
      </c>
      <c r="K821" s="1">
        <v>27.032</v>
      </c>
      <c r="L821" s="1">
        <v>27.731000000000002</v>
      </c>
      <c r="M821" s="1" t="s">
        <v>6358</v>
      </c>
      <c r="N821" s="1" t="s">
        <v>6359</v>
      </c>
      <c r="O821" s="1" t="s">
        <v>6360</v>
      </c>
      <c r="P821" s="1">
        <v>0</v>
      </c>
      <c r="Q821" s="1">
        <v>0</v>
      </c>
      <c r="R821" s="1"/>
      <c r="S821" s="1"/>
    </row>
    <row r="822" spans="1:19" ht="13" x14ac:dyDescent="0.15">
      <c r="A822" s="1">
        <v>397</v>
      </c>
      <c r="B822" s="1" t="s">
        <v>28</v>
      </c>
      <c r="C822" s="1" t="s">
        <v>3784</v>
      </c>
      <c r="D822" s="1">
        <v>3</v>
      </c>
      <c r="E822" s="1" t="s">
        <v>1387</v>
      </c>
      <c r="F822" s="1" t="s">
        <v>64</v>
      </c>
      <c r="G822" s="1">
        <v>0.28000000000000003</v>
      </c>
      <c r="H822" s="1">
        <v>0.28000000000000003</v>
      </c>
      <c r="I822" s="1">
        <v>28.13</v>
      </c>
      <c r="J822" s="1">
        <v>28.41</v>
      </c>
      <c r="K822" s="1">
        <v>27.731000000000002</v>
      </c>
      <c r="L822" s="1">
        <v>28</v>
      </c>
      <c r="M822" s="1" t="s">
        <v>6361</v>
      </c>
      <c r="N822" s="1" t="s">
        <v>6362</v>
      </c>
      <c r="O822" s="1" t="s">
        <v>6363</v>
      </c>
      <c r="P822" s="1">
        <v>0</v>
      </c>
      <c r="Q822" s="1">
        <v>0</v>
      </c>
      <c r="R822" s="1"/>
      <c r="S822" s="1"/>
    </row>
    <row r="823" spans="1:19" ht="13" x14ac:dyDescent="0.15">
      <c r="A823" s="1">
        <v>397</v>
      </c>
      <c r="B823" s="1" t="s">
        <v>28</v>
      </c>
      <c r="C823" s="1" t="s">
        <v>3784</v>
      </c>
      <c r="D823" s="1">
        <v>4</v>
      </c>
      <c r="E823" s="1" t="s">
        <v>1387</v>
      </c>
      <c r="F823" s="1">
        <v>1</v>
      </c>
      <c r="G823" s="1">
        <v>1.48</v>
      </c>
      <c r="H823" s="1">
        <v>1.48</v>
      </c>
      <c r="I823" s="1">
        <v>28</v>
      </c>
      <c r="J823" s="1">
        <v>29.48</v>
      </c>
      <c r="K823" s="1">
        <v>28</v>
      </c>
      <c r="L823" s="1">
        <v>29.42</v>
      </c>
      <c r="M823" s="1" t="s">
        <v>6364</v>
      </c>
      <c r="N823" s="1" t="s">
        <v>6365</v>
      </c>
      <c r="O823" s="1" t="s">
        <v>6366</v>
      </c>
      <c r="P823" s="1">
        <v>0</v>
      </c>
      <c r="Q823" s="1">
        <v>0</v>
      </c>
      <c r="R823" s="1"/>
      <c r="S823" s="1"/>
    </row>
    <row r="824" spans="1:19" ht="13" x14ac:dyDescent="0.15">
      <c r="A824" s="1">
        <v>397</v>
      </c>
      <c r="B824" s="1" t="s">
        <v>28</v>
      </c>
      <c r="C824" s="1" t="s">
        <v>3784</v>
      </c>
      <c r="D824" s="1">
        <v>4</v>
      </c>
      <c r="E824" s="1" t="s">
        <v>1387</v>
      </c>
      <c r="F824" s="1">
        <v>2</v>
      </c>
      <c r="G824" s="1">
        <v>1.47</v>
      </c>
      <c r="H824" s="1">
        <v>1.47</v>
      </c>
      <c r="I824" s="1">
        <v>29.48</v>
      </c>
      <c r="J824" s="1">
        <v>30.95</v>
      </c>
      <c r="K824" s="1">
        <v>29.42</v>
      </c>
      <c r="L824" s="1">
        <v>30.831</v>
      </c>
      <c r="M824" s="1" t="s">
        <v>6367</v>
      </c>
      <c r="N824" s="1" t="s">
        <v>6368</v>
      </c>
      <c r="O824" s="1" t="s">
        <v>6369</v>
      </c>
      <c r="P824" s="1">
        <v>0</v>
      </c>
      <c r="Q824" s="1">
        <v>0</v>
      </c>
      <c r="R824" s="1"/>
      <c r="S824" s="1"/>
    </row>
    <row r="825" spans="1:19" ht="13" x14ac:dyDescent="0.15">
      <c r="A825" s="1">
        <v>397</v>
      </c>
      <c r="B825" s="1" t="s">
        <v>28</v>
      </c>
      <c r="C825" s="1" t="s">
        <v>3784</v>
      </c>
      <c r="D825" s="1">
        <v>4</v>
      </c>
      <c r="E825" s="1" t="s">
        <v>1387</v>
      </c>
      <c r="F825" s="1">
        <v>3</v>
      </c>
      <c r="G825" s="1">
        <v>1.48</v>
      </c>
      <c r="H825" s="1">
        <v>1.48</v>
      </c>
      <c r="I825" s="1">
        <v>30.95</v>
      </c>
      <c r="J825" s="1">
        <v>32.43</v>
      </c>
      <c r="K825" s="1">
        <v>30.831</v>
      </c>
      <c r="L825" s="1">
        <v>32.250999999999998</v>
      </c>
      <c r="M825" s="1" t="s">
        <v>6370</v>
      </c>
      <c r="N825" s="1" t="s">
        <v>6371</v>
      </c>
      <c r="O825" s="1" t="s">
        <v>6372</v>
      </c>
      <c r="P825" s="1">
        <v>1</v>
      </c>
      <c r="Q825" s="1">
        <v>0</v>
      </c>
      <c r="R825" s="1"/>
      <c r="S825" s="1"/>
    </row>
    <row r="826" spans="1:19" ht="13" x14ac:dyDescent="0.15">
      <c r="A826" s="1">
        <v>397</v>
      </c>
      <c r="B826" s="1" t="s">
        <v>28</v>
      </c>
      <c r="C826" s="1" t="s">
        <v>3784</v>
      </c>
      <c r="D826" s="1">
        <v>4</v>
      </c>
      <c r="E826" s="1" t="s">
        <v>1387</v>
      </c>
      <c r="F826" s="1">
        <v>4</v>
      </c>
      <c r="G826" s="1">
        <v>1.48</v>
      </c>
      <c r="H826" s="1">
        <v>1.48</v>
      </c>
      <c r="I826" s="1">
        <v>32.43</v>
      </c>
      <c r="J826" s="1">
        <v>33.909999999999997</v>
      </c>
      <c r="K826" s="1">
        <v>32.250999999999998</v>
      </c>
      <c r="L826" s="1">
        <v>33.670999999999999</v>
      </c>
      <c r="M826" s="1" t="s">
        <v>6373</v>
      </c>
      <c r="N826" s="1" t="s">
        <v>6374</v>
      </c>
      <c r="O826" s="1" t="s">
        <v>6375</v>
      </c>
      <c r="P826" s="1">
        <v>0</v>
      </c>
      <c r="Q826" s="1">
        <v>0</v>
      </c>
      <c r="R826" s="1"/>
      <c r="S826" s="1"/>
    </row>
    <row r="827" spans="1:19" ht="13" x14ac:dyDescent="0.15">
      <c r="A827" s="1">
        <v>397</v>
      </c>
      <c r="B827" s="1" t="s">
        <v>28</v>
      </c>
      <c r="C827" s="1" t="s">
        <v>3784</v>
      </c>
      <c r="D827" s="1">
        <v>4</v>
      </c>
      <c r="E827" s="1" t="s">
        <v>1387</v>
      </c>
      <c r="F827" s="1">
        <v>5</v>
      </c>
      <c r="G827" s="1">
        <v>1.5</v>
      </c>
      <c r="H827" s="1">
        <v>1.5</v>
      </c>
      <c r="I827" s="1">
        <v>33.909999999999997</v>
      </c>
      <c r="J827" s="1">
        <v>35.409999999999997</v>
      </c>
      <c r="K827" s="1">
        <v>33.670999999999999</v>
      </c>
      <c r="L827" s="1">
        <v>35.110999999999997</v>
      </c>
      <c r="M827" s="1" t="s">
        <v>6376</v>
      </c>
      <c r="N827" s="1" t="s">
        <v>6377</v>
      </c>
      <c r="O827" s="1" t="s">
        <v>6378</v>
      </c>
      <c r="P827" s="1">
        <v>1</v>
      </c>
      <c r="Q827" s="1">
        <v>0</v>
      </c>
      <c r="R827" s="1"/>
      <c r="S827" s="1"/>
    </row>
    <row r="828" spans="1:19" ht="13" x14ac:dyDescent="0.15">
      <c r="A828" s="1">
        <v>397</v>
      </c>
      <c r="B828" s="1" t="s">
        <v>28</v>
      </c>
      <c r="C828" s="1" t="s">
        <v>3784</v>
      </c>
      <c r="D828" s="1">
        <v>4</v>
      </c>
      <c r="E828" s="1" t="s">
        <v>1387</v>
      </c>
      <c r="F828" s="1">
        <v>6</v>
      </c>
      <c r="G828" s="1">
        <v>1.48</v>
      </c>
      <c r="H828" s="1">
        <v>1.48</v>
      </c>
      <c r="I828" s="1">
        <v>35.409999999999997</v>
      </c>
      <c r="J828" s="1">
        <v>36.89</v>
      </c>
      <c r="K828" s="1">
        <v>35.110999999999997</v>
      </c>
      <c r="L828" s="1">
        <v>36.530999999999999</v>
      </c>
      <c r="M828" s="1" t="s">
        <v>6379</v>
      </c>
      <c r="N828" s="1" t="s">
        <v>6380</v>
      </c>
      <c r="O828" s="1" t="s">
        <v>6381</v>
      </c>
      <c r="P828" s="1">
        <v>0</v>
      </c>
      <c r="Q828" s="1">
        <v>0</v>
      </c>
      <c r="R828" s="1"/>
      <c r="S828" s="1"/>
    </row>
    <row r="829" spans="1:19" ht="13" x14ac:dyDescent="0.15">
      <c r="A829" s="1">
        <v>397</v>
      </c>
      <c r="B829" s="1" t="s">
        <v>28</v>
      </c>
      <c r="C829" s="1" t="s">
        <v>3784</v>
      </c>
      <c r="D829" s="1">
        <v>4</v>
      </c>
      <c r="E829" s="1" t="s">
        <v>1387</v>
      </c>
      <c r="F829" s="1">
        <v>7</v>
      </c>
      <c r="G829" s="1">
        <v>0.72</v>
      </c>
      <c r="H829" s="1">
        <v>0.72</v>
      </c>
      <c r="I829" s="1">
        <v>36.89</v>
      </c>
      <c r="J829" s="1">
        <v>37.61</v>
      </c>
      <c r="K829" s="1">
        <v>36.530999999999999</v>
      </c>
      <c r="L829" s="1">
        <v>37.222000000000001</v>
      </c>
      <c r="M829" s="1" t="s">
        <v>6382</v>
      </c>
      <c r="N829" s="1" t="s">
        <v>6383</v>
      </c>
      <c r="O829" s="1" t="s">
        <v>6384</v>
      </c>
      <c r="P829" s="1">
        <v>0</v>
      </c>
      <c r="Q829" s="1">
        <v>0</v>
      </c>
      <c r="R829" s="1"/>
      <c r="S829" s="1"/>
    </row>
    <row r="830" spans="1:19" ht="13" x14ac:dyDescent="0.15">
      <c r="A830" s="1">
        <v>397</v>
      </c>
      <c r="B830" s="1" t="s">
        <v>28</v>
      </c>
      <c r="C830" s="1" t="s">
        <v>3784</v>
      </c>
      <c r="D830" s="1">
        <v>4</v>
      </c>
      <c r="E830" s="1" t="s">
        <v>1387</v>
      </c>
      <c r="F830" s="1" t="s">
        <v>64</v>
      </c>
      <c r="G830" s="1">
        <v>0.28999999999999998</v>
      </c>
      <c r="H830" s="1">
        <v>0.28999999999999998</v>
      </c>
      <c r="I830" s="1">
        <v>37.61</v>
      </c>
      <c r="J830" s="1">
        <v>37.9</v>
      </c>
      <c r="K830" s="1">
        <v>37.222000000000001</v>
      </c>
      <c r="L830" s="1">
        <v>37.5</v>
      </c>
      <c r="M830" s="1" t="s">
        <v>6385</v>
      </c>
      <c r="N830" s="1" t="s">
        <v>6386</v>
      </c>
      <c r="O830" s="1" t="s">
        <v>6387</v>
      </c>
      <c r="P830" s="1">
        <v>0</v>
      </c>
      <c r="Q830" s="1">
        <v>0</v>
      </c>
      <c r="R830" s="1"/>
      <c r="S830" s="1"/>
    </row>
    <row r="831" spans="1:19" ht="13" x14ac:dyDescent="0.15">
      <c r="A831" s="1">
        <v>397</v>
      </c>
      <c r="B831" s="1" t="s">
        <v>28</v>
      </c>
      <c r="C831" s="1" t="s">
        <v>3784</v>
      </c>
      <c r="D831" s="1">
        <v>5</v>
      </c>
      <c r="E831" s="1" t="s">
        <v>1387</v>
      </c>
      <c r="F831" s="1">
        <v>1</v>
      </c>
      <c r="G831" s="1">
        <v>1.48</v>
      </c>
      <c r="H831" s="1">
        <v>1.48</v>
      </c>
      <c r="I831" s="1">
        <v>37.5</v>
      </c>
      <c r="J831" s="1">
        <v>38.979999999999997</v>
      </c>
      <c r="K831" s="1">
        <v>37.5</v>
      </c>
      <c r="L831" s="1">
        <v>38.909999999999997</v>
      </c>
      <c r="M831" s="1" t="s">
        <v>6388</v>
      </c>
      <c r="N831" s="1" t="s">
        <v>6389</v>
      </c>
      <c r="O831" s="1" t="s">
        <v>6390</v>
      </c>
      <c r="P831" s="1">
        <v>0</v>
      </c>
      <c r="Q831" s="1">
        <v>0</v>
      </c>
      <c r="R831" s="1"/>
      <c r="S831" s="1"/>
    </row>
    <row r="832" spans="1:19" ht="13" x14ac:dyDescent="0.15">
      <c r="A832" s="1">
        <v>397</v>
      </c>
      <c r="B832" s="1" t="s">
        <v>28</v>
      </c>
      <c r="C832" s="1" t="s">
        <v>3784</v>
      </c>
      <c r="D832" s="1">
        <v>5</v>
      </c>
      <c r="E832" s="1" t="s">
        <v>1387</v>
      </c>
      <c r="F832" s="1">
        <v>2</v>
      </c>
      <c r="G832" s="1">
        <v>1.48</v>
      </c>
      <c r="H832" s="1">
        <v>1.48</v>
      </c>
      <c r="I832" s="1">
        <v>38.979999999999997</v>
      </c>
      <c r="J832" s="1">
        <v>40.46</v>
      </c>
      <c r="K832" s="1">
        <v>38.909999999999997</v>
      </c>
      <c r="L832" s="1">
        <v>40.320999999999998</v>
      </c>
      <c r="M832" s="1" t="s">
        <v>6391</v>
      </c>
      <c r="N832" s="1" t="s">
        <v>6392</v>
      </c>
      <c r="O832" s="1" t="s">
        <v>6393</v>
      </c>
      <c r="P832" s="1">
        <v>0</v>
      </c>
      <c r="Q832" s="1">
        <v>0</v>
      </c>
      <c r="R832" s="1"/>
      <c r="S832" s="1"/>
    </row>
    <row r="833" spans="1:19" ht="13" x14ac:dyDescent="0.15">
      <c r="A833" s="1">
        <v>397</v>
      </c>
      <c r="B833" s="1" t="s">
        <v>28</v>
      </c>
      <c r="C833" s="1" t="s">
        <v>3784</v>
      </c>
      <c r="D833" s="1">
        <v>5</v>
      </c>
      <c r="E833" s="1" t="s">
        <v>1387</v>
      </c>
      <c r="F833" s="1">
        <v>3</v>
      </c>
      <c r="G833" s="1">
        <v>1.48</v>
      </c>
      <c r="H833" s="1">
        <v>1.48</v>
      </c>
      <c r="I833" s="1">
        <v>40.46</v>
      </c>
      <c r="J833" s="1">
        <v>41.94</v>
      </c>
      <c r="K833" s="1">
        <v>40.320999999999998</v>
      </c>
      <c r="L833" s="1">
        <v>41.731000000000002</v>
      </c>
      <c r="M833" s="1" t="s">
        <v>6394</v>
      </c>
      <c r="N833" s="1" t="s">
        <v>6395</v>
      </c>
      <c r="O833" s="1" t="s">
        <v>6396</v>
      </c>
      <c r="P833" s="1">
        <v>1</v>
      </c>
      <c r="Q833" s="1">
        <v>0</v>
      </c>
      <c r="R833" s="1"/>
      <c r="S833" s="1"/>
    </row>
    <row r="834" spans="1:19" ht="13" x14ac:dyDescent="0.15">
      <c r="A834" s="1">
        <v>397</v>
      </c>
      <c r="B834" s="1" t="s">
        <v>28</v>
      </c>
      <c r="C834" s="1" t="s">
        <v>3784</v>
      </c>
      <c r="D834" s="1">
        <v>5</v>
      </c>
      <c r="E834" s="1" t="s">
        <v>1387</v>
      </c>
      <c r="F834" s="1">
        <v>4</v>
      </c>
      <c r="G834" s="1">
        <v>1.48</v>
      </c>
      <c r="H834" s="1">
        <v>1.48</v>
      </c>
      <c r="I834" s="1">
        <v>41.94</v>
      </c>
      <c r="J834" s="1">
        <v>43.42</v>
      </c>
      <c r="K834" s="1">
        <v>41.731000000000002</v>
      </c>
      <c r="L834" s="1">
        <v>43.140999999999998</v>
      </c>
      <c r="M834" s="1" t="s">
        <v>6397</v>
      </c>
      <c r="N834" s="1" t="s">
        <v>6398</v>
      </c>
      <c r="O834" s="1" t="s">
        <v>6399</v>
      </c>
      <c r="P834" s="1">
        <v>0</v>
      </c>
      <c r="Q834" s="1">
        <v>0</v>
      </c>
      <c r="R834" s="1"/>
      <c r="S834" s="1"/>
    </row>
    <row r="835" spans="1:19" ht="13" x14ac:dyDescent="0.15">
      <c r="A835" s="1">
        <v>397</v>
      </c>
      <c r="B835" s="1" t="s">
        <v>28</v>
      </c>
      <c r="C835" s="1" t="s">
        <v>3784</v>
      </c>
      <c r="D835" s="1">
        <v>5</v>
      </c>
      <c r="E835" s="1" t="s">
        <v>1387</v>
      </c>
      <c r="F835" s="1">
        <v>5</v>
      </c>
      <c r="G835" s="1">
        <v>1.49</v>
      </c>
      <c r="H835" s="1">
        <v>1.49</v>
      </c>
      <c r="I835" s="1">
        <v>43.42</v>
      </c>
      <c r="J835" s="1">
        <v>44.91</v>
      </c>
      <c r="K835" s="1">
        <v>43.140999999999998</v>
      </c>
      <c r="L835" s="1">
        <v>44.561</v>
      </c>
      <c r="M835" s="1" t="s">
        <v>6400</v>
      </c>
      <c r="N835" s="1" t="s">
        <v>6401</v>
      </c>
      <c r="O835" s="1" t="s">
        <v>6402</v>
      </c>
      <c r="P835" s="1">
        <v>1</v>
      </c>
      <c r="Q835" s="1">
        <v>0</v>
      </c>
      <c r="R835" s="1"/>
      <c r="S835" s="1"/>
    </row>
    <row r="836" spans="1:19" ht="13" x14ac:dyDescent="0.15">
      <c r="A836" s="1">
        <v>397</v>
      </c>
      <c r="B836" s="1" t="s">
        <v>28</v>
      </c>
      <c r="C836" s="1" t="s">
        <v>3784</v>
      </c>
      <c r="D836" s="1">
        <v>5</v>
      </c>
      <c r="E836" s="1" t="s">
        <v>1387</v>
      </c>
      <c r="F836" s="1">
        <v>6</v>
      </c>
      <c r="G836" s="1">
        <v>1.49</v>
      </c>
      <c r="H836" s="1">
        <v>1.49</v>
      </c>
      <c r="I836" s="1">
        <v>44.91</v>
      </c>
      <c r="J836" s="1">
        <v>46.4</v>
      </c>
      <c r="K836" s="1">
        <v>44.561</v>
      </c>
      <c r="L836" s="1">
        <v>45.981000000000002</v>
      </c>
      <c r="M836" s="1" t="s">
        <v>6403</v>
      </c>
      <c r="N836" s="1" t="s">
        <v>6404</v>
      </c>
      <c r="O836" s="1" t="s">
        <v>6405</v>
      </c>
      <c r="P836" s="1">
        <v>0</v>
      </c>
      <c r="Q836" s="1">
        <v>0</v>
      </c>
      <c r="R836" s="1"/>
      <c r="S836" s="1"/>
    </row>
    <row r="837" spans="1:19" ht="13" x14ac:dyDescent="0.15">
      <c r="A837" s="1">
        <v>397</v>
      </c>
      <c r="B837" s="1" t="s">
        <v>28</v>
      </c>
      <c r="C837" s="1" t="s">
        <v>3784</v>
      </c>
      <c r="D837" s="1">
        <v>5</v>
      </c>
      <c r="E837" s="1" t="s">
        <v>1387</v>
      </c>
      <c r="F837" s="1">
        <v>7</v>
      </c>
      <c r="G837" s="1">
        <v>0.78</v>
      </c>
      <c r="H837" s="1">
        <v>0.78</v>
      </c>
      <c r="I837" s="1">
        <v>46.4</v>
      </c>
      <c r="J837" s="1">
        <v>47.18</v>
      </c>
      <c r="K837" s="1">
        <v>45.981000000000002</v>
      </c>
      <c r="L837" s="1">
        <v>46.723999999999997</v>
      </c>
      <c r="M837" s="1" t="s">
        <v>6406</v>
      </c>
      <c r="N837" s="1" t="s">
        <v>6407</v>
      </c>
      <c r="O837" s="1" t="s">
        <v>6408</v>
      </c>
      <c r="P837" s="1">
        <v>0</v>
      </c>
      <c r="Q837" s="1">
        <v>0</v>
      </c>
      <c r="R837" s="1"/>
      <c r="S837" s="1"/>
    </row>
    <row r="838" spans="1:19" ht="13" x14ac:dyDescent="0.15">
      <c r="A838" s="1">
        <v>397</v>
      </c>
      <c r="B838" s="1" t="s">
        <v>28</v>
      </c>
      <c r="C838" s="1" t="s">
        <v>3784</v>
      </c>
      <c r="D838" s="1">
        <v>5</v>
      </c>
      <c r="E838" s="1" t="s">
        <v>1387</v>
      </c>
      <c r="F838" s="1" t="s">
        <v>64</v>
      </c>
      <c r="G838" s="1">
        <v>0.28999999999999998</v>
      </c>
      <c r="H838" s="1">
        <v>0.28999999999999998</v>
      </c>
      <c r="I838" s="1">
        <v>47.18</v>
      </c>
      <c r="J838" s="1">
        <v>47.47</v>
      </c>
      <c r="K838" s="1">
        <v>46.723999999999997</v>
      </c>
      <c r="L838" s="1">
        <v>47</v>
      </c>
      <c r="M838" s="1" t="s">
        <v>6409</v>
      </c>
      <c r="N838" s="1" t="s">
        <v>6410</v>
      </c>
      <c r="O838" s="1" t="s">
        <v>6411</v>
      </c>
      <c r="P838" s="1">
        <v>0</v>
      </c>
      <c r="Q838" s="1">
        <v>0</v>
      </c>
      <c r="R838" s="1"/>
      <c r="S838" s="1"/>
    </row>
    <row r="839" spans="1:19" ht="13" x14ac:dyDescent="0.15">
      <c r="A839" s="1">
        <v>397</v>
      </c>
      <c r="B839" s="1" t="s">
        <v>28</v>
      </c>
      <c r="C839" s="1" t="s">
        <v>3784</v>
      </c>
      <c r="D839" s="1">
        <v>6</v>
      </c>
      <c r="E839" s="1" t="s">
        <v>1387</v>
      </c>
      <c r="F839" s="1">
        <v>1</v>
      </c>
      <c r="G839" s="1">
        <v>1.46</v>
      </c>
      <c r="H839" s="1">
        <v>1.46</v>
      </c>
      <c r="I839" s="1">
        <v>47</v>
      </c>
      <c r="J839" s="1">
        <v>48.46</v>
      </c>
      <c r="K839" s="1">
        <v>47</v>
      </c>
      <c r="L839" s="1">
        <v>48.383000000000003</v>
      </c>
      <c r="M839" s="1" t="s">
        <v>6412</v>
      </c>
      <c r="N839" s="1" t="s">
        <v>6413</v>
      </c>
      <c r="O839" s="1" t="s">
        <v>6414</v>
      </c>
      <c r="P839" s="1">
        <v>0</v>
      </c>
      <c r="Q839" s="1">
        <v>0</v>
      </c>
      <c r="R839" s="1"/>
      <c r="S839" s="1"/>
    </row>
    <row r="840" spans="1:19" ht="13" x14ac:dyDescent="0.15">
      <c r="A840" s="1">
        <v>397</v>
      </c>
      <c r="B840" s="1" t="s">
        <v>28</v>
      </c>
      <c r="C840" s="1" t="s">
        <v>3784</v>
      </c>
      <c r="D840" s="1">
        <v>6</v>
      </c>
      <c r="E840" s="1" t="s">
        <v>1387</v>
      </c>
      <c r="F840" s="1">
        <v>2</v>
      </c>
      <c r="G840" s="1">
        <v>1.46</v>
      </c>
      <c r="H840" s="1">
        <v>1.46</v>
      </c>
      <c r="I840" s="1">
        <v>48.46</v>
      </c>
      <c r="J840" s="1">
        <v>49.92</v>
      </c>
      <c r="K840" s="1">
        <v>48.383000000000003</v>
      </c>
      <c r="L840" s="1">
        <v>49.765999999999998</v>
      </c>
      <c r="M840" s="1" t="s">
        <v>6415</v>
      </c>
      <c r="N840" s="1" t="s">
        <v>6416</v>
      </c>
      <c r="O840" s="1" t="s">
        <v>6417</v>
      </c>
      <c r="P840" s="1">
        <v>0</v>
      </c>
      <c r="Q840" s="1">
        <v>0</v>
      </c>
      <c r="R840" s="1"/>
      <c r="S840" s="1"/>
    </row>
    <row r="841" spans="1:19" ht="13" x14ac:dyDescent="0.15">
      <c r="A841" s="1">
        <v>397</v>
      </c>
      <c r="B841" s="1" t="s">
        <v>28</v>
      </c>
      <c r="C841" s="1" t="s">
        <v>3784</v>
      </c>
      <c r="D841" s="1">
        <v>6</v>
      </c>
      <c r="E841" s="1" t="s">
        <v>1387</v>
      </c>
      <c r="F841" s="1">
        <v>3</v>
      </c>
      <c r="G841" s="1">
        <v>1.47</v>
      </c>
      <c r="H841" s="1">
        <v>1.47</v>
      </c>
      <c r="I841" s="1">
        <v>49.92</v>
      </c>
      <c r="J841" s="1">
        <v>51.39</v>
      </c>
      <c r="K841" s="1">
        <v>49.765999999999998</v>
      </c>
      <c r="L841" s="1">
        <v>51.158000000000001</v>
      </c>
      <c r="M841" s="1" t="s">
        <v>6418</v>
      </c>
      <c r="N841" s="1" t="s">
        <v>6419</v>
      </c>
      <c r="O841" s="1" t="s">
        <v>6420</v>
      </c>
      <c r="P841" s="1">
        <v>1</v>
      </c>
      <c r="Q841" s="1">
        <v>0</v>
      </c>
      <c r="R841" s="1"/>
      <c r="S841" s="1"/>
    </row>
    <row r="842" spans="1:19" ht="13" x14ac:dyDescent="0.15">
      <c r="A842" s="1">
        <v>397</v>
      </c>
      <c r="B842" s="1" t="s">
        <v>28</v>
      </c>
      <c r="C842" s="1" t="s">
        <v>3784</v>
      </c>
      <c r="D842" s="1">
        <v>6</v>
      </c>
      <c r="E842" s="1" t="s">
        <v>1387</v>
      </c>
      <c r="F842" s="1">
        <v>4</v>
      </c>
      <c r="G842" s="1">
        <v>1.47</v>
      </c>
      <c r="H842" s="1">
        <v>1.47</v>
      </c>
      <c r="I842" s="1">
        <v>51.39</v>
      </c>
      <c r="J842" s="1">
        <v>52.86</v>
      </c>
      <c r="K842" s="1">
        <v>51.158000000000001</v>
      </c>
      <c r="L842" s="1">
        <v>52.551000000000002</v>
      </c>
      <c r="M842" s="1" t="s">
        <v>6421</v>
      </c>
      <c r="N842" s="1" t="s">
        <v>6422</v>
      </c>
      <c r="O842" s="1" t="s">
        <v>6423</v>
      </c>
      <c r="P842" s="1">
        <v>0</v>
      </c>
      <c r="Q842" s="1">
        <v>0</v>
      </c>
      <c r="R842" s="1"/>
      <c r="S842" s="1"/>
    </row>
    <row r="843" spans="1:19" ht="13" x14ac:dyDescent="0.15">
      <c r="A843" s="1">
        <v>397</v>
      </c>
      <c r="B843" s="1" t="s">
        <v>28</v>
      </c>
      <c r="C843" s="1" t="s">
        <v>3784</v>
      </c>
      <c r="D843" s="1">
        <v>6</v>
      </c>
      <c r="E843" s="1" t="s">
        <v>1387</v>
      </c>
      <c r="F843" s="1">
        <v>5</v>
      </c>
      <c r="G843" s="1">
        <v>1.47</v>
      </c>
      <c r="H843" s="1">
        <v>1.47</v>
      </c>
      <c r="I843" s="1">
        <v>52.86</v>
      </c>
      <c r="J843" s="1">
        <v>54.33</v>
      </c>
      <c r="K843" s="1">
        <v>52.551000000000002</v>
      </c>
      <c r="L843" s="1">
        <v>53.942999999999998</v>
      </c>
      <c r="M843" s="1" t="s">
        <v>6424</v>
      </c>
      <c r="N843" s="1" t="s">
        <v>6425</v>
      </c>
      <c r="O843" s="1" t="s">
        <v>6426</v>
      </c>
      <c r="P843" s="1">
        <v>1</v>
      </c>
      <c r="Q843" s="1">
        <v>0</v>
      </c>
      <c r="R843" s="1"/>
      <c r="S843" s="1"/>
    </row>
    <row r="844" spans="1:19" ht="13" x14ac:dyDescent="0.15">
      <c r="A844" s="1">
        <v>397</v>
      </c>
      <c r="B844" s="1" t="s">
        <v>28</v>
      </c>
      <c r="C844" s="1" t="s">
        <v>3784</v>
      </c>
      <c r="D844" s="1">
        <v>6</v>
      </c>
      <c r="E844" s="1" t="s">
        <v>1387</v>
      </c>
      <c r="F844" s="1">
        <v>6</v>
      </c>
      <c r="G844" s="1">
        <v>1.47</v>
      </c>
      <c r="H844" s="1">
        <v>1.47</v>
      </c>
      <c r="I844" s="1">
        <v>54.33</v>
      </c>
      <c r="J844" s="1">
        <v>55.8</v>
      </c>
      <c r="K844" s="1">
        <v>53.942999999999998</v>
      </c>
      <c r="L844" s="1">
        <v>55.335000000000001</v>
      </c>
      <c r="M844" s="1" t="s">
        <v>6427</v>
      </c>
      <c r="N844" s="1" t="s">
        <v>6428</v>
      </c>
      <c r="O844" s="1" t="s">
        <v>6429</v>
      </c>
      <c r="P844" s="1">
        <v>0</v>
      </c>
      <c r="Q844" s="1">
        <v>0</v>
      </c>
      <c r="R844" s="1"/>
      <c r="S844" s="1"/>
    </row>
    <row r="845" spans="1:19" ht="13" x14ac:dyDescent="0.15">
      <c r="A845" s="1">
        <v>397</v>
      </c>
      <c r="B845" s="1" t="s">
        <v>28</v>
      </c>
      <c r="C845" s="1" t="s">
        <v>3784</v>
      </c>
      <c r="D845" s="1">
        <v>6</v>
      </c>
      <c r="E845" s="1" t="s">
        <v>1387</v>
      </c>
      <c r="F845" s="1">
        <v>7</v>
      </c>
      <c r="G845" s="1">
        <v>0.93</v>
      </c>
      <c r="H845" s="1">
        <v>0.93</v>
      </c>
      <c r="I845" s="1">
        <v>55.8</v>
      </c>
      <c r="J845" s="1">
        <v>56.73</v>
      </c>
      <c r="K845" s="1">
        <v>55.335000000000001</v>
      </c>
      <c r="L845" s="1">
        <v>56.216000000000001</v>
      </c>
      <c r="M845" s="1" t="s">
        <v>6430</v>
      </c>
      <c r="N845" s="1" t="s">
        <v>6431</v>
      </c>
      <c r="O845" s="1" t="s">
        <v>6432</v>
      </c>
      <c r="P845" s="1">
        <v>0</v>
      </c>
      <c r="Q845" s="1">
        <v>0</v>
      </c>
      <c r="R845" s="1"/>
      <c r="S845" s="1"/>
    </row>
    <row r="846" spans="1:19" ht="13" x14ac:dyDescent="0.15">
      <c r="A846" s="1">
        <v>397</v>
      </c>
      <c r="B846" s="1" t="s">
        <v>28</v>
      </c>
      <c r="C846" s="1" t="s">
        <v>3784</v>
      </c>
      <c r="D846" s="1">
        <v>6</v>
      </c>
      <c r="E846" s="1" t="s">
        <v>1387</v>
      </c>
      <c r="F846" s="1" t="s">
        <v>64</v>
      </c>
      <c r="G846" s="1">
        <v>0.3</v>
      </c>
      <c r="H846" s="1">
        <v>0.3</v>
      </c>
      <c r="I846" s="1">
        <v>56.73</v>
      </c>
      <c r="J846" s="1">
        <v>57.03</v>
      </c>
      <c r="K846" s="1">
        <v>56.216000000000001</v>
      </c>
      <c r="L846" s="1">
        <v>56.5</v>
      </c>
      <c r="M846" s="1" t="s">
        <v>6433</v>
      </c>
      <c r="N846" s="1" t="s">
        <v>6434</v>
      </c>
      <c r="O846" s="1" t="s">
        <v>6435</v>
      </c>
      <c r="P846" s="1">
        <v>0</v>
      </c>
      <c r="Q846" s="1">
        <v>0</v>
      </c>
      <c r="R846" s="1"/>
      <c r="S846" s="1"/>
    </row>
    <row r="847" spans="1:19" ht="13" x14ac:dyDescent="0.15">
      <c r="A847" s="1">
        <v>397</v>
      </c>
      <c r="B847" s="1" t="s">
        <v>28</v>
      </c>
      <c r="C847" s="1" t="s">
        <v>3784</v>
      </c>
      <c r="D847" s="1">
        <v>7</v>
      </c>
      <c r="E847" s="1" t="s">
        <v>1387</v>
      </c>
      <c r="F847" s="1">
        <v>1</v>
      </c>
      <c r="G847" s="1">
        <v>1.46</v>
      </c>
      <c r="H847" s="1">
        <v>1.46</v>
      </c>
      <c r="I847" s="1">
        <v>56.5</v>
      </c>
      <c r="J847" s="1">
        <v>57.96</v>
      </c>
      <c r="K847" s="1">
        <v>56.5</v>
      </c>
      <c r="L847" s="1">
        <v>57.914999999999999</v>
      </c>
      <c r="M847" s="1" t="s">
        <v>6436</v>
      </c>
      <c r="N847" s="1" t="s">
        <v>6437</v>
      </c>
      <c r="O847" s="1" t="s">
        <v>6438</v>
      </c>
      <c r="P847" s="1">
        <v>0</v>
      </c>
      <c r="Q847" s="1">
        <v>0</v>
      </c>
      <c r="R847" s="1"/>
      <c r="S847" s="1"/>
    </row>
    <row r="848" spans="1:19" ht="13" x14ac:dyDescent="0.15">
      <c r="A848" s="1">
        <v>397</v>
      </c>
      <c r="B848" s="1" t="s">
        <v>28</v>
      </c>
      <c r="C848" s="1" t="s">
        <v>3784</v>
      </c>
      <c r="D848" s="1">
        <v>7</v>
      </c>
      <c r="E848" s="1" t="s">
        <v>1387</v>
      </c>
      <c r="F848" s="1">
        <v>2</v>
      </c>
      <c r="G848" s="1">
        <v>1.46</v>
      </c>
      <c r="H848" s="1">
        <v>1.46</v>
      </c>
      <c r="I848" s="1">
        <v>57.96</v>
      </c>
      <c r="J848" s="1">
        <v>59.42</v>
      </c>
      <c r="K848" s="1">
        <v>57.914999999999999</v>
      </c>
      <c r="L848" s="1">
        <v>59.331000000000003</v>
      </c>
      <c r="M848" s="1" t="s">
        <v>6439</v>
      </c>
      <c r="N848" s="1" t="s">
        <v>6440</v>
      </c>
      <c r="O848" s="1" t="s">
        <v>6441</v>
      </c>
      <c r="P848" s="1">
        <v>0</v>
      </c>
      <c r="Q848" s="1">
        <v>0</v>
      </c>
      <c r="R848" s="1"/>
      <c r="S848" s="1"/>
    </row>
    <row r="849" spans="1:19" ht="13" x14ac:dyDescent="0.15">
      <c r="A849" s="1">
        <v>397</v>
      </c>
      <c r="B849" s="1" t="s">
        <v>28</v>
      </c>
      <c r="C849" s="1" t="s">
        <v>3784</v>
      </c>
      <c r="D849" s="1">
        <v>7</v>
      </c>
      <c r="E849" s="1" t="s">
        <v>1387</v>
      </c>
      <c r="F849" s="1">
        <v>3</v>
      </c>
      <c r="G849" s="1">
        <v>1.46</v>
      </c>
      <c r="H849" s="1">
        <v>1.46</v>
      </c>
      <c r="I849" s="1">
        <v>59.42</v>
      </c>
      <c r="J849" s="1">
        <v>60.88</v>
      </c>
      <c r="K849" s="1">
        <v>59.331000000000003</v>
      </c>
      <c r="L849" s="1">
        <v>60.746000000000002</v>
      </c>
      <c r="M849" s="1" t="s">
        <v>6442</v>
      </c>
      <c r="N849" s="1" t="s">
        <v>6443</v>
      </c>
      <c r="O849" s="1" t="s">
        <v>6444</v>
      </c>
      <c r="P849" s="1">
        <v>1</v>
      </c>
      <c r="Q849" s="1">
        <v>0</v>
      </c>
      <c r="R849" s="1"/>
      <c r="S849" s="1"/>
    </row>
    <row r="850" spans="1:19" ht="13" x14ac:dyDescent="0.15">
      <c r="A850" s="1">
        <v>397</v>
      </c>
      <c r="B850" s="1" t="s">
        <v>28</v>
      </c>
      <c r="C850" s="1" t="s">
        <v>3784</v>
      </c>
      <c r="D850" s="1">
        <v>7</v>
      </c>
      <c r="E850" s="1" t="s">
        <v>1387</v>
      </c>
      <c r="F850" s="1">
        <v>4</v>
      </c>
      <c r="G850" s="1">
        <v>1.46</v>
      </c>
      <c r="H850" s="1">
        <v>1.46</v>
      </c>
      <c r="I850" s="1">
        <v>60.88</v>
      </c>
      <c r="J850" s="1">
        <v>62.34</v>
      </c>
      <c r="K850" s="1">
        <v>60.746000000000002</v>
      </c>
      <c r="L850" s="1">
        <v>62.161000000000001</v>
      </c>
      <c r="M850" s="1" t="s">
        <v>6445</v>
      </c>
      <c r="N850" s="1" t="s">
        <v>6446</v>
      </c>
      <c r="O850" s="1" t="s">
        <v>6447</v>
      </c>
      <c r="P850" s="1">
        <v>0</v>
      </c>
      <c r="Q850" s="1">
        <v>0</v>
      </c>
      <c r="R850" s="1"/>
      <c r="S850" s="1"/>
    </row>
    <row r="851" spans="1:19" ht="13" x14ac:dyDescent="0.15">
      <c r="A851" s="1">
        <v>397</v>
      </c>
      <c r="B851" s="1" t="s">
        <v>28</v>
      </c>
      <c r="C851" s="1" t="s">
        <v>3784</v>
      </c>
      <c r="D851" s="1">
        <v>7</v>
      </c>
      <c r="E851" s="1" t="s">
        <v>1387</v>
      </c>
      <c r="F851" s="1">
        <v>5</v>
      </c>
      <c r="G851" s="1">
        <v>1.46</v>
      </c>
      <c r="H851" s="1">
        <v>1.47</v>
      </c>
      <c r="I851" s="1">
        <v>62.34</v>
      </c>
      <c r="J851" s="1">
        <v>63.81</v>
      </c>
      <c r="K851" s="1">
        <v>62.161000000000001</v>
      </c>
      <c r="L851" s="1">
        <v>63.585999999999999</v>
      </c>
      <c r="M851" s="1" t="s">
        <v>6448</v>
      </c>
      <c r="N851" s="1" t="s">
        <v>6449</v>
      </c>
      <c r="O851" s="1" t="s">
        <v>6450</v>
      </c>
      <c r="P851" s="1">
        <v>1</v>
      </c>
      <c r="Q851" s="1">
        <v>0</v>
      </c>
      <c r="R851" s="1"/>
      <c r="S851" s="1"/>
    </row>
    <row r="852" spans="1:19" ht="13" x14ac:dyDescent="0.15">
      <c r="A852" s="1">
        <v>397</v>
      </c>
      <c r="B852" s="1" t="s">
        <v>28</v>
      </c>
      <c r="C852" s="1" t="s">
        <v>3784</v>
      </c>
      <c r="D852" s="1">
        <v>7</v>
      </c>
      <c r="E852" s="1" t="s">
        <v>1387</v>
      </c>
      <c r="F852" s="1">
        <v>6</v>
      </c>
      <c r="G852" s="1">
        <v>1.47</v>
      </c>
      <c r="H852" s="1">
        <v>1.47</v>
      </c>
      <c r="I852" s="1">
        <v>63.81</v>
      </c>
      <c r="J852" s="1">
        <v>65.28</v>
      </c>
      <c r="K852" s="1">
        <v>63.585999999999999</v>
      </c>
      <c r="L852" s="1">
        <v>65.010999999999996</v>
      </c>
      <c r="M852" s="1" t="s">
        <v>6451</v>
      </c>
      <c r="N852" s="1" t="s">
        <v>6452</v>
      </c>
      <c r="O852" s="1" t="s">
        <v>6453</v>
      </c>
      <c r="P852" s="1">
        <v>0</v>
      </c>
      <c r="Q852" s="1">
        <v>0</v>
      </c>
      <c r="R852" s="1"/>
      <c r="S852" s="1"/>
    </row>
    <row r="853" spans="1:19" ht="13" x14ac:dyDescent="0.15">
      <c r="A853" s="1">
        <v>397</v>
      </c>
      <c r="B853" s="1" t="s">
        <v>28</v>
      </c>
      <c r="C853" s="1" t="s">
        <v>3784</v>
      </c>
      <c r="D853" s="1">
        <v>7</v>
      </c>
      <c r="E853" s="1" t="s">
        <v>1387</v>
      </c>
      <c r="F853" s="1">
        <v>7</v>
      </c>
      <c r="G853" s="1">
        <v>0.76</v>
      </c>
      <c r="H853" s="1">
        <v>0.76</v>
      </c>
      <c r="I853" s="1">
        <v>65.28</v>
      </c>
      <c r="J853" s="1">
        <v>66.040000000000006</v>
      </c>
      <c r="K853" s="1">
        <v>65.010999999999996</v>
      </c>
      <c r="L853" s="1">
        <v>65.748000000000005</v>
      </c>
      <c r="M853" s="1" t="s">
        <v>6454</v>
      </c>
      <c r="N853" s="1" t="s">
        <v>6455</v>
      </c>
      <c r="O853" s="1" t="s">
        <v>6456</v>
      </c>
      <c r="P853" s="1">
        <v>0</v>
      </c>
      <c r="Q853" s="1">
        <v>0</v>
      </c>
      <c r="R853" s="1"/>
      <c r="S853" s="1"/>
    </row>
    <row r="854" spans="1:19" ht="13" x14ac:dyDescent="0.15">
      <c r="A854" s="1">
        <v>397</v>
      </c>
      <c r="B854" s="1" t="s">
        <v>28</v>
      </c>
      <c r="C854" s="1" t="s">
        <v>3784</v>
      </c>
      <c r="D854" s="1">
        <v>7</v>
      </c>
      <c r="E854" s="1" t="s">
        <v>1387</v>
      </c>
      <c r="F854" s="1" t="s">
        <v>64</v>
      </c>
      <c r="G854" s="1">
        <v>0.26</v>
      </c>
      <c r="H854" s="1">
        <v>0.26</v>
      </c>
      <c r="I854" s="1">
        <v>66.040000000000006</v>
      </c>
      <c r="J854" s="1">
        <v>66.3</v>
      </c>
      <c r="K854" s="1">
        <v>65.748000000000005</v>
      </c>
      <c r="L854" s="1">
        <v>66</v>
      </c>
      <c r="M854" s="1" t="s">
        <v>6457</v>
      </c>
      <c r="N854" s="1" t="s">
        <v>6458</v>
      </c>
      <c r="O854" s="1" t="s">
        <v>6459</v>
      </c>
      <c r="P854" s="1">
        <v>0</v>
      </c>
      <c r="Q854" s="1">
        <v>0</v>
      </c>
      <c r="R854" s="1"/>
      <c r="S854" s="1"/>
    </row>
    <row r="855" spans="1:19" ht="13" x14ac:dyDescent="0.15">
      <c r="A855" s="1">
        <v>397</v>
      </c>
      <c r="B855" s="1" t="s">
        <v>28</v>
      </c>
      <c r="C855" s="1" t="s">
        <v>3784</v>
      </c>
      <c r="D855" s="1">
        <v>8</v>
      </c>
      <c r="E855" s="1" t="s">
        <v>1387</v>
      </c>
      <c r="F855" s="1">
        <v>1</v>
      </c>
      <c r="G855" s="1">
        <v>1.46</v>
      </c>
      <c r="H855" s="1">
        <v>1.46</v>
      </c>
      <c r="I855" s="1">
        <v>66</v>
      </c>
      <c r="J855" s="1">
        <v>67.459999999999994</v>
      </c>
      <c r="K855" s="1">
        <v>66</v>
      </c>
      <c r="L855" s="1">
        <v>67.38</v>
      </c>
      <c r="M855" s="1" t="s">
        <v>6460</v>
      </c>
      <c r="N855" s="1" t="s">
        <v>6461</v>
      </c>
      <c r="O855" s="1" t="s">
        <v>6462</v>
      </c>
      <c r="P855" s="1">
        <v>0</v>
      </c>
      <c r="Q855" s="1">
        <v>0</v>
      </c>
      <c r="R855" s="1"/>
      <c r="S855" s="1"/>
    </row>
    <row r="856" spans="1:19" ht="13" x14ac:dyDescent="0.15">
      <c r="A856" s="1">
        <v>397</v>
      </c>
      <c r="B856" s="1" t="s">
        <v>28</v>
      </c>
      <c r="C856" s="1" t="s">
        <v>3784</v>
      </c>
      <c r="D856" s="1">
        <v>8</v>
      </c>
      <c r="E856" s="1" t="s">
        <v>1387</v>
      </c>
      <c r="F856" s="1">
        <v>2</v>
      </c>
      <c r="G856" s="1">
        <v>1.46</v>
      </c>
      <c r="H856" s="1">
        <v>1.46</v>
      </c>
      <c r="I856" s="1">
        <v>67.459999999999994</v>
      </c>
      <c r="J856" s="1">
        <v>68.92</v>
      </c>
      <c r="K856" s="1">
        <v>67.38</v>
      </c>
      <c r="L856" s="1">
        <v>68.760000000000005</v>
      </c>
      <c r="M856" s="1" t="s">
        <v>6463</v>
      </c>
      <c r="N856" s="1" t="s">
        <v>6464</v>
      </c>
      <c r="O856" s="1" t="s">
        <v>6465</v>
      </c>
      <c r="P856" s="1">
        <v>0</v>
      </c>
      <c r="Q856" s="1">
        <v>0</v>
      </c>
      <c r="R856" s="1"/>
      <c r="S856" s="1"/>
    </row>
    <row r="857" spans="1:19" ht="13" x14ac:dyDescent="0.15">
      <c r="A857" s="1">
        <v>397</v>
      </c>
      <c r="B857" s="1" t="s">
        <v>28</v>
      </c>
      <c r="C857" s="1" t="s">
        <v>3784</v>
      </c>
      <c r="D857" s="1">
        <v>8</v>
      </c>
      <c r="E857" s="1" t="s">
        <v>1387</v>
      </c>
      <c r="F857" s="1">
        <v>3</v>
      </c>
      <c r="G857" s="1">
        <v>1.47</v>
      </c>
      <c r="H857" s="1">
        <v>1.49</v>
      </c>
      <c r="I857" s="1">
        <v>68.92</v>
      </c>
      <c r="J857" s="1">
        <v>70.41</v>
      </c>
      <c r="K857" s="1">
        <v>68.760000000000005</v>
      </c>
      <c r="L857" s="1">
        <v>70.168999999999997</v>
      </c>
      <c r="M857" s="1" t="s">
        <v>6466</v>
      </c>
      <c r="N857" s="1" t="s">
        <v>6467</v>
      </c>
      <c r="O857" s="1" t="s">
        <v>6468</v>
      </c>
      <c r="P857" s="1">
        <v>1</v>
      </c>
      <c r="Q857" s="1">
        <v>0</v>
      </c>
      <c r="R857" s="1"/>
      <c r="S857" s="1"/>
    </row>
    <row r="858" spans="1:19" ht="13" x14ac:dyDescent="0.15">
      <c r="A858" s="1">
        <v>397</v>
      </c>
      <c r="B858" s="1" t="s">
        <v>28</v>
      </c>
      <c r="C858" s="1" t="s">
        <v>3784</v>
      </c>
      <c r="D858" s="1">
        <v>8</v>
      </c>
      <c r="E858" s="1" t="s">
        <v>1387</v>
      </c>
      <c r="F858" s="1">
        <v>4</v>
      </c>
      <c r="G858" s="1">
        <v>1.46</v>
      </c>
      <c r="H858" s="1">
        <v>1.46</v>
      </c>
      <c r="I858" s="1">
        <v>70.41</v>
      </c>
      <c r="J858" s="1">
        <v>71.87</v>
      </c>
      <c r="K858" s="1">
        <v>70.168999999999997</v>
      </c>
      <c r="L858" s="1">
        <v>71.549000000000007</v>
      </c>
      <c r="M858" s="1" t="s">
        <v>6469</v>
      </c>
      <c r="N858" s="1" t="s">
        <v>6470</v>
      </c>
      <c r="O858" s="1" t="s">
        <v>6471</v>
      </c>
      <c r="P858" s="1">
        <v>0</v>
      </c>
      <c r="Q858" s="1">
        <v>0</v>
      </c>
      <c r="R858" s="1"/>
      <c r="S858" s="1"/>
    </row>
    <row r="859" spans="1:19" ht="13" x14ac:dyDescent="0.15">
      <c r="A859" s="1">
        <v>397</v>
      </c>
      <c r="B859" s="1" t="s">
        <v>28</v>
      </c>
      <c r="C859" s="1" t="s">
        <v>3784</v>
      </c>
      <c r="D859" s="1">
        <v>8</v>
      </c>
      <c r="E859" s="1" t="s">
        <v>1387</v>
      </c>
      <c r="F859" s="1">
        <v>5</v>
      </c>
      <c r="G859" s="1">
        <v>1.48</v>
      </c>
      <c r="H859" s="1">
        <v>1.51</v>
      </c>
      <c r="I859" s="1">
        <v>71.87</v>
      </c>
      <c r="J859" s="1">
        <v>73.38</v>
      </c>
      <c r="K859" s="1">
        <v>71.549000000000007</v>
      </c>
      <c r="L859" s="1">
        <v>72.975999999999999</v>
      </c>
      <c r="M859" s="1" t="s">
        <v>6472</v>
      </c>
      <c r="N859" s="1" t="s">
        <v>6473</v>
      </c>
      <c r="O859" s="1" t="s">
        <v>6474</v>
      </c>
      <c r="P859" s="1">
        <v>1</v>
      </c>
      <c r="Q859" s="1">
        <v>0</v>
      </c>
      <c r="R859" s="1"/>
      <c r="S859" s="1"/>
    </row>
    <row r="860" spans="1:19" ht="13" x14ac:dyDescent="0.15">
      <c r="A860" s="1">
        <v>397</v>
      </c>
      <c r="B860" s="1" t="s">
        <v>28</v>
      </c>
      <c r="C860" s="1" t="s">
        <v>3784</v>
      </c>
      <c r="D860" s="1">
        <v>8</v>
      </c>
      <c r="E860" s="1" t="s">
        <v>1387</v>
      </c>
      <c r="F860" s="1">
        <v>6</v>
      </c>
      <c r="G860" s="1">
        <v>1.48</v>
      </c>
      <c r="H860" s="1">
        <v>1.48</v>
      </c>
      <c r="I860" s="1">
        <v>73.38</v>
      </c>
      <c r="J860" s="1">
        <v>74.86</v>
      </c>
      <c r="K860" s="1">
        <v>72.975999999999999</v>
      </c>
      <c r="L860" s="1">
        <v>74.375</v>
      </c>
      <c r="M860" s="1" t="s">
        <v>6475</v>
      </c>
      <c r="N860" s="1" t="s">
        <v>6476</v>
      </c>
      <c r="O860" s="1" t="s">
        <v>6477</v>
      </c>
      <c r="P860" s="1">
        <v>0</v>
      </c>
      <c r="Q860" s="1">
        <v>0</v>
      </c>
      <c r="R860" s="1"/>
      <c r="S860" s="1"/>
    </row>
    <row r="861" spans="1:19" ht="13" x14ac:dyDescent="0.15">
      <c r="A861" s="1">
        <v>397</v>
      </c>
      <c r="B861" s="1" t="s">
        <v>28</v>
      </c>
      <c r="C861" s="1" t="s">
        <v>3784</v>
      </c>
      <c r="D861" s="1">
        <v>8</v>
      </c>
      <c r="E861" s="1" t="s">
        <v>1387</v>
      </c>
      <c r="F861" s="1">
        <v>7</v>
      </c>
      <c r="G861" s="1">
        <v>0.92</v>
      </c>
      <c r="H861" s="1">
        <v>0.92</v>
      </c>
      <c r="I861" s="1">
        <v>74.86</v>
      </c>
      <c r="J861" s="1">
        <v>75.78</v>
      </c>
      <c r="K861" s="1">
        <v>74.375</v>
      </c>
      <c r="L861" s="1">
        <v>75.245000000000005</v>
      </c>
      <c r="M861" s="1" t="s">
        <v>6478</v>
      </c>
      <c r="N861" s="1" t="s">
        <v>6479</v>
      </c>
      <c r="O861" s="1" t="s">
        <v>6480</v>
      </c>
      <c r="P861" s="1">
        <v>0</v>
      </c>
      <c r="Q861" s="1">
        <v>0</v>
      </c>
      <c r="R861" s="1"/>
      <c r="S861" s="1"/>
    </row>
    <row r="862" spans="1:19" ht="13" x14ac:dyDescent="0.15">
      <c r="A862" s="1">
        <v>397</v>
      </c>
      <c r="B862" s="1" t="s">
        <v>28</v>
      </c>
      <c r="C862" s="1" t="s">
        <v>3784</v>
      </c>
      <c r="D862" s="1">
        <v>8</v>
      </c>
      <c r="E862" s="1" t="s">
        <v>1387</v>
      </c>
      <c r="F862" s="1" t="s">
        <v>64</v>
      </c>
      <c r="G862" s="1">
        <v>0.27</v>
      </c>
      <c r="H862" s="1">
        <v>0.27</v>
      </c>
      <c r="I862" s="1">
        <v>75.78</v>
      </c>
      <c r="J862" s="1">
        <v>76.05</v>
      </c>
      <c r="K862" s="1">
        <v>75.245000000000005</v>
      </c>
      <c r="L862" s="1">
        <v>75.5</v>
      </c>
      <c r="M862" s="1" t="s">
        <v>6481</v>
      </c>
      <c r="N862" s="1" t="s">
        <v>6482</v>
      </c>
      <c r="O862" s="1" t="s">
        <v>6483</v>
      </c>
      <c r="P862" s="1">
        <v>0</v>
      </c>
      <c r="Q862" s="1">
        <v>0</v>
      </c>
      <c r="R862" s="1"/>
      <c r="S862" s="1"/>
    </row>
    <row r="863" spans="1:19" ht="13" x14ac:dyDescent="0.15">
      <c r="A863" s="1">
        <v>397</v>
      </c>
      <c r="B863" s="1" t="s">
        <v>28</v>
      </c>
      <c r="C863" s="1" t="s">
        <v>3784</v>
      </c>
      <c r="D863" s="1">
        <v>9</v>
      </c>
      <c r="E863" s="1" t="s">
        <v>1387</v>
      </c>
      <c r="F863" s="1">
        <v>1</v>
      </c>
      <c r="G863" s="1">
        <v>1.45</v>
      </c>
      <c r="H863" s="1">
        <v>1.45</v>
      </c>
      <c r="I863" s="1">
        <v>75.5</v>
      </c>
      <c r="J863" s="1">
        <v>76.95</v>
      </c>
      <c r="K863" s="1">
        <v>75.5</v>
      </c>
      <c r="L863" s="1">
        <v>76.850999999999999</v>
      </c>
      <c r="M863" s="1" t="s">
        <v>6484</v>
      </c>
      <c r="N863" s="1" t="s">
        <v>6485</v>
      </c>
      <c r="O863" s="1" t="s">
        <v>6486</v>
      </c>
      <c r="P863" s="1">
        <v>0</v>
      </c>
      <c r="Q863" s="1">
        <v>0</v>
      </c>
      <c r="R863" s="1"/>
      <c r="S863" s="1"/>
    </row>
    <row r="864" spans="1:19" ht="13" x14ac:dyDescent="0.15">
      <c r="A864" s="1">
        <v>397</v>
      </c>
      <c r="B864" s="1" t="s">
        <v>28</v>
      </c>
      <c r="C864" s="1" t="s">
        <v>3784</v>
      </c>
      <c r="D864" s="1">
        <v>9</v>
      </c>
      <c r="E864" s="1" t="s">
        <v>1387</v>
      </c>
      <c r="F864" s="1">
        <v>2</v>
      </c>
      <c r="G864" s="1">
        <v>1.45</v>
      </c>
      <c r="H864" s="1">
        <v>1.45</v>
      </c>
      <c r="I864" s="1">
        <v>76.95</v>
      </c>
      <c r="J864" s="1">
        <v>78.400000000000006</v>
      </c>
      <c r="K864" s="1">
        <v>76.850999999999999</v>
      </c>
      <c r="L864" s="1">
        <v>78.200999999999993</v>
      </c>
      <c r="M864" s="1" t="s">
        <v>6487</v>
      </c>
      <c r="N864" s="1" t="s">
        <v>6488</v>
      </c>
      <c r="O864" s="1" t="s">
        <v>6489</v>
      </c>
      <c r="P864" s="1">
        <v>0</v>
      </c>
      <c r="Q864" s="1">
        <v>0</v>
      </c>
      <c r="R864" s="1"/>
      <c r="S864" s="1"/>
    </row>
    <row r="865" spans="1:19" ht="13" x14ac:dyDescent="0.15">
      <c r="A865" s="1">
        <v>397</v>
      </c>
      <c r="B865" s="1" t="s">
        <v>28</v>
      </c>
      <c r="C865" s="1" t="s">
        <v>3784</v>
      </c>
      <c r="D865" s="1">
        <v>9</v>
      </c>
      <c r="E865" s="1" t="s">
        <v>1387</v>
      </c>
      <c r="F865" s="1">
        <v>3</v>
      </c>
      <c r="G865" s="1">
        <v>1.47</v>
      </c>
      <c r="H865" s="1">
        <v>1.47</v>
      </c>
      <c r="I865" s="1">
        <v>78.400000000000006</v>
      </c>
      <c r="J865" s="1">
        <v>79.87</v>
      </c>
      <c r="K865" s="1">
        <v>78.200999999999993</v>
      </c>
      <c r="L865" s="1">
        <v>79.569999999999993</v>
      </c>
      <c r="M865" s="1" t="s">
        <v>6490</v>
      </c>
      <c r="N865" s="1" t="s">
        <v>6491</v>
      </c>
      <c r="O865" s="1" t="s">
        <v>6492</v>
      </c>
      <c r="P865" s="1">
        <v>1</v>
      </c>
      <c r="Q865" s="1">
        <v>0</v>
      </c>
      <c r="R865" s="1"/>
      <c r="S865" s="1"/>
    </row>
    <row r="866" spans="1:19" ht="13" x14ac:dyDescent="0.15">
      <c r="A866" s="1">
        <v>397</v>
      </c>
      <c r="B866" s="1" t="s">
        <v>28</v>
      </c>
      <c r="C866" s="1" t="s">
        <v>3784</v>
      </c>
      <c r="D866" s="1">
        <v>9</v>
      </c>
      <c r="E866" s="1" t="s">
        <v>1387</v>
      </c>
      <c r="F866" s="1">
        <v>4</v>
      </c>
      <c r="G866" s="1">
        <v>1.45</v>
      </c>
      <c r="H866" s="1">
        <v>1.48</v>
      </c>
      <c r="I866" s="1">
        <v>79.87</v>
      </c>
      <c r="J866" s="1">
        <v>81.349999999999994</v>
      </c>
      <c r="K866" s="1">
        <v>79.569999999999993</v>
      </c>
      <c r="L866" s="1">
        <v>80.948999999999998</v>
      </c>
      <c r="M866" s="1" t="s">
        <v>6493</v>
      </c>
      <c r="N866" s="1" t="s">
        <v>6494</v>
      </c>
      <c r="O866" s="1" t="s">
        <v>6495</v>
      </c>
      <c r="P866" s="1">
        <v>0</v>
      </c>
      <c r="Q866" s="1">
        <v>0</v>
      </c>
      <c r="R866" s="1"/>
      <c r="S866" s="1"/>
    </row>
    <row r="867" spans="1:19" ht="13" x14ac:dyDescent="0.15">
      <c r="A867" s="1">
        <v>397</v>
      </c>
      <c r="B867" s="1" t="s">
        <v>28</v>
      </c>
      <c r="C867" s="1" t="s">
        <v>3784</v>
      </c>
      <c r="D867" s="1">
        <v>9</v>
      </c>
      <c r="E867" s="1" t="s">
        <v>1387</v>
      </c>
      <c r="F867" s="1">
        <v>5</v>
      </c>
      <c r="G867" s="1">
        <v>1.46</v>
      </c>
      <c r="H867" s="1">
        <v>1.5</v>
      </c>
      <c r="I867" s="1">
        <v>81.349999999999994</v>
      </c>
      <c r="J867" s="1">
        <v>82.85</v>
      </c>
      <c r="K867" s="1">
        <v>80.948999999999998</v>
      </c>
      <c r="L867" s="1">
        <v>82.346000000000004</v>
      </c>
      <c r="M867" s="1" t="s">
        <v>6496</v>
      </c>
      <c r="N867" s="1" t="s">
        <v>6497</v>
      </c>
      <c r="O867" s="1" t="s">
        <v>6498</v>
      </c>
      <c r="P867" s="1">
        <v>1</v>
      </c>
      <c r="Q867" s="1">
        <v>0</v>
      </c>
      <c r="R867" s="1"/>
      <c r="S867" s="1"/>
    </row>
    <row r="868" spans="1:19" ht="13" x14ac:dyDescent="0.15">
      <c r="A868" s="1">
        <v>397</v>
      </c>
      <c r="B868" s="1" t="s">
        <v>28</v>
      </c>
      <c r="C868" s="1" t="s">
        <v>3784</v>
      </c>
      <c r="D868" s="1">
        <v>9</v>
      </c>
      <c r="E868" s="1" t="s">
        <v>1387</v>
      </c>
      <c r="F868" s="1">
        <v>6</v>
      </c>
      <c r="G868" s="1">
        <v>1.45</v>
      </c>
      <c r="H868" s="1">
        <v>1.51</v>
      </c>
      <c r="I868" s="1">
        <v>82.85</v>
      </c>
      <c r="J868" s="1">
        <v>84.36</v>
      </c>
      <c r="K868" s="1">
        <v>82.346000000000004</v>
      </c>
      <c r="L868" s="1">
        <v>83.751999999999995</v>
      </c>
      <c r="M868" s="1" t="s">
        <v>6499</v>
      </c>
      <c r="N868" s="1" t="s">
        <v>6500</v>
      </c>
      <c r="O868" s="1" t="s">
        <v>6501</v>
      </c>
      <c r="P868" s="1">
        <v>0</v>
      </c>
      <c r="Q868" s="1">
        <v>0</v>
      </c>
      <c r="R868" s="1"/>
      <c r="S868" s="1"/>
    </row>
    <row r="869" spans="1:19" ht="13" x14ac:dyDescent="0.15">
      <c r="A869" s="1">
        <v>397</v>
      </c>
      <c r="B869" s="1" t="s">
        <v>28</v>
      </c>
      <c r="C869" s="1" t="s">
        <v>3784</v>
      </c>
      <c r="D869" s="1">
        <v>9</v>
      </c>
      <c r="E869" s="1" t="s">
        <v>1387</v>
      </c>
      <c r="F869" s="1">
        <v>7</v>
      </c>
      <c r="G869" s="1">
        <v>0.98</v>
      </c>
      <c r="H869" s="1">
        <v>1.01</v>
      </c>
      <c r="I869" s="1">
        <v>84.36</v>
      </c>
      <c r="J869" s="1">
        <v>85.37</v>
      </c>
      <c r="K869" s="1">
        <v>83.751999999999995</v>
      </c>
      <c r="L869" s="1">
        <v>84.692999999999998</v>
      </c>
      <c r="M869" s="1" t="s">
        <v>6502</v>
      </c>
      <c r="N869" s="1" t="s">
        <v>6503</v>
      </c>
      <c r="O869" s="1" t="s">
        <v>6504</v>
      </c>
      <c r="P869" s="1">
        <v>0</v>
      </c>
      <c r="Q869" s="1">
        <v>0</v>
      </c>
      <c r="R869" s="1"/>
      <c r="S869" s="1"/>
    </row>
    <row r="870" spans="1:19" ht="13" x14ac:dyDescent="0.15">
      <c r="A870" s="1">
        <v>397</v>
      </c>
      <c r="B870" s="1" t="s">
        <v>28</v>
      </c>
      <c r="C870" s="1" t="s">
        <v>3784</v>
      </c>
      <c r="D870" s="1">
        <v>9</v>
      </c>
      <c r="E870" s="1" t="s">
        <v>1387</v>
      </c>
      <c r="F870" s="1" t="s">
        <v>64</v>
      </c>
      <c r="G870" s="1">
        <v>0.33</v>
      </c>
      <c r="H870" s="1">
        <v>0.33</v>
      </c>
      <c r="I870" s="1">
        <v>85.37</v>
      </c>
      <c r="J870" s="1">
        <v>85.7</v>
      </c>
      <c r="K870" s="1">
        <v>84.692999999999998</v>
      </c>
      <c r="L870" s="1">
        <v>85</v>
      </c>
      <c r="M870" s="1" t="s">
        <v>6505</v>
      </c>
      <c r="N870" s="1" t="s">
        <v>6506</v>
      </c>
      <c r="O870" s="1" t="s">
        <v>6507</v>
      </c>
      <c r="P870" s="1">
        <v>0</v>
      </c>
      <c r="Q870" s="1">
        <v>0</v>
      </c>
      <c r="R870" s="1"/>
      <c r="S870" s="1"/>
    </row>
    <row r="871" spans="1:19" ht="13" x14ac:dyDescent="0.15">
      <c r="A871" s="1">
        <v>397</v>
      </c>
      <c r="B871" s="1" t="s">
        <v>28</v>
      </c>
      <c r="C871" s="1" t="s">
        <v>3784</v>
      </c>
      <c r="D871" s="1">
        <v>10</v>
      </c>
      <c r="E871" s="1" t="s">
        <v>1387</v>
      </c>
      <c r="F871" s="1">
        <v>1</v>
      </c>
      <c r="G871" s="1">
        <v>1.45</v>
      </c>
      <c r="H871" s="1">
        <v>1.45</v>
      </c>
      <c r="I871" s="1">
        <v>85</v>
      </c>
      <c r="J871" s="1">
        <v>86.45</v>
      </c>
      <c r="K871" s="1">
        <v>85</v>
      </c>
      <c r="L871" s="1">
        <v>86.331999999999994</v>
      </c>
      <c r="M871" s="1" t="s">
        <v>6508</v>
      </c>
      <c r="N871" s="1" t="s">
        <v>6509</v>
      </c>
      <c r="O871" s="1" t="s">
        <v>6510</v>
      </c>
      <c r="P871" s="1">
        <v>0</v>
      </c>
      <c r="Q871" s="1">
        <v>0</v>
      </c>
      <c r="R871" s="1"/>
      <c r="S871" s="1"/>
    </row>
    <row r="872" spans="1:19" ht="13" x14ac:dyDescent="0.15">
      <c r="A872" s="1">
        <v>397</v>
      </c>
      <c r="B872" s="1" t="s">
        <v>28</v>
      </c>
      <c r="C872" s="1" t="s">
        <v>3784</v>
      </c>
      <c r="D872" s="1">
        <v>10</v>
      </c>
      <c r="E872" s="1" t="s">
        <v>1387</v>
      </c>
      <c r="F872" s="1">
        <v>2</v>
      </c>
      <c r="G872" s="1">
        <v>1.46</v>
      </c>
      <c r="H872" s="1">
        <v>1.46</v>
      </c>
      <c r="I872" s="1">
        <v>86.45</v>
      </c>
      <c r="J872" s="1">
        <v>87.91</v>
      </c>
      <c r="K872" s="1">
        <v>86.331999999999994</v>
      </c>
      <c r="L872" s="1">
        <v>87.674000000000007</v>
      </c>
      <c r="M872" s="1" t="s">
        <v>6511</v>
      </c>
      <c r="N872" s="1" t="s">
        <v>6512</v>
      </c>
      <c r="O872" s="1" t="s">
        <v>6513</v>
      </c>
      <c r="P872" s="1">
        <v>0</v>
      </c>
      <c r="Q872" s="1">
        <v>0</v>
      </c>
      <c r="R872" s="1"/>
      <c r="S872" s="1"/>
    </row>
    <row r="873" spans="1:19" ht="13" x14ac:dyDescent="0.15">
      <c r="A873" s="1">
        <v>397</v>
      </c>
      <c r="B873" s="1" t="s">
        <v>28</v>
      </c>
      <c r="C873" s="1" t="s">
        <v>3784</v>
      </c>
      <c r="D873" s="1">
        <v>10</v>
      </c>
      <c r="E873" s="1" t="s">
        <v>1387</v>
      </c>
      <c r="F873" s="1">
        <v>3</v>
      </c>
      <c r="G873" s="1">
        <v>1.46</v>
      </c>
      <c r="H873" s="1">
        <v>1.5</v>
      </c>
      <c r="I873" s="1">
        <v>87.91</v>
      </c>
      <c r="J873" s="1">
        <v>89.41</v>
      </c>
      <c r="K873" s="1">
        <v>87.674000000000007</v>
      </c>
      <c r="L873" s="1">
        <v>89.052000000000007</v>
      </c>
      <c r="M873" s="1" t="s">
        <v>6514</v>
      </c>
      <c r="N873" s="1" t="s">
        <v>6515</v>
      </c>
      <c r="O873" s="1" t="s">
        <v>6516</v>
      </c>
      <c r="P873" s="1">
        <v>1</v>
      </c>
      <c r="Q873" s="1">
        <v>4</v>
      </c>
      <c r="R873" s="1"/>
      <c r="S873" s="1"/>
    </row>
    <row r="874" spans="1:19" ht="13" x14ac:dyDescent="0.15">
      <c r="A874" s="1">
        <v>397</v>
      </c>
      <c r="B874" s="1" t="s">
        <v>28</v>
      </c>
      <c r="C874" s="1" t="s">
        <v>3784</v>
      </c>
      <c r="D874" s="1">
        <v>10</v>
      </c>
      <c r="E874" s="1" t="s">
        <v>1387</v>
      </c>
      <c r="F874" s="1">
        <v>4</v>
      </c>
      <c r="G874" s="1">
        <v>1.46</v>
      </c>
      <c r="H874" s="1">
        <v>1.53</v>
      </c>
      <c r="I874" s="1">
        <v>89.41</v>
      </c>
      <c r="J874" s="1">
        <v>90.94</v>
      </c>
      <c r="K874" s="1">
        <v>89.052000000000007</v>
      </c>
      <c r="L874" s="1">
        <v>90.457999999999998</v>
      </c>
      <c r="M874" s="1" t="s">
        <v>6517</v>
      </c>
      <c r="N874" s="1" t="s">
        <v>6518</v>
      </c>
      <c r="O874" s="1" t="s">
        <v>6519</v>
      </c>
      <c r="P874" s="1">
        <v>0</v>
      </c>
      <c r="Q874" s="1">
        <v>3</v>
      </c>
      <c r="R874" s="1"/>
      <c r="S874" s="1"/>
    </row>
    <row r="875" spans="1:19" ht="13" x14ac:dyDescent="0.15">
      <c r="A875" s="1">
        <v>397</v>
      </c>
      <c r="B875" s="1" t="s">
        <v>28</v>
      </c>
      <c r="C875" s="1" t="s">
        <v>3784</v>
      </c>
      <c r="D875" s="1">
        <v>10</v>
      </c>
      <c r="E875" s="1" t="s">
        <v>1387</v>
      </c>
      <c r="F875" s="1">
        <v>5</v>
      </c>
      <c r="G875" s="1">
        <v>1.47</v>
      </c>
      <c r="H875" s="1">
        <v>1.52</v>
      </c>
      <c r="I875" s="1">
        <v>90.94</v>
      </c>
      <c r="J875" s="1">
        <v>92.46</v>
      </c>
      <c r="K875" s="1">
        <v>90.457999999999998</v>
      </c>
      <c r="L875" s="1">
        <v>91.853999999999999</v>
      </c>
      <c r="M875" s="1" t="s">
        <v>6520</v>
      </c>
      <c r="N875" s="1" t="s">
        <v>6521</v>
      </c>
      <c r="O875" s="1" t="s">
        <v>6522</v>
      </c>
      <c r="P875" s="1">
        <v>1</v>
      </c>
      <c r="Q875" s="1">
        <v>0</v>
      </c>
      <c r="R875" s="1"/>
      <c r="S875" s="1"/>
    </row>
    <row r="876" spans="1:19" ht="13" x14ac:dyDescent="0.15">
      <c r="A876" s="1">
        <v>397</v>
      </c>
      <c r="B876" s="1" t="s">
        <v>28</v>
      </c>
      <c r="C876" s="1" t="s">
        <v>3784</v>
      </c>
      <c r="D876" s="1">
        <v>10</v>
      </c>
      <c r="E876" s="1" t="s">
        <v>1387</v>
      </c>
      <c r="F876" s="1">
        <v>6</v>
      </c>
      <c r="G876" s="1">
        <v>1.45</v>
      </c>
      <c r="H876" s="1">
        <v>1.52</v>
      </c>
      <c r="I876" s="1">
        <v>92.46</v>
      </c>
      <c r="J876" s="1">
        <v>93.98</v>
      </c>
      <c r="K876" s="1">
        <v>91.853999999999999</v>
      </c>
      <c r="L876" s="1">
        <v>93.251000000000005</v>
      </c>
      <c r="M876" s="1" t="s">
        <v>6523</v>
      </c>
      <c r="N876" s="1" t="s">
        <v>6524</v>
      </c>
      <c r="O876" s="1" t="s">
        <v>6525</v>
      </c>
      <c r="P876" s="1">
        <v>0</v>
      </c>
      <c r="Q876" s="1">
        <v>0</v>
      </c>
      <c r="R876" s="1"/>
      <c r="S876" s="1"/>
    </row>
    <row r="877" spans="1:19" ht="13" x14ac:dyDescent="0.15">
      <c r="A877" s="1">
        <v>397</v>
      </c>
      <c r="B877" s="1" t="s">
        <v>28</v>
      </c>
      <c r="C877" s="1" t="s">
        <v>3784</v>
      </c>
      <c r="D877" s="1">
        <v>10</v>
      </c>
      <c r="E877" s="1" t="s">
        <v>1387</v>
      </c>
      <c r="F877" s="1">
        <v>7</v>
      </c>
      <c r="G877" s="1">
        <v>1.1000000000000001</v>
      </c>
      <c r="H877" s="1">
        <v>1.1100000000000001</v>
      </c>
      <c r="I877" s="1">
        <v>93.98</v>
      </c>
      <c r="J877" s="1">
        <v>95.09</v>
      </c>
      <c r="K877" s="1">
        <v>93.251000000000005</v>
      </c>
      <c r="L877" s="1">
        <v>94.271000000000001</v>
      </c>
      <c r="M877" s="1" t="s">
        <v>6526</v>
      </c>
      <c r="N877" s="1" t="s">
        <v>6527</v>
      </c>
      <c r="O877" s="1" t="s">
        <v>6528</v>
      </c>
      <c r="P877" s="1">
        <v>0</v>
      </c>
      <c r="Q877" s="1">
        <v>0</v>
      </c>
      <c r="R877" s="1"/>
      <c r="S877" s="1"/>
    </row>
    <row r="878" spans="1:19" ht="13" x14ac:dyDescent="0.15">
      <c r="A878" s="1">
        <v>397</v>
      </c>
      <c r="B878" s="1" t="s">
        <v>28</v>
      </c>
      <c r="C878" s="1" t="s">
        <v>3784</v>
      </c>
      <c r="D878" s="1">
        <v>10</v>
      </c>
      <c r="E878" s="1" t="s">
        <v>1387</v>
      </c>
      <c r="F878" s="1" t="s">
        <v>64</v>
      </c>
      <c r="G878" s="1">
        <v>0.25</v>
      </c>
      <c r="H878" s="1">
        <v>0.25</v>
      </c>
      <c r="I878" s="1">
        <v>95.09</v>
      </c>
      <c r="J878" s="1">
        <v>95.34</v>
      </c>
      <c r="K878" s="1">
        <v>94.271000000000001</v>
      </c>
      <c r="L878" s="1">
        <v>94.5</v>
      </c>
      <c r="M878" s="1" t="s">
        <v>6529</v>
      </c>
      <c r="N878" s="1" t="s">
        <v>6530</v>
      </c>
      <c r="O878" s="1" t="s">
        <v>6531</v>
      </c>
      <c r="P878" s="1">
        <v>0</v>
      </c>
      <c r="Q878" s="1">
        <v>0</v>
      </c>
      <c r="R878" s="1"/>
      <c r="S878" s="1"/>
    </row>
    <row r="879" spans="1:19" ht="13" x14ac:dyDescent="0.15">
      <c r="A879" s="1">
        <v>397</v>
      </c>
      <c r="B879" s="1" t="s">
        <v>28</v>
      </c>
      <c r="C879" s="1" t="s">
        <v>3784</v>
      </c>
      <c r="D879" s="1">
        <v>11</v>
      </c>
      <c r="E879" s="1" t="s">
        <v>1387</v>
      </c>
      <c r="F879" s="1">
        <v>1</v>
      </c>
      <c r="G879" s="1">
        <v>1.47</v>
      </c>
      <c r="H879" s="1">
        <v>1.45</v>
      </c>
      <c r="I879" s="1">
        <v>94.5</v>
      </c>
      <c r="J879" s="1">
        <v>95.95</v>
      </c>
      <c r="K879" s="1">
        <v>94.5</v>
      </c>
      <c r="L879" s="1">
        <v>95.95</v>
      </c>
      <c r="M879" s="1" t="s">
        <v>6532</v>
      </c>
      <c r="N879" s="1" t="s">
        <v>6533</v>
      </c>
      <c r="O879" s="1" t="s">
        <v>6534</v>
      </c>
      <c r="P879" s="1">
        <v>0</v>
      </c>
      <c r="Q879" s="1">
        <v>0</v>
      </c>
      <c r="R879" s="1"/>
      <c r="S879" s="1"/>
    </row>
    <row r="880" spans="1:19" ht="13" x14ac:dyDescent="0.15">
      <c r="A880" s="1">
        <v>397</v>
      </c>
      <c r="B880" s="1" t="s">
        <v>28</v>
      </c>
      <c r="C880" s="1" t="s">
        <v>3784</v>
      </c>
      <c r="D880" s="1">
        <v>11</v>
      </c>
      <c r="E880" s="1" t="s">
        <v>1387</v>
      </c>
      <c r="F880" s="1">
        <v>2</v>
      </c>
      <c r="G880" s="1">
        <v>1.5</v>
      </c>
      <c r="H880" s="1">
        <v>1.46</v>
      </c>
      <c r="I880" s="1">
        <v>95.95</v>
      </c>
      <c r="J880" s="1">
        <v>97.41</v>
      </c>
      <c r="K880" s="1">
        <v>95.95</v>
      </c>
      <c r="L880" s="1">
        <v>97.41</v>
      </c>
      <c r="M880" s="1" t="s">
        <v>6535</v>
      </c>
      <c r="N880" s="1" t="s">
        <v>6536</v>
      </c>
      <c r="O880" s="1" t="s">
        <v>6537</v>
      </c>
      <c r="P880" s="1">
        <v>0</v>
      </c>
      <c r="Q880" s="1">
        <v>0</v>
      </c>
      <c r="R880" s="1"/>
      <c r="S880" s="1"/>
    </row>
    <row r="881" spans="1:19" ht="13" x14ac:dyDescent="0.15">
      <c r="A881" s="1">
        <v>397</v>
      </c>
      <c r="B881" s="1" t="s">
        <v>28</v>
      </c>
      <c r="C881" s="1" t="s">
        <v>3784</v>
      </c>
      <c r="D881" s="1">
        <v>11</v>
      </c>
      <c r="E881" s="1" t="s">
        <v>1387</v>
      </c>
      <c r="F881" s="1">
        <v>3</v>
      </c>
      <c r="G881" s="1">
        <v>1.5</v>
      </c>
      <c r="H881" s="1">
        <v>1.49</v>
      </c>
      <c r="I881" s="1">
        <v>97.41</v>
      </c>
      <c r="J881" s="1">
        <v>98.9</v>
      </c>
      <c r="K881" s="1">
        <v>97.41</v>
      </c>
      <c r="L881" s="1">
        <v>98.9</v>
      </c>
      <c r="M881" s="1" t="s">
        <v>6538</v>
      </c>
      <c r="N881" s="1" t="s">
        <v>6539</v>
      </c>
      <c r="O881" s="1" t="s">
        <v>6540</v>
      </c>
      <c r="P881" s="1">
        <v>0</v>
      </c>
      <c r="Q881" s="1">
        <v>0</v>
      </c>
      <c r="R881" s="1"/>
      <c r="S881" s="1"/>
    </row>
    <row r="882" spans="1:19" ht="13" x14ac:dyDescent="0.15">
      <c r="A882" s="1">
        <v>397</v>
      </c>
      <c r="B882" s="1" t="s">
        <v>28</v>
      </c>
      <c r="C882" s="1" t="s">
        <v>3784</v>
      </c>
      <c r="D882" s="1">
        <v>11</v>
      </c>
      <c r="E882" s="1" t="s">
        <v>1387</v>
      </c>
      <c r="F882" s="1">
        <v>4</v>
      </c>
      <c r="G882" s="1">
        <v>1.5</v>
      </c>
      <c r="H882" s="1">
        <v>1.51</v>
      </c>
      <c r="I882" s="1">
        <v>98.9</v>
      </c>
      <c r="J882" s="1">
        <v>100.41</v>
      </c>
      <c r="K882" s="1">
        <v>98.9</v>
      </c>
      <c r="L882" s="1">
        <v>100.41</v>
      </c>
      <c r="M882" s="1" t="s">
        <v>6541</v>
      </c>
      <c r="N882" s="1" t="s">
        <v>6542</v>
      </c>
      <c r="O882" s="1" t="s">
        <v>6543</v>
      </c>
      <c r="P882" s="1">
        <v>0</v>
      </c>
      <c r="Q882" s="1">
        <v>0</v>
      </c>
      <c r="R882" s="1"/>
      <c r="S882" s="1"/>
    </row>
    <row r="883" spans="1:19" ht="13" x14ac:dyDescent="0.15">
      <c r="A883" s="1">
        <v>397</v>
      </c>
      <c r="B883" s="1" t="s">
        <v>28</v>
      </c>
      <c r="C883" s="1" t="s">
        <v>3784</v>
      </c>
      <c r="D883" s="1">
        <v>11</v>
      </c>
      <c r="E883" s="1" t="s">
        <v>1387</v>
      </c>
      <c r="F883" s="1">
        <v>5</v>
      </c>
      <c r="G883" s="1">
        <v>1.5</v>
      </c>
      <c r="H883" s="1">
        <v>1.52</v>
      </c>
      <c r="I883" s="1">
        <v>100.41</v>
      </c>
      <c r="J883" s="1">
        <v>101.93</v>
      </c>
      <c r="K883" s="1">
        <v>100.41</v>
      </c>
      <c r="L883" s="1">
        <v>101.93</v>
      </c>
      <c r="M883" s="1" t="s">
        <v>6544</v>
      </c>
      <c r="N883" s="1" t="s">
        <v>6545</v>
      </c>
      <c r="O883" s="1" t="s">
        <v>6546</v>
      </c>
      <c r="P883" s="1">
        <v>0</v>
      </c>
      <c r="Q883" s="1">
        <v>0</v>
      </c>
      <c r="R883" s="1"/>
      <c r="S883" s="1"/>
    </row>
    <row r="884" spans="1:19" ht="13" x14ac:dyDescent="0.15">
      <c r="A884" s="1">
        <v>397</v>
      </c>
      <c r="B884" s="1" t="s">
        <v>28</v>
      </c>
      <c r="C884" s="1" t="s">
        <v>3784</v>
      </c>
      <c r="D884" s="1">
        <v>11</v>
      </c>
      <c r="E884" s="1" t="s">
        <v>1387</v>
      </c>
      <c r="F884" s="1">
        <v>6</v>
      </c>
      <c r="G884" s="1">
        <v>0.84</v>
      </c>
      <c r="H884" s="1">
        <v>0.83</v>
      </c>
      <c r="I884" s="1">
        <v>101.93</v>
      </c>
      <c r="J884" s="1">
        <v>102.76</v>
      </c>
      <c r="K884" s="1">
        <v>101.93</v>
      </c>
      <c r="L884" s="1">
        <v>102.76</v>
      </c>
      <c r="M884" s="1" t="s">
        <v>6547</v>
      </c>
      <c r="N884" s="1" t="s">
        <v>6548</v>
      </c>
      <c r="O884" s="1" t="s">
        <v>6549</v>
      </c>
      <c r="P884" s="1">
        <v>0</v>
      </c>
      <c r="Q884" s="1">
        <v>0</v>
      </c>
      <c r="R884" s="1"/>
      <c r="S884" s="1"/>
    </row>
    <row r="885" spans="1:19" ht="13" x14ac:dyDescent="0.15">
      <c r="A885" s="1">
        <v>397</v>
      </c>
      <c r="B885" s="1" t="s">
        <v>28</v>
      </c>
      <c r="C885" s="1" t="s">
        <v>3784</v>
      </c>
      <c r="D885" s="1">
        <v>11</v>
      </c>
      <c r="E885" s="1" t="s">
        <v>1387</v>
      </c>
      <c r="F885" s="1" t="s">
        <v>64</v>
      </c>
      <c r="G885" s="1">
        <v>0.26</v>
      </c>
      <c r="H885" s="1">
        <v>0.26</v>
      </c>
      <c r="I885" s="1">
        <v>102.76</v>
      </c>
      <c r="J885" s="1">
        <v>103.02</v>
      </c>
      <c r="K885" s="1">
        <v>102.76</v>
      </c>
      <c r="L885" s="1">
        <v>103.02</v>
      </c>
      <c r="M885" s="1" t="s">
        <v>6550</v>
      </c>
      <c r="N885" s="1" t="s">
        <v>6551</v>
      </c>
      <c r="O885" s="1" t="s">
        <v>6552</v>
      </c>
      <c r="P885" s="1">
        <v>0</v>
      </c>
      <c r="Q885" s="1">
        <v>0</v>
      </c>
      <c r="R885" s="1"/>
      <c r="S885" s="1"/>
    </row>
    <row r="886" spans="1:19" ht="13" x14ac:dyDescent="0.15">
      <c r="A886" s="1">
        <v>397</v>
      </c>
      <c r="B886" s="1" t="s">
        <v>28</v>
      </c>
      <c r="C886" s="1" t="s">
        <v>3784</v>
      </c>
      <c r="D886" s="1">
        <v>12</v>
      </c>
      <c r="E886" s="1" t="s">
        <v>30</v>
      </c>
      <c r="F886" s="1">
        <v>1</v>
      </c>
      <c r="G886" s="1">
        <v>1.47</v>
      </c>
      <c r="H886" s="1">
        <v>1.47</v>
      </c>
      <c r="I886" s="1">
        <v>104</v>
      </c>
      <c r="J886" s="1">
        <v>105.47</v>
      </c>
      <c r="K886" s="1">
        <v>104</v>
      </c>
      <c r="L886" s="1">
        <v>105.47</v>
      </c>
      <c r="M886" s="1" t="s">
        <v>6553</v>
      </c>
      <c r="N886" s="1" t="s">
        <v>6554</v>
      </c>
      <c r="O886" s="1" t="s">
        <v>6555</v>
      </c>
      <c r="P886" s="1">
        <v>0</v>
      </c>
      <c r="Q886" s="1">
        <v>0</v>
      </c>
      <c r="R886" s="1"/>
      <c r="S886" s="1"/>
    </row>
    <row r="887" spans="1:19" ht="13" x14ac:dyDescent="0.15">
      <c r="A887" s="1">
        <v>397</v>
      </c>
      <c r="B887" s="1" t="s">
        <v>28</v>
      </c>
      <c r="C887" s="1" t="s">
        <v>3784</v>
      </c>
      <c r="D887" s="1">
        <v>12</v>
      </c>
      <c r="E887" s="1" t="s">
        <v>30</v>
      </c>
      <c r="F887" s="1">
        <v>2</v>
      </c>
      <c r="G887" s="1">
        <v>1.48</v>
      </c>
      <c r="H887" s="1">
        <v>1.48</v>
      </c>
      <c r="I887" s="1">
        <v>105.47</v>
      </c>
      <c r="J887" s="1">
        <v>106.95</v>
      </c>
      <c r="K887" s="1">
        <v>105.47</v>
      </c>
      <c r="L887" s="1">
        <v>106.95</v>
      </c>
      <c r="M887" s="1" t="s">
        <v>6556</v>
      </c>
      <c r="N887" s="1" t="s">
        <v>6557</v>
      </c>
      <c r="O887" s="1" t="s">
        <v>6558</v>
      </c>
      <c r="P887" s="1">
        <v>0</v>
      </c>
      <c r="Q887" s="1">
        <v>2</v>
      </c>
      <c r="R887" s="1"/>
      <c r="S887" s="1"/>
    </row>
    <row r="888" spans="1:19" ht="13" x14ac:dyDescent="0.15">
      <c r="A888" s="1">
        <v>397</v>
      </c>
      <c r="B888" s="1" t="s">
        <v>28</v>
      </c>
      <c r="C888" s="1" t="s">
        <v>3784</v>
      </c>
      <c r="D888" s="1">
        <v>12</v>
      </c>
      <c r="E888" s="1" t="s">
        <v>30</v>
      </c>
      <c r="F888" s="1">
        <v>3</v>
      </c>
      <c r="G888" s="1">
        <v>1.48</v>
      </c>
      <c r="H888" s="1">
        <v>1.48</v>
      </c>
      <c r="I888" s="1">
        <v>106.95</v>
      </c>
      <c r="J888" s="1">
        <v>108.43</v>
      </c>
      <c r="K888" s="1">
        <v>106.95</v>
      </c>
      <c r="L888" s="1">
        <v>108.43</v>
      </c>
      <c r="M888" s="1" t="s">
        <v>6559</v>
      </c>
      <c r="N888" s="1" t="s">
        <v>6560</v>
      </c>
      <c r="O888" s="1" t="s">
        <v>6561</v>
      </c>
      <c r="P888" s="1">
        <v>0</v>
      </c>
      <c r="Q888" s="1">
        <v>0</v>
      </c>
      <c r="R888" s="1"/>
      <c r="S888" s="1"/>
    </row>
    <row r="889" spans="1:19" ht="13" x14ac:dyDescent="0.15">
      <c r="A889" s="1">
        <v>397</v>
      </c>
      <c r="B889" s="1" t="s">
        <v>28</v>
      </c>
      <c r="C889" s="1" t="s">
        <v>3784</v>
      </c>
      <c r="D889" s="1">
        <v>12</v>
      </c>
      <c r="E889" s="1" t="s">
        <v>30</v>
      </c>
      <c r="F889" s="1">
        <v>4</v>
      </c>
      <c r="G889" s="1">
        <v>1.48</v>
      </c>
      <c r="H889" s="1">
        <v>1.48</v>
      </c>
      <c r="I889" s="1">
        <v>108.43</v>
      </c>
      <c r="J889" s="1">
        <v>109.91</v>
      </c>
      <c r="K889" s="1">
        <v>108.43</v>
      </c>
      <c r="L889" s="1">
        <v>109.91</v>
      </c>
      <c r="M889" s="1" t="s">
        <v>6562</v>
      </c>
      <c r="N889" s="1" t="s">
        <v>6563</v>
      </c>
      <c r="O889" s="1" t="s">
        <v>6564</v>
      </c>
      <c r="P889" s="1">
        <v>0</v>
      </c>
      <c r="Q889" s="1">
        <v>0</v>
      </c>
      <c r="R889" s="1"/>
      <c r="S889" s="1"/>
    </row>
    <row r="890" spans="1:19" ht="13" x14ac:dyDescent="0.15">
      <c r="A890" s="1">
        <v>397</v>
      </c>
      <c r="B890" s="1" t="s">
        <v>28</v>
      </c>
      <c r="C890" s="1" t="s">
        <v>3784</v>
      </c>
      <c r="D890" s="1">
        <v>12</v>
      </c>
      <c r="E890" s="1" t="s">
        <v>30</v>
      </c>
      <c r="F890" s="1">
        <v>5</v>
      </c>
      <c r="G890" s="1">
        <v>1.49</v>
      </c>
      <c r="H890" s="1">
        <v>1.49</v>
      </c>
      <c r="I890" s="1">
        <v>109.91</v>
      </c>
      <c r="J890" s="1">
        <v>111.4</v>
      </c>
      <c r="K890" s="1">
        <v>109.91</v>
      </c>
      <c r="L890" s="1">
        <v>111.4</v>
      </c>
      <c r="M890" s="1" t="s">
        <v>6565</v>
      </c>
      <c r="N890" s="1" t="s">
        <v>6566</v>
      </c>
      <c r="O890" s="1" t="s">
        <v>6567</v>
      </c>
      <c r="P890" s="1">
        <v>0</v>
      </c>
      <c r="Q890" s="1">
        <v>0</v>
      </c>
      <c r="R890" s="1"/>
      <c r="S890" s="1"/>
    </row>
    <row r="891" spans="1:19" ht="13" x14ac:dyDescent="0.15">
      <c r="A891" s="1">
        <v>397</v>
      </c>
      <c r="B891" s="1" t="s">
        <v>28</v>
      </c>
      <c r="C891" s="1" t="s">
        <v>3784</v>
      </c>
      <c r="D891" s="1">
        <v>12</v>
      </c>
      <c r="E891" s="1" t="s">
        <v>30</v>
      </c>
      <c r="F891" s="1">
        <v>6</v>
      </c>
      <c r="G891" s="1">
        <v>1.1299999999999999</v>
      </c>
      <c r="H891" s="1">
        <v>1.1299999999999999</v>
      </c>
      <c r="I891" s="1">
        <v>111.4</v>
      </c>
      <c r="J891" s="1">
        <v>112.53</v>
      </c>
      <c r="K891" s="1">
        <v>111.4</v>
      </c>
      <c r="L891" s="1">
        <v>112.53</v>
      </c>
      <c r="M891" s="1" t="s">
        <v>6568</v>
      </c>
      <c r="N891" s="1" t="s">
        <v>6569</v>
      </c>
      <c r="O891" s="1" t="s">
        <v>6570</v>
      </c>
      <c r="P891" s="1">
        <v>0</v>
      </c>
      <c r="Q891" s="1">
        <v>0</v>
      </c>
      <c r="R891" s="1"/>
      <c r="S891" s="1"/>
    </row>
    <row r="892" spans="1:19" ht="13" x14ac:dyDescent="0.15">
      <c r="A892" s="1">
        <v>397</v>
      </c>
      <c r="B892" s="1" t="s">
        <v>28</v>
      </c>
      <c r="C892" s="1" t="s">
        <v>3784</v>
      </c>
      <c r="D892" s="1">
        <v>12</v>
      </c>
      <c r="E892" s="1" t="s">
        <v>30</v>
      </c>
      <c r="F892" s="1">
        <v>7</v>
      </c>
      <c r="G892" s="1">
        <v>0.51</v>
      </c>
      <c r="H892" s="1">
        <v>0.51</v>
      </c>
      <c r="I892" s="1">
        <v>112.53</v>
      </c>
      <c r="J892" s="1">
        <v>113.04</v>
      </c>
      <c r="K892" s="1">
        <v>112.53</v>
      </c>
      <c r="L892" s="1">
        <v>113.04</v>
      </c>
      <c r="M892" s="1" t="s">
        <v>6571</v>
      </c>
      <c r="N892" s="1" t="s">
        <v>6572</v>
      </c>
      <c r="O892" s="1" t="s">
        <v>6573</v>
      </c>
      <c r="P892" s="1">
        <v>0</v>
      </c>
      <c r="Q892" s="1">
        <v>0</v>
      </c>
      <c r="R892" s="1"/>
      <c r="S892" s="1"/>
    </row>
    <row r="893" spans="1:19" ht="13" x14ac:dyDescent="0.15">
      <c r="A893" s="1">
        <v>397</v>
      </c>
      <c r="B893" s="1" t="s">
        <v>28</v>
      </c>
      <c r="C893" s="1" t="s">
        <v>3784</v>
      </c>
      <c r="D893" s="1">
        <v>12</v>
      </c>
      <c r="E893" s="1" t="s">
        <v>30</v>
      </c>
      <c r="F893" s="1" t="s">
        <v>64</v>
      </c>
      <c r="G893" s="1">
        <v>0.23</v>
      </c>
      <c r="H893" s="1">
        <v>0.23</v>
      </c>
      <c r="I893" s="1">
        <v>113.04</v>
      </c>
      <c r="J893" s="1">
        <v>113.27</v>
      </c>
      <c r="K893" s="1">
        <v>113.04</v>
      </c>
      <c r="L893" s="1">
        <v>113.27</v>
      </c>
      <c r="M893" s="1" t="s">
        <v>6574</v>
      </c>
      <c r="N893" s="1" t="s">
        <v>6575</v>
      </c>
      <c r="O893" s="1" t="s">
        <v>6576</v>
      </c>
      <c r="P893" s="1">
        <v>0</v>
      </c>
      <c r="Q893" s="1">
        <v>0</v>
      </c>
      <c r="R893" s="1"/>
      <c r="S893" s="1"/>
    </row>
    <row r="894" spans="1:19" ht="13" x14ac:dyDescent="0.15">
      <c r="A894" s="1">
        <v>397</v>
      </c>
      <c r="B894" s="1" t="s">
        <v>28</v>
      </c>
      <c r="C894" s="1" t="s">
        <v>3784</v>
      </c>
      <c r="D894" s="1">
        <v>13</v>
      </c>
      <c r="E894" s="1" t="s">
        <v>30</v>
      </c>
      <c r="F894" s="1">
        <v>1</v>
      </c>
      <c r="G894" s="1">
        <v>1.48</v>
      </c>
      <c r="H894" s="1">
        <v>1.48</v>
      </c>
      <c r="I894" s="1">
        <v>113.7</v>
      </c>
      <c r="J894" s="1">
        <v>115.18</v>
      </c>
      <c r="K894" s="1">
        <v>113.7</v>
      </c>
      <c r="L894" s="1">
        <v>115.18</v>
      </c>
      <c r="M894" s="1" t="s">
        <v>6577</v>
      </c>
      <c r="N894" s="1" t="s">
        <v>6578</v>
      </c>
      <c r="O894" s="1" t="s">
        <v>6579</v>
      </c>
      <c r="P894" s="1">
        <v>0</v>
      </c>
      <c r="Q894" s="1">
        <v>0</v>
      </c>
      <c r="R894" s="1"/>
      <c r="S894" s="1"/>
    </row>
    <row r="895" spans="1:19" ht="13" x14ac:dyDescent="0.15">
      <c r="A895" s="1">
        <v>397</v>
      </c>
      <c r="B895" s="1" t="s">
        <v>28</v>
      </c>
      <c r="C895" s="1" t="s">
        <v>3784</v>
      </c>
      <c r="D895" s="1">
        <v>13</v>
      </c>
      <c r="E895" s="1" t="s">
        <v>30</v>
      </c>
      <c r="F895" s="1">
        <v>2</v>
      </c>
      <c r="G895" s="1">
        <v>1.48</v>
      </c>
      <c r="H895" s="1">
        <v>1.48</v>
      </c>
      <c r="I895" s="1">
        <v>115.18</v>
      </c>
      <c r="J895" s="1">
        <v>116.66</v>
      </c>
      <c r="K895" s="1">
        <v>115.18</v>
      </c>
      <c r="L895" s="1">
        <v>116.66</v>
      </c>
      <c r="M895" s="1" t="s">
        <v>6580</v>
      </c>
      <c r="N895" s="1" t="s">
        <v>6581</v>
      </c>
      <c r="O895" s="1" t="s">
        <v>6582</v>
      </c>
      <c r="P895" s="1">
        <v>0</v>
      </c>
      <c r="Q895" s="1">
        <v>0</v>
      </c>
      <c r="R895" s="1"/>
      <c r="S895" s="1"/>
    </row>
    <row r="896" spans="1:19" ht="13" x14ac:dyDescent="0.15">
      <c r="A896" s="1">
        <v>397</v>
      </c>
      <c r="B896" s="1" t="s">
        <v>28</v>
      </c>
      <c r="C896" s="1" t="s">
        <v>3784</v>
      </c>
      <c r="D896" s="1">
        <v>13</v>
      </c>
      <c r="E896" s="1" t="s">
        <v>30</v>
      </c>
      <c r="F896" s="1">
        <v>3</v>
      </c>
      <c r="G896" s="1">
        <v>1.48</v>
      </c>
      <c r="H896" s="1">
        <v>1.48</v>
      </c>
      <c r="I896" s="1">
        <v>116.66</v>
      </c>
      <c r="J896" s="1">
        <v>118.14</v>
      </c>
      <c r="K896" s="1">
        <v>116.66</v>
      </c>
      <c r="L896" s="1">
        <v>118.14</v>
      </c>
      <c r="M896" s="1" t="s">
        <v>6583</v>
      </c>
      <c r="N896" s="1" t="s">
        <v>6584</v>
      </c>
      <c r="O896" s="1" t="s">
        <v>6585</v>
      </c>
      <c r="P896" s="1">
        <v>0</v>
      </c>
      <c r="Q896" s="1">
        <v>0</v>
      </c>
      <c r="R896" s="1"/>
      <c r="S896" s="1"/>
    </row>
    <row r="897" spans="1:19" ht="13" x14ac:dyDescent="0.15">
      <c r="A897" s="1">
        <v>397</v>
      </c>
      <c r="B897" s="1" t="s">
        <v>28</v>
      </c>
      <c r="C897" s="1" t="s">
        <v>3784</v>
      </c>
      <c r="D897" s="1">
        <v>13</v>
      </c>
      <c r="E897" s="1" t="s">
        <v>30</v>
      </c>
      <c r="F897" s="1">
        <v>4</v>
      </c>
      <c r="G897" s="1">
        <v>1.48</v>
      </c>
      <c r="H897" s="1">
        <v>1.48</v>
      </c>
      <c r="I897" s="1">
        <v>118.14</v>
      </c>
      <c r="J897" s="1">
        <v>119.62</v>
      </c>
      <c r="K897" s="1">
        <v>118.14</v>
      </c>
      <c r="L897" s="1">
        <v>119.62</v>
      </c>
      <c r="M897" s="1" t="s">
        <v>6586</v>
      </c>
      <c r="N897" s="1" t="s">
        <v>6587</v>
      </c>
      <c r="O897" s="1" t="s">
        <v>6588</v>
      </c>
      <c r="P897" s="1">
        <v>0</v>
      </c>
      <c r="Q897" s="1">
        <v>0</v>
      </c>
      <c r="R897" s="1"/>
      <c r="S897" s="1"/>
    </row>
    <row r="898" spans="1:19" ht="13" x14ac:dyDescent="0.15">
      <c r="A898" s="1">
        <v>397</v>
      </c>
      <c r="B898" s="1" t="s">
        <v>28</v>
      </c>
      <c r="C898" s="1" t="s">
        <v>3784</v>
      </c>
      <c r="D898" s="1">
        <v>13</v>
      </c>
      <c r="E898" s="1" t="s">
        <v>30</v>
      </c>
      <c r="F898" s="1">
        <v>5</v>
      </c>
      <c r="G898" s="1">
        <v>1.48</v>
      </c>
      <c r="H898" s="1">
        <v>1.48</v>
      </c>
      <c r="I898" s="1">
        <v>119.62</v>
      </c>
      <c r="J898" s="1">
        <v>121.1</v>
      </c>
      <c r="K898" s="1">
        <v>119.62</v>
      </c>
      <c r="L898" s="1">
        <v>121.1</v>
      </c>
      <c r="M898" s="1" t="s">
        <v>6589</v>
      </c>
      <c r="N898" s="1" t="s">
        <v>6590</v>
      </c>
      <c r="O898" s="1" t="s">
        <v>6591</v>
      </c>
      <c r="P898" s="1">
        <v>0</v>
      </c>
      <c r="Q898" s="1">
        <v>0</v>
      </c>
      <c r="R898" s="1"/>
      <c r="S898" s="1"/>
    </row>
    <row r="899" spans="1:19" ht="13" x14ac:dyDescent="0.15">
      <c r="A899" s="1">
        <v>397</v>
      </c>
      <c r="B899" s="1" t="s">
        <v>28</v>
      </c>
      <c r="C899" s="1" t="s">
        <v>3784</v>
      </c>
      <c r="D899" s="1">
        <v>13</v>
      </c>
      <c r="E899" s="1" t="s">
        <v>30</v>
      </c>
      <c r="F899" s="1">
        <v>6</v>
      </c>
      <c r="G899" s="1">
        <v>1.48</v>
      </c>
      <c r="H899" s="1">
        <v>1.48</v>
      </c>
      <c r="I899" s="1">
        <v>121.1</v>
      </c>
      <c r="J899" s="1">
        <v>122.58</v>
      </c>
      <c r="K899" s="1">
        <v>121.1</v>
      </c>
      <c r="L899" s="1">
        <v>122.58</v>
      </c>
      <c r="M899" s="1" t="s">
        <v>6592</v>
      </c>
      <c r="N899" s="1" t="s">
        <v>6593</v>
      </c>
      <c r="O899" s="1" t="s">
        <v>6594</v>
      </c>
      <c r="P899" s="1">
        <v>0</v>
      </c>
      <c r="Q899" s="1">
        <v>0</v>
      </c>
      <c r="R899" s="1"/>
      <c r="S899" s="1"/>
    </row>
    <row r="900" spans="1:19" ht="13" x14ac:dyDescent="0.15">
      <c r="A900" s="1">
        <v>397</v>
      </c>
      <c r="B900" s="1" t="s">
        <v>28</v>
      </c>
      <c r="C900" s="1" t="s">
        <v>3784</v>
      </c>
      <c r="D900" s="1">
        <v>13</v>
      </c>
      <c r="E900" s="1" t="s">
        <v>30</v>
      </c>
      <c r="F900" s="1">
        <v>7</v>
      </c>
      <c r="G900" s="1">
        <v>0.55000000000000004</v>
      </c>
      <c r="H900" s="1">
        <v>0.55000000000000004</v>
      </c>
      <c r="I900" s="1">
        <v>122.58</v>
      </c>
      <c r="J900" s="1">
        <v>123.13</v>
      </c>
      <c r="K900" s="1">
        <v>122.58</v>
      </c>
      <c r="L900" s="1">
        <v>123.13</v>
      </c>
      <c r="M900" s="1" t="s">
        <v>6595</v>
      </c>
      <c r="N900" s="1" t="s">
        <v>6596</v>
      </c>
      <c r="O900" s="1" t="s">
        <v>6597</v>
      </c>
      <c r="P900" s="1">
        <v>0</v>
      </c>
      <c r="Q900" s="1">
        <v>0</v>
      </c>
      <c r="R900" s="1"/>
      <c r="S900" s="1"/>
    </row>
    <row r="901" spans="1:19" ht="13" x14ac:dyDescent="0.15">
      <c r="A901" s="1">
        <v>397</v>
      </c>
      <c r="B901" s="1" t="s">
        <v>28</v>
      </c>
      <c r="C901" s="1" t="s">
        <v>3784</v>
      </c>
      <c r="D901" s="1">
        <v>13</v>
      </c>
      <c r="E901" s="1" t="s">
        <v>30</v>
      </c>
      <c r="F901" s="1" t="s">
        <v>64</v>
      </c>
      <c r="G901" s="1">
        <v>0.24</v>
      </c>
      <c r="H901" s="1">
        <v>0.24</v>
      </c>
      <c r="I901" s="1">
        <v>123.13</v>
      </c>
      <c r="J901" s="1">
        <v>123.37</v>
      </c>
      <c r="K901" s="1">
        <v>123.13</v>
      </c>
      <c r="L901" s="1">
        <v>123.37</v>
      </c>
      <c r="M901" s="1" t="s">
        <v>6598</v>
      </c>
      <c r="N901" s="1" t="s">
        <v>6599</v>
      </c>
      <c r="O901" s="1" t="s">
        <v>6600</v>
      </c>
      <c r="P901" s="1">
        <v>0</v>
      </c>
      <c r="Q901" s="1">
        <v>0</v>
      </c>
      <c r="R901" s="1"/>
      <c r="S901" s="1"/>
    </row>
    <row r="902" spans="1:19" ht="13" x14ac:dyDescent="0.15">
      <c r="A902" s="1">
        <v>397</v>
      </c>
      <c r="B902" s="1" t="s">
        <v>28</v>
      </c>
      <c r="C902" s="1" t="s">
        <v>3784</v>
      </c>
      <c r="D902" s="1">
        <v>15</v>
      </c>
      <c r="E902" s="1" t="s">
        <v>30</v>
      </c>
      <c r="F902" s="1">
        <v>1</v>
      </c>
      <c r="G902" s="1">
        <v>1.49</v>
      </c>
      <c r="H902" s="1">
        <v>1.49</v>
      </c>
      <c r="I902" s="1">
        <v>133.1</v>
      </c>
      <c r="J902" s="1">
        <v>134.59</v>
      </c>
      <c r="K902" s="1">
        <v>133.1</v>
      </c>
      <c r="L902" s="1">
        <v>134.58500000000001</v>
      </c>
      <c r="M902" s="1" t="s">
        <v>6601</v>
      </c>
      <c r="N902" s="1" t="s">
        <v>6602</v>
      </c>
      <c r="O902" s="1" t="s">
        <v>6603</v>
      </c>
      <c r="P902" s="1">
        <v>0</v>
      </c>
      <c r="Q902" s="1">
        <v>0</v>
      </c>
      <c r="R902" s="1"/>
      <c r="S902" s="1"/>
    </row>
    <row r="903" spans="1:19" ht="13" x14ac:dyDescent="0.15">
      <c r="A903" s="1">
        <v>397</v>
      </c>
      <c r="B903" s="1" t="s">
        <v>28</v>
      </c>
      <c r="C903" s="1" t="s">
        <v>3784</v>
      </c>
      <c r="D903" s="1">
        <v>15</v>
      </c>
      <c r="E903" s="1" t="s">
        <v>30</v>
      </c>
      <c r="F903" s="1">
        <v>2</v>
      </c>
      <c r="G903" s="1">
        <v>1.5</v>
      </c>
      <c r="H903" s="1">
        <v>1.5</v>
      </c>
      <c r="I903" s="1">
        <v>134.59</v>
      </c>
      <c r="J903" s="1">
        <v>136.09</v>
      </c>
      <c r="K903" s="1">
        <v>134.58500000000001</v>
      </c>
      <c r="L903" s="1">
        <v>136.08099999999999</v>
      </c>
      <c r="M903" s="1" t="s">
        <v>6604</v>
      </c>
      <c r="N903" s="1" t="s">
        <v>6605</v>
      </c>
      <c r="O903" s="1" t="s">
        <v>6606</v>
      </c>
      <c r="P903" s="1">
        <v>0</v>
      </c>
      <c r="Q903" s="1">
        <v>0</v>
      </c>
      <c r="R903" s="1"/>
      <c r="S903" s="1"/>
    </row>
    <row r="904" spans="1:19" ht="13" x14ac:dyDescent="0.15">
      <c r="A904" s="1">
        <v>397</v>
      </c>
      <c r="B904" s="1" t="s">
        <v>28</v>
      </c>
      <c r="C904" s="1" t="s">
        <v>3784</v>
      </c>
      <c r="D904" s="1">
        <v>15</v>
      </c>
      <c r="E904" s="1" t="s">
        <v>30</v>
      </c>
      <c r="F904" s="1">
        <v>3</v>
      </c>
      <c r="G904" s="1">
        <v>1.5</v>
      </c>
      <c r="H904" s="1">
        <v>1.5</v>
      </c>
      <c r="I904" s="1">
        <v>136.09</v>
      </c>
      <c r="J904" s="1">
        <v>137.59</v>
      </c>
      <c r="K904" s="1">
        <v>136.08099999999999</v>
      </c>
      <c r="L904" s="1">
        <v>137.57599999999999</v>
      </c>
      <c r="M904" s="1" t="s">
        <v>6607</v>
      </c>
      <c r="N904" s="1" t="s">
        <v>6608</v>
      </c>
      <c r="O904" s="1" t="s">
        <v>6609</v>
      </c>
      <c r="P904" s="1">
        <v>0</v>
      </c>
      <c r="Q904" s="1">
        <v>0</v>
      </c>
      <c r="R904" s="1"/>
      <c r="S904" s="1"/>
    </row>
    <row r="905" spans="1:19" ht="13" x14ac:dyDescent="0.15">
      <c r="A905" s="1">
        <v>397</v>
      </c>
      <c r="B905" s="1" t="s">
        <v>28</v>
      </c>
      <c r="C905" s="1" t="s">
        <v>3784</v>
      </c>
      <c r="D905" s="1">
        <v>15</v>
      </c>
      <c r="E905" s="1" t="s">
        <v>30</v>
      </c>
      <c r="F905" s="1">
        <v>4</v>
      </c>
      <c r="G905" s="1">
        <v>1.5</v>
      </c>
      <c r="H905" s="1">
        <v>1.5</v>
      </c>
      <c r="I905" s="1">
        <v>137.59</v>
      </c>
      <c r="J905" s="1">
        <v>139.09</v>
      </c>
      <c r="K905" s="1">
        <v>137.57599999999999</v>
      </c>
      <c r="L905" s="1">
        <v>139.071</v>
      </c>
      <c r="M905" s="1" t="s">
        <v>6610</v>
      </c>
      <c r="N905" s="1" t="s">
        <v>6611</v>
      </c>
      <c r="O905" s="1" t="s">
        <v>6612</v>
      </c>
      <c r="P905" s="1">
        <v>0</v>
      </c>
      <c r="Q905" s="1">
        <v>0</v>
      </c>
      <c r="R905" s="1"/>
      <c r="S905" s="1"/>
    </row>
    <row r="906" spans="1:19" ht="13" x14ac:dyDescent="0.15">
      <c r="A906" s="1">
        <v>397</v>
      </c>
      <c r="B906" s="1" t="s">
        <v>28</v>
      </c>
      <c r="C906" s="1" t="s">
        <v>3784</v>
      </c>
      <c r="D906" s="1">
        <v>15</v>
      </c>
      <c r="E906" s="1" t="s">
        <v>30</v>
      </c>
      <c r="F906" s="1">
        <v>5</v>
      </c>
      <c r="G906" s="1">
        <v>1.5</v>
      </c>
      <c r="H906" s="1">
        <v>1.5</v>
      </c>
      <c r="I906" s="1">
        <v>139.09</v>
      </c>
      <c r="J906" s="1">
        <v>140.59</v>
      </c>
      <c r="K906" s="1">
        <v>139.071</v>
      </c>
      <c r="L906" s="1">
        <v>140.56700000000001</v>
      </c>
      <c r="M906" s="1" t="s">
        <v>6613</v>
      </c>
      <c r="N906" s="1" t="s">
        <v>6614</v>
      </c>
      <c r="O906" s="1" t="s">
        <v>6615</v>
      </c>
      <c r="P906" s="1">
        <v>0</v>
      </c>
      <c r="Q906" s="1">
        <v>0</v>
      </c>
      <c r="R906" s="1"/>
      <c r="S906" s="1"/>
    </row>
    <row r="907" spans="1:19" ht="13" x14ac:dyDescent="0.15">
      <c r="A907" s="1">
        <v>397</v>
      </c>
      <c r="B907" s="1" t="s">
        <v>28</v>
      </c>
      <c r="C907" s="1" t="s">
        <v>3784</v>
      </c>
      <c r="D907" s="1">
        <v>15</v>
      </c>
      <c r="E907" s="1" t="s">
        <v>30</v>
      </c>
      <c r="F907" s="1">
        <v>6</v>
      </c>
      <c r="G907" s="1">
        <v>1.4</v>
      </c>
      <c r="H907" s="1">
        <v>1.4</v>
      </c>
      <c r="I907" s="1">
        <v>140.59</v>
      </c>
      <c r="J907" s="1">
        <v>141.99</v>
      </c>
      <c r="K907" s="1">
        <v>140.56700000000001</v>
      </c>
      <c r="L907" s="1">
        <v>141.96199999999999</v>
      </c>
      <c r="M907" s="1" t="s">
        <v>6616</v>
      </c>
      <c r="N907" s="1" t="s">
        <v>6617</v>
      </c>
      <c r="O907" s="1" t="s">
        <v>6618</v>
      </c>
      <c r="P907" s="1">
        <v>0</v>
      </c>
      <c r="Q907" s="1">
        <v>0</v>
      </c>
      <c r="R907" s="1"/>
      <c r="S907" s="1"/>
    </row>
    <row r="908" spans="1:19" ht="13" x14ac:dyDescent="0.15">
      <c r="A908" s="1">
        <v>397</v>
      </c>
      <c r="B908" s="1" t="s">
        <v>28</v>
      </c>
      <c r="C908" s="1" t="s">
        <v>3784</v>
      </c>
      <c r="D908" s="1">
        <v>15</v>
      </c>
      <c r="E908" s="1" t="s">
        <v>30</v>
      </c>
      <c r="F908" s="1">
        <v>7</v>
      </c>
      <c r="G908" s="1">
        <v>0.6</v>
      </c>
      <c r="H908" s="1">
        <v>0.6</v>
      </c>
      <c r="I908" s="1">
        <v>141.99</v>
      </c>
      <c r="J908" s="1">
        <v>142.59</v>
      </c>
      <c r="K908" s="1">
        <v>141.96199999999999</v>
      </c>
      <c r="L908" s="1">
        <v>142.56100000000001</v>
      </c>
      <c r="M908" s="1" t="s">
        <v>6619</v>
      </c>
      <c r="N908" s="1" t="s">
        <v>6620</v>
      </c>
      <c r="O908" s="1" t="s">
        <v>6621</v>
      </c>
      <c r="P908" s="1">
        <v>0</v>
      </c>
      <c r="Q908" s="1">
        <v>0</v>
      </c>
      <c r="R908" s="1"/>
      <c r="S908" s="1"/>
    </row>
    <row r="909" spans="1:19" ht="13" x14ac:dyDescent="0.15">
      <c r="A909" s="1">
        <v>397</v>
      </c>
      <c r="B909" s="1" t="s">
        <v>28</v>
      </c>
      <c r="C909" s="1" t="s">
        <v>3784</v>
      </c>
      <c r="D909" s="1">
        <v>15</v>
      </c>
      <c r="E909" s="1" t="s">
        <v>30</v>
      </c>
      <c r="F909" s="1" t="s">
        <v>64</v>
      </c>
      <c r="G909" s="1">
        <v>0.24</v>
      </c>
      <c r="H909" s="1">
        <v>0.24</v>
      </c>
      <c r="I909" s="1">
        <v>142.59</v>
      </c>
      <c r="J909" s="1">
        <v>142.83000000000001</v>
      </c>
      <c r="K909" s="1">
        <v>142.56100000000001</v>
      </c>
      <c r="L909" s="1">
        <v>142.80000000000001</v>
      </c>
      <c r="M909" s="1" t="s">
        <v>6622</v>
      </c>
      <c r="N909" s="1" t="s">
        <v>6623</v>
      </c>
      <c r="O909" s="1" t="s">
        <v>6624</v>
      </c>
      <c r="P909" s="1">
        <v>0</v>
      </c>
      <c r="Q909" s="1">
        <v>0</v>
      </c>
      <c r="R909" s="1"/>
      <c r="S909" s="1"/>
    </row>
    <row r="910" spans="1:19" ht="13" x14ac:dyDescent="0.15">
      <c r="A910" s="1">
        <v>397</v>
      </c>
      <c r="B910" s="1" t="s">
        <v>28</v>
      </c>
      <c r="C910" s="1" t="s">
        <v>3784</v>
      </c>
      <c r="D910" s="1">
        <v>16</v>
      </c>
      <c r="E910" s="1" t="s">
        <v>30</v>
      </c>
      <c r="F910" s="1">
        <v>1</v>
      </c>
      <c r="G910" s="1">
        <v>1.49</v>
      </c>
      <c r="H910" s="1">
        <v>1.49</v>
      </c>
      <c r="I910" s="1">
        <v>142.80000000000001</v>
      </c>
      <c r="J910" s="1">
        <v>144.29</v>
      </c>
      <c r="K910" s="1">
        <v>142.80000000000001</v>
      </c>
      <c r="L910" s="1">
        <v>144.261</v>
      </c>
      <c r="M910" s="1" t="s">
        <v>6625</v>
      </c>
      <c r="N910" s="1" t="s">
        <v>6626</v>
      </c>
      <c r="O910" s="1" t="s">
        <v>6627</v>
      </c>
      <c r="P910" s="1">
        <v>0</v>
      </c>
      <c r="Q910" s="1">
        <v>0</v>
      </c>
      <c r="R910" s="1"/>
      <c r="S910" s="1"/>
    </row>
    <row r="911" spans="1:19" ht="13" x14ac:dyDescent="0.15">
      <c r="A911" s="1">
        <v>397</v>
      </c>
      <c r="B911" s="1" t="s">
        <v>28</v>
      </c>
      <c r="C911" s="1" t="s">
        <v>3784</v>
      </c>
      <c r="D911" s="1">
        <v>16</v>
      </c>
      <c r="E911" s="1" t="s">
        <v>30</v>
      </c>
      <c r="F911" s="1">
        <v>2</v>
      </c>
      <c r="G911" s="1">
        <v>1.5</v>
      </c>
      <c r="H911" s="1">
        <v>1.5</v>
      </c>
      <c r="I911" s="1">
        <v>144.29</v>
      </c>
      <c r="J911" s="1">
        <v>145.79</v>
      </c>
      <c r="K911" s="1">
        <v>144.261</v>
      </c>
      <c r="L911" s="1">
        <v>145.733</v>
      </c>
      <c r="M911" s="1" t="s">
        <v>6628</v>
      </c>
      <c r="N911" s="1" t="s">
        <v>6629</v>
      </c>
      <c r="O911" s="1" t="s">
        <v>6630</v>
      </c>
      <c r="P911" s="1">
        <v>0</v>
      </c>
      <c r="Q911" s="1">
        <v>0</v>
      </c>
      <c r="R911" s="1"/>
      <c r="S911" s="1"/>
    </row>
    <row r="912" spans="1:19" ht="13" x14ac:dyDescent="0.15">
      <c r="A912" s="1">
        <v>397</v>
      </c>
      <c r="B912" s="1" t="s">
        <v>28</v>
      </c>
      <c r="C912" s="1" t="s">
        <v>3784</v>
      </c>
      <c r="D912" s="1">
        <v>16</v>
      </c>
      <c r="E912" s="1" t="s">
        <v>30</v>
      </c>
      <c r="F912" s="1">
        <v>3</v>
      </c>
      <c r="G912" s="1">
        <v>1.5</v>
      </c>
      <c r="H912" s="1">
        <v>1.5</v>
      </c>
      <c r="I912" s="1">
        <v>145.79</v>
      </c>
      <c r="J912" s="1">
        <v>147.29</v>
      </c>
      <c r="K912" s="1">
        <v>145.733</v>
      </c>
      <c r="L912" s="1">
        <v>147.20400000000001</v>
      </c>
      <c r="M912" s="1" t="s">
        <v>6631</v>
      </c>
      <c r="N912" s="1" t="s">
        <v>6632</v>
      </c>
      <c r="O912" s="1" t="s">
        <v>6633</v>
      </c>
      <c r="P912" s="1">
        <v>0</v>
      </c>
      <c r="Q912" s="1">
        <v>0</v>
      </c>
      <c r="R912" s="1"/>
      <c r="S912" s="1"/>
    </row>
    <row r="913" spans="1:19" ht="13" x14ac:dyDescent="0.15">
      <c r="A913" s="1">
        <v>397</v>
      </c>
      <c r="B913" s="1" t="s">
        <v>28</v>
      </c>
      <c r="C913" s="1" t="s">
        <v>3784</v>
      </c>
      <c r="D913" s="1">
        <v>16</v>
      </c>
      <c r="E913" s="1" t="s">
        <v>30</v>
      </c>
      <c r="F913" s="1">
        <v>4</v>
      </c>
      <c r="G913" s="1">
        <v>1.5</v>
      </c>
      <c r="H913" s="1">
        <v>1.5</v>
      </c>
      <c r="I913" s="1">
        <v>147.29</v>
      </c>
      <c r="J913" s="1">
        <v>148.79</v>
      </c>
      <c r="K913" s="1">
        <v>147.20400000000001</v>
      </c>
      <c r="L913" s="1">
        <v>148.67500000000001</v>
      </c>
      <c r="M913" s="1" t="s">
        <v>6634</v>
      </c>
      <c r="N913" s="1" t="s">
        <v>6635</v>
      </c>
      <c r="O913" s="1" t="s">
        <v>6636</v>
      </c>
      <c r="P913" s="1">
        <v>0</v>
      </c>
      <c r="Q913" s="1">
        <v>0</v>
      </c>
      <c r="R913" s="1"/>
      <c r="S913" s="1"/>
    </row>
    <row r="914" spans="1:19" ht="13" x14ac:dyDescent="0.15">
      <c r="A914" s="1">
        <v>397</v>
      </c>
      <c r="B914" s="1" t="s">
        <v>28</v>
      </c>
      <c r="C914" s="1" t="s">
        <v>3784</v>
      </c>
      <c r="D914" s="1">
        <v>16</v>
      </c>
      <c r="E914" s="1" t="s">
        <v>30</v>
      </c>
      <c r="F914" s="1">
        <v>5</v>
      </c>
      <c r="G914" s="1">
        <v>1.5</v>
      </c>
      <c r="H914" s="1">
        <v>1.5</v>
      </c>
      <c r="I914" s="1">
        <v>148.79</v>
      </c>
      <c r="J914" s="1">
        <v>150.29</v>
      </c>
      <c r="K914" s="1">
        <v>148.67500000000001</v>
      </c>
      <c r="L914" s="1">
        <v>150.14599999999999</v>
      </c>
      <c r="M914" s="1" t="s">
        <v>6637</v>
      </c>
      <c r="N914" s="1" t="s">
        <v>6638</v>
      </c>
      <c r="O914" s="1" t="s">
        <v>6639</v>
      </c>
      <c r="P914" s="1">
        <v>0</v>
      </c>
      <c r="Q914" s="1">
        <v>0</v>
      </c>
      <c r="R914" s="1"/>
      <c r="S914" s="1"/>
    </row>
    <row r="915" spans="1:19" ht="13" x14ac:dyDescent="0.15">
      <c r="A915" s="1">
        <v>397</v>
      </c>
      <c r="B915" s="1" t="s">
        <v>28</v>
      </c>
      <c r="C915" s="1" t="s">
        <v>3784</v>
      </c>
      <c r="D915" s="1">
        <v>16</v>
      </c>
      <c r="E915" s="1" t="s">
        <v>30</v>
      </c>
      <c r="F915" s="1">
        <v>6</v>
      </c>
      <c r="G915" s="1">
        <v>1.21</v>
      </c>
      <c r="H915" s="1">
        <v>1.21</v>
      </c>
      <c r="I915" s="1">
        <v>150.29</v>
      </c>
      <c r="J915" s="1">
        <v>151.5</v>
      </c>
      <c r="K915" s="1">
        <v>150.14599999999999</v>
      </c>
      <c r="L915" s="1">
        <v>151.333</v>
      </c>
      <c r="M915" s="1" t="s">
        <v>6640</v>
      </c>
      <c r="N915" s="1" t="s">
        <v>6641</v>
      </c>
      <c r="O915" s="1" t="s">
        <v>6642</v>
      </c>
      <c r="P915" s="1">
        <v>0</v>
      </c>
      <c r="Q915" s="1">
        <v>0</v>
      </c>
      <c r="R915" s="1"/>
      <c r="S915" s="1"/>
    </row>
    <row r="916" spans="1:19" ht="13" x14ac:dyDescent="0.15">
      <c r="A916" s="1">
        <v>397</v>
      </c>
      <c r="B916" s="1" t="s">
        <v>28</v>
      </c>
      <c r="C916" s="1" t="s">
        <v>3784</v>
      </c>
      <c r="D916" s="1">
        <v>16</v>
      </c>
      <c r="E916" s="1" t="s">
        <v>30</v>
      </c>
      <c r="F916" s="1">
        <v>7</v>
      </c>
      <c r="G916" s="1">
        <v>0.81</v>
      </c>
      <c r="H916" s="1">
        <v>0.81</v>
      </c>
      <c r="I916" s="1">
        <v>151.5</v>
      </c>
      <c r="J916" s="1">
        <v>152.31</v>
      </c>
      <c r="K916" s="1">
        <v>151.333</v>
      </c>
      <c r="L916" s="1">
        <v>152.12700000000001</v>
      </c>
      <c r="M916" s="1" t="s">
        <v>6643</v>
      </c>
      <c r="N916" s="1" t="s">
        <v>6644</v>
      </c>
      <c r="O916" s="1" t="s">
        <v>6645</v>
      </c>
      <c r="P916" s="1">
        <v>0</v>
      </c>
      <c r="Q916" s="1">
        <v>0</v>
      </c>
      <c r="R916" s="1"/>
      <c r="S916" s="1"/>
    </row>
    <row r="917" spans="1:19" ht="13" x14ac:dyDescent="0.15">
      <c r="A917" s="1">
        <v>397</v>
      </c>
      <c r="B917" s="1" t="s">
        <v>28</v>
      </c>
      <c r="C917" s="1" t="s">
        <v>3784</v>
      </c>
      <c r="D917" s="1">
        <v>16</v>
      </c>
      <c r="E917" s="1" t="s">
        <v>30</v>
      </c>
      <c r="F917" s="1" t="s">
        <v>64</v>
      </c>
      <c r="G917" s="1">
        <v>0.38</v>
      </c>
      <c r="H917" s="1">
        <v>0.38</v>
      </c>
      <c r="I917" s="1">
        <v>152.31</v>
      </c>
      <c r="J917" s="1">
        <v>152.69</v>
      </c>
      <c r="K917" s="1">
        <v>152.12700000000001</v>
      </c>
      <c r="L917" s="1">
        <v>152.5</v>
      </c>
      <c r="M917" s="1" t="s">
        <v>6646</v>
      </c>
      <c r="N917" s="1" t="s">
        <v>6647</v>
      </c>
      <c r="O917" s="1" t="s">
        <v>6648</v>
      </c>
      <c r="P917" s="1">
        <v>0</v>
      </c>
      <c r="Q917" s="1">
        <v>0</v>
      </c>
      <c r="R917" s="1"/>
      <c r="S917" s="1"/>
    </row>
    <row r="918" spans="1:19" ht="13" x14ac:dyDescent="0.15">
      <c r="A918" s="1">
        <v>397</v>
      </c>
      <c r="B918" s="1" t="s">
        <v>28</v>
      </c>
      <c r="C918" s="1" t="s">
        <v>3856</v>
      </c>
      <c r="D918" s="1">
        <v>1</v>
      </c>
      <c r="E918" s="1" t="s">
        <v>1387</v>
      </c>
      <c r="F918" s="1">
        <v>1</v>
      </c>
      <c r="G918" s="1">
        <v>1.5</v>
      </c>
      <c r="H918" s="1">
        <v>1.5</v>
      </c>
      <c r="I918" s="1">
        <v>0</v>
      </c>
      <c r="J918" s="1">
        <v>1.5</v>
      </c>
      <c r="K918" s="1">
        <v>0</v>
      </c>
      <c r="L918" s="1">
        <v>1.4850000000000001</v>
      </c>
      <c r="M918" s="1" t="s">
        <v>6649</v>
      </c>
      <c r="N918" s="1" t="s">
        <v>6650</v>
      </c>
      <c r="O918" s="1" t="s">
        <v>6651</v>
      </c>
      <c r="P918" s="1">
        <v>1</v>
      </c>
      <c r="Q918" s="1">
        <v>0</v>
      </c>
      <c r="R918" s="1"/>
      <c r="S918" s="1"/>
    </row>
    <row r="919" spans="1:19" ht="13" x14ac:dyDescent="0.15">
      <c r="A919" s="1">
        <v>397</v>
      </c>
      <c r="B919" s="1" t="s">
        <v>28</v>
      </c>
      <c r="C919" s="1" t="s">
        <v>3856</v>
      </c>
      <c r="D919" s="1">
        <v>1</v>
      </c>
      <c r="E919" s="1" t="s">
        <v>1387</v>
      </c>
      <c r="F919" s="1">
        <v>2</v>
      </c>
      <c r="G919" s="1">
        <v>1.39</v>
      </c>
      <c r="H919" s="1">
        <v>1.39</v>
      </c>
      <c r="I919" s="1">
        <v>1.5</v>
      </c>
      <c r="J919" s="1">
        <v>2.89</v>
      </c>
      <c r="K919" s="1">
        <v>1.4850000000000001</v>
      </c>
      <c r="L919" s="1">
        <v>2.8610000000000002</v>
      </c>
      <c r="M919" s="1" t="s">
        <v>6652</v>
      </c>
      <c r="N919" s="1" t="s">
        <v>6653</v>
      </c>
      <c r="O919" s="1" t="s">
        <v>6654</v>
      </c>
      <c r="P919" s="1">
        <v>0</v>
      </c>
      <c r="Q919" s="1">
        <v>0</v>
      </c>
      <c r="R919" s="1"/>
      <c r="S919" s="1"/>
    </row>
    <row r="920" spans="1:19" ht="13" x14ac:dyDescent="0.15">
      <c r="A920" s="1">
        <v>397</v>
      </c>
      <c r="B920" s="1" t="s">
        <v>28</v>
      </c>
      <c r="C920" s="1" t="s">
        <v>3856</v>
      </c>
      <c r="D920" s="1">
        <v>1</v>
      </c>
      <c r="E920" s="1" t="s">
        <v>1387</v>
      </c>
      <c r="F920" s="1" t="s">
        <v>64</v>
      </c>
      <c r="G920" s="1">
        <v>0.14000000000000001</v>
      </c>
      <c r="H920" s="1">
        <v>0.14000000000000001</v>
      </c>
      <c r="I920" s="1">
        <v>2.89</v>
      </c>
      <c r="J920" s="1">
        <v>3.03</v>
      </c>
      <c r="K920" s="1">
        <v>2.8610000000000002</v>
      </c>
      <c r="L920" s="1">
        <v>3</v>
      </c>
      <c r="M920" s="1" t="s">
        <v>6655</v>
      </c>
      <c r="N920" s="1" t="s">
        <v>6656</v>
      </c>
      <c r="O920" s="1" t="s">
        <v>6657</v>
      </c>
      <c r="P920" s="1">
        <v>0</v>
      </c>
      <c r="Q920" s="1">
        <v>0</v>
      </c>
      <c r="R920" s="1"/>
      <c r="S920" s="1"/>
    </row>
    <row r="921" spans="1:19" ht="13" x14ac:dyDescent="0.15">
      <c r="A921" s="1">
        <v>397</v>
      </c>
      <c r="B921" s="1" t="s">
        <v>28</v>
      </c>
      <c r="C921" s="1" t="s">
        <v>3856</v>
      </c>
      <c r="D921" s="1">
        <v>2</v>
      </c>
      <c r="E921" s="1" t="s">
        <v>1387</v>
      </c>
      <c r="F921" s="1">
        <v>1</v>
      </c>
      <c r="G921" s="1">
        <v>1.48</v>
      </c>
      <c r="H921" s="1">
        <v>1.48</v>
      </c>
      <c r="I921" s="1">
        <v>3</v>
      </c>
      <c r="J921" s="1">
        <v>4.4800000000000004</v>
      </c>
      <c r="K921" s="1">
        <v>3</v>
      </c>
      <c r="L921" s="1">
        <v>4.4649999999999999</v>
      </c>
      <c r="M921" s="1" t="s">
        <v>6658</v>
      </c>
      <c r="N921" s="1" t="s">
        <v>6659</v>
      </c>
      <c r="O921" s="1" t="s">
        <v>6660</v>
      </c>
      <c r="P921" s="1">
        <v>0</v>
      </c>
      <c r="Q921" s="1">
        <v>0</v>
      </c>
      <c r="R921" s="1"/>
      <c r="S921" s="1"/>
    </row>
    <row r="922" spans="1:19" ht="13" x14ac:dyDescent="0.15">
      <c r="A922" s="1">
        <v>397</v>
      </c>
      <c r="B922" s="1" t="s">
        <v>28</v>
      </c>
      <c r="C922" s="1" t="s">
        <v>3856</v>
      </c>
      <c r="D922" s="1">
        <v>2</v>
      </c>
      <c r="E922" s="1" t="s">
        <v>1387</v>
      </c>
      <c r="F922" s="1">
        <v>2</v>
      </c>
      <c r="G922" s="1">
        <v>1.48</v>
      </c>
      <c r="H922" s="1">
        <v>1.48</v>
      </c>
      <c r="I922" s="1">
        <v>4.4800000000000004</v>
      </c>
      <c r="J922" s="1">
        <v>5.96</v>
      </c>
      <c r="K922" s="1">
        <v>4.4649999999999999</v>
      </c>
      <c r="L922" s="1">
        <v>5.9290000000000003</v>
      </c>
      <c r="M922" s="1" t="s">
        <v>6661</v>
      </c>
      <c r="N922" s="1" t="s">
        <v>6662</v>
      </c>
      <c r="O922" s="1" t="s">
        <v>6663</v>
      </c>
      <c r="P922" s="1">
        <v>0</v>
      </c>
      <c r="Q922" s="1">
        <v>0</v>
      </c>
      <c r="R922" s="1"/>
      <c r="S922" s="1"/>
    </row>
    <row r="923" spans="1:19" ht="13" x14ac:dyDescent="0.15">
      <c r="A923" s="1">
        <v>397</v>
      </c>
      <c r="B923" s="1" t="s">
        <v>28</v>
      </c>
      <c r="C923" s="1" t="s">
        <v>3856</v>
      </c>
      <c r="D923" s="1">
        <v>2</v>
      </c>
      <c r="E923" s="1" t="s">
        <v>1387</v>
      </c>
      <c r="F923" s="1">
        <v>3</v>
      </c>
      <c r="G923" s="1">
        <v>1.48</v>
      </c>
      <c r="H923" s="1">
        <v>1.48</v>
      </c>
      <c r="I923" s="1">
        <v>5.96</v>
      </c>
      <c r="J923" s="1">
        <v>7.44</v>
      </c>
      <c r="K923" s="1">
        <v>5.9290000000000003</v>
      </c>
      <c r="L923" s="1">
        <v>7.3940000000000001</v>
      </c>
      <c r="M923" s="1" t="s">
        <v>6664</v>
      </c>
      <c r="N923" s="1" t="s">
        <v>6665</v>
      </c>
      <c r="O923" s="1" t="s">
        <v>6666</v>
      </c>
      <c r="P923" s="1">
        <v>0</v>
      </c>
      <c r="Q923" s="1">
        <v>0</v>
      </c>
      <c r="R923" s="1"/>
      <c r="S923" s="1"/>
    </row>
    <row r="924" spans="1:19" ht="13" x14ac:dyDescent="0.15">
      <c r="A924" s="1">
        <v>397</v>
      </c>
      <c r="B924" s="1" t="s">
        <v>28</v>
      </c>
      <c r="C924" s="1" t="s">
        <v>3856</v>
      </c>
      <c r="D924" s="1">
        <v>2</v>
      </c>
      <c r="E924" s="1" t="s">
        <v>1387</v>
      </c>
      <c r="F924" s="1">
        <v>4</v>
      </c>
      <c r="G924" s="1">
        <v>1.48</v>
      </c>
      <c r="H924" s="1">
        <v>1.48</v>
      </c>
      <c r="I924" s="1">
        <v>7.44</v>
      </c>
      <c r="J924" s="1">
        <v>8.92</v>
      </c>
      <c r="K924" s="1">
        <v>7.3940000000000001</v>
      </c>
      <c r="L924" s="1">
        <v>8.8580000000000005</v>
      </c>
      <c r="M924" s="1" t="s">
        <v>6667</v>
      </c>
      <c r="N924" s="1" t="s">
        <v>6668</v>
      </c>
      <c r="O924" s="1" t="s">
        <v>6669</v>
      </c>
      <c r="P924" s="1">
        <v>0</v>
      </c>
      <c r="Q924" s="1">
        <v>0</v>
      </c>
      <c r="R924" s="1"/>
      <c r="S924" s="1"/>
    </row>
    <row r="925" spans="1:19" ht="13" x14ac:dyDescent="0.15">
      <c r="A925" s="1">
        <v>397</v>
      </c>
      <c r="B925" s="1" t="s">
        <v>28</v>
      </c>
      <c r="C925" s="1" t="s">
        <v>3856</v>
      </c>
      <c r="D925" s="1">
        <v>2</v>
      </c>
      <c r="E925" s="1" t="s">
        <v>1387</v>
      </c>
      <c r="F925" s="1">
        <v>5</v>
      </c>
      <c r="G925" s="1">
        <v>1.48</v>
      </c>
      <c r="H925" s="1">
        <v>1.48</v>
      </c>
      <c r="I925" s="1">
        <v>8.92</v>
      </c>
      <c r="J925" s="1">
        <v>10.4</v>
      </c>
      <c r="K925" s="1">
        <v>8.8580000000000005</v>
      </c>
      <c r="L925" s="1">
        <v>10.323</v>
      </c>
      <c r="M925" s="1" t="s">
        <v>6670</v>
      </c>
      <c r="N925" s="1" t="s">
        <v>6671</v>
      </c>
      <c r="O925" s="1" t="s">
        <v>6672</v>
      </c>
      <c r="P925" s="1">
        <v>0</v>
      </c>
      <c r="Q925" s="1">
        <v>0</v>
      </c>
      <c r="R925" s="1"/>
      <c r="S925" s="1"/>
    </row>
    <row r="926" spans="1:19" ht="13" x14ac:dyDescent="0.15">
      <c r="A926" s="1">
        <v>397</v>
      </c>
      <c r="B926" s="1" t="s">
        <v>28</v>
      </c>
      <c r="C926" s="1" t="s">
        <v>3856</v>
      </c>
      <c r="D926" s="1">
        <v>2</v>
      </c>
      <c r="E926" s="1" t="s">
        <v>1387</v>
      </c>
      <c r="F926" s="1">
        <v>6</v>
      </c>
      <c r="G926" s="1">
        <v>1.48</v>
      </c>
      <c r="H926" s="1">
        <v>1.48</v>
      </c>
      <c r="I926" s="1">
        <v>10.4</v>
      </c>
      <c r="J926" s="1">
        <v>11.88</v>
      </c>
      <c r="K926" s="1">
        <v>10.323</v>
      </c>
      <c r="L926" s="1">
        <v>11.788</v>
      </c>
      <c r="M926" s="1" t="s">
        <v>6673</v>
      </c>
      <c r="N926" s="1" t="s">
        <v>6674</v>
      </c>
      <c r="O926" s="1" t="s">
        <v>6675</v>
      </c>
      <c r="P926" s="1">
        <v>0</v>
      </c>
      <c r="Q926" s="1">
        <v>0</v>
      </c>
      <c r="R926" s="1"/>
      <c r="S926" s="1"/>
    </row>
    <row r="927" spans="1:19" ht="13" x14ac:dyDescent="0.15">
      <c r="A927" s="1">
        <v>397</v>
      </c>
      <c r="B927" s="1" t="s">
        <v>28</v>
      </c>
      <c r="C927" s="1" t="s">
        <v>3856</v>
      </c>
      <c r="D927" s="1">
        <v>2</v>
      </c>
      <c r="E927" s="1" t="s">
        <v>1387</v>
      </c>
      <c r="F927" s="1">
        <v>7</v>
      </c>
      <c r="G927" s="1">
        <v>0.52</v>
      </c>
      <c r="H927" s="1">
        <v>0.52</v>
      </c>
      <c r="I927" s="1">
        <v>11.88</v>
      </c>
      <c r="J927" s="1">
        <v>12.4</v>
      </c>
      <c r="K927" s="1">
        <v>11.788</v>
      </c>
      <c r="L927" s="1">
        <v>12.302</v>
      </c>
      <c r="M927" s="1" t="s">
        <v>6676</v>
      </c>
      <c r="N927" s="1" t="s">
        <v>6677</v>
      </c>
      <c r="O927" s="1" t="s">
        <v>6678</v>
      </c>
      <c r="P927" s="1">
        <v>0</v>
      </c>
      <c r="Q927" s="1">
        <v>0</v>
      </c>
      <c r="R927" s="1"/>
      <c r="S927" s="1"/>
    </row>
    <row r="928" spans="1:19" ht="13" x14ac:dyDescent="0.15">
      <c r="A928" s="1">
        <v>397</v>
      </c>
      <c r="B928" s="1" t="s">
        <v>28</v>
      </c>
      <c r="C928" s="1" t="s">
        <v>3856</v>
      </c>
      <c r="D928" s="1">
        <v>2</v>
      </c>
      <c r="E928" s="1" t="s">
        <v>1387</v>
      </c>
      <c r="F928" s="1" t="s">
        <v>64</v>
      </c>
      <c r="G928" s="1">
        <v>0.2</v>
      </c>
      <c r="H928" s="1">
        <v>0.2</v>
      </c>
      <c r="I928" s="1">
        <v>12.4</v>
      </c>
      <c r="J928" s="1">
        <v>12.6</v>
      </c>
      <c r="K928" s="1">
        <v>12.302</v>
      </c>
      <c r="L928" s="1">
        <v>12.5</v>
      </c>
      <c r="M928" s="1" t="s">
        <v>6679</v>
      </c>
      <c r="N928" s="1" t="s">
        <v>6680</v>
      </c>
      <c r="O928" s="1" t="s">
        <v>6681</v>
      </c>
      <c r="P928" s="1">
        <v>0</v>
      </c>
      <c r="Q928" s="1">
        <v>0</v>
      </c>
      <c r="R928" s="1"/>
      <c r="S928" s="1"/>
    </row>
    <row r="929" spans="1:19" ht="13" x14ac:dyDescent="0.15">
      <c r="A929" s="1">
        <v>397</v>
      </c>
      <c r="B929" s="1" t="s">
        <v>28</v>
      </c>
      <c r="C929" s="1" t="s">
        <v>3856</v>
      </c>
      <c r="D929" s="1">
        <v>3</v>
      </c>
      <c r="E929" s="1" t="s">
        <v>1387</v>
      </c>
      <c r="F929" s="1">
        <v>1</v>
      </c>
      <c r="G929" s="1">
        <v>1.48</v>
      </c>
      <c r="H929" s="1">
        <v>1.48</v>
      </c>
      <c r="I929" s="1">
        <v>12.5</v>
      </c>
      <c r="J929" s="1">
        <v>13.98</v>
      </c>
      <c r="K929" s="1">
        <v>12.5</v>
      </c>
      <c r="L929" s="1">
        <v>13.913</v>
      </c>
      <c r="M929" s="1" t="s">
        <v>6682</v>
      </c>
      <c r="N929" s="1" t="s">
        <v>6683</v>
      </c>
      <c r="O929" s="1" t="s">
        <v>6684</v>
      </c>
      <c r="P929" s="1">
        <v>0</v>
      </c>
      <c r="Q929" s="1">
        <v>0</v>
      </c>
      <c r="R929" s="1"/>
      <c r="S929" s="1"/>
    </row>
    <row r="930" spans="1:19" ht="13" x14ac:dyDescent="0.15">
      <c r="A930" s="1">
        <v>397</v>
      </c>
      <c r="B930" s="1" t="s">
        <v>28</v>
      </c>
      <c r="C930" s="1" t="s">
        <v>3856</v>
      </c>
      <c r="D930" s="1">
        <v>3</v>
      </c>
      <c r="E930" s="1" t="s">
        <v>1387</v>
      </c>
      <c r="F930" s="1">
        <v>2</v>
      </c>
      <c r="G930" s="1">
        <v>1.48</v>
      </c>
      <c r="H930" s="1">
        <v>1.48</v>
      </c>
      <c r="I930" s="1">
        <v>13.98</v>
      </c>
      <c r="J930" s="1">
        <v>15.46</v>
      </c>
      <c r="K930" s="1">
        <v>13.913</v>
      </c>
      <c r="L930" s="1">
        <v>15.326000000000001</v>
      </c>
      <c r="M930" s="1" t="s">
        <v>6685</v>
      </c>
      <c r="N930" s="1" t="s">
        <v>6686</v>
      </c>
      <c r="O930" s="1" t="s">
        <v>6687</v>
      </c>
      <c r="P930" s="1">
        <v>0</v>
      </c>
      <c r="Q930" s="1">
        <v>0</v>
      </c>
      <c r="R930" s="1"/>
      <c r="S930" s="1"/>
    </row>
    <row r="931" spans="1:19" ht="13" x14ac:dyDescent="0.15">
      <c r="A931" s="1">
        <v>397</v>
      </c>
      <c r="B931" s="1" t="s">
        <v>28</v>
      </c>
      <c r="C931" s="1" t="s">
        <v>3856</v>
      </c>
      <c r="D931" s="1">
        <v>3</v>
      </c>
      <c r="E931" s="1" t="s">
        <v>1387</v>
      </c>
      <c r="F931" s="1">
        <v>3</v>
      </c>
      <c r="G931" s="1">
        <v>1.48</v>
      </c>
      <c r="H931" s="1">
        <v>1.48</v>
      </c>
      <c r="I931" s="1">
        <v>15.46</v>
      </c>
      <c r="J931" s="1">
        <v>16.940000000000001</v>
      </c>
      <c r="K931" s="1">
        <v>15.326000000000001</v>
      </c>
      <c r="L931" s="1">
        <v>16.739000000000001</v>
      </c>
      <c r="M931" s="1" t="s">
        <v>6688</v>
      </c>
      <c r="N931" s="1" t="s">
        <v>6689</v>
      </c>
      <c r="O931" s="1" t="s">
        <v>6690</v>
      </c>
      <c r="P931" s="1">
        <v>0</v>
      </c>
      <c r="Q931" s="1">
        <v>0</v>
      </c>
      <c r="R931" s="1"/>
      <c r="S931" s="1"/>
    </row>
    <row r="932" spans="1:19" ht="13" x14ac:dyDescent="0.15">
      <c r="A932" s="1">
        <v>397</v>
      </c>
      <c r="B932" s="1" t="s">
        <v>28</v>
      </c>
      <c r="C932" s="1" t="s">
        <v>3856</v>
      </c>
      <c r="D932" s="1">
        <v>3</v>
      </c>
      <c r="E932" s="1" t="s">
        <v>1387</v>
      </c>
      <c r="F932" s="1">
        <v>4</v>
      </c>
      <c r="G932" s="1">
        <v>1.49</v>
      </c>
      <c r="H932" s="1">
        <v>1.49</v>
      </c>
      <c r="I932" s="1">
        <v>16.940000000000001</v>
      </c>
      <c r="J932" s="1">
        <v>18.43</v>
      </c>
      <c r="K932" s="1">
        <v>16.739000000000001</v>
      </c>
      <c r="L932" s="1">
        <v>18.161999999999999</v>
      </c>
      <c r="M932" s="1" t="s">
        <v>6691</v>
      </c>
      <c r="N932" s="1" t="s">
        <v>6692</v>
      </c>
      <c r="O932" s="1" t="s">
        <v>6693</v>
      </c>
      <c r="P932" s="1">
        <v>0</v>
      </c>
      <c r="Q932" s="1">
        <v>0</v>
      </c>
      <c r="R932" s="1"/>
      <c r="S932" s="1"/>
    </row>
    <row r="933" spans="1:19" ht="13" x14ac:dyDescent="0.15">
      <c r="A933" s="1">
        <v>397</v>
      </c>
      <c r="B933" s="1" t="s">
        <v>28</v>
      </c>
      <c r="C933" s="1" t="s">
        <v>3856</v>
      </c>
      <c r="D933" s="1">
        <v>3</v>
      </c>
      <c r="E933" s="1" t="s">
        <v>1387</v>
      </c>
      <c r="F933" s="1">
        <v>5</v>
      </c>
      <c r="G933" s="1">
        <v>1.48</v>
      </c>
      <c r="H933" s="1">
        <v>1.48</v>
      </c>
      <c r="I933" s="1">
        <v>18.43</v>
      </c>
      <c r="J933" s="1">
        <v>19.91</v>
      </c>
      <c r="K933" s="1">
        <v>18.161999999999999</v>
      </c>
      <c r="L933" s="1">
        <v>19.574999999999999</v>
      </c>
      <c r="M933" s="1" t="s">
        <v>6694</v>
      </c>
      <c r="N933" s="1" t="s">
        <v>6695</v>
      </c>
      <c r="O933" s="1" t="s">
        <v>6696</v>
      </c>
      <c r="P933" s="1">
        <v>0</v>
      </c>
      <c r="Q933" s="1">
        <v>0</v>
      </c>
      <c r="R933" s="1"/>
      <c r="S933" s="1"/>
    </row>
    <row r="934" spans="1:19" ht="13" x14ac:dyDescent="0.15">
      <c r="A934" s="1">
        <v>397</v>
      </c>
      <c r="B934" s="1" t="s">
        <v>28</v>
      </c>
      <c r="C934" s="1" t="s">
        <v>3856</v>
      </c>
      <c r="D934" s="1">
        <v>3</v>
      </c>
      <c r="E934" s="1" t="s">
        <v>1387</v>
      </c>
      <c r="F934" s="1">
        <v>6</v>
      </c>
      <c r="G934" s="1">
        <v>1.48</v>
      </c>
      <c r="H934" s="1">
        <v>1.48</v>
      </c>
      <c r="I934" s="1">
        <v>19.91</v>
      </c>
      <c r="J934" s="1">
        <v>21.39</v>
      </c>
      <c r="K934" s="1">
        <v>19.574999999999999</v>
      </c>
      <c r="L934" s="1">
        <v>20.988</v>
      </c>
      <c r="M934" s="1" t="s">
        <v>6697</v>
      </c>
      <c r="N934" s="1" t="s">
        <v>6698</v>
      </c>
      <c r="O934" s="1" t="s">
        <v>6699</v>
      </c>
      <c r="P934" s="1">
        <v>0</v>
      </c>
      <c r="Q934" s="1">
        <v>0</v>
      </c>
      <c r="R934" s="1"/>
      <c r="S934" s="1"/>
    </row>
    <row r="935" spans="1:19" ht="13" x14ac:dyDescent="0.15">
      <c r="A935" s="1">
        <v>397</v>
      </c>
      <c r="B935" s="1" t="s">
        <v>28</v>
      </c>
      <c r="C935" s="1" t="s">
        <v>3856</v>
      </c>
      <c r="D935" s="1">
        <v>3</v>
      </c>
      <c r="E935" s="1" t="s">
        <v>1387</v>
      </c>
      <c r="F935" s="1">
        <v>7</v>
      </c>
      <c r="G935" s="1">
        <v>0.75</v>
      </c>
      <c r="H935" s="1">
        <v>0.75</v>
      </c>
      <c r="I935" s="1">
        <v>21.39</v>
      </c>
      <c r="J935" s="1">
        <v>22.14</v>
      </c>
      <c r="K935" s="1">
        <v>20.988</v>
      </c>
      <c r="L935" s="1">
        <v>21.704000000000001</v>
      </c>
      <c r="M935" s="1" t="s">
        <v>6700</v>
      </c>
      <c r="N935" s="1" t="s">
        <v>6701</v>
      </c>
      <c r="O935" s="1" t="s">
        <v>6702</v>
      </c>
      <c r="P935" s="1">
        <v>0</v>
      </c>
      <c r="Q935" s="1">
        <v>0</v>
      </c>
      <c r="R935" s="1"/>
      <c r="S935" s="1"/>
    </row>
    <row r="936" spans="1:19" ht="13" x14ac:dyDescent="0.15">
      <c r="A936" s="1">
        <v>397</v>
      </c>
      <c r="B936" s="1" t="s">
        <v>28</v>
      </c>
      <c r="C936" s="1" t="s">
        <v>3856</v>
      </c>
      <c r="D936" s="1">
        <v>3</v>
      </c>
      <c r="E936" s="1" t="s">
        <v>1387</v>
      </c>
      <c r="F936" s="1" t="s">
        <v>64</v>
      </c>
      <c r="G936" s="1">
        <v>0.31</v>
      </c>
      <c r="H936" s="1">
        <v>0.31</v>
      </c>
      <c r="I936" s="1">
        <v>22.14</v>
      </c>
      <c r="J936" s="1">
        <v>22.45</v>
      </c>
      <c r="K936" s="1">
        <v>21.704000000000001</v>
      </c>
      <c r="L936" s="1">
        <v>22</v>
      </c>
      <c r="M936" s="1" t="s">
        <v>6703</v>
      </c>
      <c r="N936" s="1" t="s">
        <v>6704</v>
      </c>
      <c r="O936" s="1" t="s">
        <v>6705</v>
      </c>
      <c r="P936" s="1">
        <v>0</v>
      </c>
      <c r="Q936" s="1">
        <v>0</v>
      </c>
      <c r="R936" s="1"/>
      <c r="S936" s="1"/>
    </row>
    <row r="937" spans="1:19" ht="13" x14ac:dyDescent="0.15">
      <c r="A937" s="1">
        <v>397</v>
      </c>
      <c r="B937" s="1" t="s">
        <v>28</v>
      </c>
      <c r="C937" s="1" t="s">
        <v>3856</v>
      </c>
      <c r="D937" s="1">
        <v>4</v>
      </c>
      <c r="E937" s="1" t="s">
        <v>1387</v>
      </c>
      <c r="F937" s="1">
        <v>1</v>
      </c>
      <c r="G937" s="1">
        <v>1.48</v>
      </c>
      <c r="H937" s="1">
        <v>1.48</v>
      </c>
      <c r="I937" s="1">
        <v>22</v>
      </c>
      <c r="J937" s="1">
        <v>23.48</v>
      </c>
      <c r="K937" s="1">
        <v>22</v>
      </c>
      <c r="L937" s="1">
        <v>23.413</v>
      </c>
      <c r="M937" s="1" t="s">
        <v>6706</v>
      </c>
      <c r="N937" s="1" t="s">
        <v>6707</v>
      </c>
      <c r="O937" s="1" t="s">
        <v>6708</v>
      </c>
      <c r="P937" s="1">
        <v>0</v>
      </c>
      <c r="Q937" s="1">
        <v>0</v>
      </c>
      <c r="R937" s="1"/>
      <c r="S937" s="1"/>
    </row>
    <row r="938" spans="1:19" ht="13" x14ac:dyDescent="0.15">
      <c r="A938" s="1">
        <v>397</v>
      </c>
      <c r="B938" s="1" t="s">
        <v>28</v>
      </c>
      <c r="C938" s="1" t="s">
        <v>3856</v>
      </c>
      <c r="D938" s="1">
        <v>4</v>
      </c>
      <c r="E938" s="1" t="s">
        <v>1387</v>
      </c>
      <c r="F938" s="1">
        <v>2</v>
      </c>
      <c r="G938" s="1">
        <v>1.48</v>
      </c>
      <c r="H938" s="1">
        <v>1.48</v>
      </c>
      <c r="I938" s="1">
        <v>23.48</v>
      </c>
      <c r="J938" s="1">
        <v>24.96</v>
      </c>
      <c r="K938" s="1">
        <v>23.413</v>
      </c>
      <c r="L938" s="1">
        <v>24.826000000000001</v>
      </c>
      <c r="M938" s="1" t="s">
        <v>6709</v>
      </c>
      <c r="N938" s="1" t="s">
        <v>6710</v>
      </c>
      <c r="O938" s="1" t="s">
        <v>6711</v>
      </c>
      <c r="P938" s="1">
        <v>0</v>
      </c>
      <c r="Q938" s="1">
        <v>0</v>
      </c>
      <c r="R938" s="1"/>
      <c r="S938" s="1"/>
    </row>
    <row r="939" spans="1:19" ht="13" x14ac:dyDescent="0.15">
      <c r="A939" s="1">
        <v>397</v>
      </c>
      <c r="B939" s="1" t="s">
        <v>28</v>
      </c>
      <c r="C939" s="1" t="s">
        <v>3856</v>
      </c>
      <c r="D939" s="1">
        <v>4</v>
      </c>
      <c r="E939" s="1" t="s">
        <v>1387</v>
      </c>
      <c r="F939" s="1">
        <v>3</v>
      </c>
      <c r="G939" s="1">
        <v>1.48</v>
      </c>
      <c r="H939" s="1">
        <v>1.48</v>
      </c>
      <c r="I939" s="1">
        <v>24.96</v>
      </c>
      <c r="J939" s="1">
        <v>26.44</v>
      </c>
      <c r="K939" s="1">
        <v>24.826000000000001</v>
      </c>
      <c r="L939" s="1">
        <v>26.239000000000001</v>
      </c>
      <c r="M939" s="1" t="s">
        <v>6712</v>
      </c>
      <c r="N939" s="1" t="s">
        <v>6713</v>
      </c>
      <c r="O939" s="1" t="s">
        <v>6714</v>
      </c>
      <c r="P939" s="1">
        <v>0</v>
      </c>
      <c r="Q939" s="1">
        <v>0</v>
      </c>
      <c r="R939" s="1"/>
      <c r="S939" s="1"/>
    </row>
    <row r="940" spans="1:19" ht="13" x14ac:dyDescent="0.15">
      <c r="A940" s="1">
        <v>397</v>
      </c>
      <c r="B940" s="1" t="s">
        <v>28</v>
      </c>
      <c r="C940" s="1" t="s">
        <v>3856</v>
      </c>
      <c r="D940" s="1">
        <v>4</v>
      </c>
      <c r="E940" s="1" t="s">
        <v>1387</v>
      </c>
      <c r="F940" s="1">
        <v>4</v>
      </c>
      <c r="G940" s="1">
        <v>1.48</v>
      </c>
      <c r="H940" s="1">
        <v>1.48</v>
      </c>
      <c r="I940" s="1">
        <v>26.44</v>
      </c>
      <c r="J940" s="1">
        <v>27.92</v>
      </c>
      <c r="K940" s="1">
        <v>26.239000000000001</v>
      </c>
      <c r="L940" s="1">
        <v>27.652000000000001</v>
      </c>
      <c r="M940" s="1" t="s">
        <v>6715</v>
      </c>
      <c r="N940" s="1" t="s">
        <v>6716</v>
      </c>
      <c r="O940" s="1" t="s">
        <v>6717</v>
      </c>
      <c r="P940" s="1">
        <v>0</v>
      </c>
      <c r="Q940" s="1">
        <v>0</v>
      </c>
      <c r="R940" s="1"/>
      <c r="S940" s="1"/>
    </row>
    <row r="941" spans="1:19" ht="13" x14ac:dyDescent="0.15">
      <c r="A941" s="1">
        <v>397</v>
      </c>
      <c r="B941" s="1" t="s">
        <v>28</v>
      </c>
      <c r="C941" s="1" t="s">
        <v>3856</v>
      </c>
      <c r="D941" s="1">
        <v>4</v>
      </c>
      <c r="E941" s="1" t="s">
        <v>1387</v>
      </c>
      <c r="F941" s="1">
        <v>5</v>
      </c>
      <c r="G941" s="1">
        <v>1.48</v>
      </c>
      <c r="H941" s="1">
        <v>1.48</v>
      </c>
      <c r="I941" s="1">
        <v>27.92</v>
      </c>
      <c r="J941" s="1">
        <v>29.4</v>
      </c>
      <c r="K941" s="1">
        <v>27.652000000000001</v>
      </c>
      <c r="L941" s="1">
        <v>29.065999999999999</v>
      </c>
      <c r="M941" s="1" t="s">
        <v>6718</v>
      </c>
      <c r="N941" s="1" t="s">
        <v>6719</v>
      </c>
      <c r="O941" s="1" t="s">
        <v>6720</v>
      </c>
      <c r="P941" s="1">
        <v>0</v>
      </c>
      <c r="Q941" s="1">
        <v>0</v>
      </c>
      <c r="R941" s="1"/>
      <c r="S941" s="1"/>
    </row>
    <row r="942" spans="1:19" ht="13" x14ac:dyDescent="0.15">
      <c r="A942" s="1">
        <v>397</v>
      </c>
      <c r="B942" s="1" t="s">
        <v>28</v>
      </c>
      <c r="C942" s="1" t="s">
        <v>3856</v>
      </c>
      <c r="D942" s="1">
        <v>4</v>
      </c>
      <c r="E942" s="1" t="s">
        <v>1387</v>
      </c>
      <c r="F942" s="1">
        <v>6</v>
      </c>
      <c r="G942" s="1">
        <v>1.48</v>
      </c>
      <c r="H942" s="1">
        <v>1.48</v>
      </c>
      <c r="I942" s="1">
        <v>29.4</v>
      </c>
      <c r="J942" s="1">
        <v>30.88</v>
      </c>
      <c r="K942" s="1">
        <v>29.065999999999999</v>
      </c>
      <c r="L942" s="1">
        <v>30.478999999999999</v>
      </c>
      <c r="M942" s="1" t="s">
        <v>6721</v>
      </c>
      <c r="N942" s="1" t="s">
        <v>6722</v>
      </c>
      <c r="O942" s="1" t="s">
        <v>6723</v>
      </c>
      <c r="P942" s="1">
        <v>0</v>
      </c>
      <c r="Q942" s="1">
        <v>0</v>
      </c>
      <c r="R942" s="1"/>
      <c r="S942" s="1"/>
    </row>
    <row r="943" spans="1:19" ht="13" x14ac:dyDescent="0.15">
      <c r="A943" s="1">
        <v>397</v>
      </c>
      <c r="B943" s="1" t="s">
        <v>28</v>
      </c>
      <c r="C943" s="1" t="s">
        <v>3856</v>
      </c>
      <c r="D943" s="1">
        <v>4</v>
      </c>
      <c r="E943" s="1" t="s">
        <v>1387</v>
      </c>
      <c r="F943" s="1">
        <v>7</v>
      </c>
      <c r="G943" s="1">
        <v>0.82</v>
      </c>
      <c r="H943" s="1">
        <v>0.82</v>
      </c>
      <c r="I943" s="1">
        <v>30.88</v>
      </c>
      <c r="J943" s="1">
        <v>31.7</v>
      </c>
      <c r="K943" s="1">
        <v>30.478999999999999</v>
      </c>
      <c r="L943" s="1">
        <v>31.262</v>
      </c>
      <c r="M943" s="1" t="s">
        <v>6724</v>
      </c>
      <c r="N943" s="1" t="s">
        <v>6725</v>
      </c>
      <c r="O943" s="1" t="s">
        <v>6726</v>
      </c>
      <c r="P943" s="1">
        <v>0</v>
      </c>
      <c r="Q943" s="1">
        <v>0</v>
      </c>
      <c r="R943" s="1"/>
      <c r="S943" s="1"/>
    </row>
    <row r="944" spans="1:19" ht="13" x14ac:dyDescent="0.15">
      <c r="A944" s="1">
        <v>397</v>
      </c>
      <c r="B944" s="1" t="s">
        <v>28</v>
      </c>
      <c r="C944" s="1" t="s">
        <v>3856</v>
      </c>
      <c r="D944" s="1">
        <v>4</v>
      </c>
      <c r="E944" s="1" t="s">
        <v>1387</v>
      </c>
      <c r="F944" s="1" t="s">
        <v>64</v>
      </c>
      <c r="G944" s="1">
        <v>0.25</v>
      </c>
      <c r="H944" s="1">
        <v>0.25</v>
      </c>
      <c r="I944" s="1">
        <v>31.7</v>
      </c>
      <c r="J944" s="1">
        <v>31.95</v>
      </c>
      <c r="K944" s="1">
        <v>31.262</v>
      </c>
      <c r="L944" s="1">
        <v>31.5</v>
      </c>
      <c r="M944" s="1" t="s">
        <v>6727</v>
      </c>
      <c r="N944" s="1" t="s">
        <v>6728</v>
      </c>
      <c r="O944" s="1" t="s">
        <v>6729</v>
      </c>
      <c r="P944" s="1">
        <v>0</v>
      </c>
      <c r="Q944" s="1">
        <v>0</v>
      </c>
      <c r="R944" s="1"/>
      <c r="S944" s="1"/>
    </row>
    <row r="945" spans="1:19" ht="13" x14ac:dyDescent="0.15">
      <c r="A945" s="1">
        <v>397</v>
      </c>
      <c r="B945" s="1" t="s">
        <v>28</v>
      </c>
      <c r="C945" s="1" t="s">
        <v>3856</v>
      </c>
      <c r="D945" s="1">
        <v>5</v>
      </c>
      <c r="E945" s="1" t="s">
        <v>1387</v>
      </c>
      <c r="F945" s="1">
        <v>1</v>
      </c>
      <c r="G945" s="1">
        <v>1.48</v>
      </c>
      <c r="H945" s="1">
        <v>1.48</v>
      </c>
      <c r="I945" s="1">
        <v>31.5</v>
      </c>
      <c r="J945" s="1">
        <v>32.979999999999997</v>
      </c>
      <c r="K945" s="1">
        <v>31.5</v>
      </c>
      <c r="L945" s="1">
        <v>32.927</v>
      </c>
      <c r="M945" s="1" t="s">
        <v>6730</v>
      </c>
      <c r="N945" s="1" t="s">
        <v>6731</v>
      </c>
      <c r="O945" s="1" t="s">
        <v>6732</v>
      </c>
      <c r="P945" s="1">
        <v>0</v>
      </c>
      <c r="Q945" s="1">
        <v>0</v>
      </c>
      <c r="R945" s="1"/>
      <c r="S945" s="1"/>
    </row>
    <row r="946" spans="1:19" ht="13" x14ac:dyDescent="0.15">
      <c r="A946" s="1">
        <v>397</v>
      </c>
      <c r="B946" s="1" t="s">
        <v>28</v>
      </c>
      <c r="C946" s="1" t="s">
        <v>3856</v>
      </c>
      <c r="D946" s="1">
        <v>5</v>
      </c>
      <c r="E946" s="1" t="s">
        <v>1387</v>
      </c>
      <c r="F946" s="1">
        <v>2</v>
      </c>
      <c r="G946" s="1">
        <v>1.48</v>
      </c>
      <c r="H946" s="1">
        <v>1.48</v>
      </c>
      <c r="I946" s="1">
        <v>32.979999999999997</v>
      </c>
      <c r="J946" s="1">
        <v>34.46</v>
      </c>
      <c r="K946" s="1">
        <v>32.927</v>
      </c>
      <c r="L946" s="1">
        <v>34.354999999999997</v>
      </c>
      <c r="M946" s="1" t="s">
        <v>6733</v>
      </c>
      <c r="N946" s="1" t="s">
        <v>6734</v>
      </c>
      <c r="O946" s="1" t="s">
        <v>6735</v>
      </c>
      <c r="P946" s="1">
        <v>0</v>
      </c>
      <c r="Q946" s="1">
        <v>0</v>
      </c>
      <c r="R946" s="1"/>
      <c r="S946" s="1"/>
    </row>
    <row r="947" spans="1:19" ht="13" x14ac:dyDescent="0.15">
      <c r="A947" s="1">
        <v>397</v>
      </c>
      <c r="B947" s="1" t="s">
        <v>28</v>
      </c>
      <c r="C947" s="1" t="s">
        <v>3856</v>
      </c>
      <c r="D947" s="1">
        <v>5</v>
      </c>
      <c r="E947" s="1" t="s">
        <v>1387</v>
      </c>
      <c r="F947" s="1">
        <v>3</v>
      </c>
      <c r="G947" s="1">
        <v>1.47</v>
      </c>
      <c r="H947" s="1">
        <v>1.47</v>
      </c>
      <c r="I947" s="1">
        <v>34.46</v>
      </c>
      <c r="J947" s="1">
        <v>35.93</v>
      </c>
      <c r="K947" s="1">
        <v>34.354999999999997</v>
      </c>
      <c r="L947" s="1">
        <v>35.773000000000003</v>
      </c>
      <c r="M947" s="1" t="s">
        <v>6736</v>
      </c>
      <c r="N947" s="1" t="s">
        <v>6737</v>
      </c>
      <c r="O947" s="1" t="s">
        <v>6738</v>
      </c>
      <c r="P947" s="1">
        <v>0</v>
      </c>
      <c r="Q947" s="1">
        <v>0</v>
      </c>
      <c r="R947" s="1"/>
      <c r="S947" s="1"/>
    </row>
    <row r="948" spans="1:19" ht="13" x14ac:dyDescent="0.15">
      <c r="A948" s="1">
        <v>397</v>
      </c>
      <c r="B948" s="1" t="s">
        <v>28</v>
      </c>
      <c r="C948" s="1" t="s">
        <v>3856</v>
      </c>
      <c r="D948" s="1">
        <v>5</v>
      </c>
      <c r="E948" s="1" t="s">
        <v>1387</v>
      </c>
      <c r="F948" s="1">
        <v>4</v>
      </c>
      <c r="G948" s="1">
        <v>1.48</v>
      </c>
      <c r="H948" s="1">
        <v>1.48</v>
      </c>
      <c r="I948" s="1">
        <v>35.93</v>
      </c>
      <c r="J948" s="1">
        <v>37.409999999999997</v>
      </c>
      <c r="K948" s="1">
        <v>35.773000000000003</v>
      </c>
      <c r="L948" s="1">
        <v>37.200000000000003</v>
      </c>
      <c r="M948" s="1" t="s">
        <v>6739</v>
      </c>
      <c r="N948" s="1" t="s">
        <v>6740</v>
      </c>
      <c r="O948" s="1" t="s">
        <v>6741</v>
      </c>
      <c r="P948" s="1">
        <v>0</v>
      </c>
      <c r="Q948" s="1">
        <v>0</v>
      </c>
      <c r="R948" s="1"/>
      <c r="S948" s="1"/>
    </row>
    <row r="949" spans="1:19" ht="13" x14ac:dyDescent="0.15">
      <c r="A949" s="1">
        <v>397</v>
      </c>
      <c r="B949" s="1" t="s">
        <v>28</v>
      </c>
      <c r="C949" s="1" t="s">
        <v>3856</v>
      </c>
      <c r="D949" s="1">
        <v>5</v>
      </c>
      <c r="E949" s="1" t="s">
        <v>1387</v>
      </c>
      <c r="F949" s="1">
        <v>5</v>
      </c>
      <c r="G949" s="1">
        <v>1.48</v>
      </c>
      <c r="H949" s="1">
        <v>1.48</v>
      </c>
      <c r="I949" s="1">
        <v>37.409999999999997</v>
      </c>
      <c r="J949" s="1">
        <v>38.89</v>
      </c>
      <c r="K949" s="1">
        <v>37.200000000000003</v>
      </c>
      <c r="L949" s="1">
        <v>38.628</v>
      </c>
      <c r="M949" s="1" t="s">
        <v>6742</v>
      </c>
      <c r="N949" s="1" t="s">
        <v>6743</v>
      </c>
      <c r="O949" s="1" t="s">
        <v>6744</v>
      </c>
      <c r="P949" s="1">
        <v>0</v>
      </c>
      <c r="Q949" s="1">
        <v>0</v>
      </c>
      <c r="R949" s="1"/>
      <c r="S949" s="1"/>
    </row>
    <row r="950" spans="1:19" ht="13" x14ac:dyDescent="0.15">
      <c r="A950" s="1">
        <v>397</v>
      </c>
      <c r="B950" s="1" t="s">
        <v>28</v>
      </c>
      <c r="C950" s="1" t="s">
        <v>3856</v>
      </c>
      <c r="D950" s="1">
        <v>5</v>
      </c>
      <c r="E950" s="1" t="s">
        <v>1387</v>
      </c>
      <c r="F950" s="1">
        <v>6</v>
      </c>
      <c r="G950" s="1">
        <v>1.49</v>
      </c>
      <c r="H950" s="1">
        <v>1.49</v>
      </c>
      <c r="I950" s="1">
        <v>38.89</v>
      </c>
      <c r="J950" s="1">
        <v>40.380000000000003</v>
      </c>
      <c r="K950" s="1">
        <v>38.628</v>
      </c>
      <c r="L950" s="1">
        <v>40.064999999999998</v>
      </c>
      <c r="M950" s="1" t="s">
        <v>6745</v>
      </c>
      <c r="N950" s="1" t="s">
        <v>6746</v>
      </c>
      <c r="O950" s="1" t="s">
        <v>6747</v>
      </c>
      <c r="P950" s="1">
        <v>0</v>
      </c>
      <c r="Q950" s="1">
        <v>0</v>
      </c>
      <c r="R950" s="1"/>
      <c r="S950" s="1"/>
    </row>
    <row r="951" spans="1:19" ht="13" x14ac:dyDescent="0.15">
      <c r="A951" s="1">
        <v>397</v>
      </c>
      <c r="B951" s="1" t="s">
        <v>28</v>
      </c>
      <c r="C951" s="1" t="s">
        <v>3856</v>
      </c>
      <c r="D951" s="1">
        <v>5</v>
      </c>
      <c r="E951" s="1" t="s">
        <v>1387</v>
      </c>
      <c r="F951" s="1">
        <v>7</v>
      </c>
      <c r="G951" s="1">
        <v>0.62</v>
      </c>
      <c r="H951" s="1">
        <v>0.62</v>
      </c>
      <c r="I951" s="1">
        <v>40.380000000000003</v>
      </c>
      <c r="J951" s="1">
        <v>41</v>
      </c>
      <c r="K951" s="1">
        <v>40.064999999999998</v>
      </c>
      <c r="L951" s="1">
        <v>40.662999999999997</v>
      </c>
      <c r="M951" s="1" t="s">
        <v>6748</v>
      </c>
      <c r="N951" s="1" t="s">
        <v>6749</v>
      </c>
      <c r="O951" s="1" t="s">
        <v>6750</v>
      </c>
      <c r="P951" s="1">
        <v>0</v>
      </c>
      <c r="Q951" s="1">
        <v>0</v>
      </c>
      <c r="R951" s="1"/>
      <c r="S951" s="1"/>
    </row>
    <row r="952" spans="1:19" ht="13" x14ac:dyDescent="0.15">
      <c r="A952" s="1">
        <v>397</v>
      </c>
      <c r="B952" s="1" t="s">
        <v>28</v>
      </c>
      <c r="C952" s="1" t="s">
        <v>3856</v>
      </c>
      <c r="D952" s="1">
        <v>5</v>
      </c>
      <c r="E952" s="1" t="s">
        <v>1387</v>
      </c>
      <c r="F952" s="1" t="s">
        <v>64</v>
      </c>
      <c r="G952" s="1">
        <v>0.35</v>
      </c>
      <c r="H952" s="1">
        <v>0.35</v>
      </c>
      <c r="I952" s="1">
        <v>41</v>
      </c>
      <c r="J952" s="1">
        <v>41.35</v>
      </c>
      <c r="K952" s="1">
        <v>40.662999999999997</v>
      </c>
      <c r="L952" s="1">
        <v>41</v>
      </c>
      <c r="M952" s="1" t="s">
        <v>6751</v>
      </c>
      <c r="N952" s="1" t="s">
        <v>6752</v>
      </c>
      <c r="O952" s="1" t="s">
        <v>6753</v>
      </c>
      <c r="P952" s="1">
        <v>0</v>
      </c>
      <c r="Q952" s="1">
        <v>0</v>
      </c>
      <c r="R952" s="1"/>
      <c r="S952" s="1"/>
    </row>
    <row r="953" spans="1:19" ht="13" x14ac:dyDescent="0.15">
      <c r="A953" s="1">
        <v>397</v>
      </c>
      <c r="B953" s="1" t="s">
        <v>28</v>
      </c>
      <c r="C953" s="1" t="s">
        <v>3856</v>
      </c>
      <c r="D953" s="1">
        <v>6</v>
      </c>
      <c r="E953" s="1" t="s">
        <v>1387</v>
      </c>
      <c r="F953" s="1">
        <v>1</v>
      </c>
      <c r="G953" s="1">
        <v>1.48</v>
      </c>
      <c r="H953" s="1">
        <v>1.48</v>
      </c>
      <c r="I953" s="1">
        <v>41</v>
      </c>
      <c r="J953" s="1">
        <v>42.48</v>
      </c>
      <c r="K953" s="1">
        <v>41</v>
      </c>
      <c r="L953" s="1">
        <v>42.402999999999999</v>
      </c>
      <c r="M953" s="1" t="s">
        <v>6754</v>
      </c>
      <c r="N953" s="1" t="s">
        <v>6755</v>
      </c>
      <c r="O953" s="1" t="s">
        <v>6756</v>
      </c>
      <c r="P953" s="1">
        <v>0</v>
      </c>
      <c r="Q953" s="1">
        <v>0</v>
      </c>
      <c r="R953" s="1"/>
      <c r="S953" s="1"/>
    </row>
    <row r="954" spans="1:19" ht="13" x14ac:dyDescent="0.15">
      <c r="A954" s="1">
        <v>397</v>
      </c>
      <c r="B954" s="1" t="s">
        <v>28</v>
      </c>
      <c r="C954" s="1" t="s">
        <v>3856</v>
      </c>
      <c r="D954" s="1">
        <v>6</v>
      </c>
      <c r="E954" s="1" t="s">
        <v>1387</v>
      </c>
      <c r="F954" s="1">
        <v>2</v>
      </c>
      <c r="G954" s="1">
        <v>1.48</v>
      </c>
      <c r="H954" s="1">
        <v>1.48</v>
      </c>
      <c r="I954" s="1">
        <v>42.48</v>
      </c>
      <c r="J954" s="1">
        <v>43.96</v>
      </c>
      <c r="K954" s="1">
        <v>42.402999999999999</v>
      </c>
      <c r="L954" s="1">
        <v>43.805999999999997</v>
      </c>
      <c r="M954" s="1" t="s">
        <v>6757</v>
      </c>
      <c r="N954" s="1" t="s">
        <v>6758</v>
      </c>
      <c r="O954" s="1" t="s">
        <v>6759</v>
      </c>
      <c r="P954" s="1">
        <v>0</v>
      </c>
      <c r="Q954" s="1">
        <v>0</v>
      </c>
      <c r="R954" s="1"/>
      <c r="S954" s="1"/>
    </row>
    <row r="955" spans="1:19" ht="13" x14ac:dyDescent="0.15">
      <c r="A955" s="1">
        <v>397</v>
      </c>
      <c r="B955" s="1" t="s">
        <v>28</v>
      </c>
      <c r="C955" s="1" t="s">
        <v>3856</v>
      </c>
      <c r="D955" s="1">
        <v>6</v>
      </c>
      <c r="E955" s="1" t="s">
        <v>1387</v>
      </c>
      <c r="F955" s="1">
        <v>3</v>
      </c>
      <c r="G955" s="1">
        <v>1.48</v>
      </c>
      <c r="H955" s="1">
        <v>1.48</v>
      </c>
      <c r="I955" s="1">
        <v>43.96</v>
      </c>
      <c r="J955" s="1">
        <v>45.44</v>
      </c>
      <c r="K955" s="1">
        <v>43.805999999999997</v>
      </c>
      <c r="L955" s="1">
        <v>45.21</v>
      </c>
      <c r="M955" s="1" t="s">
        <v>6760</v>
      </c>
      <c r="N955" s="1" t="s">
        <v>6761</v>
      </c>
      <c r="O955" s="1" t="s">
        <v>6762</v>
      </c>
      <c r="P955" s="1">
        <v>0</v>
      </c>
      <c r="Q955" s="1">
        <v>0</v>
      </c>
      <c r="R955" s="1"/>
      <c r="S955" s="1"/>
    </row>
    <row r="956" spans="1:19" ht="13" x14ac:dyDescent="0.15">
      <c r="A956" s="1">
        <v>397</v>
      </c>
      <c r="B956" s="1" t="s">
        <v>28</v>
      </c>
      <c r="C956" s="1" t="s">
        <v>3856</v>
      </c>
      <c r="D956" s="1">
        <v>6</v>
      </c>
      <c r="E956" s="1" t="s">
        <v>1387</v>
      </c>
      <c r="F956" s="1">
        <v>4</v>
      </c>
      <c r="G956" s="1">
        <v>1.48</v>
      </c>
      <c r="H956" s="1">
        <v>1.48</v>
      </c>
      <c r="I956" s="1">
        <v>45.44</v>
      </c>
      <c r="J956" s="1">
        <v>46.92</v>
      </c>
      <c r="K956" s="1">
        <v>45.21</v>
      </c>
      <c r="L956" s="1">
        <v>46.613</v>
      </c>
      <c r="M956" s="1" t="s">
        <v>6763</v>
      </c>
      <c r="N956" s="1" t="s">
        <v>6764</v>
      </c>
      <c r="O956" s="1" t="s">
        <v>6765</v>
      </c>
      <c r="P956" s="1">
        <v>0</v>
      </c>
      <c r="Q956" s="1">
        <v>0</v>
      </c>
      <c r="R956" s="1"/>
      <c r="S956" s="1"/>
    </row>
    <row r="957" spans="1:19" ht="13" x14ac:dyDescent="0.15">
      <c r="A957" s="1">
        <v>397</v>
      </c>
      <c r="B957" s="1" t="s">
        <v>28</v>
      </c>
      <c r="C957" s="1" t="s">
        <v>3856</v>
      </c>
      <c r="D957" s="1">
        <v>6</v>
      </c>
      <c r="E957" s="1" t="s">
        <v>1387</v>
      </c>
      <c r="F957" s="1">
        <v>5</v>
      </c>
      <c r="G957" s="1">
        <v>1.48</v>
      </c>
      <c r="H957" s="1">
        <v>1.48</v>
      </c>
      <c r="I957" s="1">
        <v>46.92</v>
      </c>
      <c r="J957" s="1">
        <v>48.4</v>
      </c>
      <c r="K957" s="1">
        <v>46.613</v>
      </c>
      <c r="L957" s="1">
        <v>48.015999999999998</v>
      </c>
      <c r="M957" s="1" t="s">
        <v>6766</v>
      </c>
      <c r="N957" s="1" t="s">
        <v>6767</v>
      </c>
      <c r="O957" s="1" t="s">
        <v>6768</v>
      </c>
      <c r="P957" s="1">
        <v>0</v>
      </c>
      <c r="Q957" s="1">
        <v>0</v>
      </c>
      <c r="R957" s="1"/>
      <c r="S957" s="1"/>
    </row>
    <row r="958" spans="1:19" ht="13" x14ac:dyDescent="0.15">
      <c r="A958" s="1">
        <v>397</v>
      </c>
      <c r="B958" s="1" t="s">
        <v>28</v>
      </c>
      <c r="C958" s="1" t="s">
        <v>3856</v>
      </c>
      <c r="D958" s="1">
        <v>6</v>
      </c>
      <c r="E958" s="1" t="s">
        <v>1387</v>
      </c>
      <c r="F958" s="1">
        <v>6</v>
      </c>
      <c r="G958" s="1">
        <v>1.49</v>
      </c>
      <c r="H958" s="1">
        <v>1.49</v>
      </c>
      <c r="I958" s="1">
        <v>48.4</v>
      </c>
      <c r="J958" s="1">
        <v>49.89</v>
      </c>
      <c r="K958" s="1">
        <v>48.015999999999998</v>
      </c>
      <c r="L958" s="1">
        <v>49.429000000000002</v>
      </c>
      <c r="M958" s="1" t="s">
        <v>6769</v>
      </c>
      <c r="N958" s="1" t="s">
        <v>6770</v>
      </c>
      <c r="O958" s="1" t="s">
        <v>6771</v>
      </c>
      <c r="P958" s="1">
        <v>0</v>
      </c>
      <c r="Q958" s="1">
        <v>0</v>
      </c>
      <c r="R958" s="1"/>
      <c r="S958" s="1"/>
    </row>
    <row r="959" spans="1:19" ht="13" x14ac:dyDescent="0.15">
      <c r="A959" s="1">
        <v>397</v>
      </c>
      <c r="B959" s="1" t="s">
        <v>28</v>
      </c>
      <c r="C959" s="1" t="s">
        <v>3856</v>
      </c>
      <c r="D959" s="1">
        <v>6</v>
      </c>
      <c r="E959" s="1" t="s">
        <v>1387</v>
      </c>
      <c r="F959" s="1">
        <v>7</v>
      </c>
      <c r="G959" s="1">
        <v>0.81</v>
      </c>
      <c r="H959" s="1">
        <v>0.81</v>
      </c>
      <c r="I959" s="1">
        <v>49.89</v>
      </c>
      <c r="J959" s="1">
        <v>50.7</v>
      </c>
      <c r="K959" s="1">
        <v>49.429000000000002</v>
      </c>
      <c r="L959" s="1">
        <v>50.197000000000003</v>
      </c>
      <c r="M959" s="1" t="s">
        <v>6772</v>
      </c>
      <c r="N959" s="1" t="s">
        <v>6773</v>
      </c>
      <c r="O959" s="1" t="s">
        <v>6774</v>
      </c>
      <c r="P959" s="1">
        <v>0</v>
      </c>
      <c r="Q959" s="1">
        <v>0</v>
      </c>
      <c r="R959" s="1"/>
      <c r="S959" s="1"/>
    </row>
    <row r="960" spans="1:19" ht="13" x14ac:dyDescent="0.15">
      <c r="A960" s="1">
        <v>397</v>
      </c>
      <c r="B960" s="1" t="s">
        <v>28</v>
      </c>
      <c r="C960" s="1" t="s">
        <v>3856</v>
      </c>
      <c r="D960" s="1">
        <v>6</v>
      </c>
      <c r="E960" s="1" t="s">
        <v>1387</v>
      </c>
      <c r="F960" s="1" t="s">
        <v>64</v>
      </c>
      <c r="G960" s="1">
        <v>0.32</v>
      </c>
      <c r="H960" s="1">
        <v>0.32</v>
      </c>
      <c r="I960" s="1">
        <v>50.7</v>
      </c>
      <c r="J960" s="1">
        <v>51.02</v>
      </c>
      <c r="K960" s="1">
        <v>50.197000000000003</v>
      </c>
      <c r="L960" s="1">
        <v>50.5</v>
      </c>
      <c r="M960" s="1" t="s">
        <v>6775</v>
      </c>
      <c r="N960" s="1" t="s">
        <v>6776</v>
      </c>
      <c r="O960" s="1" t="s">
        <v>6777</v>
      </c>
      <c r="P960" s="1">
        <v>0</v>
      </c>
      <c r="Q960" s="1">
        <v>0</v>
      </c>
      <c r="R960" s="1"/>
      <c r="S960" s="1"/>
    </row>
    <row r="961" spans="1:19" ht="13" x14ac:dyDescent="0.15">
      <c r="A961" s="1">
        <v>397</v>
      </c>
      <c r="B961" s="1" t="s">
        <v>28</v>
      </c>
      <c r="C961" s="1" t="s">
        <v>3856</v>
      </c>
      <c r="D961" s="1">
        <v>7</v>
      </c>
      <c r="E961" s="1" t="s">
        <v>1387</v>
      </c>
      <c r="F961" s="1">
        <v>1</v>
      </c>
      <c r="G961" s="1">
        <v>1.46</v>
      </c>
      <c r="H961" s="1">
        <v>1.46</v>
      </c>
      <c r="I961" s="1">
        <v>50.5</v>
      </c>
      <c r="J961" s="1">
        <v>51.96</v>
      </c>
      <c r="K961" s="1">
        <v>50.5</v>
      </c>
      <c r="L961" s="1">
        <v>51.887</v>
      </c>
      <c r="M961" s="1" t="s">
        <v>6778</v>
      </c>
      <c r="N961" s="1" t="s">
        <v>6779</v>
      </c>
      <c r="O961" s="1" t="s">
        <v>6780</v>
      </c>
      <c r="P961" s="1">
        <v>0</v>
      </c>
      <c r="Q961" s="1">
        <v>0</v>
      </c>
      <c r="R961" s="1"/>
      <c r="S961" s="1"/>
    </row>
    <row r="962" spans="1:19" ht="13" x14ac:dyDescent="0.15">
      <c r="A962" s="1">
        <v>397</v>
      </c>
      <c r="B962" s="1" t="s">
        <v>28</v>
      </c>
      <c r="C962" s="1" t="s">
        <v>3856</v>
      </c>
      <c r="D962" s="1">
        <v>7</v>
      </c>
      <c r="E962" s="1" t="s">
        <v>1387</v>
      </c>
      <c r="F962" s="1">
        <v>2</v>
      </c>
      <c r="G962" s="1">
        <v>1.46</v>
      </c>
      <c r="H962" s="1">
        <v>1.46</v>
      </c>
      <c r="I962" s="1">
        <v>51.96</v>
      </c>
      <c r="J962" s="1">
        <v>53.42</v>
      </c>
      <c r="K962" s="1">
        <v>51.887</v>
      </c>
      <c r="L962" s="1">
        <v>53.274000000000001</v>
      </c>
      <c r="M962" s="1" t="s">
        <v>6781</v>
      </c>
      <c r="N962" s="1" t="s">
        <v>6782</v>
      </c>
      <c r="O962" s="1" t="s">
        <v>6783</v>
      </c>
      <c r="P962" s="1">
        <v>0</v>
      </c>
      <c r="Q962" s="1">
        <v>0</v>
      </c>
      <c r="R962" s="1"/>
      <c r="S962" s="1"/>
    </row>
    <row r="963" spans="1:19" ht="13" x14ac:dyDescent="0.15">
      <c r="A963" s="1">
        <v>397</v>
      </c>
      <c r="B963" s="1" t="s">
        <v>28</v>
      </c>
      <c r="C963" s="1" t="s">
        <v>3856</v>
      </c>
      <c r="D963" s="1">
        <v>7</v>
      </c>
      <c r="E963" s="1" t="s">
        <v>1387</v>
      </c>
      <c r="F963" s="1">
        <v>3</v>
      </c>
      <c r="G963" s="1">
        <v>1.47</v>
      </c>
      <c r="H963" s="1">
        <v>1.47</v>
      </c>
      <c r="I963" s="1">
        <v>53.42</v>
      </c>
      <c r="J963" s="1">
        <v>54.89</v>
      </c>
      <c r="K963" s="1">
        <v>53.274000000000001</v>
      </c>
      <c r="L963" s="1">
        <v>54.67</v>
      </c>
      <c r="M963" s="1" t="s">
        <v>6784</v>
      </c>
      <c r="N963" s="1" t="s">
        <v>6785</v>
      </c>
      <c r="O963" s="1" t="s">
        <v>6786</v>
      </c>
      <c r="P963" s="1">
        <v>0</v>
      </c>
      <c r="Q963" s="1">
        <v>0</v>
      </c>
      <c r="R963" s="1"/>
      <c r="S963" s="1"/>
    </row>
    <row r="964" spans="1:19" ht="13" x14ac:dyDescent="0.15">
      <c r="A964" s="1">
        <v>397</v>
      </c>
      <c r="B964" s="1" t="s">
        <v>28</v>
      </c>
      <c r="C964" s="1" t="s">
        <v>3856</v>
      </c>
      <c r="D964" s="1">
        <v>7</v>
      </c>
      <c r="E964" s="1" t="s">
        <v>1387</v>
      </c>
      <c r="F964" s="1">
        <v>4</v>
      </c>
      <c r="G964" s="1">
        <v>1.46</v>
      </c>
      <c r="H964" s="1">
        <v>1.46</v>
      </c>
      <c r="I964" s="1">
        <v>54.89</v>
      </c>
      <c r="J964" s="1">
        <v>56.35</v>
      </c>
      <c r="K964" s="1">
        <v>54.67</v>
      </c>
      <c r="L964" s="1">
        <v>56.057000000000002</v>
      </c>
      <c r="M964" s="1" t="s">
        <v>6787</v>
      </c>
      <c r="N964" s="1" t="s">
        <v>6788</v>
      </c>
      <c r="O964" s="1" t="s">
        <v>6789</v>
      </c>
      <c r="P964" s="1">
        <v>0</v>
      </c>
      <c r="Q964" s="1">
        <v>0</v>
      </c>
      <c r="R964" s="1"/>
      <c r="S964" s="1"/>
    </row>
    <row r="965" spans="1:19" ht="13" x14ac:dyDescent="0.15">
      <c r="A965" s="1">
        <v>397</v>
      </c>
      <c r="B965" s="1" t="s">
        <v>28</v>
      </c>
      <c r="C965" s="1" t="s">
        <v>3856</v>
      </c>
      <c r="D965" s="1">
        <v>7</v>
      </c>
      <c r="E965" s="1" t="s">
        <v>1387</v>
      </c>
      <c r="F965" s="1">
        <v>5</v>
      </c>
      <c r="G965" s="1">
        <v>1.47</v>
      </c>
      <c r="H965" s="1">
        <v>1.47</v>
      </c>
      <c r="I965" s="1">
        <v>56.35</v>
      </c>
      <c r="J965" s="1">
        <v>57.82</v>
      </c>
      <c r="K965" s="1">
        <v>56.057000000000002</v>
      </c>
      <c r="L965" s="1">
        <v>57.454000000000001</v>
      </c>
      <c r="M965" s="1" t="s">
        <v>6790</v>
      </c>
      <c r="N965" s="1" t="s">
        <v>6791</v>
      </c>
      <c r="O965" s="1" t="s">
        <v>6792</v>
      </c>
      <c r="P965" s="1">
        <v>0</v>
      </c>
      <c r="Q965" s="1">
        <v>0</v>
      </c>
      <c r="R965" s="1"/>
      <c r="S965" s="1"/>
    </row>
    <row r="966" spans="1:19" ht="13" x14ac:dyDescent="0.15">
      <c r="A966" s="1">
        <v>397</v>
      </c>
      <c r="B966" s="1" t="s">
        <v>28</v>
      </c>
      <c r="C966" s="1" t="s">
        <v>3856</v>
      </c>
      <c r="D966" s="1">
        <v>7</v>
      </c>
      <c r="E966" s="1" t="s">
        <v>1387</v>
      </c>
      <c r="F966" s="1">
        <v>6</v>
      </c>
      <c r="G966" s="1">
        <v>1.48</v>
      </c>
      <c r="H966" s="1">
        <v>1.48</v>
      </c>
      <c r="I966" s="1">
        <v>57.82</v>
      </c>
      <c r="J966" s="1">
        <v>59.3</v>
      </c>
      <c r="K966" s="1">
        <v>57.454000000000001</v>
      </c>
      <c r="L966" s="1">
        <v>58.86</v>
      </c>
      <c r="M966" s="1" t="s">
        <v>6793</v>
      </c>
      <c r="N966" s="1" t="s">
        <v>6794</v>
      </c>
      <c r="O966" s="1" t="s">
        <v>6795</v>
      </c>
      <c r="P966" s="1">
        <v>0</v>
      </c>
      <c r="Q966" s="1">
        <v>0</v>
      </c>
      <c r="R966" s="1"/>
      <c r="S966" s="1"/>
    </row>
    <row r="967" spans="1:19" ht="13" x14ac:dyDescent="0.15">
      <c r="A967" s="1">
        <v>397</v>
      </c>
      <c r="B967" s="1" t="s">
        <v>28</v>
      </c>
      <c r="C967" s="1" t="s">
        <v>3856</v>
      </c>
      <c r="D967" s="1">
        <v>7</v>
      </c>
      <c r="E967" s="1" t="s">
        <v>1387</v>
      </c>
      <c r="F967" s="1">
        <v>7</v>
      </c>
      <c r="G967" s="1">
        <v>0.87</v>
      </c>
      <c r="H967" s="1">
        <v>0.87</v>
      </c>
      <c r="I967" s="1">
        <v>59.3</v>
      </c>
      <c r="J967" s="1">
        <v>60.17</v>
      </c>
      <c r="K967" s="1">
        <v>58.86</v>
      </c>
      <c r="L967" s="1">
        <v>59.686</v>
      </c>
      <c r="M967" s="1" t="s">
        <v>6796</v>
      </c>
      <c r="N967" s="1" t="s">
        <v>6797</v>
      </c>
      <c r="O967" s="1" t="s">
        <v>6798</v>
      </c>
      <c r="P967" s="1">
        <v>0</v>
      </c>
      <c r="Q967" s="1">
        <v>0</v>
      </c>
      <c r="R967" s="1"/>
      <c r="S967" s="1"/>
    </row>
    <row r="968" spans="1:19" ht="13" x14ac:dyDescent="0.15">
      <c r="A968" s="1">
        <v>397</v>
      </c>
      <c r="B968" s="1" t="s">
        <v>28</v>
      </c>
      <c r="C968" s="1" t="s">
        <v>3856</v>
      </c>
      <c r="D968" s="1">
        <v>7</v>
      </c>
      <c r="E968" s="1" t="s">
        <v>1387</v>
      </c>
      <c r="F968" s="1" t="s">
        <v>64</v>
      </c>
      <c r="G968" s="1">
        <v>0.33</v>
      </c>
      <c r="H968" s="1">
        <v>0.33</v>
      </c>
      <c r="I968" s="1">
        <v>60.17</v>
      </c>
      <c r="J968" s="1">
        <v>60.5</v>
      </c>
      <c r="K968" s="1">
        <v>59.686</v>
      </c>
      <c r="L968" s="1">
        <v>60</v>
      </c>
      <c r="M968" s="1" t="s">
        <v>6799</v>
      </c>
      <c r="N968" s="1" t="s">
        <v>6800</v>
      </c>
      <c r="O968" s="1" t="s">
        <v>6801</v>
      </c>
      <c r="P968" s="1">
        <v>0</v>
      </c>
      <c r="Q968" s="1">
        <v>0</v>
      </c>
      <c r="R968" s="1"/>
      <c r="S968" s="1"/>
    </row>
    <row r="969" spans="1:19" ht="13" x14ac:dyDescent="0.15">
      <c r="A969" s="1">
        <v>397</v>
      </c>
      <c r="B969" s="1" t="s">
        <v>28</v>
      </c>
      <c r="C969" s="1" t="s">
        <v>3856</v>
      </c>
      <c r="D969" s="1">
        <v>8</v>
      </c>
      <c r="E969" s="1" t="s">
        <v>1387</v>
      </c>
      <c r="F969" s="1">
        <v>1</v>
      </c>
      <c r="G969" s="1">
        <v>1.46</v>
      </c>
      <c r="H969" s="1">
        <v>1.46</v>
      </c>
      <c r="I969" s="1">
        <v>60</v>
      </c>
      <c r="J969" s="1">
        <v>61.46</v>
      </c>
      <c r="K969" s="1">
        <v>60</v>
      </c>
      <c r="L969" s="1">
        <v>61.381</v>
      </c>
      <c r="M969" s="1" t="s">
        <v>6802</v>
      </c>
      <c r="N969" s="1" t="s">
        <v>6803</v>
      </c>
      <c r="O969" s="1" t="s">
        <v>6804</v>
      </c>
      <c r="P969" s="1">
        <v>0</v>
      </c>
      <c r="Q969" s="1">
        <v>0</v>
      </c>
      <c r="R969" s="1"/>
      <c r="S969" s="1"/>
    </row>
    <row r="970" spans="1:19" ht="13" x14ac:dyDescent="0.15">
      <c r="A970" s="1">
        <v>397</v>
      </c>
      <c r="B970" s="1" t="s">
        <v>28</v>
      </c>
      <c r="C970" s="1" t="s">
        <v>3856</v>
      </c>
      <c r="D970" s="1">
        <v>8</v>
      </c>
      <c r="E970" s="1" t="s">
        <v>1387</v>
      </c>
      <c r="F970" s="1">
        <v>2</v>
      </c>
      <c r="G970" s="1">
        <v>1.46</v>
      </c>
      <c r="H970" s="1">
        <v>1.46</v>
      </c>
      <c r="I970" s="1">
        <v>61.46</v>
      </c>
      <c r="J970" s="1">
        <v>62.92</v>
      </c>
      <c r="K970" s="1">
        <v>61.381</v>
      </c>
      <c r="L970" s="1">
        <v>62.762999999999998</v>
      </c>
      <c r="M970" s="1" t="s">
        <v>6805</v>
      </c>
      <c r="N970" s="1" t="s">
        <v>6806</v>
      </c>
      <c r="O970" s="1" t="s">
        <v>6807</v>
      </c>
      <c r="P970" s="1">
        <v>0</v>
      </c>
      <c r="Q970" s="1">
        <v>0</v>
      </c>
      <c r="R970" s="1"/>
      <c r="S970" s="1"/>
    </row>
    <row r="971" spans="1:19" ht="13" x14ac:dyDescent="0.15">
      <c r="A971" s="1">
        <v>397</v>
      </c>
      <c r="B971" s="1" t="s">
        <v>28</v>
      </c>
      <c r="C971" s="1" t="s">
        <v>3856</v>
      </c>
      <c r="D971" s="1">
        <v>8</v>
      </c>
      <c r="E971" s="1" t="s">
        <v>1387</v>
      </c>
      <c r="F971" s="1">
        <v>3</v>
      </c>
      <c r="G971" s="1">
        <v>1.46</v>
      </c>
      <c r="H971" s="1">
        <v>1.46</v>
      </c>
      <c r="I971" s="1">
        <v>62.92</v>
      </c>
      <c r="J971" s="1">
        <v>64.38</v>
      </c>
      <c r="K971" s="1">
        <v>62.762999999999998</v>
      </c>
      <c r="L971" s="1">
        <v>64.144000000000005</v>
      </c>
      <c r="M971" s="1" t="s">
        <v>6808</v>
      </c>
      <c r="N971" s="1" t="s">
        <v>6809</v>
      </c>
      <c r="O971" s="1" t="s">
        <v>6810</v>
      </c>
      <c r="P971" s="1">
        <v>0</v>
      </c>
      <c r="Q971" s="1">
        <v>0</v>
      </c>
      <c r="R971" s="1"/>
      <c r="S971" s="1"/>
    </row>
    <row r="972" spans="1:19" ht="13" x14ac:dyDescent="0.15">
      <c r="A972" s="1">
        <v>397</v>
      </c>
      <c r="B972" s="1" t="s">
        <v>28</v>
      </c>
      <c r="C972" s="1" t="s">
        <v>3856</v>
      </c>
      <c r="D972" s="1">
        <v>8</v>
      </c>
      <c r="E972" s="1" t="s">
        <v>1387</v>
      </c>
      <c r="F972" s="1">
        <v>4</v>
      </c>
      <c r="G972" s="1">
        <v>1.46</v>
      </c>
      <c r="H972" s="1">
        <v>1.46</v>
      </c>
      <c r="I972" s="1">
        <v>64.38</v>
      </c>
      <c r="J972" s="1">
        <v>65.84</v>
      </c>
      <c r="K972" s="1">
        <v>64.144000000000005</v>
      </c>
      <c r="L972" s="1">
        <v>65.525999999999996</v>
      </c>
      <c r="M972" s="1" t="s">
        <v>6811</v>
      </c>
      <c r="N972" s="1" t="s">
        <v>6812</v>
      </c>
      <c r="O972" s="1" t="s">
        <v>6813</v>
      </c>
      <c r="P972" s="1">
        <v>0</v>
      </c>
      <c r="Q972" s="1">
        <v>0</v>
      </c>
      <c r="R972" s="1" t="s">
        <v>6814</v>
      </c>
      <c r="S972" s="1"/>
    </row>
    <row r="973" spans="1:19" ht="13" x14ac:dyDescent="0.15">
      <c r="A973" s="1">
        <v>397</v>
      </c>
      <c r="B973" s="1" t="s">
        <v>28</v>
      </c>
      <c r="C973" s="1" t="s">
        <v>3856</v>
      </c>
      <c r="D973" s="1">
        <v>8</v>
      </c>
      <c r="E973" s="1" t="s">
        <v>1387</v>
      </c>
      <c r="F973" s="1">
        <v>5</v>
      </c>
      <c r="G973" s="1">
        <v>1.46</v>
      </c>
      <c r="H973" s="1">
        <v>1.46</v>
      </c>
      <c r="I973" s="1">
        <v>65.84</v>
      </c>
      <c r="J973" s="1">
        <v>67.3</v>
      </c>
      <c r="K973" s="1">
        <v>65.525999999999996</v>
      </c>
      <c r="L973" s="1">
        <v>66.906999999999996</v>
      </c>
      <c r="M973" s="1" t="s">
        <v>6815</v>
      </c>
      <c r="N973" s="1" t="s">
        <v>6816</v>
      </c>
      <c r="O973" s="1" t="s">
        <v>6817</v>
      </c>
      <c r="P973" s="1">
        <v>0</v>
      </c>
      <c r="Q973" s="1">
        <v>0</v>
      </c>
      <c r="R973" s="1" t="s">
        <v>6818</v>
      </c>
      <c r="S973" s="1"/>
    </row>
    <row r="974" spans="1:19" ht="13" x14ac:dyDescent="0.15">
      <c r="A974" s="1">
        <v>397</v>
      </c>
      <c r="B974" s="1" t="s">
        <v>28</v>
      </c>
      <c r="C974" s="1" t="s">
        <v>3856</v>
      </c>
      <c r="D974" s="1">
        <v>8</v>
      </c>
      <c r="E974" s="1" t="s">
        <v>1387</v>
      </c>
      <c r="F974" s="1">
        <v>6</v>
      </c>
      <c r="G974" s="1">
        <v>1.47</v>
      </c>
      <c r="H974" s="1">
        <v>1.47</v>
      </c>
      <c r="I974" s="1">
        <v>67.3</v>
      </c>
      <c r="J974" s="1">
        <v>68.77</v>
      </c>
      <c r="K974" s="1">
        <v>66.906999999999996</v>
      </c>
      <c r="L974" s="1">
        <v>68.298000000000002</v>
      </c>
      <c r="M974" s="1" t="s">
        <v>6819</v>
      </c>
      <c r="N974" s="1" t="s">
        <v>6820</v>
      </c>
      <c r="O974" s="1" t="s">
        <v>6821</v>
      </c>
      <c r="P974" s="1">
        <v>0</v>
      </c>
      <c r="Q974" s="1">
        <v>0</v>
      </c>
      <c r="R974" s="1"/>
      <c r="S974" s="1"/>
    </row>
    <row r="975" spans="1:19" ht="13" x14ac:dyDescent="0.15">
      <c r="A975" s="1">
        <v>397</v>
      </c>
      <c r="B975" s="1" t="s">
        <v>28</v>
      </c>
      <c r="C975" s="1" t="s">
        <v>3856</v>
      </c>
      <c r="D975" s="1">
        <v>8</v>
      </c>
      <c r="E975" s="1" t="s">
        <v>1387</v>
      </c>
      <c r="F975" s="1">
        <v>7</v>
      </c>
      <c r="G975" s="1">
        <v>0.9</v>
      </c>
      <c r="H975" s="1">
        <v>0.9</v>
      </c>
      <c r="I975" s="1">
        <v>68.77</v>
      </c>
      <c r="J975" s="1">
        <v>69.67</v>
      </c>
      <c r="K975" s="1">
        <v>68.298000000000002</v>
      </c>
      <c r="L975" s="1">
        <v>69.150000000000006</v>
      </c>
      <c r="M975" s="1" t="s">
        <v>6822</v>
      </c>
      <c r="N975" s="1" t="s">
        <v>6823</v>
      </c>
      <c r="O975" s="1" t="s">
        <v>6824</v>
      </c>
      <c r="P975" s="1">
        <v>0</v>
      </c>
      <c r="Q975" s="1">
        <v>0</v>
      </c>
      <c r="R975" s="1"/>
      <c r="S975" s="1"/>
    </row>
    <row r="976" spans="1:19" ht="13" x14ac:dyDescent="0.15">
      <c r="A976" s="1">
        <v>397</v>
      </c>
      <c r="B976" s="1" t="s">
        <v>28</v>
      </c>
      <c r="C976" s="1" t="s">
        <v>3856</v>
      </c>
      <c r="D976" s="1">
        <v>8</v>
      </c>
      <c r="E976" s="1" t="s">
        <v>1387</v>
      </c>
      <c r="F976" s="1" t="s">
        <v>64</v>
      </c>
      <c r="G976" s="1">
        <v>0.37</v>
      </c>
      <c r="H976" s="1">
        <v>0.37</v>
      </c>
      <c r="I976" s="1">
        <v>69.67</v>
      </c>
      <c r="J976" s="1">
        <v>70.040000000000006</v>
      </c>
      <c r="K976" s="1">
        <v>69.150000000000006</v>
      </c>
      <c r="L976" s="1">
        <v>69.5</v>
      </c>
      <c r="M976" s="1" t="s">
        <v>6825</v>
      </c>
      <c r="N976" s="1" t="s">
        <v>6826</v>
      </c>
      <c r="O976" s="1" t="s">
        <v>6827</v>
      </c>
      <c r="P976" s="1">
        <v>0</v>
      </c>
      <c r="Q976" s="1">
        <v>0</v>
      </c>
      <c r="R976" s="1"/>
      <c r="S976" s="1"/>
    </row>
    <row r="977" spans="1:19" ht="13" x14ac:dyDescent="0.15">
      <c r="A977" s="1">
        <v>397</v>
      </c>
      <c r="B977" s="1" t="s">
        <v>28</v>
      </c>
      <c r="C977" s="1" t="s">
        <v>3856</v>
      </c>
      <c r="D977" s="1">
        <v>9</v>
      </c>
      <c r="E977" s="1" t="s">
        <v>1387</v>
      </c>
      <c r="F977" s="1">
        <v>1</v>
      </c>
      <c r="G977" s="1">
        <v>1.46</v>
      </c>
      <c r="H977" s="1">
        <v>1.46</v>
      </c>
      <c r="I977" s="1">
        <v>69.5</v>
      </c>
      <c r="J977" s="1">
        <v>70.959999999999994</v>
      </c>
      <c r="K977" s="1">
        <v>69.5</v>
      </c>
      <c r="L977" s="1">
        <v>70.872</v>
      </c>
      <c r="M977" s="1" t="s">
        <v>6828</v>
      </c>
      <c r="N977" s="1" t="s">
        <v>6829</v>
      </c>
      <c r="O977" s="1" t="s">
        <v>6830</v>
      </c>
      <c r="P977" s="1">
        <v>0</v>
      </c>
      <c r="Q977" s="1">
        <v>0</v>
      </c>
      <c r="R977" s="1"/>
      <c r="S977" s="1"/>
    </row>
    <row r="978" spans="1:19" ht="13" x14ac:dyDescent="0.15">
      <c r="A978" s="1">
        <v>397</v>
      </c>
      <c r="B978" s="1" t="s">
        <v>28</v>
      </c>
      <c r="C978" s="1" t="s">
        <v>3856</v>
      </c>
      <c r="D978" s="1">
        <v>9</v>
      </c>
      <c r="E978" s="1" t="s">
        <v>1387</v>
      </c>
      <c r="F978" s="1">
        <v>2</v>
      </c>
      <c r="G978" s="1">
        <v>1.46</v>
      </c>
      <c r="H978" s="1">
        <v>1.5</v>
      </c>
      <c r="I978" s="1">
        <v>70.959999999999994</v>
      </c>
      <c r="J978" s="1">
        <v>72.459999999999994</v>
      </c>
      <c r="K978" s="1">
        <v>70.872</v>
      </c>
      <c r="L978" s="1">
        <v>72.281999999999996</v>
      </c>
      <c r="M978" s="1" t="s">
        <v>6831</v>
      </c>
      <c r="N978" s="1" t="s">
        <v>6832</v>
      </c>
      <c r="O978" s="1" t="s">
        <v>6833</v>
      </c>
      <c r="P978" s="1">
        <v>0</v>
      </c>
      <c r="Q978" s="1">
        <v>0</v>
      </c>
      <c r="R978" s="1"/>
      <c r="S978" s="1"/>
    </row>
    <row r="979" spans="1:19" ht="13" x14ac:dyDescent="0.15">
      <c r="A979" s="1">
        <v>397</v>
      </c>
      <c r="B979" s="1" t="s">
        <v>28</v>
      </c>
      <c r="C979" s="1" t="s">
        <v>3856</v>
      </c>
      <c r="D979" s="1">
        <v>9</v>
      </c>
      <c r="E979" s="1" t="s">
        <v>1387</v>
      </c>
      <c r="F979" s="1">
        <v>3</v>
      </c>
      <c r="G979" s="1">
        <v>1.47</v>
      </c>
      <c r="H979" s="1">
        <v>1.49</v>
      </c>
      <c r="I979" s="1">
        <v>72.459999999999994</v>
      </c>
      <c r="J979" s="1">
        <v>73.95</v>
      </c>
      <c r="K979" s="1">
        <v>72.281999999999996</v>
      </c>
      <c r="L979" s="1">
        <v>73.682000000000002</v>
      </c>
      <c r="M979" s="1" t="s">
        <v>6834</v>
      </c>
      <c r="N979" s="1" t="s">
        <v>6835</v>
      </c>
      <c r="O979" s="1" t="s">
        <v>6836</v>
      </c>
      <c r="P979" s="1">
        <v>0</v>
      </c>
      <c r="Q979" s="1">
        <v>0</v>
      </c>
      <c r="R979" s="1"/>
      <c r="S979" s="1"/>
    </row>
    <row r="980" spans="1:19" ht="13" x14ac:dyDescent="0.15">
      <c r="A980" s="1">
        <v>397</v>
      </c>
      <c r="B980" s="1" t="s">
        <v>28</v>
      </c>
      <c r="C980" s="1" t="s">
        <v>3856</v>
      </c>
      <c r="D980" s="1">
        <v>9</v>
      </c>
      <c r="E980" s="1" t="s">
        <v>1387</v>
      </c>
      <c r="F980" s="1">
        <v>4</v>
      </c>
      <c r="G980" s="1">
        <v>1.46</v>
      </c>
      <c r="H980" s="1">
        <v>1.47</v>
      </c>
      <c r="I980" s="1">
        <v>73.95</v>
      </c>
      <c r="J980" s="1">
        <v>75.42</v>
      </c>
      <c r="K980" s="1">
        <v>73.682000000000002</v>
      </c>
      <c r="L980" s="1">
        <v>75.063000000000002</v>
      </c>
      <c r="M980" s="1" t="s">
        <v>6837</v>
      </c>
      <c r="N980" s="1" t="s">
        <v>6838</v>
      </c>
      <c r="O980" s="1" t="s">
        <v>6839</v>
      </c>
      <c r="P980" s="1">
        <v>0</v>
      </c>
      <c r="Q980" s="1">
        <v>0</v>
      </c>
      <c r="R980" s="1"/>
      <c r="S980" s="1"/>
    </row>
    <row r="981" spans="1:19" ht="13" x14ac:dyDescent="0.15">
      <c r="A981" s="1">
        <v>397</v>
      </c>
      <c r="B981" s="1" t="s">
        <v>28</v>
      </c>
      <c r="C981" s="1" t="s">
        <v>3856</v>
      </c>
      <c r="D981" s="1">
        <v>9</v>
      </c>
      <c r="E981" s="1" t="s">
        <v>1387</v>
      </c>
      <c r="F981" s="1">
        <v>5</v>
      </c>
      <c r="G981" s="1">
        <v>1.47</v>
      </c>
      <c r="H981" s="1">
        <v>1.49</v>
      </c>
      <c r="I981" s="1">
        <v>75.42</v>
      </c>
      <c r="J981" s="1">
        <v>76.91</v>
      </c>
      <c r="K981" s="1">
        <v>75.063000000000002</v>
      </c>
      <c r="L981" s="1">
        <v>76.462999999999994</v>
      </c>
      <c r="M981" s="1" t="s">
        <v>6840</v>
      </c>
      <c r="N981" s="1" t="s">
        <v>6841</v>
      </c>
      <c r="O981" s="1" t="s">
        <v>6842</v>
      </c>
      <c r="P981" s="1">
        <v>0</v>
      </c>
      <c r="Q981" s="1">
        <v>0</v>
      </c>
      <c r="R981" s="1"/>
      <c r="S981" s="1"/>
    </row>
    <row r="982" spans="1:19" ht="13" x14ac:dyDescent="0.15">
      <c r="A982" s="1">
        <v>397</v>
      </c>
      <c r="B982" s="1" t="s">
        <v>28</v>
      </c>
      <c r="C982" s="1" t="s">
        <v>3856</v>
      </c>
      <c r="D982" s="1">
        <v>9</v>
      </c>
      <c r="E982" s="1" t="s">
        <v>1387</v>
      </c>
      <c r="F982" s="1">
        <v>6</v>
      </c>
      <c r="G982" s="1">
        <v>1.47</v>
      </c>
      <c r="H982" s="1">
        <v>1.5</v>
      </c>
      <c r="I982" s="1">
        <v>76.91</v>
      </c>
      <c r="J982" s="1">
        <v>78.41</v>
      </c>
      <c r="K982" s="1">
        <v>76.462999999999994</v>
      </c>
      <c r="L982" s="1">
        <v>77.873000000000005</v>
      </c>
      <c r="M982" s="1" t="s">
        <v>6843</v>
      </c>
      <c r="N982" s="1" t="s">
        <v>6844</v>
      </c>
      <c r="O982" s="1" t="s">
        <v>6845</v>
      </c>
      <c r="P982" s="1">
        <v>0</v>
      </c>
      <c r="Q982" s="1">
        <v>0</v>
      </c>
      <c r="R982" s="1"/>
      <c r="S982" s="1"/>
    </row>
    <row r="983" spans="1:19" ht="13" x14ac:dyDescent="0.15">
      <c r="A983" s="1">
        <v>397</v>
      </c>
      <c r="B983" s="1" t="s">
        <v>28</v>
      </c>
      <c r="C983" s="1" t="s">
        <v>3856</v>
      </c>
      <c r="D983" s="1">
        <v>9</v>
      </c>
      <c r="E983" s="1" t="s">
        <v>1387</v>
      </c>
      <c r="F983" s="1">
        <v>7</v>
      </c>
      <c r="G983" s="1">
        <v>0.9</v>
      </c>
      <c r="H983" s="1">
        <v>0.91</v>
      </c>
      <c r="I983" s="1">
        <v>78.41</v>
      </c>
      <c r="J983" s="1">
        <v>79.319999999999993</v>
      </c>
      <c r="K983" s="1">
        <v>77.873000000000005</v>
      </c>
      <c r="L983" s="1">
        <v>78.727999999999994</v>
      </c>
      <c r="M983" s="1" t="s">
        <v>6846</v>
      </c>
      <c r="N983" s="1" t="s">
        <v>6847</v>
      </c>
      <c r="O983" s="1" t="s">
        <v>6848</v>
      </c>
      <c r="P983" s="1">
        <v>0</v>
      </c>
      <c r="Q983" s="1">
        <v>0</v>
      </c>
      <c r="R983" s="1"/>
      <c r="S983" s="1"/>
    </row>
    <row r="984" spans="1:19" ht="13" x14ac:dyDescent="0.15">
      <c r="A984" s="1">
        <v>397</v>
      </c>
      <c r="B984" s="1" t="s">
        <v>28</v>
      </c>
      <c r="C984" s="1" t="s">
        <v>3856</v>
      </c>
      <c r="D984" s="1">
        <v>9</v>
      </c>
      <c r="E984" s="1" t="s">
        <v>1387</v>
      </c>
      <c r="F984" s="1" t="s">
        <v>64</v>
      </c>
      <c r="G984" s="1">
        <v>0.28999999999999998</v>
      </c>
      <c r="H984" s="1">
        <v>0.28999999999999998</v>
      </c>
      <c r="I984" s="1">
        <v>79.319999999999993</v>
      </c>
      <c r="J984" s="1">
        <v>79.61</v>
      </c>
      <c r="K984" s="1">
        <v>78.727999999999994</v>
      </c>
      <c r="L984" s="1">
        <v>79</v>
      </c>
      <c r="M984" s="1" t="s">
        <v>6849</v>
      </c>
      <c r="N984" s="1" t="s">
        <v>6850</v>
      </c>
      <c r="O984" s="1" t="s">
        <v>6851</v>
      </c>
      <c r="P984" s="1">
        <v>0</v>
      </c>
      <c r="Q984" s="1">
        <v>0</v>
      </c>
      <c r="R984" s="1"/>
      <c r="S984" s="1"/>
    </row>
    <row r="985" spans="1:19" ht="13" x14ac:dyDescent="0.15">
      <c r="A985" s="1">
        <v>397</v>
      </c>
      <c r="B985" s="1" t="s">
        <v>28</v>
      </c>
      <c r="C985" s="1" t="s">
        <v>3856</v>
      </c>
      <c r="D985" s="1">
        <v>10</v>
      </c>
      <c r="E985" s="1" t="s">
        <v>1387</v>
      </c>
      <c r="F985" s="1">
        <v>1</v>
      </c>
      <c r="G985" s="1">
        <v>1.46</v>
      </c>
      <c r="H985" s="1">
        <v>1.46</v>
      </c>
      <c r="I985" s="1">
        <v>79</v>
      </c>
      <c r="J985" s="1">
        <v>80.459999999999994</v>
      </c>
      <c r="K985" s="1">
        <v>79</v>
      </c>
      <c r="L985" s="1">
        <v>80.352000000000004</v>
      </c>
      <c r="M985" s="1" t="s">
        <v>6852</v>
      </c>
      <c r="N985" s="1" t="s">
        <v>6853</v>
      </c>
      <c r="O985" s="1" t="s">
        <v>6854</v>
      </c>
      <c r="P985" s="1">
        <v>0</v>
      </c>
      <c r="Q985" s="1">
        <v>0</v>
      </c>
      <c r="R985" s="1"/>
      <c r="S985" s="1"/>
    </row>
    <row r="986" spans="1:19" ht="13" x14ac:dyDescent="0.15">
      <c r="A986" s="1">
        <v>397</v>
      </c>
      <c r="B986" s="1" t="s">
        <v>28</v>
      </c>
      <c r="C986" s="1" t="s">
        <v>3856</v>
      </c>
      <c r="D986" s="1">
        <v>10</v>
      </c>
      <c r="E986" s="1" t="s">
        <v>1387</v>
      </c>
      <c r="F986" s="1">
        <v>2</v>
      </c>
      <c r="G986" s="1">
        <v>1.46</v>
      </c>
      <c r="H986" s="1">
        <v>1.47</v>
      </c>
      <c r="I986" s="1">
        <v>80.459999999999994</v>
      </c>
      <c r="J986" s="1">
        <v>81.93</v>
      </c>
      <c r="K986" s="1">
        <v>80.352000000000004</v>
      </c>
      <c r="L986" s="1">
        <v>81.712999999999994</v>
      </c>
      <c r="M986" s="1" t="s">
        <v>6855</v>
      </c>
      <c r="N986" s="1" t="s">
        <v>6856</v>
      </c>
      <c r="O986" s="1" t="s">
        <v>6857</v>
      </c>
      <c r="P986" s="1">
        <v>0</v>
      </c>
      <c r="Q986" s="1">
        <v>0</v>
      </c>
      <c r="R986" s="1"/>
      <c r="S986" s="1"/>
    </row>
    <row r="987" spans="1:19" ht="13" x14ac:dyDescent="0.15">
      <c r="A987" s="1">
        <v>397</v>
      </c>
      <c r="B987" s="1" t="s">
        <v>28</v>
      </c>
      <c r="C987" s="1" t="s">
        <v>3856</v>
      </c>
      <c r="D987" s="1">
        <v>10</v>
      </c>
      <c r="E987" s="1" t="s">
        <v>1387</v>
      </c>
      <c r="F987" s="1">
        <v>3</v>
      </c>
      <c r="G987" s="1">
        <v>1.47</v>
      </c>
      <c r="H987" s="1">
        <v>1.49</v>
      </c>
      <c r="I987" s="1">
        <v>81.93</v>
      </c>
      <c r="J987" s="1">
        <v>83.42</v>
      </c>
      <c r="K987" s="1">
        <v>81.712999999999994</v>
      </c>
      <c r="L987" s="1">
        <v>83.091999999999999</v>
      </c>
      <c r="M987" s="1" t="s">
        <v>6858</v>
      </c>
      <c r="N987" s="1" t="s">
        <v>6859</v>
      </c>
      <c r="O987" s="1" t="s">
        <v>6860</v>
      </c>
      <c r="P987" s="1">
        <v>0</v>
      </c>
      <c r="Q987" s="1">
        <v>0</v>
      </c>
      <c r="R987" s="1"/>
      <c r="S987" s="1"/>
    </row>
    <row r="988" spans="1:19" ht="13" x14ac:dyDescent="0.15">
      <c r="A988" s="1">
        <v>397</v>
      </c>
      <c r="B988" s="1" t="s">
        <v>28</v>
      </c>
      <c r="C988" s="1" t="s">
        <v>3856</v>
      </c>
      <c r="D988" s="1">
        <v>10</v>
      </c>
      <c r="E988" s="1" t="s">
        <v>1387</v>
      </c>
      <c r="F988" s="1">
        <v>4</v>
      </c>
      <c r="G988" s="1">
        <v>1.46</v>
      </c>
      <c r="H988" s="1">
        <v>1.5</v>
      </c>
      <c r="I988" s="1">
        <v>83.42</v>
      </c>
      <c r="J988" s="1">
        <v>84.92</v>
      </c>
      <c r="K988" s="1">
        <v>83.091999999999999</v>
      </c>
      <c r="L988" s="1">
        <v>84.480999999999995</v>
      </c>
      <c r="M988" s="1" t="s">
        <v>6861</v>
      </c>
      <c r="N988" s="1" t="s">
        <v>6862</v>
      </c>
      <c r="O988" s="1" t="s">
        <v>6863</v>
      </c>
      <c r="P988" s="1">
        <v>0</v>
      </c>
      <c r="Q988" s="1">
        <v>0</v>
      </c>
      <c r="R988" s="1"/>
      <c r="S988" s="1"/>
    </row>
    <row r="989" spans="1:19" ht="13" x14ac:dyDescent="0.15">
      <c r="A989" s="1">
        <v>397</v>
      </c>
      <c r="B989" s="1" t="s">
        <v>28</v>
      </c>
      <c r="C989" s="1" t="s">
        <v>3856</v>
      </c>
      <c r="D989" s="1">
        <v>10</v>
      </c>
      <c r="E989" s="1" t="s">
        <v>1387</v>
      </c>
      <c r="F989" s="1">
        <v>5</v>
      </c>
      <c r="G989" s="1">
        <v>1.48</v>
      </c>
      <c r="H989" s="1">
        <v>1.52</v>
      </c>
      <c r="I989" s="1">
        <v>84.92</v>
      </c>
      <c r="J989" s="1">
        <v>86.44</v>
      </c>
      <c r="K989" s="1">
        <v>84.480999999999995</v>
      </c>
      <c r="L989" s="1">
        <v>85.888999999999996</v>
      </c>
      <c r="M989" s="1" t="s">
        <v>6864</v>
      </c>
      <c r="N989" s="1" t="s">
        <v>6865</v>
      </c>
      <c r="O989" s="1" t="s">
        <v>6866</v>
      </c>
      <c r="P989" s="1">
        <v>0</v>
      </c>
      <c r="Q989" s="1">
        <v>0</v>
      </c>
      <c r="R989" s="1"/>
      <c r="S989" s="1"/>
    </row>
    <row r="990" spans="1:19" ht="13" x14ac:dyDescent="0.15">
      <c r="A990" s="1">
        <v>397</v>
      </c>
      <c r="B990" s="1" t="s">
        <v>28</v>
      </c>
      <c r="C990" s="1" t="s">
        <v>3856</v>
      </c>
      <c r="D990" s="1">
        <v>10</v>
      </c>
      <c r="E990" s="1" t="s">
        <v>1387</v>
      </c>
      <c r="F990" s="1">
        <v>6</v>
      </c>
      <c r="G990" s="1">
        <v>1.47</v>
      </c>
      <c r="H990" s="1">
        <v>1.53</v>
      </c>
      <c r="I990" s="1">
        <v>86.44</v>
      </c>
      <c r="J990" s="1">
        <v>87.97</v>
      </c>
      <c r="K990" s="1">
        <v>85.888999999999996</v>
      </c>
      <c r="L990" s="1">
        <v>87.305000000000007</v>
      </c>
      <c r="M990" s="1" t="s">
        <v>6867</v>
      </c>
      <c r="N990" s="1" t="s">
        <v>6868</v>
      </c>
      <c r="O990" s="1" t="s">
        <v>6869</v>
      </c>
      <c r="P990" s="1">
        <v>0</v>
      </c>
      <c r="Q990" s="1">
        <v>0</v>
      </c>
      <c r="R990" s="1"/>
      <c r="S990" s="1"/>
    </row>
    <row r="991" spans="1:19" ht="13" x14ac:dyDescent="0.15">
      <c r="A991" s="1">
        <v>397</v>
      </c>
      <c r="B991" s="1" t="s">
        <v>28</v>
      </c>
      <c r="C991" s="1" t="s">
        <v>3856</v>
      </c>
      <c r="D991" s="1">
        <v>10</v>
      </c>
      <c r="E991" s="1" t="s">
        <v>1387</v>
      </c>
      <c r="F991" s="1">
        <v>7</v>
      </c>
      <c r="G991" s="1">
        <v>0.97</v>
      </c>
      <c r="H991" s="1">
        <v>1</v>
      </c>
      <c r="I991" s="1">
        <v>87.97</v>
      </c>
      <c r="J991" s="1">
        <v>88.97</v>
      </c>
      <c r="K991" s="1">
        <v>87.305000000000007</v>
      </c>
      <c r="L991" s="1">
        <v>88.230999999999995</v>
      </c>
      <c r="M991" s="1" t="s">
        <v>6870</v>
      </c>
      <c r="N991" s="1" t="s">
        <v>6871</v>
      </c>
      <c r="O991" s="1" t="s">
        <v>6872</v>
      </c>
      <c r="P991" s="1">
        <v>0</v>
      </c>
      <c r="Q991" s="1">
        <v>0</v>
      </c>
      <c r="R991" s="1"/>
      <c r="S991" s="1"/>
    </row>
    <row r="992" spans="1:19" ht="13" x14ac:dyDescent="0.15">
      <c r="A992" s="1">
        <v>397</v>
      </c>
      <c r="B992" s="1" t="s">
        <v>28</v>
      </c>
      <c r="C992" s="1" t="s">
        <v>3856</v>
      </c>
      <c r="D992" s="1">
        <v>10</v>
      </c>
      <c r="E992" s="1" t="s">
        <v>1387</v>
      </c>
      <c r="F992" s="1" t="s">
        <v>64</v>
      </c>
      <c r="G992" s="1">
        <v>0.28999999999999998</v>
      </c>
      <c r="H992" s="1">
        <v>0.28999999999999998</v>
      </c>
      <c r="I992" s="1">
        <v>88.97</v>
      </c>
      <c r="J992" s="1">
        <v>89.26</v>
      </c>
      <c r="K992" s="1">
        <v>88.230999999999995</v>
      </c>
      <c r="L992" s="1">
        <v>88.5</v>
      </c>
      <c r="M992" s="1" t="s">
        <v>6873</v>
      </c>
      <c r="N992" s="1" t="s">
        <v>6874</v>
      </c>
      <c r="O992" s="1" t="s">
        <v>6875</v>
      </c>
      <c r="P992" s="1">
        <v>0</v>
      </c>
      <c r="Q992" s="1">
        <v>0</v>
      </c>
      <c r="R992" s="1"/>
      <c r="S992" s="1"/>
    </row>
    <row r="993" spans="1:19" ht="13" x14ac:dyDescent="0.15">
      <c r="A993" s="1">
        <v>397</v>
      </c>
      <c r="B993" s="1" t="s">
        <v>28</v>
      </c>
      <c r="C993" s="1" t="s">
        <v>3856</v>
      </c>
      <c r="D993" s="1">
        <v>11</v>
      </c>
      <c r="E993" s="1" t="s">
        <v>1387</v>
      </c>
      <c r="F993" s="1">
        <v>1</v>
      </c>
      <c r="G993" s="1">
        <v>1.47</v>
      </c>
      <c r="H993" s="1">
        <v>1.47</v>
      </c>
      <c r="I993" s="1">
        <v>88.5</v>
      </c>
      <c r="J993" s="1">
        <v>89.97</v>
      </c>
      <c r="K993" s="1">
        <v>88.5</v>
      </c>
      <c r="L993" s="1">
        <v>89.873999999999995</v>
      </c>
      <c r="M993" s="1" t="s">
        <v>6876</v>
      </c>
      <c r="N993" s="1" t="s">
        <v>6877</v>
      </c>
      <c r="O993" s="1" t="s">
        <v>6878</v>
      </c>
      <c r="P993" s="1">
        <v>0</v>
      </c>
      <c r="Q993" s="1">
        <v>0</v>
      </c>
      <c r="R993" s="1"/>
      <c r="S993" s="1"/>
    </row>
    <row r="994" spans="1:19" ht="13" x14ac:dyDescent="0.15">
      <c r="A994" s="1">
        <v>397</v>
      </c>
      <c r="B994" s="1" t="s">
        <v>28</v>
      </c>
      <c r="C994" s="1" t="s">
        <v>3856</v>
      </c>
      <c r="D994" s="1">
        <v>11</v>
      </c>
      <c r="E994" s="1" t="s">
        <v>1387</v>
      </c>
      <c r="F994" s="1">
        <v>2</v>
      </c>
      <c r="G994" s="1">
        <v>1.46</v>
      </c>
      <c r="H994" s="1">
        <v>1.47</v>
      </c>
      <c r="I994" s="1">
        <v>89.97</v>
      </c>
      <c r="J994" s="1">
        <v>91.44</v>
      </c>
      <c r="K994" s="1">
        <v>89.873999999999995</v>
      </c>
      <c r="L994" s="1">
        <v>91.248999999999995</v>
      </c>
      <c r="M994" s="1" t="s">
        <v>6879</v>
      </c>
      <c r="N994" s="1" t="s">
        <v>6880</v>
      </c>
      <c r="O994" s="1" t="s">
        <v>6881</v>
      </c>
      <c r="P994" s="1">
        <v>0</v>
      </c>
      <c r="Q994" s="1">
        <v>0</v>
      </c>
      <c r="R994" s="1"/>
      <c r="S994" s="1"/>
    </row>
    <row r="995" spans="1:19" ht="13" x14ac:dyDescent="0.15">
      <c r="A995" s="1">
        <v>397</v>
      </c>
      <c r="B995" s="1" t="s">
        <v>28</v>
      </c>
      <c r="C995" s="1" t="s">
        <v>3856</v>
      </c>
      <c r="D995" s="1">
        <v>11</v>
      </c>
      <c r="E995" s="1" t="s">
        <v>1387</v>
      </c>
      <c r="F995" s="1">
        <v>3</v>
      </c>
      <c r="G995" s="1">
        <v>1.46</v>
      </c>
      <c r="H995" s="1">
        <v>1.49</v>
      </c>
      <c r="I995" s="1">
        <v>91.44</v>
      </c>
      <c r="J995" s="1">
        <v>92.93</v>
      </c>
      <c r="K995" s="1">
        <v>91.248999999999995</v>
      </c>
      <c r="L995" s="1">
        <v>92.641999999999996</v>
      </c>
      <c r="M995" s="1" t="s">
        <v>6882</v>
      </c>
      <c r="N995" s="1" t="s">
        <v>6883</v>
      </c>
      <c r="O995" s="1" t="s">
        <v>6884</v>
      </c>
      <c r="P995" s="1">
        <v>0</v>
      </c>
      <c r="Q995" s="1">
        <v>0</v>
      </c>
      <c r="R995" s="1"/>
      <c r="S995" s="1"/>
    </row>
    <row r="996" spans="1:19" ht="13" x14ac:dyDescent="0.15">
      <c r="A996" s="1">
        <v>397</v>
      </c>
      <c r="B996" s="1" t="s">
        <v>28</v>
      </c>
      <c r="C996" s="1" t="s">
        <v>3856</v>
      </c>
      <c r="D996" s="1">
        <v>11</v>
      </c>
      <c r="E996" s="1" t="s">
        <v>1387</v>
      </c>
      <c r="F996" s="1">
        <v>4</v>
      </c>
      <c r="G996" s="1">
        <v>1.5</v>
      </c>
      <c r="H996" s="1">
        <v>1.5</v>
      </c>
      <c r="I996" s="1">
        <v>92.93</v>
      </c>
      <c r="J996" s="1">
        <v>94.43</v>
      </c>
      <c r="K996" s="1">
        <v>92.641999999999996</v>
      </c>
      <c r="L996" s="1">
        <v>94.045000000000002</v>
      </c>
      <c r="M996" s="1" t="s">
        <v>6885</v>
      </c>
      <c r="N996" s="1" t="s">
        <v>6886</v>
      </c>
      <c r="O996" s="1" t="s">
        <v>6887</v>
      </c>
      <c r="P996" s="1">
        <v>0</v>
      </c>
      <c r="Q996" s="1">
        <v>0</v>
      </c>
      <c r="R996" s="1"/>
      <c r="S996" s="1"/>
    </row>
    <row r="997" spans="1:19" ht="13" x14ac:dyDescent="0.15">
      <c r="A997" s="1">
        <v>397</v>
      </c>
      <c r="B997" s="1" t="s">
        <v>28</v>
      </c>
      <c r="C997" s="1" t="s">
        <v>3856</v>
      </c>
      <c r="D997" s="1">
        <v>11</v>
      </c>
      <c r="E997" s="1" t="s">
        <v>1387</v>
      </c>
      <c r="F997" s="1">
        <v>5</v>
      </c>
      <c r="G997" s="1">
        <v>1.48</v>
      </c>
      <c r="H997" s="1">
        <v>1.48</v>
      </c>
      <c r="I997" s="1">
        <v>94.43</v>
      </c>
      <c r="J997" s="1">
        <v>95.91</v>
      </c>
      <c r="K997" s="1">
        <v>94.045000000000002</v>
      </c>
      <c r="L997" s="1">
        <v>95.427999999999997</v>
      </c>
      <c r="M997" s="1" t="s">
        <v>6888</v>
      </c>
      <c r="N997" s="1" t="s">
        <v>6889</v>
      </c>
      <c r="O997" s="1" t="s">
        <v>6890</v>
      </c>
      <c r="P997" s="1">
        <v>0</v>
      </c>
      <c r="Q997" s="1">
        <v>0</v>
      </c>
      <c r="R997" s="1"/>
      <c r="S997" s="1"/>
    </row>
    <row r="998" spans="1:19" ht="13" x14ac:dyDescent="0.15">
      <c r="A998" s="1">
        <v>397</v>
      </c>
      <c r="B998" s="1" t="s">
        <v>28</v>
      </c>
      <c r="C998" s="1" t="s">
        <v>3856</v>
      </c>
      <c r="D998" s="1">
        <v>11</v>
      </c>
      <c r="E998" s="1" t="s">
        <v>1387</v>
      </c>
      <c r="F998" s="1">
        <v>6</v>
      </c>
      <c r="G998" s="1">
        <v>1.47</v>
      </c>
      <c r="H998" s="1">
        <v>1.52</v>
      </c>
      <c r="I998" s="1">
        <v>95.91</v>
      </c>
      <c r="J998" s="1">
        <v>97.43</v>
      </c>
      <c r="K998" s="1">
        <v>95.427999999999997</v>
      </c>
      <c r="L998" s="1">
        <v>96.85</v>
      </c>
      <c r="M998" s="1" t="s">
        <v>6891</v>
      </c>
      <c r="N998" s="1" t="s">
        <v>6892</v>
      </c>
      <c r="O998" s="1" t="s">
        <v>6893</v>
      </c>
      <c r="P998" s="1">
        <v>0</v>
      </c>
      <c r="Q998" s="1">
        <v>0</v>
      </c>
      <c r="R998" s="1"/>
      <c r="S998" s="1"/>
    </row>
    <row r="999" spans="1:19" ht="13" x14ac:dyDescent="0.15">
      <c r="A999" s="1">
        <v>397</v>
      </c>
      <c r="B999" s="1" t="s">
        <v>28</v>
      </c>
      <c r="C999" s="1" t="s">
        <v>3856</v>
      </c>
      <c r="D999" s="1">
        <v>11</v>
      </c>
      <c r="E999" s="1" t="s">
        <v>1387</v>
      </c>
      <c r="F999" s="1">
        <v>7</v>
      </c>
      <c r="G999" s="1">
        <v>0.93</v>
      </c>
      <c r="H999" s="1">
        <v>0.95</v>
      </c>
      <c r="I999" s="1">
        <v>97.43</v>
      </c>
      <c r="J999" s="1">
        <v>98.38</v>
      </c>
      <c r="K999" s="1">
        <v>96.85</v>
      </c>
      <c r="L999" s="1">
        <v>97.738</v>
      </c>
      <c r="M999" s="1" t="s">
        <v>6894</v>
      </c>
      <c r="N999" s="1" t="s">
        <v>6895</v>
      </c>
      <c r="O999" s="1" t="s">
        <v>6896</v>
      </c>
      <c r="P999" s="1">
        <v>0</v>
      </c>
      <c r="Q999" s="1">
        <v>0</v>
      </c>
      <c r="R999" s="1"/>
      <c r="S999" s="1"/>
    </row>
    <row r="1000" spans="1:19" ht="13" x14ac:dyDescent="0.15">
      <c r="A1000" s="1">
        <v>397</v>
      </c>
      <c r="B1000" s="1" t="s">
        <v>28</v>
      </c>
      <c r="C1000" s="1" t="s">
        <v>3856</v>
      </c>
      <c r="D1000" s="1">
        <v>11</v>
      </c>
      <c r="E1000" s="1" t="s">
        <v>1387</v>
      </c>
      <c r="F1000" s="1" t="s">
        <v>64</v>
      </c>
      <c r="G1000" s="1">
        <v>0.28000000000000003</v>
      </c>
      <c r="H1000" s="1">
        <v>0.28000000000000003</v>
      </c>
      <c r="I1000" s="1">
        <v>98.38</v>
      </c>
      <c r="J1000" s="1">
        <v>98.66</v>
      </c>
      <c r="K1000" s="1">
        <v>97.738</v>
      </c>
      <c r="L1000" s="1">
        <v>98</v>
      </c>
      <c r="M1000" s="1" t="s">
        <v>6897</v>
      </c>
      <c r="N1000" s="1" t="s">
        <v>6898</v>
      </c>
      <c r="O1000" s="1" t="s">
        <v>6899</v>
      </c>
      <c r="P1000" s="1">
        <v>0</v>
      </c>
      <c r="Q1000" s="1">
        <v>0</v>
      </c>
      <c r="R1000" s="1"/>
      <c r="S1000" s="1"/>
    </row>
    <row r="1001" spans="1:19" ht="13" x14ac:dyDescent="0.15">
      <c r="A1001" s="1">
        <v>397</v>
      </c>
      <c r="B1001" s="1" t="s">
        <v>28</v>
      </c>
      <c r="C1001" s="1" t="s">
        <v>3856</v>
      </c>
      <c r="D1001" s="1">
        <v>12</v>
      </c>
      <c r="E1001" s="1" t="s">
        <v>30</v>
      </c>
      <c r="F1001" s="1">
        <v>1</v>
      </c>
      <c r="G1001" s="1">
        <v>1.48</v>
      </c>
      <c r="H1001" s="1">
        <v>1.48</v>
      </c>
      <c r="I1001" s="1">
        <v>98</v>
      </c>
      <c r="J1001" s="1">
        <v>99.48</v>
      </c>
      <c r="K1001" s="1">
        <v>98</v>
      </c>
      <c r="L1001" s="1">
        <v>99.075000000000003</v>
      </c>
      <c r="M1001" s="1" t="s">
        <v>6900</v>
      </c>
      <c r="N1001" s="1" t="s">
        <v>6901</v>
      </c>
      <c r="O1001" s="1" t="s">
        <v>6902</v>
      </c>
      <c r="P1001" s="1">
        <v>0</v>
      </c>
      <c r="Q1001" s="1">
        <v>0</v>
      </c>
      <c r="R1001" s="1"/>
      <c r="S1001" s="1"/>
    </row>
    <row r="1002" spans="1:19" ht="13" x14ac:dyDescent="0.15">
      <c r="A1002" s="1">
        <v>397</v>
      </c>
      <c r="B1002" s="1" t="s">
        <v>28</v>
      </c>
      <c r="C1002" s="1" t="s">
        <v>3856</v>
      </c>
      <c r="D1002" s="1">
        <v>12</v>
      </c>
      <c r="E1002" s="1" t="s">
        <v>30</v>
      </c>
      <c r="F1002" s="1">
        <v>2</v>
      </c>
      <c r="G1002" s="1">
        <v>1.47</v>
      </c>
      <c r="H1002" s="1">
        <v>1.47</v>
      </c>
      <c r="I1002" s="1">
        <v>99.48</v>
      </c>
      <c r="J1002" s="1">
        <v>100.95</v>
      </c>
      <c r="K1002" s="1">
        <v>99.075000000000003</v>
      </c>
      <c r="L1002" s="1">
        <v>100.143</v>
      </c>
      <c r="M1002" s="1" t="s">
        <v>6903</v>
      </c>
      <c r="N1002" s="1" t="s">
        <v>6904</v>
      </c>
      <c r="O1002" s="1" t="s">
        <v>6905</v>
      </c>
      <c r="P1002" s="1">
        <v>0</v>
      </c>
      <c r="Q1002" s="1">
        <v>0</v>
      </c>
      <c r="R1002" s="1"/>
      <c r="S1002" s="1"/>
    </row>
    <row r="1003" spans="1:19" ht="13" x14ac:dyDescent="0.15">
      <c r="A1003" s="1">
        <v>397</v>
      </c>
      <c r="B1003" s="1" t="s">
        <v>28</v>
      </c>
      <c r="C1003" s="1" t="s">
        <v>3856</v>
      </c>
      <c r="D1003" s="1">
        <v>12</v>
      </c>
      <c r="E1003" s="1" t="s">
        <v>30</v>
      </c>
      <c r="F1003" s="1">
        <v>3</v>
      </c>
      <c r="G1003" s="1">
        <v>0.73</v>
      </c>
      <c r="H1003" s="1">
        <v>0.73</v>
      </c>
      <c r="I1003" s="1">
        <v>100.95</v>
      </c>
      <c r="J1003" s="1">
        <v>101.68</v>
      </c>
      <c r="K1003" s="1">
        <v>100.143</v>
      </c>
      <c r="L1003" s="1">
        <v>100.673</v>
      </c>
      <c r="M1003" s="1" t="s">
        <v>6906</v>
      </c>
      <c r="N1003" s="1" t="s">
        <v>6907</v>
      </c>
      <c r="O1003" s="1" t="s">
        <v>6908</v>
      </c>
      <c r="P1003" s="1">
        <v>0</v>
      </c>
      <c r="Q1003" s="1">
        <v>0</v>
      </c>
      <c r="R1003" s="1"/>
      <c r="S1003" s="1"/>
    </row>
    <row r="1004" spans="1:19" ht="13" x14ac:dyDescent="0.15">
      <c r="A1004" s="1">
        <v>397</v>
      </c>
      <c r="B1004" s="1" t="s">
        <v>28</v>
      </c>
      <c r="C1004" s="1" t="s">
        <v>3856</v>
      </c>
      <c r="D1004" s="1">
        <v>12</v>
      </c>
      <c r="E1004" s="1" t="s">
        <v>30</v>
      </c>
      <c r="F1004" s="1" t="s">
        <v>64</v>
      </c>
      <c r="G1004" s="1">
        <v>0.45</v>
      </c>
      <c r="H1004" s="1">
        <v>0.45</v>
      </c>
      <c r="I1004" s="1">
        <v>101.68</v>
      </c>
      <c r="J1004" s="1">
        <v>102.13</v>
      </c>
      <c r="K1004" s="1">
        <v>100.673</v>
      </c>
      <c r="L1004" s="1">
        <v>101</v>
      </c>
      <c r="M1004" s="1" t="s">
        <v>6909</v>
      </c>
      <c r="N1004" s="1" t="s">
        <v>6910</v>
      </c>
      <c r="O1004" s="1" t="s">
        <v>6911</v>
      </c>
      <c r="P1004" s="1">
        <v>0</v>
      </c>
      <c r="Q1004" s="1">
        <v>0</v>
      </c>
      <c r="R1004" s="1"/>
      <c r="S1004" s="1"/>
    </row>
    <row r="1005" spans="1:19" ht="13" x14ac:dyDescent="0.15">
      <c r="A1005" s="1">
        <v>397</v>
      </c>
      <c r="B1005" s="1" t="s">
        <v>28</v>
      </c>
      <c r="C1005" s="1" t="s">
        <v>3856</v>
      </c>
      <c r="D1005" s="1">
        <v>13</v>
      </c>
      <c r="E1005" s="1" t="s">
        <v>30</v>
      </c>
      <c r="F1005" s="1">
        <v>1</v>
      </c>
      <c r="G1005" s="1">
        <v>1.48</v>
      </c>
      <c r="H1005" s="1">
        <v>1.48</v>
      </c>
      <c r="I1005" s="1">
        <v>101</v>
      </c>
      <c r="J1005" s="1">
        <v>102.48</v>
      </c>
      <c r="K1005" s="1">
        <v>101</v>
      </c>
      <c r="L1005" s="1">
        <v>102.452</v>
      </c>
      <c r="M1005" s="1" t="s">
        <v>6912</v>
      </c>
      <c r="N1005" s="1" t="s">
        <v>6913</v>
      </c>
      <c r="O1005" s="1" t="s">
        <v>6914</v>
      </c>
      <c r="P1005" s="1">
        <v>0</v>
      </c>
      <c r="Q1005" s="1">
        <v>0</v>
      </c>
      <c r="R1005" s="1"/>
      <c r="S1005" s="1"/>
    </row>
    <row r="1006" spans="1:19" ht="13" x14ac:dyDescent="0.15">
      <c r="A1006" s="1">
        <v>397</v>
      </c>
      <c r="B1006" s="1" t="s">
        <v>28</v>
      </c>
      <c r="C1006" s="1" t="s">
        <v>3856</v>
      </c>
      <c r="D1006" s="1">
        <v>13</v>
      </c>
      <c r="E1006" s="1" t="s">
        <v>30</v>
      </c>
      <c r="F1006" s="1">
        <v>2</v>
      </c>
      <c r="G1006" s="1">
        <v>1.47</v>
      </c>
      <c r="H1006" s="1">
        <v>1.47</v>
      </c>
      <c r="I1006" s="1">
        <v>102.48</v>
      </c>
      <c r="J1006" s="1">
        <v>103.95</v>
      </c>
      <c r="K1006" s="1">
        <v>102.452</v>
      </c>
      <c r="L1006" s="1">
        <v>103.893</v>
      </c>
      <c r="M1006" s="1" t="s">
        <v>6915</v>
      </c>
      <c r="N1006" s="1" t="s">
        <v>6916</v>
      </c>
      <c r="O1006" s="1" t="s">
        <v>6917</v>
      </c>
      <c r="P1006" s="1">
        <v>0</v>
      </c>
      <c r="Q1006" s="1">
        <v>2</v>
      </c>
      <c r="R1006" s="1"/>
      <c r="S1006" s="1"/>
    </row>
    <row r="1007" spans="1:19" ht="13" x14ac:dyDescent="0.15">
      <c r="A1007" s="1">
        <v>397</v>
      </c>
      <c r="B1007" s="1" t="s">
        <v>28</v>
      </c>
      <c r="C1007" s="1" t="s">
        <v>3856</v>
      </c>
      <c r="D1007" s="1">
        <v>13</v>
      </c>
      <c r="E1007" s="1" t="s">
        <v>30</v>
      </c>
      <c r="F1007" s="1">
        <v>3</v>
      </c>
      <c r="G1007" s="1">
        <v>1.48</v>
      </c>
      <c r="H1007" s="1">
        <v>1.48</v>
      </c>
      <c r="I1007" s="1">
        <v>103.95</v>
      </c>
      <c r="J1007" s="1">
        <v>105.43</v>
      </c>
      <c r="K1007" s="1">
        <v>103.893</v>
      </c>
      <c r="L1007" s="1">
        <v>105.345</v>
      </c>
      <c r="M1007" s="1" t="s">
        <v>6918</v>
      </c>
      <c r="N1007" s="1" t="s">
        <v>6919</v>
      </c>
      <c r="O1007" s="1" t="s">
        <v>6920</v>
      </c>
      <c r="P1007" s="1">
        <v>0</v>
      </c>
      <c r="Q1007" s="1">
        <v>0</v>
      </c>
      <c r="R1007" s="1"/>
      <c r="S1007" s="1"/>
    </row>
    <row r="1008" spans="1:19" ht="13" x14ac:dyDescent="0.15">
      <c r="A1008" s="1">
        <v>397</v>
      </c>
      <c r="B1008" s="1" t="s">
        <v>28</v>
      </c>
      <c r="C1008" s="1" t="s">
        <v>3856</v>
      </c>
      <c r="D1008" s="1">
        <v>13</v>
      </c>
      <c r="E1008" s="1" t="s">
        <v>30</v>
      </c>
      <c r="F1008" s="1">
        <v>4</v>
      </c>
      <c r="G1008" s="1">
        <v>1.48</v>
      </c>
      <c r="H1008" s="1">
        <v>1.48</v>
      </c>
      <c r="I1008" s="1">
        <v>105.43</v>
      </c>
      <c r="J1008" s="1">
        <v>106.91</v>
      </c>
      <c r="K1008" s="1">
        <v>105.345</v>
      </c>
      <c r="L1008" s="1">
        <v>106.797</v>
      </c>
      <c r="M1008" s="1" t="s">
        <v>6921</v>
      </c>
      <c r="N1008" s="1" t="s">
        <v>6922</v>
      </c>
      <c r="O1008" s="1" t="s">
        <v>6923</v>
      </c>
      <c r="P1008" s="1">
        <v>0</v>
      </c>
      <c r="Q1008" s="1">
        <v>0</v>
      </c>
      <c r="R1008" s="1"/>
      <c r="S1008" s="1"/>
    </row>
    <row r="1009" spans="1:19" ht="13" x14ac:dyDescent="0.15">
      <c r="A1009" s="1">
        <v>397</v>
      </c>
      <c r="B1009" s="1" t="s">
        <v>28</v>
      </c>
      <c r="C1009" s="1" t="s">
        <v>3856</v>
      </c>
      <c r="D1009" s="1">
        <v>13</v>
      </c>
      <c r="E1009" s="1" t="s">
        <v>30</v>
      </c>
      <c r="F1009" s="1">
        <v>5</v>
      </c>
      <c r="G1009" s="1">
        <v>1.48</v>
      </c>
      <c r="H1009" s="1">
        <v>1.48</v>
      </c>
      <c r="I1009" s="1">
        <v>106.91</v>
      </c>
      <c r="J1009" s="1">
        <v>108.39</v>
      </c>
      <c r="K1009" s="1">
        <v>106.797</v>
      </c>
      <c r="L1009" s="1">
        <v>108.248</v>
      </c>
      <c r="M1009" s="1" t="s">
        <v>6924</v>
      </c>
      <c r="N1009" s="1" t="s">
        <v>6925</v>
      </c>
      <c r="O1009" s="1" t="s">
        <v>6926</v>
      </c>
      <c r="P1009" s="1">
        <v>0</v>
      </c>
      <c r="Q1009" s="1">
        <v>0</v>
      </c>
      <c r="R1009" s="1"/>
      <c r="S1009" s="1"/>
    </row>
    <row r="1010" spans="1:19" ht="13" x14ac:dyDescent="0.15">
      <c r="A1010" s="1">
        <v>397</v>
      </c>
      <c r="B1010" s="1" t="s">
        <v>28</v>
      </c>
      <c r="C1010" s="1" t="s">
        <v>3856</v>
      </c>
      <c r="D1010" s="1">
        <v>13</v>
      </c>
      <c r="E1010" s="1" t="s">
        <v>30</v>
      </c>
      <c r="F1010" s="1">
        <v>6</v>
      </c>
      <c r="G1010" s="1">
        <v>1.48</v>
      </c>
      <c r="H1010" s="1">
        <v>1.48</v>
      </c>
      <c r="I1010" s="1">
        <v>108.39</v>
      </c>
      <c r="J1010" s="1">
        <v>109.87</v>
      </c>
      <c r="K1010" s="1">
        <v>108.248</v>
      </c>
      <c r="L1010" s="1">
        <v>109.7</v>
      </c>
      <c r="M1010" s="1" t="s">
        <v>6927</v>
      </c>
      <c r="N1010" s="1" t="s">
        <v>6928</v>
      </c>
      <c r="O1010" s="1" t="s">
        <v>6929</v>
      </c>
      <c r="P1010" s="1">
        <v>0</v>
      </c>
      <c r="Q1010" s="1">
        <v>0</v>
      </c>
      <c r="R1010" s="1"/>
      <c r="S1010" s="1"/>
    </row>
    <row r="1011" spans="1:19" ht="13" x14ac:dyDescent="0.15">
      <c r="A1011" s="1">
        <v>397</v>
      </c>
      <c r="B1011" s="1" t="s">
        <v>28</v>
      </c>
      <c r="C1011" s="1" t="s">
        <v>3856</v>
      </c>
      <c r="D1011" s="1">
        <v>13</v>
      </c>
      <c r="E1011" s="1" t="s">
        <v>30</v>
      </c>
      <c r="F1011" s="1">
        <v>7</v>
      </c>
      <c r="G1011" s="1">
        <v>0.66</v>
      </c>
      <c r="H1011" s="1">
        <v>0.66</v>
      </c>
      <c r="I1011" s="1">
        <v>109.87</v>
      </c>
      <c r="J1011" s="1">
        <v>110.53</v>
      </c>
      <c r="K1011" s="1">
        <v>109.7</v>
      </c>
      <c r="L1011" s="1">
        <v>110.34699999999999</v>
      </c>
      <c r="M1011" s="1" t="s">
        <v>6930</v>
      </c>
      <c r="N1011" s="1" t="s">
        <v>6931</v>
      </c>
      <c r="O1011" s="1" t="s">
        <v>6932</v>
      </c>
      <c r="P1011" s="1">
        <v>0</v>
      </c>
      <c r="Q1011" s="1">
        <v>0</v>
      </c>
      <c r="R1011" s="1"/>
      <c r="S1011" s="1"/>
    </row>
    <row r="1012" spans="1:19" ht="13" x14ac:dyDescent="0.15">
      <c r="A1012" s="1">
        <v>397</v>
      </c>
      <c r="B1012" s="1" t="s">
        <v>28</v>
      </c>
      <c r="C1012" s="1" t="s">
        <v>3856</v>
      </c>
      <c r="D1012" s="1">
        <v>13</v>
      </c>
      <c r="E1012" s="1" t="s">
        <v>30</v>
      </c>
      <c r="F1012" s="1" t="s">
        <v>64</v>
      </c>
      <c r="G1012" s="1">
        <v>0.36</v>
      </c>
      <c r="H1012" s="1">
        <v>0.36</v>
      </c>
      <c r="I1012" s="1">
        <v>110.53</v>
      </c>
      <c r="J1012" s="1">
        <v>110.89</v>
      </c>
      <c r="K1012" s="1">
        <v>110.34699999999999</v>
      </c>
      <c r="L1012" s="1">
        <v>110.7</v>
      </c>
      <c r="M1012" s="1" t="s">
        <v>6933</v>
      </c>
      <c r="N1012" s="1" t="s">
        <v>6934</v>
      </c>
      <c r="O1012" s="1" t="s">
        <v>6935</v>
      </c>
      <c r="P1012" s="1">
        <v>0</v>
      </c>
      <c r="Q1012" s="1">
        <v>0</v>
      </c>
      <c r="R1012" s="1"/>
      <c r="S1012" s="1"/>
    </row>
    <row r="1013" spans="1:19" ht="13" x14ac:dyDescent="0.15">
      <c r="A1013" s="1">
        <v>397</v>
      </c>
      <c r="B1013" s="1" t="s">
        <v>28</v>
      </c>
      <c r="C1013" s="1" t="s">
        <v>3856</v>
      </c>
      <c r="D1013" s="1">
        <v>14</v>
      </c>
      <c r="E1013" s="1" t="s">
        <v>30</v>
      </c>
      <c r="F1013" s="1">
        <v>1</v>
      </c>
      <c r="G1013" s="1">
        <v>1.48</v>
      </c>
      <c r="H1013" s="1">
        <v>1.48</v>
      </c>
      <c r="I1013" s="1">
        <v>110.7</v>
      </c>
      <c r="J1013" s="1">
        <v>112.18</v>
      </c>
      <c r="K1013" s="1">
        <v>110.7</v>
      </c>
      <c r="L1013" s="1">
        <v>112.15900000000001</v>
      </c>
      <c r="M1013" s="1" t="s">
        <v>6936</v>
      </c>
      <c r="N1013" s="1" t="s">
        <v>6937</v>
      </c>
      <c r="O1013" s="1" t="s">
        <v>6938</v>
      </c>
      <c r="P1013" s="1">
        <v>0</v>
      </c>
      <c r="Q1013" s="1">
        <v>0</v>
      </c>
      <c r="R1013" s="1"/>
      <c r="S1013" s="1"/>
    </row>
    <row r="1014" spans="1:19" ht="13" x14ac:dyDescent="0.15">
      <c r="A1014" s="1">
        <v>397</v>
      </c>
      <c r="B1014" s="1" t="s">
        <v>28</v>
      </c>
      <c r="C1014" s="1" t="s">
        <v>3856</v>
      </c>
      <c r="D1014" s="1">
        <v>14</v>
      </c>
      <c r="E1014" s="1" t="s">
        <v>30</v>
      </c>
      <c r="F1014" s="1">
        <v>2</v>
      </c>
      <c r="G1014" s="1">
        <v>1.48</v>
      </c>
      <c r="H1014" s="1">
        <v>1.48</v>
      </c>
      <c r="I1014" s="1">
        <v>112.18</v>
      </c>
      <c r="J1014" s="1">
        <v>113.66</v>
      </c>
      <c r="K1014" s="1">
        <v>112.15900000000001</v>
      </c>
      <c r="L1014" s="1">
        <v>113.61799999999999</v>
      </c>
      <c r="M1014" s="1" t="s">
        <v>6939</v>
      </c>
      <c r="N1014" s="1" t="s">
        <v>6940</v>
      </c>
      <c r="O1014" s="1" t="s">
        <v>6941</v>
      </c>
      <c r="P1014" s="1">
        <v>0</v>
      </c>
      <c r="Q1014" s="1">
        <v>0</v>
      </c>
      <c r="R1014" s="1"/>
      <c r="S1014" s="1"/>
    </row>
    <row r="1015" spans="1:19" ht="13" x14ac:dyDescent="0.15">
      <c r="A1015" s="1">
        <v>397</v>
      </c>
      <c r="B1015" s="1" t="s">
        <v>28</v>
      </c>
      <c r="C1015" s="1" t="s">
        <v>3856</v>
      </c>
      <c r="D1015" s="1">
        <v>14</v>
      </c>
      <c r="E1015" s="1" t="s">
        <v>30</v>
      </c>
      <c r="F1015" s="1">
        <v>3</v>
      </c>
      <c r="G1015" s="1">
        <v>1.48</v>
      </c>
      <c r="H1015" s="1">
        <v>1.48</v>
      </c>
      <c r="I1015" s="1">
        <v>113.66</v>
      </c>
      <c r="J1015" s="1">
        <v>115.14</v>
      </c>
      <c r="K1015" s="1">
        <v>113.61799999999999</v>
      </c>
      <c r="L1015" s="1">
        <v>115.077</v>
      </c>
      <c r="M1015" s="1" t="s">
        <v>6942</v>
      </c>
      <c r="N1015" s="1" t="s">
        <v>6943</v>
      </c>
      <c r="O1015" s="1" t="s">
        <v>6944</v>
      </c>
      <c r="P1015" s="1">
        <v>0</v>
      </c>
      <c r="Q1015" s="1">
        <v>0</v>
      </c>
      <c r="R1015" s="1"/>
      <c r="S1015" s="1"/>
    </row>
    <row r="1016" spans="1:19" ht="13" x14ac:dyDescent="0.15">
      <c r="A1016" s="1">
        <v>397</v>
      </c>
      <c r="B1016" s="1" t="s">
        <v>28</v>
      </c>
      <c r="C1016" s="1" t="s">
        <v>3856</v>
      </c>
      <c r="D1016" s="1">
        <v>14</v>
      </c>
      <c r="E1016" s="1" t="s">
        <v>30</v>
      </c>
      <c r="F1016" s="1">
        <v>4</v>
      </c>
      <c r="G1016" s="1">
        <v>1.48</v>
      </c>
      <c r="H1016" s="1">
        <v>1.48</v>
      </c>
      <c r="I1016" s="1">
        <v>115.14</v>
      </c>
      <c r="J1016" s="1">
        <v>116.62</v>
      </c>
      <c r="K1016" s="1">
        <v>115.077</v>
      </c>
      <c r="L1016" s="1">
        <v>116.536</v>
      </c>
      <c r="M1016" s="1" t="s">
        <v>6945</v>
      </c>
      <c r="N1016" s="1" t="s">
        <v>6946</v>
      </c>
      <c r="O1016" s="1" t="s">
        <v>6947</v>
      </c>
      <c r="P1016" s="1">
        <v>0</v>
      </c>
      <c r="Q1016" s="1">
        <v>0</v>
      </c>
      <c r="R1016" s="1"/>
      <c r="S1016" s="1"/>
    </row>
    <row r="1017" spans="1:19" ht="13" x14ac:dyDescent="0.15">
      <c r="A1017" s="1">
        <v>397</v>
      </c>
      <c r="B1017" s="1" t="s">
        <v>28</v>
      </c>
      <c r="C1017" s="1" t="s">
        <v>3856</v>
      </c>
      <c r="D1017" s="1">
        <v>14</v>
      </c>
      <c r="E1017" s="1" t="s">
        <v>30</v>
      </c>
      <c r="F1017" s="1">
        <v>5</v>
      </c>
      <c r="G1017" s="1">
        <v>1.49</v>
      </c>
      <c r="H1017" s="1">
        <v>1.49</v>
      </c>
      <c r="I1017" s="1">
        <v>116.62</v>
      </c>
      <c r="J1017" s="1">
        <v>118.11</v>
      </c>
      <c r="K1017" s="1">
        <v>116.536</v>
      </c>
      <c r="L1017" s="1">
        <v>118.005</v>
      </c>
      <c r="M1017" s="1" t="s">
        <v>6948</v>
      </c>
      <c r="N1017" s="1" t="s">
        <v>6949</v>
      </c>
      <c r="O1017" s="1" t="s">
        <v>6950</v>
      </c>
      <c r="P1017" s="1">
        <v>0</v>
      </c>
      <c r="Q1017" s="1">
        <v>0</v>
      </c>
      <c r="R1017" s="1"/>
      <c r="S1017" s="1"/>
    </row>
    <row r="1018" spans="1:19" ht="13" x14ac:dyDescent="0.15">
      <c r="A1018" s="1">
        <v>397</v>
      </c>
      <c r="B1018" s="1" t="s">
        <v>28</v>
      </c>
      <c r="C1018" s="1" t="s">
        <v>3856</v>
      </c>
      <c r="D1018" s="1">
        <v>14</v>
      </c>
      <c r="E1018" s="1" t="s">
        <v>30</v>
      </c>
      <c r="F1018" s="1">
        <v>6</v>
      </c>
      <c r="G1018" s="1">
        <v>1.48</v>
      </c>
      <c r="H1018" s="1">
        <v>1.48</v>
      </c>
      <c r="I1018" s="1">
        <v>118.11</v>
      </c>
      <c r="J1018" s="1">
        <v>119.59</v>
      </c>
      <c r="K1018" s="1">
        <v>118.005</v>
      </c>
      <c r="L1018" s="1">
        <v>119.464</v>
      </c>
      <c r="M1018" s="1" t="s">
        <v>6951</v>
      </c>
      <c r="N1018" s="1" t="s">
        <v>6952</v>
      </c>
      <c r="O1018" s="1" t="s">
        <v>6953</v>
      </c>
      <c r="P1018" s="1">
        <v>0</v>
      </c>
      <c r="Q1018" s="1">
        <v>0</v>
      </c>
      <c r="R1018" s="1"/>
      <c r="S1018" s="1"/>
    </row>
    <row r="1019" spans="1:19" ht="13" x14ac:dyDescent="0.15">
      <c r="A1019" s="1">
        <v>397</v>
      </c>
      <c r="B1019" s="1" t="s">
        <v>28</v>
      </c>
      <c r="C1019" s="1" t="s">
        <v>3856</v>
      </c>
      <c r="D1019" s="1">
        <v>14</v>
      </c>
      <c r="E1019" s="1" t="s">
        <v>30</v>
      </c>
      <c r="F1019" s="1">
        <v>7</v>
      </c>
      <c r="G1019" s="1">
        <v>0.57999999999999996</v>
      </c>
      <c r="H1019" s="1">
        <v>0.57999999999999996</v>
      </c>
      <c r="I1019" s="1">
        <v>119.59</v>
      </c>
      <c r="J1019" s="1">
        <v>120.17</v>
      </c>
      <c r="K1019" s="1">
        <v>119.464</v>
      </c>
      <c r="L1019" s="1">
        <v>120.036</v>
      </c>
      <c r="M1019" s="1" t="s">
        <v>6954</v>
      </c>
      <c r="N1019" s="1" t="s">
        <v>6955</v>
      </c>
      <c r="O1019" s="1" t="s">
        <v>6956</v>
      </c>
      <c r="P1019" s="1">
        <v>0</v>
      </c>
      <c r="Q1019" s="1">
        <v>0</v>
      </c>
      <c r="R1019" s="1"/>
      <c r="S1019" s="1"/>
    </row>
    <row r="1020" spans="1:19" ht="13" x14ac:dyDescent="0.15">
      <c r="A1020" s="1">
        <v>397</v>
      </c>
      <c r="B1020" s="1" t="s">
        <v>28</v>
      </c>
      <c r="C1020" s="1" t="s">
        <v>3856</v>
      </c>
      <c r="D1020" s="1">
        <v>14</v>
      </c>
      <c r="E1020" s="1" t="s">
        <v>30</v>
      </c>
      <c r="F1020" s="1" t="s">
        <v>64</v>
      </c>
      <c r="G1020" s="1">
        <v>0.37</v>
      </c>
      <c r="H1020" s="1">
        <v>0.37</v>
      </c>
      <c r="I1020" s="1">
        <v>120.17</v>
      </c>
      <c r="J1020" s="1">
        <v>120.54</v>
      </c>
      <c r="K1020" s="1">
        <v>120.036</v>
      </c>
      <c r="L1020" s="1">
        <v>120.4</v>
      </c>
      <c r="M1020" s="1" t="s">
        <v>6957</v>
      </c>
      <c r="N1020" s="1" t="s">
        <v>6958</v>
      </c>
      <c r="O1020" s="1" t="s">
        <v>6959</v>
      </c>
      <c r="P1020" s="1">
        <v>0</v>
      </c>
      <c r="Q1020" s="1">
        <v>0</v>
      </c>
      <c r="R1020" s="1"/>
      <c r="S1020" s="1"/>
    </row>
    <row r="1021" spans="1:19" ht="13" x14ac:dyDescent="0.15">
      <c r="A1021" s="1">
        <v>397</v>
      </c>
      <c r="B1021" s="1" t="s">
        <v>28</v>
      </c>
      <c r="C1021" s="1" t="s">
        <v>3856</v>
      </c>
      <c r="D1021" s="1">
        <v>15</v>
      </c>
      <c r="E1021" s="1" t="s">
        <v>30</v>
      </c>
      <c r="F1021" s="1">
        <v>1</v>
      </c>
      <c r="G1021" s="1">
        <v>1.49</v>
      </c>
      <c r="H1021" s="1">
        <v>1.49</v>
      </c>
      <c r="I1021" s="1">
        <v>120.4</v>
      </c>
      <c r="J1021" s="1">
        <v>121.89</v>
      </c>
      <c r="K1021" s="1">
        <v>120.4</v>
      </c>
      <c r="L1021" s="1">
        <v>121.878</v>
      </c>
      <c r="M1021" s="1" t="s">
        <v>6960</v>
      </c>
      <c r="N1021" s="1" t="s">
        <v>6961</v>
      </c>
      <c r="O1021" s="1" t="s">
        <v>6962</v>
      </c>
      <c r="P1021" s="1">
        <v>0</v>
      </c>
      <c r="Q1021" s="1">
        <v>0</v>
      </c>
      <c r="R1021" s="1"/>
      <c r="S1021" s="1"/>
    </row>
    <row r="1022" spans="1:19" ht="13" x14ac:dyDescent="0.15">
      <c r="A1022" s="1">
        <v>397</v>
      </c>
      <c r="B1022" s="1" t="s">
        <v>28</v>
      </c>
      <c r="C1022" s="1" t="s">
        <v>3856</v>
      </c>
      <c r="D1022" s="1">
        <v>15</v>
      </c>
      <c r="E1022" s="1" t="s">
        <v>30</v>
      </c>
      <c r="F1022" s="1">
        <v>2</v>
      </c>
      <c r="G1022" s="1">
        <v>1.49</v>
      </c>
      <c r="H1022" s="1">
        <v>1.49</v>
      </c>
      <c r="I1022" s="1">
        <v>121.89</v>
      </c>
      <c r="J1022" s="1">
        <v>123.38</v>
      </c>
      <c r="K1022" s="1">
        <v>121.878</v>
      </c>
      <c r="L1022" s="1">
        <v>123.35599999999999</v>
      </c>
      <c r="M1022" s="1" t="s">
        <v>6963</v>
      </c>
      <c r="N1022" s="1" t="s">
        <v>6964</v>
      </c>
      <c r="O1022" s="1" t="s">
        <v>6965</v>
      </c>
      <c r="P1022" s="1">
        <v>0</v>
      </c>
      <c r="Q1022" s="1">
        <v>0</v>
      </c>
      <c r="R1022" s="1"/>
      <c r="S1022" s="1"/>
    </row>
    <row r="1023" spans="1:19" ht="13" x14ac:dyDescent="0.15">
      <c r="A1023" s="1">
        <v>397</v>
      </c>
      <c r="B1023" s="1" t="s">
        <v>28</v>
      </c>
      <c r="C1023" s="1" t="s">
        <v>3856</v>
      </c>
      <c r="D1023" s="1">
        <v>15</v>
      </c>
      <c r="E1023" s="1" t="s">
        <v>30</v>
      </c>
      <c r="F1023" s="1">
        <v>3</v>
      </c>
      <c r="G1023" s="1">
        <v>1.48</v>
      </c>
      <c r="H1023" s="1">
        <v>1.48</v>
      </c>
      <c r="I1023" s="1">
        <v>123.38</v>
      </c>
      <c r="J1023" s="1">
        <v>124.86</v>
      </c>
      <c r="K1023" s="1">
        <v>123.35599999999999</v>
      </c>
      <c r="L1023" s="1">
        <v>124.82299999999999</v>
      </c>
      <c r="M1023" s="1" t="s">
        <v>6966</v>
      </c>
      <c r="N1023" s="1" t="s">
        <v>6967</v>
      </c>
      <c r="O1023" s="1" t="s">
        <v>6968</v>
      </c>
      <c r="P1023" s="1">
        <v>0</v>
      </c>
      <c r="Q1023" s="1">
        <v>0</v>
      </c>
      <c r="R1023" s="1"/>
      <c r="S1023" s="1"/>
    </row>
    <row r="1024" spans="1:19" ht="13" x14ac:dyDescent="0.15">
      <c r="A1024" s="1">
        <v>397</v>
      </c>
      <c r="B1024" s="1" t="s">
        <v>28</v>
      </c>
      <c r="C1024" s="1" t="s">
        <v>3856</v>
      </c>
      <c r="D1024" s="1">
        <v>15</v>
      </c>
      <c r="E1024" s="1" t="s">
        <v>30</v>
      </c>
      <c r="F1024" s="1">
        <v>4</v>
      </c>
      <c r="G1024" s="1">
        <v>1.48</v>
      </c>
      <c r="H1024" s="1">
        <v>1.48</v>
      </c>
      <c r="I1024" s="1">
        <v>124.86</v>
      </c>
      <c r="J1024" s="1">
        <v>126.34</v>
      </c>
      <c r="K1024" s="1">
        <v>124.82299999999999</v>
      </c>
      <c r="L1024" s="1">
        <v>126.291</v>
      </c>
      <c r="M1024" s="1" t="s">
        <v>6969</v>
      </c>
      <c r="N1024" s="1" t="s">
        <v>6970</v>
      </c>
      <c r="O1024" s="1" t="s">
        <v>6971</v>
      </c>
      <c r="P1024" s="1">
        <v>0</v>
      </c>
      <c r="Q1024" s="1">
        <v>0</v>
      </c>
      <c r="R1024" s="1"/>
      <c r="S1024" s="1"/>
    </row>
    <row r="1025" spans="1:19" ht="13" x14ac:dyDescent="0.15">
      <c r="A1025" s="1">
        <v>397</v>
      </c>
      <c r="B1025" s="1" t="s">
        <v>28</v>
      </c>
      <c r="C1025" s="1" t="s">
        <v>3856</v>
      </c>
      <c r="D1025" s="1">
        <v>15</v>
      </c>
      <c r="E1025" s="1" t="s">
        <v>30</v>
      </c>
      <c r="F1025" s="1">
        <v>5</v>
      </c>
      <c r="G1025" s="1">
        <v>1.49</v>
      </c>
      <c r="H1025" s="1">
        <v>1.49</v>
      </c>
      <c r="I1025" s="1">
        <v>126.34</v>
      </c>
      <c r="J1025" s="1">
        <v>127.83</v>
      </c>
      <c r="K1025" s="1">
        <v>126.291</v>
      </c>
      <c r="L1025" s="1">
        <v>127.76900000000001</v>
      </c>
      <c r="M1025" s="1" t="s">
        <v>6972</v>
      </c>
      <c r="N1025" s="1" t="s">
        <v>6973</v>
      </c>
      <c r="O1025" s="1" t="s">
        <v>6974</v>
      </c>
      <c r="P1025" s="1">
        <v>0</v>
      </c>
      <c r="Q1025" s="1">
        <v>0</v>
      </c>
      <c r="R1025" s="1"/>
      <c r="S1025" s="1"/>
    </row>
    <row r="1026" spans="1:19" ht="13" x14ac:dyDescent="0.15">
      <c r="A1026" s="1">
        <v>397</v>
      </c>
      <c r="B1026" s="1" t="s">
        <v>28</v>
      </c>
      <c r="C1026" s="1" t="s">
        <v>3856</v>
      </c>
      <c r="D1026" s="1">
        <v>15</v>
      </c>
      <c r="E1026" s="1" t="s">
        <v>30</v>
      </c>
      <c r="F1026" s="1">
        <v>6</v>
      </c>
      <c r="G1026" s="1">
        <v>1.49</v>
      </c>
      <c r="H1026" s="1">
        <v>1.49</v>
      </c>
      <c r="I1026" s="1">
        <v>127.83</v>
      </c>
      <c r="J1026" s="1">
        <v>129.32</v>
      </c>
      <c r="K1026" s="1">
        <v>127.76900000000001</v>
      </c>
      <c r="L1026" s="1">
        <v>129.24700000000001</v>
      </c>
      <c r="M1026" s="1" t="s">
        <v>6975</v>
      </c>
      <c r="N1026" s="1" t="s">
        <v>6976</v>
      </c>
      <c r="O1026" s="1" t="s">
        <v>6977</v>
      </c>
      <c r="P1026" s="1">
        <v>0</v>
      </c>
      <c r="Q1026" s="1">
        <v>0</v>
      </c>
      <c r="R1026" s="1"/>
      <c r="S1026" s="1"/>
    </row>
    <row r="1027" spans="1:19" ht="13" x14ac:dyDescent="0.15">
      <c r="A1027" s="1">
        <v>397</v>
      </c>
      <c r="B1027" s="1" t="s">
        <v>28</v>
      </c>
      <c r="C1027" s="1" t="s">
        <v>3856</v>
      </c>
      <c r="D1027" s="1">
        <v>15</v>
      </c>
      <c r="E1027" s="1" t="s">
        <v>30</v>
      </c>
      <c r="F1027" s="1">
        <v>7</v>
      </c>
      <c r="G1027" s="1">
        <v>0.55000000000000004</v>
      </c>
      <c r="H1027" s="1">
        <v>0.55000000000000004</v>
      </c>
      <c r="I1027" s="1">
        <v>129.32</v>
      </c>
      <c r="J1027" s="1">
        <v>129.87</v>
      </c>
      <c r="K1027" s="1">
        <v>129.24700000000001</v>
      </c>
      <c r="L1027" s="1">
        <v>129.792</v>
      </c>
      <c r="M1027" s="1" t="s">
        <v>6978</v>
      </c>
      <c r="N1027" s="1" t="s">
        <v>6979</v>
      </c>
      <c r="O1027" s="1" t="s">
        <v>6980</v>
      </c>
      <c r="P1027" s="1">
        <v>0</v>
      </c>
      <c r="Q1027" s="1">
        <v>0</v>
      </c>
      <c r="R1027" s="1"/>
      <c r="S1027" s="1"/>
    </row>
    <row r="1028" spans="1:19" ht="13" x14ac:dyDescent="0.15">
      <c r="A1028" s="1">
        <v>397</v>
      </c>
      <c r="B1028" s="1" t="s">
        <v>28</v>
      </c>
      <c r="C1028" s="1" t="s">
        <v>3856</v>
      </c>
      <c r="D1028" s="1">
        <v>15</v>
      </c>
      <c r="E1028" s="1" t="s">
        <v>30</v>
      </c>
      <c r="F1028" s="1" t="s">
        <v>64</v>
      </c>
      <c r="G1028" s="1">
        <v>0.31</v>
      </c>
      <c r="H1028" s="1">
        <v>0.31</v>
      </c>
      <c r="I1028" s="1">
        <v>129.87</v>
      </c>
      <c r="J1028" s="1">
        <v>130.18</v>
      </c>
      <c r="K1028" s="1">
        <v>129.792</v>
      </c>
      <c r="L1028" s="1">
        <v>130.1</v>
      </c>
      <c r="M1028" s="1" t="s">
        <v>6981</v>
      </c>
      <c r="N1028" s="1" t="s">
        <v>6982</v>
      </c>
      <c r="O1028" s="1" t="s">
        <v>6983</v>
      </c>
      <c r="P1028" s="1">
        <v>0</v>
      </c>
      <c r="Q1028" s="1">
        <v>0</v>
      </c>
      <c r="R1028" s="1"/>
      <c r="S1028" s="1"/>
    </row>
    <row r="1029" spans="1:19" ht="13" x14ac:dyDescent="0.15">
      <c r="A1029" s="1">
        <v>397</v>
      </c>
      <c r="B1029" s="1" t="s">
        <v>28</v>
      </c>
      <c r="C1029" s="1" t="s">
        <v>3856</v>
      </c>
      <c r="D1029" s="1">
        <v>16</v>
      </c>
      <c r="E1029" s="1" t="s">
        <v>30</v>
      </c>
      <c r="F1029" s="1">
        <v>1</v>
      </c>
      <c r="G1029" s="1">
        <v>1.49</v>
      </c>
      <c r="H1029" s="1">
        <v>1.49</v>
      </c>
      <c r="I1029" s="1">
        <v>130.1</v>
      </c>
      <c r="J1029" s="1">
        <v>131.59</v>
      </c>
      <c r="K1029" s="1">
        <v>130.1</v>
      </c>
      <c r="L1029" s="1">
        <v>131.57599999999999</v>
      </c>
      <c r="M1029" s="1" t="s">
        <v>6984</v>
      </c>
      <c r="N1029" s="1" t="s">
        <v>6985</v>
      </c>
      <c r="O1029" s="1" t="s">
        <v>6986</v>
      </c>
      <c r="P1029" s="1">
        <v>0</v>
      </c>
      <c r="Q1029" s="1">
        <v>0</v>
      </c>
      <c r="R1029" s="1"/>
      <c r="S1029" s="1"/>
    </row>
    <row r="1030" spans="1:19" ht="13" x14ac:dyDescent="0.15">
      <c r="A1030" s="1">
        <v>397</v>
      </c>
      <c r="B1030" s="1" t="s">
        <v>28</v>
      </c>
      <c r="C1030" s="1" t="s">
        <v>3856</v>
      </c>
      <c r="D1030" s="1">
        <v>16</v>
      </c>
      <c r="E1030" s="1" t="s">
        <v>30</v>
      </c>
      <c r="F1030" s="1">
        <v>2</v>
      </c>
      <c r="G1030" s="1">
        <v>1.49</v>
      </c>
      <c r="H1030" s="1">
        <v>1.49</v>
      </c>
      <c r="I1030" s="1">
        <v>131.59</v>
      </c>
      <c r="J1030" s="1">
        <v>133.08000000000001</v>
      </c>
      <c r="K1030" s="1">
        <v>131.57599999999999</v>
      </c>
      <c r="L1030" s="1">
        <v>133.053</v>
      </c>
      <c r="M1030" s="1" t="s">
        <v>6987</v>
      </c>
      <c r="N1030" s="1" t="s">
        <v>6988</v>
      </c>
      <c r="O1030" s="1" t="s">
        <v>6989</v>
      </c>
      <c r="P1030" s="1">
        <v>0</v>
      </c>
      <c r="Q1030" s="1">
        <v>0</v>
      </c>
      <c r="R1030" s="1"/>
      <c r="S1030" s="1"/>
    </row>
    <row r="1031" spans="1:19" ht="13" x14ac:dyDescent="0.15">
      <c r="A1031" s="1">
        <v>397</v>
      </c>
      <c r="B1031" s="1" t="s">
        <v>28</v>
      </c>
      <c r="C1031" s="1" t="s">
        <v>3856</v>
      </c>
      <c r="D1031" s="1">
        <v>16</v>
      </c>
      <c r="E1031" s="1" t="s">
        <v>30</v>
      </c>
      <c r="F1031" s="1">
        <v>3</v>
      </c>
      <c r="G1031" s="1">
        <v>1.49</v>
      </c>
      <c r="H1031" s="1">
        <v>1.49</v>
      </c>
      <c r="I1031" s="1">
        <v>133.08000000000001</v>
      </c>
      <c r="J1031" s="1">
        <v>134.57</v>
      </c>
      <c r="K1031" s="1">
        <v>133.053</v>
      </c>
      <c r="L1031" s="1">
        <v>134.529</v>
      </c>
      <c r="M1031" s="1" t="s">
        <v>6990</v>
      </c>
      <c r="N1031" s="1" t="s">
        <v>6991</v>
      </c>
      <c r="O1031" s="1" t="s">
        <v>6992</v>
      </c>
      <c r="P1031" s="1">
        <v>0</v>
      </c>
      <c r="Q1031" s="1">
        <v>0</v>
      </c>
      <c r="R1031" s="1"/>
      <c r="S1031" s="1"/>
    </row>
    <row r="1032" spans="1:19" ht="13" x14ac:dyDescent="0.15">
      <c r="A1032" s="1">
        <v>397</v>
      </c>
      <c r="B1032" s="1" t="s">
        <v>28</v>
      </c>
      <c r="C1032" s="1" t="s">
        <v>3856</v>
      </c>
      <c r="D1032" s="1">
        <v>16</v>
      </c>
      <c r="E1032" s="1" t="s">
        <v>30</v>
      </c>
      <c r="F1032" s="1">
        <v>4</v>
      </c>
      <c r="G1032" s="1">
        <v>1.49</v>
      </c>
      <c r="H1032" s="1">
        <v>1.49</v>
      </c>
      <c r="I1032" s="1">
        <v>134.57</v>
      </c>
      <c r="J1032" s="1">
        <v>136.06</v>
      </c>
      <c r="K1032" s="1">
        <v>134.529</v>
      </c>
      <c r="L1032" s="1">
        <v>136.005</v>
      </c>
      <c r="M1032" s="1" t="s">
        <v>6993</v>
      </c>
      <c r="N1032" s="1" t="s">
        <v>6994</v>
      </c>
      <c r="O1032" s="1" t="s">
        <v>6995</v>
      </c>
      <c r="P1032" s="1">
        <v>0</v>
      </c>
      <c r="Q1032" s="1">
        <v>0</v>
      </c>
      <c r="R1032" s="1"/>
      <c r="S1032" s="1"/>
    </row>
    <row r="1033" spans="1:19" ht="13" x14ac:dyDescent="0.15">
      <c r="A1033" s="1">
        <v>397</v>
      </c>
      <c r="B1033" s="1" t="s">
        <v>28</v>
      </c>
      <c r="C1033" s="1" t="s">
        <v>3856</v>
      </c>
      <c r="D1033" s="1">
        <v>16</v>
      </c>
      <c r="E1033" s="1" t="s">
        <v>30</v>
      </c>
      <c r="F1033" s="1">
        <v>5</v>
      </c>
      <c r="G1033" s="1">
        <v>1.49</v>
      </c>
      <c r="H1033" s="1">
        <v>1.49</v>
      </c>
      <c r="I1033" s="1">
        <v>136.06</v>
      </c>
      <c r="J1033" s="1">
        <v>137.55000000000001</v>
      </c>
      <c r="K1033" s="1">
        <v>136.005</v>
      </c>
      <c r="L1033" s="1">
        <v>137.48099999999999</v>
      </c>
      <c r="M1033" s="1" t="s">
        <v>6996</v>
      </c>
      <c r="N1033" s="1" t="s">
        <v>6997</v>
      </c>
      <c r="O1033" s="1" t="s">
        <v>6998</v>
      </c>
      <c r="P1033" s="1">
        <v>0</v>
      </c>
      <c r="Q1033" s="1">
        <v>0</v>
      </c>
      <c r="R1033" s="1"/>
      <c r="S1033" s="1"/>
    </row>
    <row r="1034" spans="1:19" ht="13" x14ac:dyDescent="0.15">
      <c r="A1034" s="1">
        <v>397</v>
      </c>
      <c r="B1034" s="1" t="s">
        <v>28</v>
      </c>
      <c r="C1034" s="1" t="s">
        <v>3856</v>
      </c>
      <c r="D1034" s="1">
        <v>16</v>
      </c>
      <c r="E1034" s="1" t="s">
        <v>30</v>
      </c>
      <c r="F1034" s="1">
        <v>6</v>
      </c>
      <c r="G1034" s="1">
        <v>1.5</v>
      </c>
      <c r="H1034" s="1">
        <v>1.5</v>
      </c>
      <c r="I1034" s="1">
        <v>137.55000000000001</v>
      </c>
      <c r="J1034" s="1">
        <v>139.05000000000001</v>
      </c>
      <c r="K1034" s="1">
        <v>137.48099999999999</v>
      </c>
      <c r="L1034" s="1">
        <v>138.96799999999999</v>
      </c>
      <c r="M1034" s="1" t="s">
        <v>6999</v>
      </c>
      <c r="N1034" s="1" t="s">
        <v>7000</v>
      </c>
      <c r="O1034" s="1" t="s">
        <v>7001</v>
      </c>
      <c r="P1034" s="1">
        <v>0</v>
      </c>
      <c r="Q1034" s="1">
        <v>0</v>
      </c>
      <c r="R1034" s="1"/>
      <c r="S1034" s="1"/>
    </row>
    <row r="1035" spans="1:19" ht="13" x14ac:dyDescent="0.15">
      <c r="A1035" s="1">
        <v>397</v>
      </c>
      <c r="B1035" s="1" t="s">
        <v>28</v>
      </c>
      <c r="C1035" s="1" t="s">
        <v>3856</v>
      </c>
      <c r="D1035" s="1">
        <v>16</v>
      </c>
      <c r="E1035" s="1" t="s">
        <v>30</v>
      </c>
      <c r="F1035" s="1">
        <v>7</v>
      </c>
      <c r="G1035" s="1">
        <v>0.55000000000000004</v>
      </c>
      <c r="H1035" s="1">
        <v>0.55000000000000004</v>
      </c>
      <c r="I1035" s="1">
        <v>139.05000000000001</v>
      </c>
      <c r="J1035" s="1">
        <v>139.6</v>
      </c>
      <c r="K1035" s="1">
        <v>138.96799999999999</v>
      </c>
      <c r="L1035" s="1">
        <v>139.51300000000001</v>
      </c>
      <c r="M1035" s="1" t="s">
        <v>7002</v>
      </c>
      <c r="N1035" s="1" t="s">
        <v>7003</v>
      </c>
      <c r="O1035" s="1" t="s">
        <v>7004</v>
      </c>
      <c r="P1035" s="1">
        <v>0</v>
      </c>
      <c r="Q1035" s="1">
        <v>0</v>
      </c>
      <c r="R1035" s="1"/>
      <c r="S1035" s="1"/>
    </row>
    <row r="1036" spans="1:19" ht="13" x14ac:dyDescent="0.15">
      <c r="A1036" s="1">
        <v>397</v>
      </c>
      <c r="B1036" s="1" t="s">
        <v>28</v>
      </c>
      <c r="C1036" s="1" t="s">
        <v>3856</v>
      </c>
      <c r="D1036" s="1">
        <v>16</v>
      </c>
      <c r="E1036" s="1" t="s">
        <v>30</v>
      </c>
      <c r="F1036" s="1" t="s">
        <v>64</v>
      </c>
      <c r="G1036" s="1">
        <v>0.28999999999999998</v>
      </c>
      <c r="H1036" s="1">
        <v>0.28999999999999998</v>
      </c>
      <c r="I1036" s="1">
        <v>139.6</v>
      </c>
      <c r="J1036" s="1">
        <v>139.88999999999999</v>
      </c>
      <c r="K1036" s="1">
        <v>139.51300000000001</v>
      </c>
      <c r="L1036" s="1">
        <v>139.80000000000001</v>
      </c>
      <c r="M1036" s="1" t="s">
        <v>7005</v>
      </c>
      <c r="N1036" s="1" t="s">
        <v>7006</v>
      </c>
      <c r="O1036" s="1" t="s">
        <v>7007</v>
      </c>
      <c r="P1036" s="1">
        <v>0</v>
      </c>
      <c r="Q1036" s="1">
        <v>0</v>
      </c>
      <c r="R1036" s="1"/>
      <c r="S1036" s="1"/>
    </row>
    <row r="1037" spans="1:19" ht="13" x14ac:dyDescent="0.15">
      <c r="A1037" s="1">
        <v>397</v>
      </c>
      <c r="B1037" s="1" t="s">
        <v>28</v>
      </c>
      <c r="C1037" s="1" t="s">
        <v>3856</v>
      </c>
      <c r="D1037" s="1">
        <v>17</v>
      </c>
      <c r="E1037" s="1" t="s">
        <v>30</v>
      </c>
      <c r="F1037" s="1">
        <v>1</v>
      </c>
      <c r="G1037" s="1">
        <v>1.49</v>
      </c>
      <c r="H1037" s="1">
        <v>1.49</v>
      </c>
      <c r="I1037" s="1">
        <v>139.80000000000001</v>
      </c>
      <c r="J1037" s="1">
        <v>141.29</v>
      </c>
      <c r="K1037" s="1">
        <v>139.80000000000001</v>
      </c>
      <c r="L1037" s="1">
        <v>141.26599999999999</v>
      </c>
      <c r="M1037" s="1" t="s">
        <v>7008</v>
      </c>
      <c r="N1037" s="1" t="s">
        <v>7009</v>
      </c>
      <c r="O1037" s="1" t="s">
        <v>7010</v>
      </c>
      <c r="P1037" s="1">
        <v>0</v>
      </c>
      <c r="Q1037" s="1">
        <v>0</v>
      </c>
      <c r="R1037" s="1"/>
      <c r="S1037" s="1"/>
    </row>
    <row r="1038" spans="1:19" ht="13" x14ac:dyDescent="0.15">
      <c r="A1038" s="1">
        <v>397</v>
      </c>
      <c r="B1038" s="1" t="s">
        <v>28</v>
      </c>
      <c r="C1038" s="1" t="s">
        <v>3856</v>
      </c>
      <c r="D1038" s="1">
        <v>17</v>
      </c>
      <c r="E1038" s="1" t="s">
        <v>30</v>
      </c>
      <c r="F1038" s="1">
        <v>2</v>
      </c>
      <c r="G1038" s="1">
        <v>1.49</v>
      </c>
      <c r="H1038" s="1">
        <v>1.49</v>
      </c>
      <c r="I1038" s="1">
        <v>141.29</v>
      </c>
      <c r="J1038" s="1">
        <v>142.78</v>
      </c>
      <c r="K1038" s="1">
        <v>141.26599999999999</v>
      </c>
      <c r="L1038" s="1">
        <v>142.732</v>
      </c>
      <c r="M1038" s="1" t="s">
        <v>7011</v>
      </c>
      <c r="N1038" s="1" t="s">
        <v>7012</v>
      </c>
      <c r="O1038" s="1" t="s">
        <v>7013</v>
      </c>
      <c r="P1038" s="1">
        <v>0</v>
      </c>
      <c r="Q1038" s="1">
        <v>0</v>
      </c>
      <c r="R1038" s="1"/>
      <c r="S1038" s="1"/>
    </row>
    <row r="1039" spans="1:19" ht="13" x14ac:dyDescent="0.15">
      <c r="A1039" s="1">
        <v>397</v>
      </c>
      <c r="B1039" s="1" t="s">
        <v>28</v>
      </c>
      <c r="C1039" s="1" t="s">
        <v>3856</v>
      </c>
      <c r="D1039" s="1">
        <v>17</v>
      </c>
      <c r="E1039" s="1" t="s">
        <v>30</v>
      </c>
      <c r="F1039" s="1">
        <v>3</v>
      </c>
      <c r="G1039" s="1">
        <v>1.49</v>
      </c>
      <c r="H1039" s="1">
        <v>1.49</v>
      </c>
      <c r="I1039" s="1">
        <v>142.78</v>
      </c>
      <c r="J1039" s="1">
        <v>144.27000000000001</v>
      </c>
      <c r="K1039" s="1">
        <v>142.732</v>
      </c>
      <c r="L1039" s="1">
        <v>144.19800000000001</v>
      </c>
      <c r="M1039" s="1" t="s">
        <v>7014</v>
      </c>
      <c r="N1039" s="1" t="s">
        <v>7015</v>
      </c>
      <c r="O1039" s="1" t="s">
        <v>7016</v>
      </c>
      <c r="P1039" s="1">
        <v>0</v>
      </c>
      <c r="Q1039" s="1">
        <v>0</v>
      </c>
      <c r="R1039" s="1"/>
      <c r="S1039" s="1"/>
    </row>
    <row r="1040" spans="1:19" ht="13" x14ac:dyDescent="0.15">
      <c r="A1040" s="1">
        <v>397</v>
      </c>
      <c r="B1040" s="1" t="s">
        <v>28</v>
      </c>
      <c r="C1040" s="1" t="s">
        <v>3856</v>
      </c>
      <c r="D1040" s="1">
        <v>17</v>
      </c>
      <c r="E1040" s="1" t="s">
        <v>30</v>
      </c>
      <c r="F1040" s="1">
        <v>4</v>
      </c>
      <c r="G1040" s="1">
        <v>1.5</v>
      </c>
      <c r="H1040" s="1">
        <v>1.5</v>
      </c>
      <c r="I1040" s="1">
        <v>144.27000000000001</v>
      </c>
      <c r="J1040" s="1">
        <v>145.77000000000001</v>
      </c>
      <c r="K1040" s="1">
        <v>144.19800000000001</v>
      </c>
      <c r="L1040" s="1">
        <v>145.673</v>
      </c>
      <c r="M1040" s="1" t="s">
        <v>7017</v>
      </c>
      <c r="N1040" s="1" t="s">
        <v>7018</v>
      </c>
      <c r="O1040" s="1" t="s">
        <v>7019</v>
      </c>
      <c r="P1040" s="1">
        <v>0</v>
      </c>
      <c r="Q1040" s="1">
        <v>0</v>
      </c>
      <c r="R1040" s="1"/>
      <c r="S1040" s="1"/>
    </row>
    <row r="1041" spans="1:19" ht="13" x14ac:dyDescent="0.15">
      <c r="A1041" s="1">
        <v>397</v>
      </c>
      <c r="B1041" s="1" t="s">
        <v>28</v>
      </c>
      <c r="C1041" s="1" t="s">
        <v>3856</v>
      </c>
      <c r="D1041" s="1">
        <v>17</v>
      </c>
      <c r="E1041" s="1" t="s">
        <v>30</v>
      </c>
      <c r="F1041" s="1">
        <v>5</v>
      </c>
      <c r="G1041" s="1">
        <v>1.5</v>
      </c>
      <c r="H1041" s="1">
        <v>1.5</v>
      </c>
      <c r="I1041" s="1">
        <v>145.77000000000001</v>
      </c>
      <c r="J1041" s="1">
        <v>147.27000000000001</v>
      </c>
      <c r="K1041" s="1">
        <v>145.673</v>
      </c>
      <c r="L1041" s="1">
        <v>147.149</v>
      </c>
      <c r="M1041" s="1" t="s">
        <v>7020</v>
      </c>
      <c r="N1041" s="1" t="s">
        <v>7021</v>
      </c>
      <c r="O1041" s="1" t="s">
        <v>7022</v>
      </c>
      <c r="P1041" s="1">
        <v>0</v>
      </c>
      <c r="Q1041" s="1">
        <v>0</v>
      </c>
      <c r="R1041" s="1"/>
      <c r="S1041" s="1"/>
    </row>
    <row r="1042" spans="1:19" ht="13" x14ac:dyDescent="0.15">
      <c r="A1042" s="1">
        <v>397</v>
      </c>
      <c r="B1042" s="1" t="s">
        <v>28</v>
      </c>
      <c r="C1042" s="1" t="s">
        <v>3856</v>
      </c>
      <c r="D1042" s="1">
        <v>17</v>
      </c>
      <c r="E1042" s="1" t="s">
        <v>30</v>
      </c>
      <c r="F1042" s="1">
        <v>6</v>
      </c>
      <c r="G1042" s="1">
        <v>1.5</v>
      </c>
      <c r="H1042" s="1">
        <v>1.5</v>
      </c>
      <c r="I1042" s="1">
        <v>147.27000000000001</v>
      </c>
      <c r="J1042" s="1">
        <v>148.77000000000001</v>
      </c>
      <c r="K1042" s="1">
        <v>147.149</v>
      </c>
      <c r="L1042" s="1">
        <v>148.625</v>
      </c>
      <c r="M1042" s="1" t="s">
        <v>7023</v>
      </c>
      <c r="N1042" s="1" t="s">
        <v>7024</v>
      </c>
      <c r="O1042" s="1" t="s">
        <v>7025</v>
      </c>
      <c r="P1042" s="1">
        <v>0</v>
      </c>
      <c r="Q1042" s="1">
        <v>0</v>
      </c>
      <c r="R1042" s="1"/>
      <c r="S1042" s="1"/>
    </row>
    <row r="1043" spans="1:19" ht="13" x14ac:dyDescent="0.15">
      <c r="A1043" s="1">
        <v>397</v>
      </c>
      <c r="B1043" s="1" t="s">
        <v>28</v>
      </c>
      <c r="C1043" s="1" t="s">
        <v>3856</v>
      </c>
      <c r="D1043" s="1">
        <v>17</v>
      </c>
      <c r="E1043" s="1" t="s">
        <v>30</v>
      </c>
      <c r="F1043" s="1">
        <v>7</v>
      </c>
      <c r="G1043" s="1">
        <v>0.52</v>
      </c>
      <c r="H1043" s="1">
        <v>0.52</v>
      </c>
      <c r="I1043" s="1">
        <v>148.77000000000001</v>
      </c>
      <c r="J1043" s="1">
        <v>149.29</v>
      </c>
      <c r="K1043" s="1">
        <v>148.625</v>
      </c>
      <c r="L1043" s="1">
        <v>149.136</v>
      </c>
      <c r="M1043" s="1" t="s">
        <v>7026</v>
      </c>
      <c r="N1043" s="1" t="s">
        <v>7027</v>
      </c>
      <c r="O1043" s="1" t="s">
        <v>7028</v>
      </c>
      <c r="P1043" s="1">
        <v>0</v>
      </c>
      <c r="Q1043" s="1">
        <v>0</v>
      </c>
      <c r="R1043" s="1"/>
      <c r="S1043" s="1"/>
    </row>
    <row r="1044" spans="1:19" ht="13" x14ac:dyDescent="0.15">
      <c r="A1044" s="1">
        <v>397</v>
      </c>
      <c r="B1044" s="1" t="s">
        <v>28</v>
      </c>
      <c r="C1044" s="1" t="s">
        <v>3856</v>
      </c>
      <c r="D1044" s="1">
        <v>17</v>
      </c>
      <c r="E1044" s="1" t="s">
        <v>30</v>
      </c>
      <c r="F1044" s="1" t="s">
        <v>64</v>
      </c>
      <c r="G1044" s="1">
        <v>0.37</v>
      </c>
      <c r="H1044" s="1">
        <v>0.37</v>
      </c>
      <c r="I1044" s="1">
        <v>149.29</v>
      </c>
      <c r="J1044" s="1">
        <v>149.66</v>
      </c>
      <c r="K1044" s="1">
        <v>149.136</v>
      </c>
      <c r="L1044" s="1">
        <v>149.5</v>
      </c>
      <c r="M1044" s="1" t="s">
        <v>7029</v>
      </c>
      <c r="N1044" s="1" t="s">
        <v>7030</v>
      </c>
      <c r="O1044" s="1" t="s">
        <v>7031</v>
      </c>
      <c r="P1044" s="1">
        <v>0</v>
      </c>
      <c r="Q1044" s="1">
        <v>0</v>
      </c>
      <c r="R1044" s="1"/>
      <c r="S1044" s="1"/>
    </row>
    <row r="1045" spans="1:19" ht="13" x14ac:dyDescent="0.15">
      <c r="A1045" s="1">
        <v>397</v>
      </c>
      <c r="B1045" s="1" t="s">
        <v>28</v>
      </c>
      <c r="C1045" s="1" t="s">
        <v>3856</v>
      </c>
      <c r="D1045" s="1">
        <v>18</v>
      </c>
      <c r="E1045" s="1" t="s">
        <v>30</v>
      </c>
      <c r="F1045" s="1">
        <v>1</v>
      </c>
      <c r="G1045" s="1">
        <v>1.49</v>
      </c>
      <c r="H1045" s="1">
        <v>1.49</v>
      </c>
      <c r="I1045" s="1">
        <v>149.5</v>
      </c>
      <c r="J1045" s="1">
        <v>150.99</v>
      </c>
      <c r="K1045" s="1">
        <v>149.5</v>
      </c>
      <c r="L1045" s="1">
        <v>150.97499999999999</v>
      </c>
      <c r="M1045" s="1" t="s">
        <v>7032</v>
      </c>
      <c r="N1045" s="1" t="s">
        <v>7033</v>
      </c>
      <c r="O1045" s="1" t="s">
        <v>7034</v>
      </c>
      <c r="P1045" s="1">
        <v>0</v>
      </c>
      <c r="Q1045" s="1">
        <v>0</v>
      </c>
      <c r="R1045" s="1"/>
      <c r="S1045" s="1"/>
    </row>
    <row r="1046" spans="1:19" ht="13" x14ac:dyDescent="0.15">
      <c r="A1046" s="1">
        <v>397</v>
      </c>
      <c r="B1046" s="1" t="s">
        <v>28</v>
      </c>
      <c r="C1046" s="1" t="s">
        <v>3856</v>
      </c>
      <c r="D1046" s="1">
        <v>18</v>
      </c>
      <c r="E1046" s="1" t="s">
        <v>30</v>
      </c>
      <c r="F1046" s="1">
        <v>2</v>
      </c>
      <c r="G1046" s="1">
        <v>1.49</v>
      </c>
      <c r="H1046" s="1">
        <v>1.49</v>
      </c>
      <c r="I1046" s="1">
        <v>150.99</v>
      </c>
      <c r="J1046" s="1">
        <v>152.47999999999999</v>
      </c>
      <c r="K1046" s="1">
        <v>150.97499999999999</v>
      </c>
      <c r="L1046" s="1">
        <v>152.44999999999999</v>
      </c>
      <c r="M1046" s="1" t="s">
        <v>7035</v>
      </c>
      <c r="N1046" s="1" t="s">
        <v>7036</v>
      </c>
      <c r="O1046" s="1" t="s">
        <v>7037</v>
      </c>
      <c r="P1046" s="1">
        <v>0</v>
      </c>
      <c r="Q1046" s="1">
        <v>0</v>
      </c>
      <c r="R1046" s="1"/>
      <c r="S1046" s="1"/>
    </row>
    <row r="1047" spans="1:19" ht="13" x14ac:dyDescent="0.15">
      <c r="A1047" s="1">
        <v>397</v>
      </c>
      <c r="B1047" s="1" t="s">
        <v>28</v>
      </c>
      <c r="C1047" s="1" t="s">
        <v>3856</v>
      </c>
      <c r="D1047" s="1">
        <v>18</v>
      </c>
      <c r="E1047" s="1" t="s">
        <v>30</v>
      </c>
      <c r="F1047" s="1">
        <v>3</v>
      </c>
      <c r="G1047" s="1">
        <v>1.49</v>
      </c>
      <c r="H1047" s="1">
        <v>1.49</v>
      </c>
      <c r="I1047" s="1">
        <v>152.47999999999999</v>
      </c>
      <c r="J1047" s="1">
        <v>153.97</v>
      </c>
      <c r="K1047" s="1">
        <v>152.44999999999999</v>
      </c>
      <c r="L1047" s="1">
        <v>153.92400000000001</v>
      </c>
      <c r="M1047" s="1" t="s">
        <v>7038</v>
      </c>
      <c r="N1047" s="1" t="s">
        <v>7039</v>
      </c>
      <c r="O1047" s="1" t="s">
        <v>7040</v>
      </c>
      <c r="P1047" s="1">
        <v>0</v>
      </c>
      <c r="Q1047" s="1">
        <v>0</v>
      </c>
      <c r="R1047" s="1"/>
      <c r="S1047" s="1"/>
    </row>
    <row r="1048" spans="1:19" ht="13" x14ac:dyDescent="0.15">
      <c r="A1048" s="1">
        <v>397</v>
      </c>
      <c r="B1048" s="1" t="s">
        <v>28</v>
      </c>
      <c r="C1048" s="1" t="s">
        <v>3856</v>
      </c>
      <c r="D1048" s="1">
        <v>18</v>
      </c>
      <c r="E1048" s="1" t="s">
        <v>30</v>
      </c>
      <c r="F1048" s="1">
        <v>4</v>
      </c>
      <c r="G1048" s="1">
        <v>1.49</v>
      </c>
      <c r="H1048" s="1">
        <v>1.49</v>
      </c>
      <c r="I1048" s="1">
        <v>153.97</v>
      </c>
      <c r="J1048" s="1">
        <v>155.46</v>
      </c>
      <c r="K1048" s="1">
        <v>153.92400000000001</v>
      </c>
      <c r="L1048" s="1">
        <v>155.399</v>
      </c>
      <c r="M1048" s="1" t="s">
        <v>7041</v>
      </c>
      <c r="N1048" s="1" t="s">
        <v>7042</v>
      </c>
      <c r="O1048" s="1" t="s">
        <v>7043</v>
      </c>
      <c r="P1048" s="1">
        <v>0</v>
      </c>
      <c r="Q1048" s="1">
        <v>0</v>
      </c>
      <c r="R1048" s="1"/>
      <c r="S1048" s="1"/>
    </row>
    <row r="1049" spans="1:19" ht="13" x14ac:dyDescent="0.15">
      <c r="A1049" s="1">
        <v>397</v>
      </c>
      <c r="B1049" s="1" t="s">
        <v>28</v>
      </c>
      <c r="C1049" s="1" t="s">
        <v>3856</v>
      </c>
      <c r="D1049" s="1">
        <v>18</v>
      </c>
      <c r="E1049" s="1" t="s">
        <v>30</v>
      </c>
      <c r="F1049" s="1">
        <v>5</v>
      </c>
      <c r="G1049" s="1">
        <v>1.49</v>
      </c>
      <c r="H1049" s="1">
        <v>1.49</v>
      </c>
      <c r="I1049" s="1">
        <v>155.46</v>
      </c>
      <c r="J1049" s="1">
        <v>156.94999999999999</v>
      </c>
      <c r="K1049" s="1">
        <v>155.399</v>
      </c>
      <c r="L1049" s="1">
        <v>156.874</v>
      </c>
      <c r="M1049" s="1" t="s">
        <v>7044</v>
      </c>
      <c r="N1049" s="1" t="s">
        <v>7045</v>
      </c>
      <c r="O1049" s="1" t="s">
        <v>7046</v>
      </c>
      <c r="P1049" s="1">
        <v>0</v>
      </c>
      <c r="Q1049" s="1">
        <v>0</v>
      </c>
      <c r="R1049" s="1"/>
      <c r="S1049" s="1"/>
    </row>
    <row r="1050" spans="1:19" ht="13" x14ac:dyDescent="0.15">
      <c r="A1050" s="1">
        <v>397</v>
      </c>
      <c r="B1050" s="1" t="s">
        <v>28</v>
      </c>
      <c r="C1050" s="1" t="s">
        <v>3856</v>
      </c>
      <c r="D1050" s="1">
        <v>18</v>
      </c>
      <c r="E1050" s="1" t="s">
        <v>30</v>
      </c>
      <c r="F1050" s="1">
        <v>6</v>
      </c>
      <c r="G1050" s="1">
        <v>1.48</v>
      </c>
      <c r="H1050" s="1">
        <v>1.48</v>
      </c>
      <c r="I1050" s="1">
        <v>156.94999999999999</v>
      </c>
      <c r="J1050" s="1">
        <v>158.43</v>
      </c>
      <c r="K1050" s="1">
        <v>156.874</v>
      </c>
      <c r="L1050" s="1">
        <v>158.339</v>
      </c>
      <c r="M1050" s="1" t="s">
        <v>7047</v>
      </c>
      <c r="N1050" s="1" t="s">
        <v>7048</v>
      </c>
      <c r="O1050" s="1" t="s">
        <v>7049</v>
      </c>
      <c r="P1050" s="1">
        <v>0</v>
      </c>
      <c r="Q1050" s="1">
        <v>0</v>
      </c>
      <c r="R1050" s="1"/>
      <c r="S1050" s="1"/>
    </row>
    <row r="1051" spans="1:19" ht="13" x14ac:dyDescent="0.15">
      <c r="A1051" s="1">
        <v>397</v>
      </c>
      <c r="B1051" s="1" t="s">
        <v>28</v>
      </c>
      <c r="C1051" s="1" t="s">
        <v>3856</v>
      </c>
      <c r="D1051" s="1">
        <v>18</v>
      </c>
      <c r="E1051" s="1" t="s">
        <v>30</v>
      </c>
      <c r="F1051" s="1">
        <v>7</v>
      </c>
      <c r="G1051" s="1">
        <v>0.52</v>
      </c>
      <c r="H1051" s="1">
        <v>0.52</v>
      </c>
      <c r="I1051" s="1">
        <v>158.43</v>
      </c>
      <c r="J1051" s="1">
        <v>158.94999999999999</v>
      </c>
      <c r="K1051" s="1">
        <v>158.339</v>
      </c>
      <c r="L1051" s="1">
        <v>158.85400000000001</v>
      </c>
      <c r="M1051" s="1" t="s">
        <v>7050</v>
      </c>
      <c r="N1051" s="1" t="s">
        <v>7051</v>
      </c>
      <c r="O1051" s="1" t="s">
        <v>7052</v>
      </c>
      <c r="P1051" s="1">
        <v>0</v>
      </c>
      <c r="Q1051" s="1">
        <v>0</v>
      </c>
      <c r="R1051" s="1"/>
      <c r="S1051" s="1"/>
    </row>
    <row r="1052" spans="1:19" ht="13" x14ac:dyDescent="0.15">
      <c r="A1052" s="1">
        <v>397</v>
      </c>
      <c r="B1052" s="1" t="s">
        <v>28</v>
      </c>
      <c r="C1052" s="1" t="s">
        <v>3856</v>
      </c>
      <c r="D1052" s="1">
        <v>18</v>
      </c>
      <c r="E1052" s="1" t="s">
        <v>30</v>
      </c>
      <c r="F1052" s="1" t="s">
        <v>64</v>
      </c>
      <c r="G1052" s="1">
        <v>0.35</v>
      </c>
      <c r="H1052" s="1">
        <v>0.35</v>
      </c>
      <c r="I1052" s="1">
        <v>158.94999999999999</v>
      </c>
      <c r="J1052" s="1">
        <v>159.30000000000001</v>
      </c>
      <c r="K1052" s="1">
        <v>158.85400000000001</v>
      </c>
      <c r="L1052" s="1">
        <v>159.19999999999999</v>
      </c>
      <c r="M1052" s="1" t="s">
        <v>7053</v>
      </c>
      <c r="N1052" s="1" t="s">
        <v>7054</v>
      </c>
      <c r="O1052" s="1" t="s">
        <v>7055</v>
      </c>
      <c r="P1052" s="1">
        <v>0</v>
      </c>
      <c r="Q1052" s="1">
        <v>0</v>
      </c>
      <c r="R1052" s="1"/>
      <c r="S1052" s="1"/>
    </row>
    <row r="1053" spans="1:19" ht="13" x14ac:dyDescent="0.15">
      <c r="A1053" s="1">
        <v>397</v>
      </c>
      <c r="B1053" s="1" t="s">
        <v>28</v>
      </c>
      <c r="C1053" s="1" t="s">
        <v>3856</v>
      </c>
      <c r="D1053" s="1">
        <v>19</v>
      </c>
      <c r="E1053" s="1" t="s">
        <v>30</v>
      </c>
      <c r="F1053" s="1">
        <v>1</v>
      </c>
      <c r="G1053" s="1">
        <v>1.5</v>
      </c>
      <c r="H1053" s="1">
        <v>1.5</v>
      </c>
      <c r="I1053" s="1">
        <v>159.19999999999999</v>
      </c>
      <c r="J1053" s="1">
        <v>160.69999999999999</v>
      </c>
      <c r="K1053" s="1">
        <v>159.19999999999999</v>
      </c>
      <c r="L1053" s="1">
        <v>160.66399999999999</v>
      </c>
      <c r="M1053" s="1" t="s">
        <v>7056</v>
      </c>
      <c r="N1053" s="1" t="s">
        <v>7057</v>
      </c>
      <c r="O1053" s="1" t="s">
        <v>7058</v>
      </c>
      <c r="P1053" s="1">
        <v>0</v>
      </c>
      <c r="Q1053" s="1">
        <v>0</v>
      </c>
      <c r="R1053" s="1"/>
      <c r="S1053" s="1"/>
    </row>
    <row r="1054" spans="1:19" ht="13" x14ac:dyDescent="0.15">
      <c r="A1054" s="1">
        <v>397</v>
      </c>
      <c r="B1054" s="1" t="s">
        <v>28</v>
      </c>
      <c r="C1054" s="1" t="s">
        <v>3856</v>
      </c>
      <c r="D1054" s="1">
        <v>19</v>
      </c>
      <c r="E1054" s="1" t="s">
        <v>30</v>
      </c>
      <c r="F1054" s="1">
        <v>2</v>
      </c>
      <c r="G1054" s="1">
        <v>1.49</v>
      </c>
      <c r="H1054" s="1">
        <v>1.49</v>
      </c>
      <c r="I1054" s="1">
        <v>160.69999999999999</v>
      </c>
      <c r="J1054" s="1">
        <v>162.19</v>
      </c>
      <c r="K1054" s="1">
        <v>160.66399999999999</v>
      </c>
      <c r="L1054" s="1">
        <v>162.11799999999999</v>
      </c>
      <c r="M1054" s="1" t="s">
        <v>7059</v>
      </c>
      <c r="N1054" s="1" t="s">
        <v>7060</v>
      </c>
      <c r="O1054" s="1" t="s">
        <v>7061</v>
      </c>
      <c r="P1054" s="1">
        <v>0</v>
      </c>
      <c r="Q1054" s="1">
        <v>0</v>
      </c>
      <c r="R1054" s="1"/>
      <c r="S1054" s="1"/>
    </row>
    <row r="1055" spans="1:19" ht="13" x14ac:dyDescent="0.15">
      <c r="A1055" s="1">
        <v>397</v>
      </c>
      <c r="B1055" s="1" t="s">
        <v>28</v>
      </c>
      <c r="C1055" s="1" t="s">
        <v>3856</v>
      </c>
      <c r="D1055" s="1">
        <v>19</v>
      </c>
      <c r="E1055" s="1" t="s">
        <v>30</v>
      </c>
      <c r="F1055" s="1">
        <v>3</v>
      </c>
      <c r="G1055" s="1">
        <v>1.49</v>
      </c>
      <c r="H1055" s="1">
        <v>1.49</v>
      </c>
      <c r="I1055" s="1">
        <v>162.19</v>
      </c>
      <c r="J1055" s="1">
        <v>163.68</v>
      </c>
      <c r="K1055" s="1">
        <v>162.11799999999999</v>
      </c>
      <c r="L1055" s="1">
        <v>163.572</v>
      </c>
      <c r="M1055" s="1" t="s">
        <v>7062</v>
      </c>
      <c r="N1055" s="1" t="s">
        <v>7063</v>
      </c>
      <c r="O1055" s="1" t="s">
        <v>7064</v>
      </c>
      <c r="P1055" s="1">
        <v>0</v>
      </c>
      <c r="Q1055" s="1">
        <v>0</v>
      </c>
      <c r="R1055" s="1"/>
      <c r="S1055" s="1"/>
    </row>
    <row r="1056" spans="1:19" ht="13" x14ac:dyDescent="0.15">
      <c r="A1056" s="1">
        <v>397</v>
      </c>
      <c r="B1056" s="1" t="s">
        <v>28</v>
      </c>
      <c r="C1056" s="1" t="s">
        <v>3856</v>
      </c>
      <c r="D1056" s="1">
        <v>19</v>
      </c>
      <c r="E1056" s="1" t="s">
        <v>30</v>
      </c>
      <c r="F1056" s="1">
        <v>4</v>
      </c>
      <c r="G1056" s="1">
        <v>1.49</v>
      </c>
      <c r="H1056" s="1">
        <v>1.49</v>
      </c>
      <c r="I1056" s="1">
        <v>163.68</v>
      </c>
      <c r="J1056" s="1">
        <v>165.17</v>
      </c>
      <c r="K1056" s="1">
        <v>163.572</v>
      </c>
      <c r="L1056" s="1">
        <v>165.02600000000001</v>
      </c>
      <c r="M1056" s="1" t="s">
        <v>7065</v>
      </c>
      <c r="N1056" s="1" t="s">
        <v>7066</v>
      </c>
      <c r="O1056" s="1" t="s">
        <v>7067</v>
      </c>
      <c r="P1056" s="1">
        <v>0</v>
      </c>
      <c r="Q1056" s="1">
        <v>0</v>
      </c>
      <c r="R1056" s="1"/>
      <c r="S1056" s="1"/>
    </row>
    <row r="1057" spans="1:19" ht="13" x14ac:dyDescent="0.15">
      <c r="A1057" s="1">
        <v>397</v>
      </c>
      <c r="B1057" s="1" t="s">
        <v>28</v>
      </c>
      <c r="C1057" s="1" t="s">
        <v>3856</v>
      </c>
      <c r="D1057" s="1">
        <v>19</v>
      </c>
      <c r="E1057" s="1" t="s">
        <v>30</v>
      </c>
      <c r="F1057" s="1">
        <v>5</v>
      </c>
      <c r="G1057" s="1">
        <v>1.49</v>
      </c>
      <c r="H1057" s="1">
        <v>1.49</v>
      </c>
      <c r="I1057" s="1">
        <v>165.17</v>
      </c>
      <c r="J1057" s="1">
        <v>166.66</v>
      </c>
      <c r="K1057" s="1">
        <v>165.02600000000001</v>
      </c>
      <c r="L1057" s="1">
        <v>166.48</v>
      </c>
      <c r="M1057" s="1" t="s">
        <v>7068</v>
      </c>
      <c r="N1057" s="1" t="s">
        <v>7069</v>
      </c>
      <c r="O1057" s="1" t="s">
        <v>7070</v>
      </c>
      <c r="P1057" s="1">
        <v>0</v>
      </c>
      <c r="Q1057" s="1">
        <v>0</v>
      </c>
      <c r="R1057" s="1"/>
      <c r="S1057" s="1"/>
    </row>
    <row r="1058" spans="1:19" ht="13" x14ac:dyDescent="0.15">
      <c r="A1058" s="1">
        <v>397</v>
      </c>
      <c r="B1058" s="1" t="s">
        <v>28</v>
      </c>
      <c r="C1058" s="1" t="s">
        <v>3856</v>
      </c>
      <c r="D1058" s="1">
        <v>19</v>
      </c>
      <c r="E1058" s="1" t="s">
        <v>30</v>
      </c>
      <c r="F1058" s="1">
        <v>6</v>
      </c>
      <c r="G1058" s="1">
        <v>1.48</v>
      </c>
      <c r="H1058" s="1">
        <v>1.48</v>
      </c>
      <c r="I1058" s="1">
        <v>166.66</v>
      </c>
      <c r="J1058" s="1">
        <v>168.14</v>
      </c>
      <c r="K1058" s="1">
        <v>166.48</v>
      </c>
      <c r="L1058" s="1">
        <v>167.92500000000001</v>
      </c>
      <c r="M1058" s="1" t="s">
        <v>7071</v>
      </c>
      <c r="N1058" s="1" t="s">
        <v>7072</v>
      </c>
      <c r="O1058" s="1" t="s">
        <v>7073</v>
      </c>
      <c r="P1058" s="1">
        <v>0</v>
      </c>
      <c r="Q1058" s="1">
        <v>0</v>
      </c>
      <c r="R1058" s="1"/>
      <c r="S1058" s="1"/>
    </row>
    <row r="1059" spans="1:19" ht="13" x14ac:dyDescent="0.15">
      <c r="A1059" s="1">
        <v>397</v>
      </c>
      <c r="B1059" s="1" t="s">
        <v>28</v>
      </c>
      <c r="C1059" s="1" t="s">
        <v>3856</v>
      </c>
      <c r="D1059" s="1">
        <v>19</v>
      </c>
      <c r="E1059" s="1" t="s">
        <v>30</v>
      </c>
      <c r="F1059" s="1">
        <v>7</v>
      </c>
      <c r="G1059" s="1">
        <v>0.52</v>
      </c>
      <c r="H1059" s="1">
        <v>0.52</v>
      </c>
      <c r="I1059" s="1">
        <v>168.14</v>
      </c>
      <c r="J1059" s="1">
        <v>168.66</v>
      </c>
      <c r="K1059" s="1">
        <v>167.92500000000001</v>
      </c>
      <c r="L1059" s="1">
        <v>168.43199999999999</v>
      </c>
      <c r="M1059" s="1" t="s">
        <v>7074</v>
      </c>
      <c r="N1059" s="1" t="s">
        <v>7075</v>
      </c>
      <c r="O1059" s="1" t="s">
        <v>7076</v>
      </c>
      <c r="P1059" s="1">
        <v>0</v>
      </c>
      <c r="Q1059" s="1">
        <v>0</v>
      </c>
      <c r="R1059" s="1"/>
      <c r="S1059" s="1"/>
    </row>
    <row r="1060" spans="1:19" ht="13" x14ac:dyDescent="0.15">
      <c r="A1060" s="1">
        <v>397</v>
      </c>
      <c r="B1060" s="1" t="s">
        <v>28</v>
      </c>
      <c r="C1060" s="1" t="s">
        <v>3856</v>
      </c>
      <c r="D1060" s="1">
        <v>19</v>
      </c>
      <c r="E1060" s="1" t="s">
        <v>30</v>
      </c>
      <c r="F1060" s="1" t="s">
        <v>64</v>
      </c>
      <c r="G1060" s="1">
        <v>0.48</v>
      </c>
      <c r="H1060" s="1">
        <v>0.48</v>
      </c>
      <c r="I1060" s="1">
        <v>168.66</v>
      </c>
      <c r="J1060" s="1">
        <v>169.14</v>
      </c>
      <c r="K1060" s="1">
        <v>168.43199999999999</v>
      </c>
      <c r="L1060" s="1">
        <v>168.9</v>
      </c>
      <c r="M1060" s="1" t="s">
        <v>7077</v>
      </c>
      <c r="N1060" s="1" t="s">
        <v>7078</v>
      </c>
      <c r="O1060" s="1" t="s">
        <v>7079</v>
      </c>
      <c r="P1060" s="1">
        <v>0</v>
      </c>
      <c r="Q1060" s="1">
        <v>0</v>
      </c>
      <c r="R1060" s="1"/>
      <c r="S1060" s="1"/>
    </row>
    <row r="1061" spans="1:19" ht="13" x14ac:dyDescent="0.15">
      <c r="A1061" s="1">
        <v>397</v>
      </c>
      <c r="B1061" s="1" t="s">
        <v>28</v>
      </c>
      <c r="C1061" s="1" t="s">
        <v>3856</v>
      </c>
      <c r="D1061" s="1">
        <v>20</v>
      </c>
      <c r="E1061" s="1" t="s">
        <v>30</v>
      </c>
      <c r="F1061" s="1">
        <v>1</v>
      </c>
      <c r="G1061" s="1">
        <v>1.49</v>
      </c>
      <c r="H1061" s="1">
        <v>1.49</v>
      </c>
      <c r="I1061" s="1">
        <v>168.9</v>
      </c>
      <c r="J1061" s="1">
        <v>170.39</v>
      </c>
      <c r="K1061" s="1">
        <v>168.9</v>
      </c>
      <c r="L1061" s="1">
        <v>170.37</v>
      </c>
      <c r="M1061" s="1" t="s">
        <v>7080</v>
      </c>
      <c r="N1061" s="1" t="s">
        <v>7081</v>
      </c>
      <c r="O1061" s="1" t="s">
        <v>7082</v>
      </c>
      <c r="P1061" s="1">
        <v>0</v>
      </c>
      <c r="Q1061" s="1">
        <v>0</v>
      </c>
      <c r="R1061" s="1"/>
      <c r="S1061" s="1"/>
    </row>
    <row r="1062" spans="1:19" ht="13" x14ac:dyDescent="0.15">
      <c r="A1062" s="1">
        <v>397</v>
      </c>
      <c r="B1062" s="1" t="s">
        <v>28</v>
      </c>
      <c r="C1062" s="1" t="s">
        <v>3856</v>
      </c>
      <c r="D1062" s="1">
        <v>20</v>
      </c>
      <c r="E1062" s="1" t="s">
        <v>30</v>
      </c>
      <c r="F1062" s="1">
        <v>2</v>
      </c>
      <c r="G1062" s="1">
        <v>1.49</v>
      </c>
      <c r="H1062" s="1">
        <v>1.49</v>
      </c>
      <c r="I1062" s="1">
        <v>170.39</v>
      </c>
      <c r="J1062" s="1">
        <v>171.88</v>
      </c>
      <c r="K1062" s="1">
        <v>170.37</v>
      </c>
      <c r="L1062" s="1">
        <v>171.84100000000001</v>
      </c>
      <c r="M1062" s="1" t="s">
        <v>7083</v>
      </c>
      <c r="N1062" s="1" t="s">
        <v>7084</v>
      </c>
      <c r="O1062" s="1" t="s">
        <v>7085</v>
      </c>
      <c r="P1062" s="1">
        <v>0</v>
      </c>
      <c r="Q1062" s="1">
        <v>0</v>
      </c>
      <c r="R1062" s="1"/>
      <c r="S1062" s="1"/>
    </row>
    <row r="1063" spans="1:19" ht="13" x14ac:dyDescent="0.15">
      <c r="A1063" s="1">
        <v>397</v>
      </c>
      <c r="B1063" s="1" t="s">
        <v>28</v>
      </c>
      <c r="C1063" s="1" t="s">
        <v>3856</v>
      </c>
      <c r="D1063" s="1">
        <v>20</v>
      </c>
      <c r="E1063" s="1" t="s">
        <v>30</v>
      </c>
      <c r="F1063" s="1">
        <v>3</v>
      </c>
      <c r="G1063" s="1">
        <v>1.49</v>
      </c>
      <c r="H1063" s="1">
        <v>1.49</v>
      </c>
      <c r="I1063" s="1">
        <v>171.88</v>
      </c>
      <c r="J1063" s="1">
        <v>173.37</v>
      </c>
      <c r="K1063" s="1">
        <v>171.84100000000001</v>
      </c>
      <c r="L1063" s="1">
        <v>173.31100000000001</v>
      </c>
      <c r="M1063" s="1" t="s">
        <v>7086</v>
      </c>
      <c r="N1063" s="1" t="s">
        <v>7087</v>
      </c>
      <c r="O1063" s="1" t="s">
        <v>7088</v>
      </c>
      <c r="P1063" s="1">
        <v>0</v>
      </c>
      <c r="Q1063" s="1">
        <v>0</v>
      </c>
      <c r="R1063" s="1"/>
      <c r="S1063" s="1"/>
    </row>
    <row r="1064" spans="1:19" ht="13" x14ac:dyDescent="0.15">
      <c r="A1064" s="1">
        <v>397</v>
      </c>
      <c r="B1064" s="1" t="s">
        <v>28</v>
      </c>
      <c r="C1064" s="1" t="s">
        <v>3856</v>
      </c>
      <c r="D1064" s="1">
        <v>20</v>
      </c>
      <c r="E1064" s="1" t="s">
        <v>30</v>
      </c>
      <c r="F1064" s="1">
        <v>4</v>
      </c>
      <c r="G1064" s="1">
        <v>1.49</v>
      </c>
      <c r="H1064" s="1">
        <v>1.49</v>
      </c>
      <c r="I1064" s="1">
        <v>173.37</v>
      </c>
      <c r="J1064" s="1">
        <v>174.86</v>
      </c>
      <c r="K1064" s="1">
        <v>173.31100000000001</v>
      </c>
      <c r="L1064" s="1">
        <v>174.78100000000001</v>
      </c>
      <c r="M1064" s="1" t="s">
        <v>7089</v>
      </c>
      <c r="N1064" s="1" t="s">
        <v>7090</v>
      </c>
      <c r="O1064" s="1" t="s">
        <v>7091</v>
      </c>
      <c r="P1064" s="1">
        <v>0</v>
      </c>
      <c r="Q1064" s="1">
        <v>0</v>
      </c>
      <c r="R1064" s="1"/>
      <c r="S1064" s="1"/>
    </row>
    <row r="1065" spans="1:19" ht="13" x14ac:dyDescent="0.15">
      <c r="A1065" s="1">
        <v>397</v>
      </c>
      <c r="B1065" s="1" t="s">
        <v>28</v>
      </c>
      <c r="C1065" s="1" t="s">
        <v>3856</v>
      </c>
      <c r="D1065" s="1">
        <v>20</v>
      </c>
      <c r="E1065" s="1" t="s">
        <v>30</v>
      </c>
      <c r="F1065" s="1">
        <v>5</v>
      </c>
      <c r="G1065" s="1">
        <v>1.49</v>
      </c>
      <c r="H1065" s="1">
        <v>1.49</v>
      </c>
      <c r="I1065" s="1">
        <v>174.86</v>
      </c>
      <c r="J1065" s="1">
        <v>176.35</v>
      </c>
      <c r="K1065" s="1">
        <v>174.78100000000001</v>
      </c>
      <c r="L1065" s="1">
        <v>176.25200000000001</v>
      </c>
      <c r="M1065" s="1" t="s">
        <v>7092</v>
      </c>
      <c r="N1065" s="1" t="s">
        <v>7093</v>
      </c>
      <c r="O1065" s="1" t="s">
        <v>7094</v>
      </c>
      <c r="P1065" s="1">
        <v>0</v>
      </c>
      <c r="Q1065" s="1">
        <v>0</v>
      </c>
      <c r="R1065" s="1"/>
      <c r="S1065" s="1"/>
    </row>
    <row r="1066" spans="1:19" ht="13" x14ac:dyDescent="0.15">
      <c r="A1066" s="1">
        <v>397</v>
      </c>
      <c r="B1066" s="1" t="s">
        <v>28</v>
      </c>
      <c r="C1066" s="1" t="s">
        <v>3856</v>
      </c>
      <c r="D1066" s="1">
        <v>20</v>
      </c>
      <c r="E1066" s="1" t="s">
        <v>30</v>
      </c>
      <c r="F1066" s="1">
        <v>6</v>
      </c>
      <c r="G1066" s="1">
        <v>1.46</v>
      </c>
      <c r="H1066" s="1">
        <v>1.46</v>
      </c>
      <c r="I1066" s="1">
        <v>176.35</v>
      </c>
      <c r="J1066" s="1">
        <v>177.81</v>
      </c>
      <c r="K1066" s="1">
        <v>176.25200000000001</v>
      </c>
      <c r="L1066" s="1">
        <v>177.69200000000001</v>
      </c>
      <c r="M1066" s="1" t="s">
        <v>7095</v>
      </c>
      <c r="N1066" s="1" t="s">
        <v>7096</v>
      </c>
      <c r="O1066" s="1" t="s">
        <v>7097</v>
      </c>
      <c r="P1066" s="1">
        <v>0</v>
      </c>
      <c r="Q1066" s="1">
        <v>0</v>
      </c>
      <c r="R1066" s="1"/>
      <c r="S1066" s="1"/>
    </row>
    <row r="1067" spans="1:19" ht="13" x14ac:dyDescent="0.15">
      <c r="A1067" s="1">
        <v>397</v>
      </c>
      <c r="B1067" s="1" t="s">
        <v>28</v>
      </c>
      <c r="C1067" s="1" t="s">
        <v>3856</v>
      </c>
      <c r="D1067" s="1">
        <v>20</v>
      </c>
      <c r="E1067" s="1" t="s">
        <v>30</v>
      </c>
      <c r="F1067" s="1">
        <v>7</v>
      </c>
      <c r="G1067" s="1">
        <v>0.55000000000000004</v>
      </c>
      <c r="H1067" s="1">
        <v>0.55000000000000004</v>
      </c>
      <c r="I1067" s="1">
        <v>177.81</v>
      </c>
      <c r="J1067" s="1">
        <v>178.36</v>
      </c>
      <c r="K1067" s="1">
        <v>177.69200000000001</v>
      </c>
      <c r="L1067" s="1">
        <v>178.23500000000001</v>
      </c>
      <c r="M1067" s="1" t="s">
        <v>7098</v>
      </c>
      <c r="N1067" s="1" t="s">
        <v>7099</v>
      </c>
      <c r="O1067" s="1" t="s">
        <v>7100</v>
      </c>
      <c r="P1067" s="1">
        <v>0</v>
      </c>
      <c r="Q1067" s="1">
        <v>0</v>
      </c>
      <c r="R1067" s="1"/>
      <c r="S1067" s="1"/>
    </row>
    <row r="1068" spans="1:19" ht="13" x14ac:dyDescent="0.15">
      <c r="A1068" s="1">
        <v>397</v>
      </c>
      <c r="B1068" s="1" t="s">
        <v>28</v>
      </c>
      <c r="C1068" s="1" t="s">
        <v>3856</v>
      </c>
      <c r="D1068" s="1">
        <v>20</v>
      </c>
      <c r="E1068" s="1" t="s">
        <v>30</v>
      </c>
      <c r="F1068" s="1" t="s">
        <v>64</v>
      </c>
      <c r="G1068" s="1">
        <v>0.37</v>
      </c>
      <c r="H1068" s="1">
        <v>0.37</v>
      </c>
      <c r="I1068" s="1">
        <v>178.36</v>
      </c>
      <c r="J1068" s="1">
        <v>178.73</v>
      </c>
      <c r="K1068" s="1">
        <v>178.23500000000001</v>
      </c>
      <c r="L1068" s="1">
        <v>178.6</v>
      </c>
      <c r="M1068" s="1" t="s">
        <v>7101</v>
      </c>
      <c r="N1068" s="1" t="s">
        <v>7102</v>
      </c>
      <c r="O1068" s="1" t="s">
        <v>7103</v>
      </c>
      <c r="P1068" s="1">
        <v>0</v>
      </c>
      <c r="Q1068" s="1">
        <v>0</v>
      </c>
      <c r="R1068" s="1"/>
      <c r="S1068" s="1"/>
    </row>
    <row r="1069" spans="1:19" ht="13" x14ac:dyDescent="0.15">
      <c r="A1069" s="1">
        <v>397</v>
      </c>
      <c r="B1069" s="1" t="s">
        <v>28</v>
      </c>
      <c r="C1069" s="1" t="s">
        <v>3856</v>
      </c>
      <c r="D1069" s="1">
        <v>21</v>
      </c>
      <c r="E1069" s="1" t="s">
        <v>30</v>
      </c>
      <c r="F1069" s="1">
        <v>1</v>
      </c>
      <c r="G1069" s="1">
        <v>1.5</v>
      </c>
      <c r="H1069" s="1">
        <v>1.5</v>
      </c>
      <c r="I1069" s="1">
        <v>178.6</v>
      </c>
      <c r="J1069" s="1">
        <v>180.1</v>
      </c>
      <c r="K1069" s="1">
        <v>178.6</v>
      </c>
      <c r="L1069" s="1">
        <v>180.07300000000001</v>
      </c>
      <c r="M1069" s="1" t="s">
        <v>7104</v>
      </c>
      <c r="N1069" s="1" t="s">
        <v>7105</v>
      </c>
      <c r="O1069" s="1" t="s">
        <v>7106</v>
      </c>
      <c r="P1069" s="1">
        <v>0</v>
      </c>
      <c r="Q1069" s="1">
        <v>0</v>
      </c>
      <c r="R1069" s="1"/>
      <c r="S1069" s="1"/>
    </row>
    <row r="1070" spans="1:19" ht="13" x14ac:dyDescent="0.15">
      <c r="A1070" s="1">
        <v>397</v>
      </c>
      <c r="B1070" s="1" t="s">
        <v>28</v>
      </c>
      <c r="C1070" s="1" t="s">
        <v>3856</v>
      </c>
      <c r="D1070" s="1">
        <v>21</v>
      </c>
      <c r="E1070" s="1" t="s">
        <v>30</v>
      </c>
      <c r="F1070" s="1">
        <v>2</v>
      </c>
      <c r="G1070" s="1">
        <v>1.5</v>
      </c>
      <c r="H1070" s="1">
        <v>1.5</v>
      </c>
      <c r="I1070" s="1">
        <v>180.1</v>
      </c>
      <c r="J1070" s="1">
        <v>181.6</v>
      </c>
      <c r="K1070" s="1">
        <v>180.07300000000001</v>
      </c>
      <c r="L1070" s="1">
        <v>181.54499999999999</v>
      </c>
      <c r="M1070" s="1" t="s">
        <v>7107</v>
      </c>
      <c r="N1070" s="1" t="s">
        <v>7108</v>
      </c>
      <c r="O1070" s="1" t="s">
        <v>7109</v>
      </c>
      <c r="P1070" s="1">
        <v>0</v>
      </c>
      <c r="Q1070" s="1">
        <v>0</v>
      </c>
      <c r="R1070" s="1"/>
      <c r="S1070" s="1"/>
    </row>
    <row r="1071" spans="1:19" ht="13" x14ac:dyDescent="0.15">
      <c r="A1071" s="1">
        <v>397</v>
      </c>
      <c r="B1071" s="1" t="s">
        <v>28</v>
      </c>
      <c r="C1071" s="1" t="s">
        <v>3856</v>
      </c>
      <c r="D1071" s="1">
        <v>21</v>
      </c>
      <c r="E1071" s="1" t="s">
        <v>30</v>
      </c>
      <c r="F1071" s="1">
        <v>3</v>
      </c>
      <c r="G1071" s="1">
        <v>1.5</v>
      </c>
      <c r="H1071" s="1">
        <v>1.5</v>
      </c>
      <c r="I1071" s="1">
        <v>181.6</v>
      </c>
      <c r="J1071" s="1">
        <v>183.1</v>
      </c>
      <c r="K1071" s="1">
        <v>181.54499999999999</v>
      </c>
      <c r="L1071" s="1">
        <v>183.018</v>
      </c>
      <c r="M1071" s="1" t="s">
        <v>7110</v>
      </c>
      <c r="N1071" s="1" t="s">
        <v>7111</v>
      </c>
      <c r="O1071" s="1" t="s">
        <v>7112</v>
      </c>
      <c r="P1071" s="1">
        <v>0</v>
      </c>
      <c r="Q1071" s="1">
        <v>0</v>
      </c>
      <c r="R1071" s="1"/>
      <c r="S1071" s="1"/>
    </row>
    <row r="1072" spans="1:19" ht="13" x14ac:dyDescent="0.15">
      <c r="A1072" s="1">
        <v>397</v>
      </c>
      <c r="B1072" s="1" t="s">
        <v>28</v>
      </c>
      <c r="C1072" s="1" t="s">
        <v>3856</v>
      </c>
      <c r="D1072" s="1">
        <v>21</v>
      </c>
      <c r="E1072" s="1" t="s">
        <v>30</v>
      </c>
      <c r="F1072" s="1">
        <v>4</v>
      </c>
      <c r="G1072" s="1">
        <v>1.5</v>
      </c>
      <c r="H1072" s="1">
        <v>1.5</v>
      </c>
      <c r="I1072" s="1">
        <v>183.1</v>
      </c>
      <c r="J1072" s="1">
        <v>184.6</v>
      </c>
      <c r="K1072" s="1">
        <v>183.018</v>
      </c>
      <c r="L1072" s="1">
        <v>184.49100000000001</v>
      </c>
      <c r="M1072" s="1" t="s">
        <v>7113</v>
      </c>
      <c r="N1072" s="1" t="s">
        <v>7114</v>
      </c>
      <c r="O1072" s="1" t="s">
        <v>7115</v>
      </c>
      <c r="P1072" s="1">
        <v>0</v>
      </c>
      <c r="Q1072" s="1">
        <v>0</v>
      </c>
      <c r="R1072" s="1"/>
      <c r="S1072" s="1"/>
    </row>
    <row r="1073" spans="1:19" ht="13" x14ac:dyDescent="0.15">
      <c r="A1073" s="1">
        <v>397</v>
      </c>
      <c r="B1073" s="1" t="s">
        <v>28</v>
      </c>
      <c r="C1073" s="1" t="s">
        <v>3856</v>
      </c>
      <c r="D1073" s="1">
        <v>21</v>
      </c>
      <c r="E1073" s="1" t="s">
        <v>30</v>
      </c>
      <c r="F1073" s="1">
        <v>5</v>
      </c>
      <c r="G1073" s="1">
        <v>1.5</v>
      </c>
      <c r="H1073" s="1">
        <v>1.5</v>
      </c>
      <c r="I1073" s="1">
        <v>184.6</v>
      </c>
      <c r="J1073" s="1">
        <v>186.1</v>
      </c>
      <c r="K1073" s="1">
        <v>184.49100000000001</v>
      </c>
      <c r="L1073" s="1">
        <v>185.96299999999999</v>
      </c>
      <c r="M1073" s="1" t="s">
        <v>7116</v>
      </c>
      <c r="N1073" s="1" t="s">
        <v>7117</v>
      </c>
      <c r="O1073" s="1" t="s">
        <v>7118</v>
      </c>
      <c r="P1073" s="1">
        <v>0</v>
      </c>
      <c r="Q1073" s="1">
        <v>0</v>
      </c>
      <c r="R1073" s="1"/>
      <c r="S1073" s="1"/>
    </row>
    <row r="1074" spans="1:19" ht="13" x14ac:dyDescent="0.15">
      <c r="A1074" s="1">
        <v>397</v>
      </c>
      <c r="B1074" s="1" t="s">
        <v>28</v>
      </c>
      <c r="C1074" s="1" t="s">
        <v>3856</v>
      </c>
      <c r="D1074" s="1">
        <v>21</v>
      </c>
      <c r="E1074" s="1" t="s">
        <v>30</v>
      </c>
      <c r="F1074" s="1">
        <v>6</v>
      </c>
      <c r="G1074" s="1">
        <v>1.21</v>
      </c>
      <c r="H1074" s="1">
        <v>1.21</v>
      </c>
      <c r="I1074" s="1">
        <v>186.1</v>
      </c>
      <c r="J1074" s="1">
        <v>187.31</v>
      </c>
      <c r="K1074" s="1">
        <v>185.96299999999999</v>
      </c>
      <c r="L1074" s="1">
        <v>187.15100000000001</v>
      </c>
      <c r="M1074" s="1" t="s">
        <v>7119</v>
      </c>
      <c r="N1074" s="1" t="s">
        <v>7120</v>
      </c>
      <c r="O1074" s="1" t="s">
        <v>7121</v>
      </c>
      <c r="P1074" s="1">
        <v>0</v>
      </c>
      <c r="Q1074" s="1">
        <v>0</v>
      </c>
      <c r="R1074" s="1"/>
      <c r="S1074" s="1"/>
    </row>
    <row r="1075" spans="1:19" ht="13" x14ac:dyDescent="0.15">
      <c r="A1075" s="1">
        <v>397</v>
      </c>
      <c r="B1075" s="1" t="s">
        <v>28</v>
      </c>
      <c r="C1075" s="1" t="s">
        <v>3856</v>
      </c>
      <c r="D1075" s="1">
        <v>21</v>
      </c>
      <c r="E1075" s="1" t="s">
        <v>30</v>
      </c>
      <c r="F1075" s="1">
        <v>7</v>
      </c>
      <c r="G1075" s="1">
        <v>0.72</v>
      </c>
      <c r="H1075" s="1">
        <v>0.72</v>
      </c>
      <c r="I1075" s="1">
        <v>187.31</v>
      </c>
      <c r="J1075" s="1">
        <v>188.03</v>
      </c>
      <c r="K1075" s="1">
        <v>187.15100000000001</v>
      </c>
      <c r="L1075" s="1">
        <v>187.858</v>
      </c>
      <c r="M1075" s="1" t="s">
        <v>7122</v>
      </c>
      <c r="N1075" s="1" t="s">
        <v>7123</v>
      </c>
      <c r="O1075" s="1" t="s">
        <v>7124</v>
      </c>
      <c r="P1075" s="1">
        <v>0</v>
      </c>
      <c r="Q1075" s="1">
        <v>0</v>
      </c>
      <c r="R1075" s="1"/>
      <c r="S1075" s="1"/>
    </row>
    <row r="1076" spans="1:19" ht="13" x14ac:dyDescent="0.15">
      <c r="A1076" s="1">
        <v>397</v>
      </c>
      <c r="B1076" s="1" t="s">
        <v>28</v>
      </c>
      <c r="C1076" s="1" t="s">
        <v>3856</v>
      </c>
      <c r="D1076" s="1">
        <v>21</v>
      </c>
      <c r="E1076" s="1" t="s">
        <v>30</v>
      </c>
      <c r="F1076" s="1" t="s">
        <v>64</v>
      </c>
      <c r="G1076" s="1">
        <v>0.45</v>
      </c>
      <c r="H1076" s="1">
        <v>0.45</v>
      </c>
      <c r="I1076" s="1">
        <v>188.03</v>
      </c>
      <c r="J1076" s="1">
        <v>188.48</v>
      </c>
      <c r="K1076" s="1">
        <v>187.858</v>
      </c>
      <c r="L1076" s="1">
        <v>188.3</v>
      </c>
      <c r="M1076" s="1" t="s">
        <v>7125</v>
      </c>
      <c r="N1076" s="1" t="s">
        <v>7126</v>
      </c>
      <c r="O1076" s="1" t="s">
        <v>7127</v>
      </c>
      <c r="P1076" s="1">
        <v>0</v>
      </c>
      <c r="Q1076" s="1">
        <v>0</v>
      </c>
      <c r="R1076" s="1"/>
      <c r="S1076" s="1"/>
    </row>
    <row r="1077" spans="1:19" ht="13" x14ac:dyDescent="0.15">
      <c r="A1077" s="1">
        <v>397</v>
      </c>
      <c r="B1077" s="1" t="s">
        <v>28</v>
      </c>
      <c r="C1077" s="1" t="s">
        <v>3856</v>
      </c>
      <c r="D1077" s="1">
        <v>22</v>
      </c>
      <c r="E1077" s="1" t="s">
        <v>30</v>
      </c>
      <c r="F1077" s="1">
        <v>1</v>
      </c>
      <c r="G1077" s="1">
        <v>1.49</v>
      </c>
      <c r="H1077" s="1">
        <v>1.49</v>
      </c>
      <c r="I1077" s="1">
        <v>188.3</v>
      </c>
      <c r="J1077" s="1">
        <v>189.79</v>
      </c>
      <c r="K1077" s="1">
        <v>188.3</v>
      </c>
      <c r="L1077" s="1">
        <v>189.76300000000001</v>
      </c>
      <c r="M1077" s="1" t="s">
        <v>7128</v>
      </c>
      <c r="N1077" s="1" t="s">
        <v>7129</v>
      </c>
      <c r="O1077" s="1" t="s">
        <v>7130</v>
      </c>
      <c r="P1077" s="1">
        <v>0</v>
      </c>
      <c r="Q1077" s="1">
        <v>0</v>
      </c>
      <c r="R1077" s="1"/>
      <c r="S1077" s="1"/>
    </row>
    <row r="1078" spans="1:19" ht="13" x14ac:dyDescent="0.15">
      <c r="A1078" s="1">
        <v>397</v>
      </c>
      <c r="B1078" s="1" t="s">
        <v>28</v>
      </c>
      <c r="C1078" s="1" t="s">
        <v>3856</v>
      </c>
      <c r="D1078" s="1">
        <v>22</v>
      </c>
      <c r="E1078" s="1" t="s">
        <v>30</v>
      </c>
      <c r="F1078" s="1">
        <v>2</v>
      </c>
      <c r="G1078" s="1">
        <v>1.5</v>
      </c>
      <c r="H1078" s="1">
        <v>1.5</v>
      </c>
      <c r="I1078" s="1">
        <v>189.79</v>
      </c>
      <c r="J1078" s="1">
        <v>191.29</v>
      </c>
      <c r="K1078" s="1">
        <v>189.76300000000001</v>
      </c>
      <c r="L1078" s="1">
        <v>191.23599999999999</v>
      </c>
      <c r="M1078" s="1" t="s">
        <v>7131</v>
      </c>
      <c r="N1078" s="1" t="s">
        <v>7132</v>
      </c>
      <c r="O1078" s="1" t="s">
        <v>7133</v>
      </c>
      <c r="P1078" s="1">
        <v>0</v>
      </c>
      <c r="Q1078" s="1">
        <v>0</v>
      </c>
      <c r="R1078" s="1"/>
      <c r="S1078" s="1"/>
    </row>
    <row r="1079" spans="1:19" ht="13" x14ac:dyDescent="0.15">
      <c r="A1079" s="1">
        <v>397</v>
      </c>
      <c r="B1079" s="1" t="s">
        <v>28</v>
      </c>
      <c r="C1079" s="1" t="s">
        <v>3856</v>
      </c>
      <c r="D1079" s="1">
        <v>22</v>
      </c>
      <c r="E1079" s="1" t="s">
        <v>30</v>
      </c>
      <c r="F1079" s="1">
        <v>3</v>
      </c>
      <c r="G1079" s="1">
        <v>1.5</v>
      </c>
      <c r="H1079" s="1">
        <v>1.5</v>
      </c>
      <c r="I1079" s="1">
        <v>191.29</v>
      </c>
      <c r="J1079" s="1">
        <v>192.79</v>
      </c>
      <c r="K1079" s="1">
        <v>191.23599999999999</v>
      </c>
      <c r="L1079" s="1">
        <v>192.708</v>
      </c>
      <c r="M1079" s="1" t="s">
        <v>7134</v>
      </c>
      <c r="N1079" s="1" t="s">
        <v>7135</v>
      </c>
      <c r="O1079" s="1" t="s">
        <v>7136</v>
      </c>
      <c r="P1079" s="1">
        <v>0</v>
      </c>
      <c r="Q1079" s="1">
        <v>0</v>
      </c>
      <c r="R1079" s="1"/>
      <c r="S1079" s="1"/>
    </row>
    <row r="1080" spans="1:19" ht="13" x14ac:dyDescent="0.15">
      <c r="A1080" s="1">
        <v>397</v>
      </c>
      <c r="B1080" s="1" t="s">
        <v>28</v>
      </c>
      <c r="C1080" s="1" t="s">
        <v>3856</v>
      </c>
      <c r="D1080" s="1">
        <v>22</v>
      </c>
      <c r="E1080" s="1" t="s">
        <v>30</v>
      </c>
      <c r="F1080" s="1">
        <v>4</v>
      </c>
      <c r="G1080" s="1">
        <v>1.51</v>
      </c>
      <c r="H1080" s="1">
        <v>1.51</v>
      </c>
      <c r="I1080" s="1">
        <v>192.79</v>
      </c>
      <c r="J1080" s="1">
        <v>194.3</v>
      </c>
      <c r="K1080" s="1">
        <v>192.708</v>
      </c>
      <c r="L1080" s="1">
        <v>194.191</v>
      </c>
      <c r="M1080" s="1" t="s">
        <v>7137</v>
      </c>
      <c r="N1080" s="1" t="s">
        <v>7138</v>
      </c>
      <c r="O1080" s="1" t="s">
        <v>7139</v>
      </c>
      <c r="P1080" s="1">
        <v>0</v>
      </c>
      <c r="Q1080" s="1">
        <v>0</v>
      </c>
      <c r="R1080" s="1"/>
      <c r="S1080" s="1"/>
    </row>
    <row r="1081" spans="1:19" ht="13" x14ac:dyDescent="0.15">
      <c r="A1081" s="1">
        <v>397</v>
      </c>
      <c r="B1081" s="1" t="s">
        <v>28</v>
      </c>
      <c r="C1081" s="1" t="s">
        <v>3856</v>
      </c>
      <c r="D1081" s="1">
        <v>22</v>
      </c>
      <c r="E1081" s="1" t="s">
        <v>30</v>
      </c>
      <c r="F1081" s="1">
        <v>5</v>
      </c>
      <c r="G1081" s="1">
        <v>1.49</v>
      </c>
      <c r="H1081" s="1">
        <v>1.49</v>
      </c>
      <c r="I1081" s="1">
        <v>194.3</v>
      </c>
      <c r="J1081" s="1">
        <v>195.79</v>
      </c>
      <c r="K1081" s="1">
        <v>194.191</v>
      </c>
      <c r="L1081" s="1">
        <v>195.654</v>
      </c>
      <c r="M1081" s="1" t="s">
        <v>7140</v>
      </c>
      <c r="N1081" s="1" t="s">
        <v>7141</v>
      </c>
      <c r="O1081" s="1" t="s">
        <v>7142</v>
      </c>
      <c r="P1081" s="1">
        <v>0</v>
      </c>
      <c r="Q1081" s="1">
        <v>0</v>
      </c>
      <c r="R1081" s="1"/>
      <c r="S1081" s="1"/>
    </row>
    <row r="1082" spans="1:19" ht="13" x14ac:dyDescent="0.15">
      <c r="A1082" s="1">
        <v>397</v>
      </c>
      <c r="B1082" s="1" t="s">
        <v>28</v>
      </c>
      <c r="C1082" s="1" t="s">
        <v>3856</v>
      </c>
      <c r="D1082" s="1">
        <v>22</v>
      </c>
      <c r="E1082" s="1" t="s">
        <v>30</v>
      </c>
      <c r="F1082" s="1">
        <v>6</v>
      </c>
      <c r="G1082" s="1">
        <v>1.21</v>
      </c>
      <c r="H1082" s="1">
        <v>1.21</v>
      </c>
      <c r="I1082" s="1">
        <v>195.79</v>
      </c>
      <c r="J1082" s="1">
        <v>197</v>
      </c>
      <c r="K1082" s="1">
        <v>195.654</v>
      </c>
      <c r="L1082" s="1">
        <v>196.84200000000001</v>
      </c>
      <c r="M1082" s="1" t="s">
        <v>7143</v>
      </c>
      <c r="N1082" s="1" t="s">
        <v>7144</v>
      </c>
      <c r="O1082" s="1" t="s">
        <v>7145</v>
      </c>
      <c r="P1082" s="1">
        <v>0</v>
      </c>
      <c r="Q1082" s="1">
        <v>0</v>
      </c>
      <c r="R1082" s="1"/>
      <c r="S1082" s="1"/>
    </row>
    <row r="1083" spans="1:19" ht="13" x14ac:dyDescent="0.15">
      <c r="A1083" s="1">
        <v>397</v>
      </c>
      <c r="B1083" s="1" t="s">
        <v>28</v>
      </c>
      <c r="C1083" s="1" t="s">
        <v>3856</v>
      </c>
      <c r="D1083" s="1">
        <v>22</v>
      </c>
      <c r="E1083" s="1" t="s">
        <v>30</v>
      </c>
      <c r="F1083" s="1">
        <v>7</v>
      </c>
      <c r="G1083" s="1">
        <v>0.8</v>
      </c>
      <c r="H1083" s="1">
        <v>0.8</v>
      </c>
      <c r="I1083" s="1">
        <v>197</v>
      </c>
      <c r="J1083" s="1">
        <v>197.8</v>
      </c>
      <c r="K1083" s="1">
        <v>196.84200000000001</v>
      </c>
      <c r="L1083" s="1">
        <v>197.62700000000001</v>
      </c>
      <c r="M1083" s="1" t="s">
        <v>7146</v>
      </c>
      <c r="N1083" s="1" t="s">
        <v>7147</v>
      </c>
      <c r="O1083" s="1" t="s">
        <v>7148</v>
      </c>
      <c r="P1083" s="1">
        <v>0</v>
      </c>
      <c r="Q1083" s="1">
        <v>0</v>
      </c>
      <c r="R1083" s="1"/>
      <c r="S1083" s="1"/>
    </row>
    <row r="1084" spans="1:19" ht="13" x14ac:dyDescent="0.15">
      <c r="A1084" s="1">
        <v>397</v>
      </c>
      <c r="B1084" s="1" t="s">
        <v>28</v>
      </c>
      <c r="C1084" s="1" t="s">
        <v>3856</v>
      </c>
      <c r="D1084" s="1">
        <v>22</v>
      </c>
      <c r="E1084" s="1" t="s">
        <v>30</v>
      </c>
      <c r="F1084" s="1" t="s">
        <v>64</v>
      </c>
      <c r="G1084" s="1">
        <v>0.38</v>
      </c>
      <c r="H1084" s="1">
        <v>0.38</v>
      </c>
      <c r="I1084" s="1">
        <v>197.8</v>
      </c>
      <c r="J1084" s="1">
        <v>198.18</v>
      </c>
      <c r="K1084" s="1">
        <v>197.62700000000001</v>
      </c>
      <c r="L1084" s="1">
        <v>198</v>
      </c>
      <c r="M1084" s="1" t="s">
        <v>7149</v>
      </c>
      <c r="N1084" s="1" t="s">
        <v>7150</v>
      </c>
      <c r="O1084" s="1" t="s">
        <v>7151</v>
      </c>
      <c r="P1084" s="1">
        <v>0</v>
      </c>
      <c r="Q1084" s="1">
        <v>0</v>
      </c>
      <c r="R1084" s="1"/>
      <c r="S1084" s="1"/>
    </row>
    <row r="1085" spans="1:19" ht="13" x14ac:dyDescent="0.15">
      <c r="A1085" s="1">
        <v>397</v>
      </c>
      <c r="B1085" s="1" t="s">
        <v>28</v>
      </c>
      <c r="C1085" s="1" t="s">
        <v>3856</v>
      </c>
      <c r="D1085" s="1">
        <v>23</v>
      </c>
      <c r="E1085" s="1" t="s">
        <v>30</v>
      </c>
      <c r="F1085" s="1">
        <v>1</v>
      </c>
      <c r="G1085" s="1">
        <v>1.5</v>
      </c>
      <c r="H1085" s="1">
        <v>1.5</v>
      </c>
      <c r="I1085" s="1">
        <v>198</v>
      </c>
      <c r="J1085" s="1">
        <v>199.5</v>
      </c>
      <c r="K1085" s="1">
        <v>198</v>
      </c>
      <c r="L1085" s="1">
        <v>199.46799999999999</v>
      </c>
      <c r="M1085" s="1" t="s">
        <v>7152</v>
      </c>
      <c r="N1085" s="1" t="s">
        <v>7153</v>
      </c>
      <c r="O1085" s="1" t="s">
        <v>7154</v>
      </c>
      <c r="P1085" s="1">
        <v>0</v>
      </c>
      <c r="Q1085" s="1">
        <v>0</v>
      </c>
      <c r="R1085" s="1"/>
      <c r="S1085" s="1"/>
    </row>
    <row r="1086" spans="1:19" ht="13" x14ac:dyDescent="0.15">
      <c r="A1086" s="1">
        <v>397</v>
      </c>
      <c r="B1086" s="1" t="s">
        <v>28</v>
      </c>
      <c r="C1086" s="1" t="s">
        <v>3856</v>
      </c>
      <c r="D1086" s="1">
        <v>23</v>
      </c>
      <c r="E1086" s="1" t="s">
        <v>30</v>
      </c>
      <c r="F1086" s="1">
        <v>2</v>
      </c>
      <c r="G1086" s="1">
        <v>1.5</v>
      </c>
      <c r="H1086" s="1">
        <v>1.5</v>
      </c>
      <c r="I1086" s="1">
        <v>199.5</v>
      </c>
      <c r="J1086" s="1">
        <v>201</v>
      </c>
      <c r="K1086" s="1">
        <v>199.46799999999999</v>
      </c>
      <c r="L1086" s="1">
        <v>200.93600000000001</v>
      </c>
      <c r="M1086" s="1" t="s">
        <v>7155</v>
      </c>
      <c r="N1086" s="1" t="s">
        <v>7156</v>
      </c>
      <c r="O1086" s="1" t="s">
        <v>7157</v>
      </c>
      <c r="P1086" s="1">
        <v>0</v>
      </c>
      <c r="Q1086" s="1">
        <v>0</v>
      </c>
      <c r="R1086" s="1"/>
      <c r="S1086" s="1"/>
    </row>
    <row r="1087" spans="1:19" ht="13" x14ac:dyDescent="0.15">
      <c r="A1087" s="1">
        <v>397</v>
      </c>
      <c r="B1087" s="1" t="s">
        <v>28</v>
      </c>
      <c r="C1087" s="1" t="s">
        <v>3856</v>
      </c>
      <c r="D1087" s="1">
        <v>23</v>
      </c>
      <c r="E1087" s="1" t="s">
        <v>30</v>
      </c>
      <c r="F1087" s="1">
        <v>3</v>
      </c>
      <c r="G1087" s="1">
        <v>1.51</v>
      </c>
      <c r="H1087" s="1">
        <v>1.51</v>
      </c>
      <c r="I1087" s="1">
        <v>201</v>
      </c>
      <c r="J1087" s="1">
        <v>202.51</v>
      </c>
      <c r="K1087" s="1">
        <v>200.93600000000001</v>
      </c>
      <c r="L1087" s="1">
        <v>202.41399999999999</v>
      </c>
      <c r="M1087" s="1" t="s">
        <v>7158</v>
      </c>
      <c r="N1087" s="1" t="s">
        <v>7159</v>
      </c>
      <c r="O1087" s="1" t="s">
        <v>7160</v>
      </c>
      <c r="P1087" s="1">
        <v>0</v>
      </c>
      <c r="Q1087" s="1">
        <v>0</v>
      </c>
      <c r="R1087" s="1"/>
      <c r="S1087" s="1"/>
    </row>
    <row r="1088" spans="1:19" ht="13" x14ac:dyDescent="0.15">
      <c r="A1088" s="1">
        <v>397</v>
      </c>
      <c r="B1088" s="1" t="s">
        <v>28</v>
      </c>
      <c r="C1088" s="1" t="s">
        <v>3856</v>
      </c>
      <c r="D1088" s="1">
        <v>23</v>
      </c>
      <c r="E1088" s="1" t="s">
        <v>30</v>
      </c>
      <c r="F1088" s="1">
        <v>4</v>
      </c>
      <c r="G1088" s="1">
        <v>1.51</v>
      </c>
      <c r="H1088" s="1">
        <v>1.51</v>
      </c>
      <c r="I1088" s="1">
        <v>202.51</v>
      </c>
      <c r="J1088" s="1">
        <v>204.02</v>
      </c>
      <c r="K1088" s="1">
        <v>202.41399999999999</v>
      </c>
      <c r="L1088" s="1">
        <v>203.892</v>
      </c>
      <c r="M1088" s="1" t="s">
        <v>7161</v>
      </c>
      <c r="N1088" s="1" t="s">
        <v>7162</v>
      </c>
      <c r="O1088" s="1" t="s">
        <v>7163</v>
      </c>
      <c r="P1088" s="1">
        <v>0</v>
      </c>
      <c r="Q1088" s="1">
        <v>0</v>
      </c>
      <c r="R1088" s="1"/>
      <c r="S1088" s="1"/>
    </row>
    <row r="1089" spans="1:19" ht="13" x14ac:dyDescent="0.15">
      <c r="A1089" s="1">
        <v>397</v>
      </c>
      <c r="B1089" s="1" t="s">
        <v>28</v>
      </c>
      <c r="C1089" s="1" t="s">
        <v>3856</v>
      </c>
      <c r="D1089" s="1">
        <v>23</v>
      </c>
      <c r="E1089" s="1" t="s">
        <v>30</v>
      </c>
      <c r="F1089" s="1">
        <v>5</v>
      </c>
      <c r="G1089" s="1">
        <v>1.5</v>
      </c>
      <c r="H1089" s="1">
        <v>1.5</v>
      </c>
      <c r="I1089" s="1">
        <v>204.02</v>
      </c>
      <c r="J1089" s="1">
        <v>205.52</v>
      </c>
      <c r="K1089" s="1">
        <v>203.892</v>
      </c>
      <c r="L1089" s="1">
        <v>205.36099999999999</v>
      </c>
      <c r="M1089" s="1" t="s">
        <v>7164</v>
      </c>
      <c r="N1089" s="1" t="s">
        <v>7165</v>
      </c>
      <c r="O1089" s="1" t="s">
        <v>7166</v>
      </c>
      <c r="P1089" s="1">
        <v>0</v>
      </c>
      <c r="Q1089" s="1">
        <v>0</v>
      </c>
      <c r="R1089" s="1"/>
      <c r="S1089" s="1"/>
    </row>
    <row r="1090" spans="1:19" ht="13" x14ac:dyDescent="0.15">
      <c r="A1090" s="1">
        <v>397</v>
      </c>
      <c r="B1090" s="1" t="s">
        <v>28</v>
      </c>
      <c r="C1090" s="1" t="s">
        <v>3856</v>
      </c>
      <c r="D1090" s="1">
        <v>23</v>
      </c>
      <c r="E1090" s="1" t="s">
        <v>30</v>
      </c>
      <c r="F1090" s="1">
        <v>6</v>
      </c>
      <c r="G1090" s="1">
        <v>1.22</v>
      </c>
      <c r="H1090" s="1">
        <v>1.23</v>
      </c>
      <c r="I1090" s="1">
        <v>205.52</v>
      </c>
      <c r="J1090" s="1">
        <v>206.75</v>
      </c>
      <c r="K1090" s="1">
        <v>205.36099999999999</v>
      </c>
      <c r="L1090" s="1">
        <v>206.565</v>
      </c>
      <c r="M1090" s="1" t="s">
        <v>7167</v>
      </c>
      <c r="N1090" s="1" t="s">
        <v>7168</v>
      </c>
      <c r="O1090" s="1" t="s">
        <v>7169</v>
      </c>
      <c r="P1090" s="1">
        <v>0</v>
      </c>
      <c r="Q1090" s="1">
        <v>0</v>
      </c>
      <c r="R1090" s="1"/>
      <c r="S1090" s="1"/>
    </row>
    <row r="1091" spans="1:19" ht="13" x14ac:dyDescent="0.15">
      <c r="A1091" s="1">
        <v>397</v>
      </c>
      <c r="B1091" s="1" t="s">
        <v>28</v>
      </c>
      <c r="C1091" s="1" t="s">
        <v>3856</v>
      </c>
      <c r="D1091" s="1">
        <v>23</v>
      </c>
      <c r="E1091" s="1" t="s">
        <v>30</v>
      </c>
      <c r="F1091" s="1">
        <v>7</v>
      </c>
      <c r="G1091" s="1">
        <v>0.74</v>
      </c>
      <c r="H1091" s="1">
        <v>0.74</v>
      </c>
      <c r="I1091" s="1">
        <v>206.75</v>
      </c>
      <c r="J1091" s="1">
        <v>207.49</v>
      </c>
      <c r="K1091" s="1">
        <v>206.565</v>
      </c>
      <c r="L1091" s="1">
        <v>207.28899999999999</v>
      </c>
      <c r="M1091" s="1" t="s">
        <v>7170</v>
      </c>
      <c r="N1091" s="1" t="s">
        <v>7171</v>
      </c>
      <c r="O1091" s="1" t="s">
        <v>7172</v>
      </c>
      <c r="P1091" s="1">
        <v>0</v>
      </c>
      <c r="Q1091" s="1">
        <v>0</v>
      </c>
      <c r="R1091" s="1"/>
      <c r="S1091" s="1"/>
    </row>
    <row r="1092" spans="1:19" ht="13" x14ac:dyDescent="0.15">
      <c r="A1092" s="1">
        <v>397</v>
      </c>
      <c r="B1092" s="1" t="s">
        <v>28</v>
      </c>
      <c r="C1092" s="1" t="s">
        <v>3856</v>
      </c>
      <c r="D1092" s="1">
        <v>23</v>
      </c>
      <c r="E1092" s="1" t="s">
        <v>30</v>
      </c>
      <c r="F1092" s="1" t="s">
        <v>64</v>
      </c>
      <c r="G1092" s="1">
        <v>0.41</v>
      </c>
      <c r="H1092" s="1">
        <v>0.42</v>
      </c>
      <c r="I1092" s="1">
        <v>207.49</v>
      </c>
      <c r="J1092" s="1">
        <v>207.91</v>
      </c>
      <c r="K1092" s="1">
        <v>207.28899999999999</v>
      </c>
      <c r="L1092" s="1">
        <v>207.7</v>
      </c>
      <c r="M1092" s="1" t="s">
        <v>7173</v>
      </c>
      <c r="N1092" s="1" t="s">
        <v>7174</v>
      </c>
      <c r="O1092" s="1" t="s">
        <v>7175</v>
      </c>
      <c r="P1092" s="1">
        <v>0</v>
      </c>
      <c r="Q1092" s="1">
        <v>0</v>
      </c>
      <c r="R1092" s="1"/>
      <c r="S1092" s="1"/>
    </row>
    <row r="1093" spans="1:19" ht="13" x14ac:dyDescent="0.15">
      <c r="A1093" s="1">
        <v>397</v>
      </c>
      <c r="B1093" s="1" t="s">
        <v>28</v>
      </c>
      <c r="C1093" s="1" t="s">
        <v>3856</v>
      </c>
      <c r="D1093" s="1">
        <v>24</v>
      </c>
      <c r="E1093" s="1" t="s">
        <v>30</v>
      </c>
      <c r="F1093" s="1">
        <v>1</v>
      </c>
      <c r="G1093" s="1">
        <v>1.49</v>
      </c>
      <c r="H1093" s="1">
        <v>1.49</v>
      </c>
      <c r="I1093" s="1">
        <v>207.7</v>
      </c>
      <c r="J1093" s="1">
        <v>209.19</v>
      </c>
      <c r="K1093" s="1">
        <v>207.7</v>
      </c>
      <c r="L1093" s="1">
        <v>209.18199999999999</v>
      </c>
      <c r="M1093" s="1" t="s">
        <v>7176</v>
      </c>
      <c r="N1093" s="1" t="s">
        <v>7177</v>
      </c>
      <c r="O1093" s="1" t="s">
        <v>7178</v>
      </c>
      <c r="P1093" s="1">
        <v>0</v>
      </c>
      <c r="Q1093" s="1">
        <v>0</v>
      </c>
      <c r="R1093" s="1"/>
      <c r="S1093" s="1"/>
    </row>
    <row r="1094" spans="1:19" ht="13" x14ac:dyDescent="0.15">
      <c r="A1094" s="1">
        <v>397</v>
      </c>
      <c r="B1094" s="1" t="s">
        <v>28</v>
      </c>
      <c r="C1094" s="1" t="s">
        <v>3856</v>
      </c>
      <c r="D1094" s="1">
        <v>24</v>
      </c>
      <c r="E1094" s="1" t="s">
        <v>30</v>
      </c>
      <c r="F1094" s="1">
        <v>2</v>
      </c>
      <c r="G1094" s="1">
        <v>1.5</v>
      </c>
      <c r="H1094" s="1">
        <v>1.5</v>
      </c>
      <c r="I1094" s="1">
        <v>209.19</v>
      </c>
      <c r="J1094" s="1">
        <v>210.69</v>
      </c>
      <c r="K1094" s="1">
        <v>209.18199999999999</v>
      </c>
      <c r="L1094" s="1">
        <v>210.67500000000001</v>
      </c>
      <c r="M1094" s="1" t="s">
        <v>7179</v>
      </c>
      <c r="N1094" s="1" t="s">
        <v>7180</v>
      </c>
      <c r="O1094" s="1" t="s">
        <v>7181</v>
      </c>
      <c r="P1094" s="1">
        <v>0</v>
      </c>
      <c r="Q1094" s="1">
        <v>0</v>
      </c>
      <c r="R1094" s="1"/>
      <c r="S1094" s="1"/>
    </row>
    <row r="1095" spans="1:19" ht="13" x14ac:dyDescent="0.15">
      <c r="A1095" s="1">
        <v>397</v>
      </c>
      <c r="B1095" s="1" t="s">
        <v>28</v>
      </c>
      <c r="C1095" s="1" t="s">
        <v>3856</v>
      </c>
      <c r="D1095" s="1">
        <v>24</v>
      </c>
      <c r="E1095" s="1" t="s">
        <v>30</v>
      </c>
      <c r="F1095" s="1">
        <v>3</v>
      </c>
      <c r="G1095" s="1">
        <v>1.5</v>
      </c>
      <c r="H1095" s="1">
        <v>1.5</v>
      </c>
      <c r="I1095" s="1">
        <v>210.69</v>
      </c>
      <c r="J1095" s="1">
        <v>212.19</v>
      </c>
      <c r="K1095" s="1">
        <v>210.67500000000001</v>
      </c>
      <c r="L1095" s="1">
        <v>212.167</v>
      </c>
      <c r="M1095" s="1" t="s">
        <v>7182</v>
      </c>
      <c r="N1095" s="1" t="s">
        <v>7183</v>
      </c>
      <c r="O1095" s="1" t="s">
        <v>7184</v>
      </c>
      <c r="P1095" s="1">
        <v>0</v>
      </c>
      <c r="Q1095" s="1">
        <v>0</v>
      </c>
      <c r="R1095" s="1"/>
      <c r="S1095" s="1"/>
    </row>
    <row r="1096" spans="1:19" ht="13" x14ac:dyDescent="0.15">
      <c r="A1096" s="1">
        <v>397</v>
      </c>
      <c r="B1096" s="1" t="s">
        <v>28</v>
      </c>
      <c r="C1096" s="1" t="s">
        <v>3856</v>
      </c>
      <c r="D1096" s="1">
        <v>24</v>
      </c>
      <c r="E1096" s="1" t="s">
        <v>30</v>
      </c>
      <c r="F1096" s="1">
        <v>4</v>
      </c>
      <c r="G1096" s="1">
        <v>1.49</v>
      </c>
      <c r="H1096" s="1">
        <v>1.5</v>
      </c>
      <c r="I1096" s="1">
        <v>212.19</v>
      </c>
      <c r="J1096" s="1">
        <v>213.69</v>
      </c>
      <c r="K1096" s="1">
        <v>212.167</v>
      </c>
      <c r="L1096" s="1">
        <v>213.65899999999999</v>
      </c>
      <c r="M1096" s="1" t="s">
        <v>7185</v>
      </c>
      <c r="N1096" s="1" t="s">
        <v>7186</v>
      </c>
      <c r="O1096" s="1" t="s">
        <v>7187</v>
      </c>
      <c r="P1096" s="1">
        <v>0</v>
      </c>
      <c r="Q1096" s="1">
        <v>0</v>
      </c>
      <c r="R1096" s="1"/>
      <c r="S1096" s="1"/>
    </row>
    <row r="1097" spans="1:19" ht="13" x14ac:dyDescent="0.15">
      <c r="A1097" s="1">
        <v>397</v>
      </c>
      <c r="B1097" s="1" t="s">
        <v>28</v>
      </c>
      <c r="C1097" s="1" t="s">
        <v>3856</v>
      </c>
      <c r="D1097" s="1">
        <v>24</v>
      </c>
      <c r="E1097" s="1" t="s">
        <v>30</v>
      </c>
      <c r="F1097" s="1">
        <v>5</v>
      </c>
      <c r="G1097" s="1">
        <v>1.5</v>
      </c>
      <c r="H1097" s="1">
        <v>1.5</v>
      </c>
      <c r="I1097" s="1">
        <v>213.69</v>
      </c>
      <c r="J1097" s="1">
        <v>215.19</v>
      </c>
      <c r="K1097" s="1">
        <v>213.65899999999999</v>
      </c>
      <c r="L1097" s="1">
        <v>215.15199999999999</v>
      </c>
      <c r="M1097" s="1" t="s">
        <v>7188</v>
      </c>
      <c r="N1097" s="1" t="s">
        <v>7189</v>
      </c>
      <c r="O1097" s="1" t="s">
        <v>7190</v>
      </c>
      <c r="P1097" s="1">
        <v>0</v>
      </c>
      <c r="Q1097" s="1">
        <v>0</v>
      </c>
      <c r="R1097" s="1"/>
      <c r="S1097" s="1"/>
    </row>
    <row r="1098" spans="1:19" ht="13" x14ac:dyDescent="0.15">
      <c r="A1098" s="1">
        <v>397</v>
      </c>
      <c r="B1098" s="1" t="s">
        <v>28</v>
      </c>
      <c r="C1098" s="1" t="s">
        <v>3856</v>
      </c>
      <c r="D1098" s="1">
        <v>24</v>
      </c>
      <c r="E1098" s="1" t="s">
        <v>30</v>
      </c>
      <c r="F1098" s="1">
        <v>6</v>
      </c>
      <c r="G1098" s="1">
        <v>1.21</v>
      </c>
      <c r="H1098" s="1">
        <v>1.21</v>
      </c>
      <c r="I1098" s="1">
        <v>215.19</v>
      </c>
      <c r="J1098" s="1">
        <v>216.4</v>
      </c>
      <c r="K1098" s="1">
        <v>215.15199999999999</v>
      </c>
      <c r="L1098" s="1">
        <v>216.35599999999999</v>
      </c>
      <c r="M1098" s="1" t="s">
        <v>7191</v>
      </c>
      <c r="N1098" s="1" t="s">
        <v>7192</v>
      </c>
      <c r="O1098" s="1" t="s">
        <v>7193</v>
      </c>
      <c r="P1098" s="1">
        <v>0</v>
      </c>
      <c r="Q1098" s="1">
        <v>0</v>
      </c>
      <c r="R1098" s="1"/>
      <c r="S1098" s="1"/>
    </row>
    <row r="1099" spans="1:19" ht="13" x14ac:dyDescent="0.15">
      <c r="A1099" s="1">
        <v>397</v>
      </c>
      <c r="B1099" s="1" t="s">
        <v>28</v>
      </c>
      <c r="C1099" s="1" t="s">
        <v>3856</v>
      </c>
      <c r="D1099" s="1">
        <v>24</v>
      </c>
      <c r="E1099" s="1" t="s">
        <v>30</v>
      </c>
      <c r="F1099" s="1">
        <v>7</v>
      </c>
      <c r="G1099" s="1">
        <v>0.71</v>
      </c>
      <c r="H1099" s="1">
        <v>0.71</v>
      </c>
      <c r="I1099" s="1">
        <v>216.4</v>
      </c>
      <c r="J1099" s="1">
        <v>217.11</v>
      </c>
      <c r="K1099" s="1">
        <v>216.35599999999999</v>
      </c>
      <c r="L1099" s="1">
        <v>217.06200000000001</v>
      </c>
      <c r="M1099" s="1" t="s">
        <v>7194</v>
      </c>
      <c r="N1099" s="1" t="s">
        <v>7195</v>
      </c>
      <c r="O1099" s="1" t="s">
        <v>7196</v>
      </c>
      <c r="P1099" s="1">
        <v>0</v>
      </c>
      <c r="Q1099" s="1">
        <v>0</v>
      </c>
      <c r="R1099" s="1"/>
      <c r="S1099" s="1"/>
    </row>
    <row r="1100" spans="1:19" ht="13" x14ac:dyDescent="0.15">
      <c r="A1100" s="1">
        <v>397</v>
      </c>
      <c r="B1100" s="1" t="s">
        <v>28</v>
      </c>
      <c r="C1100" s="1" t="s">
        <v>3856</v>
      </c>
      <c r="D1100" s="1">
        <v>24</v>
      </c>
      <c r="E1100" s="1" t="s">
        <v>30</v>
      </c>
      <c r="F1100" s="1" t="s">
        <v>64</v>
      </c>
      <c r="G1100" s="1">
        <v>0.34</v>
      </c>
      <c r="H1100" s="1">
        <v>0.34</v>
      </c>
      <c r="I1100" s="1">
        <v>217.11</v>
      </c>
      <c r="J1100" s="1">
        <v>217.45</v>
      </c>
      <c r="K1100" s="1">
        <v>217.06200000000001</v>
      </c>
      <c r="L1100" s="1">
        <v>217.4</v>
      </c>
      <c r="M1100" s="1" t="s">
        <v>7197</v>
      </c>
      <c r="N1100" s="1" t="s">
        <v>7198</v>
      </c>
      <c r="O1100" s="1" t="s">
        <v>7199</v>
      </c>
      <c r="P1100" s="1">
        <v>0</v>
      </c>
      <c r="Q1100" s="1">
        <v>0</v>
      </c>
      <c r="R1100" s="1"/>
      <c r="S1100" s="1"/>
    </row>
    <row r="1101" spans="1:19" ht="13" x14ac:dyDescent="0.15">
      <c r="A1101" s="1">
        <v>397</v>
      </c>
      <c r="B1101" s="1" t="s">
        <v>28</v>
      </c>
      <c r="C1101" s="1" t="s">
        <v>3856</v>
      </c>
      <c r="D1101" s="1">
        <v>25</v>
      </c>
      <c r="E1101" s="1" t="s">
        <v>30</v>
      </c>
      <c r="F1101" s="1">
        <v>1</v>
      </c>
      <c r="G1101" s="1">
        <v>1.47</v>
      </c>
      <c r="H1101" s="1">
        <v>1.47</v>
      </c>
      <c r="I1101" s="1">
        <v>217.4</v>
      </c>
      <c r="J1101" s="1">
        <v>218.87</v>
      </c>
      <c r="K1101" s="1">
        <v>217.4</v>
      </c>
      <c r="L1101" s="1">
        <v>218.87</v>
      </c>
      <c r="M1101" s="1" t="s">
        <v>7200</v>
      </c>
      <c r="N1101" s="1" t="s">
        <v>7201</v>
      </c>
      <c r="O1101" s="1" t="s">
        <v>7202</v>
      </c>
      <c r="P1101" s="1">
        <v>0</v>
      </c>
      <c r="Q1101" s="1">
        <v>0</v>
      </c>
      <c r="R1101" s="1"/>
      <c r="S1101" s="1"/>
    </row>
    <row r="1102" spans="1:19" ht="13" x14ac:dyDescent="0.15">
      <c r="A1102" s="1">
        <v>397</v>
      </c>
      <c r="B1102" s="1" t="s">
        <v>28</v>
      </c>
      <c r="C1102" s="1" t="s">
        <v>3856</v>
      </c>
      <c r="D1102" s="1">
        <v>25</v>
      </c>
      <c r="E1102" s="1" t="s">
        <v>30</v>
      </c>
      <c r="F1102" s="1" t="s">
        <v>64</v>
      </c>
      <c r="G1102" s="1">
        <v>0.28999999999999998</v>
      </c>
      <c r="H1102" s="1">
        <v>0.28999999999999998</v>
      </c>
      <c r="I1102" s="1">
        <v>218.87</v>
      </c>
      <c r="J1102" s="1">
        <v>219.16</v>
      </c>
      <c r="K1102" s="1">
        <v>218.87</v>
      </c>
      <c r="L1102" s="1">
        <v>219.16</v>
      </c>
      <c r="M1102" s="1" t="s">
        <v>7203</v>
      </c>
      <c r="N1102" s="1" t="s">
        <v>7204</v>
      </c>
      <c r="O1102" s="1" t="s">
        <v>7205</v>
      </c>
      <c r="P1102" s="1">
        <v>0</v>
      </c>
      <c r="Q1102" s="1">
        <v>0</v>
      </c>
      <c r="R1102" s="1"/>
      <c r="S1102" s="1"/>
    </row>
    <row r="1103" spans="1:19" ht="13" x14ac:dyDescent="0.15">
      <c r="A1103" s="1">
        <v>397</v>
      </c>
      <c r="B1103" s="1" t="s">
        <v>28</v>
      </c>
      <c r="C1103" s="1" t="s">
        <v>3856</v>
      </c>
      <c r="D1103" s="1">
        <v>26</v>
      </c>
      <c r="E1103" s="1" t="s">
        <v>30</v>
      </c>
      <c r="F1103" s="1">
        <v>1</v>
      </c>
      <c r="G1103" s="1">
        <v>1.5</v>
      </c>
      <c r="H1103" s="1">
        <v>1.5</v>
      </c>
      <c r="I1103" s="1">
        <v>227.1</v>
      </c>
      <c r="J1103" s="1">
        <v>228.6</v>
      </c>
      <c r="K1103" s="1">
        <v>227.1</v>
      </c>
      <c r="L1103" s="1">
        <v>228.6</v>
      </c>
      <c r="M1103" s="1" t="s">
        <v>7206</v>
      </c>
      <c r="N1103" s="1" t="s">
        <v>7207</v>
      </c>
      <c r="O1103" s="1" t="s">
        <v>7208</v>
      </c>
      <c r="P1103" s="1">
        <v>0</v>
      </c>
      <c r="Q1103" s="1">
        <v>0</v>
      </c>
      <c r="R1103" s="1"/>
      <c r="S1103" s="1"/>
    </row>
    <row r="1104" spans="1:19" ht="13" x14ac:dyDescent="0.15">
      <c r="A1104" s="1">
        <v>397</v>
      </c>
      <c r="B1104" s="1" t="s">
        <v>28</v>
      </c>
      <c r="C1104" s="1" t="s">
        <v>3856</v>
      </c>
      <c r="D1104" s="1">
        <v>26</v>
      </c>
      <c r="E1104" s="1" t="s">
        <v>30</v>
      </c>
      <c r="F1104" s="1">
        <v>2</v>
      </c>
      <c r="G1104" s="1">
        <v>1.49</v>
      </c>
      <c r="H1104" s="1">
        <v>1.5</v>
      </c>
      <c r="I1104" s="1">
        <v>228.6</v>
      </c>
      <c r="J1104" s="1">
        <v>230.1</v>
      </c>
      <c r="K1104" s="1">
        <v>228.6</v>
      </c>
      <c r="L1104" s="1">
        <v>230.1</v>
      </c>
      <c r="M1104" s="1" t="s">
        <v>7209</v>
      </c>
      <c r="N1104" s="1" t="s">
        <v>7210</v>
      </c>
      <c r="O1104" s="1" t="s">
        <v>7211</v>
      </c>
      <c r="P1104" s="1">
        <v>0</v>
      </c>
      <c r="Q1104" s="1">
        <v>0</v>
      </c>
      <c r="R1104" s="1"/>
      <c r="S1104" s="1"/>
    </row>
    <row r="1105" spans="1:19" ht="13" x14ac:dyDescent="0.15">
      <c r="A1105" s="1">
        <v>397</v>
      </c>
      <c r="B1105" s="1" t="s">
        <v>28</v>
      </c>
      <c r="C1105" s="1" t="s">
        <v>3856</v>
      </c>
      <c r="D1105" s="1">
        <v>26</v>
      </c>
      <c r="E1105" s="1" t="s">
        <v>30</v>
      </c>
      <c r="F1105" s="1">
        <v>3</v>
      </c>
      <c r="G1105" s="1">
        <v>1.5</v>
      </c>
      <c r="H1105" s="1">
        <v>1.5</v>
      </c>
      <c r="I1105" s="1">
        <v>230.1</v>
      </c>
      <c r="J1105" s="1">
        <v>231.6</v>
      </c>
      <c r="K1105" s="1">
        <v>230.1</v>
      </c>
      <c r="L1105" s="1">
        <v>231.6</v>
      </c>
      <c r="M1105" s="1" t="s">
        <v>7212</v>
      </c>
      <c r="N1105" s="1" t="s">
        <v>7213</v>
      </c>
      <c r="O1105" s="1" t="s">
        <v>7214</v>
      </c>
      <c r="P1105" s="1">
        <v>0</v>
      </c>
      <c r="Q1105" s="1">
        <v>0</v>
      </c>
      <c r="R1105" s="1"/>
      <c r="S1105" s="1"/>
    </row>
    <row r="1106" spans="1:19" ht="13" x14ac:dyDescent="0.15">
      <c r="A1106" s="1">
        <v>397</v>
      </c>
      <c r="B1106" s="1" t="s">
        <v>28</v>
      </c>
      <c r="C1106" s="1" t="s">
        <v>3856</v>
      </c>
      <c r="D1106" s="1">
        <v>26</v>
      </c>
      <c r="E1106" s="1" t="s">
        <v>30</v>
      </c>
      <c r="F1106" s="1">
        <v>4</v>
      </c>
      <c r="G1106" s="1">
        <v>1.5</v>
      </c>
      <c r="H1106" s="1">
        <v>1.5</v>
      </c>
      <c r="I1106" s="1">
        <v>231.6</v>
      </c>
      <c r="J1106" s="1">
        <v>233.1</v>
      </c>
      <c r="K1106" s="1">
        <v>231.6</v>
      </c>
      <c r="L1106" s="1">
        <v>233.1</v>
      </c>
      <c r="M1106" s="1" t="s">
        <v>7215</v>
      </c>
      <c r="N1106" s="1" t="s">
        <v>7216</v>
      </c>
      <c r="O1106" s="1" t="s">
        <v>7217</v>
      </c>
      <c r="P1106" s="1">
        <v>0</v>
      </c>
      <c r="Q1106" s="1">
        <v>0</v>
      </c>
      <c r="R1106" s="1"/>
      <c r="S1106" s="1"/>
    </row>
    <row r="1107" spans="1:19" ht="13" x14ac:dyDescent="0.15">
      <c r="A1107" s="1">
        <v>397</v>
      </c>
      <c r="B1107" s="1" t="s">
        <v>28</v>
      </c>
      <c r="C1107" s="1" t="s">
        <v>3856</v>
      </c>
      <c r="D1107" s="1">
        <v>26</v>
      </c>
      <c r="E1107" s="1" t="s">
        <v>30</v>
      </c>
      <c r="F1107" s="1">
        <v>5</v>
      </c>
      <c r="G1107" s="1">
        <v>1.5</v>
      </c>
      <c r="H1107" s="1">
        <v>1.51</v>
      </c>
      <c r="I1107" s="1">
        <v>233.1</v>
      </c>
      <c r="J1107" s="1">
        <v>234.61</v>
      </c>
      <c r="K1107" s="1">
        <v>233.1</v>
      </c>
      <c r="L1107" s="1">
        <v>234.61</v>
      </c>
      <c r="M1107" s="1" t="s">
        <v>7218</v>
      </c>
      <c r="N1107" s="1" t="s">
        <v>7219</v>
      </c>
      <c r="O1107" s="1" t="s">
        <v>7220</v>
      </c>
      <c r="P1107" s="1">
        <v>0</v>
      </c>
      <c r="Q1107" s="1">
        <v>0</v>
      </c>
      <c r="R1107" s="1"/>
      <c r="S1107" s="1"/>
    </row>
    <row r="1108" spans="1:19" ht="13" x14ac:dyDescent="0.15">
      <c r="A1108" s="1">
        <v>397</v>
      </c>
      <c r="B1108" s="1" t="s">
        <v>28</v>
      </c>
      <c r="C1108" s="1" t="s">
        <v>3856</v>
      </c>
      <c r="D1108" s="1">
        <v>26</v>
      </c>
      <c r="E1108" s="1" t="s">
        <v>30</v>
      </c>
      <c r="F1108" s="1">
        <v>6</v>
      </c>
      <c r="G1108" s="1">
        <v>0.96</v>
      </c>
      <c r="H1108" s="1">
        <v>0.96</v>
      </c>
      <c r="I1108" s="1">
        <v>234.61</v>
      </c>
      <c r="J1108" s="1">
        <v>235.57</v>
      </c>
      <c r="K1108" s="1">
        <v>234.61</v>
      </c>
      <c r="L1108" s="1">
        <v>235.57</v>
      </c>
      <c r="M1108" s="1" t="s">
        <v>7221</v>
      </c>
      <c r="N1108" s="1" t="s">
        <v>7222</v>
      </c>
      <c r="O1108" s="1" t="s">
        <v>7223</v>
      </c>
      <c r="P1108" s="1">
        <v>0</v>
      </c>
      <c r="Q1108" s="1">
        <v>0</v>
      </c>
      <c r="R1108" s="1"/>
      <c r="S1108" s="1"/>
    </row>
    <row r="1109" spans="1:19" ht="13" x14ac:dyDescent="0.15">
      <c r="A1109" s="1">
        <v>397</v>
      </c>
      <c r="B1109" s="1" t="s">
        <v>28</v>
      </c>
      <c r="C1109" s="1" t="s">
        <v>3856</v>
      </c>
      <c r="D1109" s="1">
        <v>26</v>
      </c>
      <c r="E1109" s="1" t="s">
        <v>30</v>
      </c>
      <c r="F1109" s="1">
        <v>7</v>
      </c>
      <c r="G1109" s="1">
        <v>0.6</v>
      </c>
      <c r="H1109" s="1">
        <v>0.6</v>
      </c>
      <c r="I1109" s="1">
        <v>235.57</v>
      </c>
      <c r="J1109" s="1">
        <v>236.17</v>
      </c>
      <c r="K1109" s="1">
        <v>235.57</v>
      </c>
      <c r="L1109" s="1">
        <v>236.17</v>
      </c>
      <c r="M1109" s="1" t="s">
        <v>7224</v>
      </c>
      <c r="N1109" s="1" t="s">
        <v>7225</v>
      </c>
      <c r="O1109" s="1" t="s">
        <v>7226</v>
      </c>
      <c r="P1109" s="1">
        <v>0</v>
      </c>
      <c r="Q1109" s="1">
        <v>0</v>
      </c>
      <c r="R1109" s="1"/>
      <c r="S1109" s="1"/>
    </row>
    <row r="1110" spans="1:19" ht="13" x14ac:dyDescent="0.15">
      <c r="A1110" s="1">
        <v>397</v>
      </c>
      <c r="B1110" s="1" t="s">
        <v>28</v>
      </c>
      <c r="C1110" s="1" t="s">
        <v>3856</v>
      </c>
      <c r="D1110" s="1">
        <v>26</v>
      </c>
      <c r="E1110" s="1" t="s">
        <v>30</v>
      </c>
      <c r="F1110" s="1" t="s">
        <v>64</v>
      </c>
      <c r="G1110" s="1">
        <v>0.32</v>
      </c>
      <c r="H1110" s="1">
        <v>0.32</v>
      </c>
      <c r="I1110" s="1">
        <v>236.17</v>
      </c>
      <c r="J1110" s="1">
        <v>236.49</v>
      </c>
      <c r="K1110" s="1">
        <v>236.17</v>
      </c>
      <c r="L1110" s="1">
        <v>236.49</v>
      </c>
      <c r="M1110" s="1" t="s">
        <v>7227</v>
      </c>
      <c r="N1110" s="1" t="s">
        <v>7228</v>
      </c>
      <c r="O1110" s="1" t="s">
        <v>7229</v>
      </c>
      <c r="P1110" s="1">
        <v>0</v>
      </c>
      <c r="Q1110" s="1">
        <v>0</v>
      </c>
      <c r="R1110" s="1"/>
      <c r="S1110" s="1"/>
    </row>
    <row r="1111" spans="1:19" ht="13" x14ac:dyDescent="0.15">
      <c r="A1111" s="1">
        <v>397</v>
      </c>
      <c r="B1111" s="1" t="s">
        <v>28</v>
      </c>
      <c r="C1111" s="1" t="s">
        <v>3856</v>
      </c>
      <c r="D1111" s="1">
        <v>27</v>
      </c>
      <c r="E1111" s="1" t="s">
        <v>30</v>
      </c>
      <c r="F1111" s="1">
        <v>1</v>
      </c>
      <c r="G1111" s="1">
        <v>1.5</v>
      </c>
      <c r="H1111" s="1">
        <v>1.5</v>
      </c>
      <c r="I1111" s="1">
        <v>236.8</v>
      </c>
      <c r="J1111" s="1">
        <v>238.3</v>
      </c>
      <c r="K1111" s="1">
        <v>236.8</v>
      </c>
      <c r="L1111" s="1">
        <v>238.27099999999999</v>
      </c>
      <c r="M1111" s="1" t="s">
        <v>7230</v>
      </c>
      <c r="N1111" s="1" t="s">
        <v>7231</v>
      </c>
      <c r="O1111" s="1" t="s">
        <v>7232</v>
      </c>
      <c r="P1111" s="1">
        <v>0</v>
      </c>
      <c r="Q1111" s="1">
        <v>0</v>
      </c>
      <c r="R1111" s="1"/>
      <c r="S1111" s="1"/>
    </row>
    <row r="1112" spans="1:19" ht="13" x14ac:dyDescent="0.15">
      <c r="A1112" s="1">
        <v>397</v>
      </c>
      <c r="B1112" s="1" t="s">
        <v>28</v>
      </c>
      <c r="C1112" s="1" t="s">
        <v>3856</v>
      </c>
      <c r="D1112" s="1">
        <v>27</v>
      </c>
      <c r="E1112" s="1" t="s">
        <v>30</v>
      </c>
      <c r="F1112" s="1">
        <v>2</v>
      </c>
      <c r="G1112" s="1">
        <v>1.5</v>
      </c>
      <c r="H1112" s="1">
        <v>1.5</v>
      </c>
      <c r="I1112" s="1">
        <v>238.3</v>
      </c>
      <c r="J1112" s="1">
        <v>239.8</v>
      </c>
      <c r="K1112" s="1">
        <v>238.27099999999999</v>
      </c>
      <c r="L1112" s="1">
        <v>239.74199999999999</v>
      </c>
      <c r="M1112" s="1" t="s">
        <v>7233</v>
      </c>
      <c r="N1112" s="1" t="s">
        <v>7234</v>
      </c>
      <c r="O1112" s="1" t="s">
        <v>7235</v>
      </c>
      <c r="P1112" s="1">
        <v>0</v>
      </c>
      <c r="Q1112" s="1">
        <v>0</v>
      </c>
      <c r="R1112" s="1"/>
      <c r="S1112" s="1"/>
    </row>
    <row r="1113" spans="1:19" ht="13" x14ac:dyDescent="0.15">
      <c r="A1113" s="1">
        <v>397</v>
      </c>
      <c r="B1113" s="1" t="s">
        <v>28</v>
      </c>
      <c r="C1113" s="1" t="s">
        <v>3856</v>
      </c>
      <c r="D1113" s="1">
        <v>27</v>
      </c>
      <c r="E1113" s="1" t="s">
        <v>30</v>
      </c>
      <c r="F1113" s="1">
        <v>3</v>
      </c>
      <c r="G1113" s="1">
        <v>1.5</v>
      </c>
      <c r="H1113" s="1">
        <v>1.5</v>
      </c>
      <c r="I1113" s="1">
        <v>239.8</v>
      </c>
      <c r="J1113" s="1">
        <v>241.3</v>
      </c>
      <c r="K1113" s="1">
        <v>239.74199999999999</v>
      </c>
      <c r="L1113" s="1">
        <v>241.214</v>
      </c>
      <c r="M1113" s="1" t="s">
        <v>7236</v>
      </c>
      <c r="N1113" s="1" t="s">
        <v>7237</v>
      </c>
      <c r="O1113" s="1" t="s">
        <v>7238</v>
      </c>
      <c r="P1113" s="1">
        <v>0</v>
      </c>
      <c r="Q1113" s="1">
        <v>0</v>
      </c>
      <c r="R1113" s="1"/>
      <c r="S1113" s="1"/>
    </row>
    <row r="1114" spans="1:19" ht="13" x14ac:dyDescent="0.15">
      <c r="A1114" s="1">
        <v>397</v>
      </c>
      <c r="B1114" s="1" t="s">
        <v>28</v>
      </c>
      <c r="C1114" s="1" t="s">
        <v>3856</v>
      </c>
      <c r="D1114" s="1">
        <v>27</v>
      </c>
      <c r="E1114" s="1" t="s">
        <v>30</v>
      </c>
      <c r="F1114" s="1">
        <v>4</v>
      </c>
      <c r="G1114" s="1">
        <v>1.5</v>
      </c>
      <c r="H1114" s="1">
        <v>1.5</v>
      </c>
      <c r="I1114" s="1">
        <v>241.3</v>
      </c>
      <c r="J1114" s="1">
        <v>242.8</v>
      </c>
      <c r="K1114" s="1">
        <v>241.214</v>
      </c>
      <c r="L1114" s="1">
        <v>242.685</v>
      </c>
      <c r="M1114" s="1" t="s">
        <v>7239</v>
      </c>
      <c r="N1114" s="1" t="s">
        <v>7240</v>
      </c>
      <c r="O1114" s="1" t="s">
        <v>7241</v>
      </c>
      <c r="P1114" s="1">
        <v>0</v>
      </c>
      <c r="Q1114" s="1">
        <v>0</v>
      </c>
      <c r="R1114" s="1"/>
      <c r="S1114" s="1"/>
    </row>
    <row r="1115" spans="1:19" ht="13" x14ac:dyDescent="0.15">
      <c r="A1115" s="1">
        <v>397</v>
      </c>
      <c r="B1115" s="1" t="s">
        <v>28</v>
      </c>
      <c r="C1115" s="1" t="s">
        <v>3856</v>
      </c>
      <c r="D1115" s="1">
        <v>27</v>
      </c>
      <c r="E1115" s="1" t="s">
        <v>30</v>
      </c>
      <c r="F1115" s="1">
        <v>5</v>
      </c>
      <c r="G1115" s="1">
        <v>1.49</v>
      </c>
      <c r="H1115" s="1">
        <v>1.49</v>
      </c>
      <c r="I1115" s="1">
        <v>242.8</v>
      </c>
      <c r="J1115" s="1">
        <v>244.29</v>
      </c>
      <c r="K1115" s="1">
        <v>242.685</v>
      </c>
      <c r="L1115" s="1">
        <v>244.14599999999999</v>
      </c>
      <c r="M1115" s="1" t="s">
        <v>7242</v>
      </c>
      <c r="N1115" s="1" t="s">
        <v>7243</v>
      </c>
      <c r="O1115" s="1" t="s">
        <v>7244</v>
      </c>
      <c r="P1115" s="1">
        <v>0</v>
      </c>
      <c r="Q1115" s="1">
        <v>0</v>
      </c>
      <c r="R1115" s="1"/>
      <c r="S1115" s="1"/>
    </row>
    <row r="1116" spans="1:19" ht="13" x14ac:dyDescent="0.15">
      <c r="A1116" s="1">
        <v>397</v>
      </c>
      <c r="B1116" s="1" t="s">
        <v>28</v>
      </c>
      <c r="C1116" s="1" t="s">
        <v>3856</v>
      </c>
      <c r="D1116" s="1">
        <v>27</v>
      </c>
      <c r="E1116" s="1" t="s">
        <v>30</v>
      </c>
      <c r="F1116" s="1">
        <v>6</v>
      </c>
      <c r="G1116" s="1">
        <v>1.44</v>
      </c>
      <c r="H1116" s="1">
        <v>1.44</v>
      </c>
      <c r="I1116" s="1">
        <v>244.29</v>
      </c>
      <c r="J1116" s="1">
        <v>245.73</v>
      </c>
      <c r="K1116" s="1">
        <v>244.14599999999999</v>
      </c>
      <c r="L1116" s="1">
        <v>245.559</v>
      </c>
      <c r="M1116" s="1" t="s">
        <v>7245</v>
      </c>
      <c r="N1116" s="1" t="s">
        <v>7246</v>
      </c>
      <c r="O1116" s="1" t="s">
        <v>7247</v>
      </c>
      <c r="P1116" s="1">
        <v>0</v>
      </c>
      <c r="Q1116" s="1">
        <v>0</v>
      </c>
      <c r="R1116" s="1"/>
      <c r="S1116" s="1"/>
    </row>
    <row r="1117" spans="1:19" ht="13" x14ac:dyDescent="0.15">
      <c r="A1117" s="1">
        <v>397</v>
      </c>
      <c r="B1117" s="1" t="s">
        <v>28</v>
      </c>
      <c r="C1117" s="1" t="s">
        <v>3856</v>
      </c>
      <c r="D1117" s="1">
        <v>27</v>
      </c>
      <c r="E1117" s="1" t="s">
        <v>30</v>
      </c>
      <c r="F1117" s="1">
        <v>7</v>
      </c>
      <c r="G1117" s="1">
        <v>0.52</v>
      </c>
      <c r="H1117" s="1">
        <v>0.52</v>
      </c>
      <c r="I1117" s="1">
        <v>245.73</v>
      </c>
      <c r="J1117" s="1">
        <v>246.25</v>
      </c>
      <c r="K1117" s="1">
        <v>245.559</v>
      </c>
      <c r="L1117" s="1">
        <v>246.06899999999999</v>
      </c>
      <c r="M1117" s="1" t="s">
        <v>7248</v>
      </c>
      <c r="N1117" s="1" t="s">
        <v>7249</v>
      </c>
      <c r="O1117" s="1" t="s">
        <v>7250</v>
      </c>
      <c r="P1117" s="1">
        <v>0</v>
      </c>
      <c r="Q1117" s="1">
        <v>0</v>
      </c>
      <c r="R1117" s="1"/>
      <c r="S1117" s="1"/>
    </row>
    <row r="1118" spans="1:19" ht="13" x14ac:dyDescent="0.15">
      <c r="A1118" s="1">
        <v>397</v>
      </c>
      <c r="B1118" s="1" t="s">
        <v>28</v>
      </c>
      <c r="C1118" s="1" t="s">
        <v>3856</v>
      </c>
      <c r="D1118" s="1">
        <v>27</v>
      </c>
      <c r="E1118" s="1" t="s">
        <v>30</v>
      </c>
      <c r="F1118" s="1" t="s">
        <v>64</v>
      </c>
      <c r="G1118" s="1">
        <v>0.44</v>
      </c>
      <c r="H1118" s="1">
        <v>0.44</v>
      </c>
      <c r="I1118" s="1">
        <v>246.25</v>
      </c>
      <c r="J1118" s="1">
        <v>246.69</v>
      </c>
      <c r="K1118" s="1">
        <v>246.06899999999999</v>
      </c>
      <c r="L1118" s="1">
        <v>246.5</v>
      </c>
      <c r="M1118" s="1" t="s">
        <v>7251</v>
      </c>
      <c r="N1118" s="1" t="s">
        <v>7252</v>
      </c>
      <c r="O1118" s="1" t="s">
        <v>7253</v>
      </c>
      <c r="P1118" s="1">
        <v>0</v>
      </c>
      <c r="Q1118" s="1">
        <v>0</v>
      </c>
      <c r="R1118" s="1"/>
      <c r="S1118" s="1"/>
    </row>
    <row r="1119" spans="1:19" ht="13" x14ac:dyDescent="0.15">
      <c r="A1119" s="1">
        <v>397</v>
      </c>
      <c r="B1119" s="1" t="s">
        <v>28</v>
      </c>
      <c r="C1119" s="1" t="s">
        <v>3856</v>
      </c>
      <c r="D1119" s="1">
        <v>28</v>
      </c>
      <c r="E1119" s="1" t="s">
        <v>30</v>
      </c>
      <c r="F1119" s="1">
        <v>1</v>
      </c>
      <c r="G1119" s="1">
        <v>1.49</v>
      </c>
      <c r="H1119" s="1">
        <v>1.49</v>
      </c>
      <c r="I1119" s="1">
        <v>246.5</v>
      </c>
      <c r="J1119" s="1">
        <v>247.99</v>
      </c>
      <c r="K1119" s="1">
        <v>246.5</v>
      </c>
      <c r="L1119" s="1">
        <v>247.97300000000001</v>
      </c>
      <c r="M1119" s="1" t="s">
        <v>7254</v>
      </c>
      <c r="N1119" s="1" t="s">
        <v>7255</v>
      </c>
      <c r="O1119" s="1" t="s">
        <v>7256</v>
      </c>
      <c r="P1119" s="1">
        <v>0</v>
      </c>
      <c r="Q1119" s="1">
        <v>0</v>
      </c>
      <c r="R1119" s="1" t="s">
        <v>7257</v>
      </c>
      <c r="S1119" s="1"/>
    </row>
    <row r="1120" spans="1:19" ht="13" x14ac:dyDescent="0.15">
      <c r="A1120" s="1">
        <v>397</v>
      </c>
      <c r="B1120" s="1" t="s">
        <v>28</v>
      </c>
      <c r="C1120" s="1" t="s">
        <v>3856</v>
      </c>
      <c r="D1120" s="1">
        <v>28</v>
      </c>
      <c r="E1120" s="1" t="s">
        <v>30</v>
      </c>
      <c r="F1120" s="1">
        <v>2</v>
      </c>
      <c r="G1120" s="1">
        <v>1.5</v>
      </c>
      <c r="H1120" s="1">
        <v>1.5</v>
      </c>
      <c r="I1120" s="1">
        <v>247.99</v>
      </c>
      <c r="J1120" s="1">
        <v>249.49</v>
      </c>
      <c r="K1120" s="1">
        <v>247.97300000000001</v>
      </c>
      <c r="L1120" s="1">
        <v>249.45699999999999</v>
      </c>
      <c r="M1120" s="1" t="s">
        <v>7258</v>
      </c>
      <c r="N1120" s="1" t="s">
        <v>7259</v>
      </c>
      <c r="O1120" s="1" t="s">
        <v>7260</v>
      </c>
      <c r="P1120" s="1">
        <v>0</v>
      </c>
      <c r="Q1120" s="1">
        <v>0</v>
      </c>
      <c r="R1120" s="1"/>
      <c r="S1120" s="1"/>
    </row>
    <row r="1121" spans="1:19" ht="13" x14ac:dyDescent="0.15">
      <c r="A1121" s="1">
        <v>397</v>
      </c>
      <c r="B1121" s="1" t="s">
        <v>28</v>
      </c>
      <c r="C1121" s="1" t="s">
        <v>3856</v>
      </c>
      <c r="D1121" s="1">
        <v>28</v>
      </c>
      <c r="E1121" s="1" t="s">
        <v>30</v>
      </c>
      <c r="F1121" s="1">
        <v>3</v>
      </c>
      <c r="G1121" s="1">
        <v>1.5</v>
      </c>
      <c r="H1121" s="1">
        <v>1.5</v>
      </c>
      <c r="I1121" s="1">
        <v>249.49</v>
      </c>
      <c r="J1121" s="1">
        <v>250.99</v>
      </c>
      <c r="K1121" s="1">
        <v>249.45699999999999</v>
      </c>
      <c r="L1121" s="1">
        <v>250.94</v>
      </c>
      <c r="M1121" s="1" t="s">
        <v>7261</v>
      </c>
      <c r="N1121" s="1" t="s">
        <v>7262</v>
      </c>
      <c r="O1121" s="1" t="s">
        <v>7263</v>
      </c>
      <c r="P1121" s="1">
        <v>0</v>
      </c>
      <c r="Q1121" s="1">
        <v>0</v>
      </c>
      <c r="R1121" s="1"/>
      <c r="S1121" s="1"/>
    </row>
    <row r="1122" spans="1:19" ht="13" x14ac:dyDescent="0.15">
      <c r="A1122" s="1">
        <v>397</v>
      </c>
      <c r="B1122" s="1" t="s">
        <v>28</v>
      </c>
      <c r="C1122" s="1" t="s">
        <v>3856</v>
      </c>
      <c r="D1122" s="1">
        <v>28</v>
      </c>
      <c r="E1122" s="1" t="s">
        <v>30</v>
      </c>
      <c r="F1122" s="1">
        <v>4</v>
      </c>
      <c r="G1122" s="1">
        <v>1.5</v>
      </c>
      <c r="H1122" s="1">
        <v>1.5</v>
      </c>
      <c r="I1122" s="1">
        <v>250.99</v>
      </c>
      <c r="J1122" s="1">
        <v>252.49</v>
      </c>
      <c r="K1122" s="1">
        <v>250.94</v>
      </c>
      <c r="L1122" s="1">
        <v>252.423</v>
      </c>
      <c r="M1122" s="1" t="s">
        <v>7264</v>
      </c>
      <c r="N1122" s="1" t="s">
        <v>7265</v>
      </c>
      <c r="O1122" s="1" t="s">
        <v>7266</v>
      </c>
      <c r="P1122" s="1">
        <v>0</v>
      </c>
      <c r="Q1122" s="1">
        <v>0</v>
      </c>
      <c r="R1122" s="1"/>
      <c r="S1122" s="1"/>
    </row>
    <row r="1123" spans="1:19" ht="13" x14ac:dyDescent="0.15">
      <c r="A1123" s="1">
        <v>397</v>
      </c>
      <c r="B1123" s="1" t="s">
        <v>28</v>
      </c>
      <c r="C1123" s="1" t="s">
        <v>3856</v>
      </c>
      <c r="D1123" s="1">
        <v>28</v>
      </c>
      <c r="E1123" s="1" t="s">
        <v>30</v>
      </c>
      <c r="F1123" s="1">
        <v>5</v>
      </c>
      <c r="G1123" s="1">
        <v>1.5</v>
      </c>
      <c r="H1123" s="1">
        <v>1.51</v>
      </c>
      <c r="I1123" s="1">
        <v>252.49</v>
      </c>
      <c r="J1123" s="1">
        <v>254</v>
      </c>
      <c r="K1123" s="1">
        <v>252.423</v>
      </c>
      <c r="L1123" s="1">
        <v>253.916</v>
      </c>
      <c r="M1123" s="1" t="s">
        <v>7267</v>
      </c>
      <c r="N1123" s="1" t="s">
        <v>7268</v>
      </c>
      <c r="O1123" s="1" t="s">
        <v>7269</v>
      </c>
      <c r="P1123" s="1">
        <v>0</v>
      </c>
      <c r="Q1123" s="1">
        <v>0</v>
      </c>
      <c r="R1123" s="1"/>
      <c r="S1123" s="1"/>
    </row>
    <row r="1124" spans="1:19" ht="13" x14ac:dyDescent="0.15">
      <c r="A1124" s="1">
        <v>397</v>
      </c>
      <c r="B1124" s="1" t="s">
        <v>28</v>
      </c>
      <c r="C1124" s="1" t="s">
        <v>3856</v>
      </c>
      <c r="D1124" s="1">
        <v>28</v>
      </c>
      <c r="E1124" s="1" t="s">
        <v>30</v>
      </c>
      <c r="F1124" s="1">
        <v>6</v>
      </c>
      <c r="G1124" s="1">
        <v>1.51</v>
      </c>
      <c r="H1124" s="1">
        <v>1.51</v>
      </c>
      <c r="I1124" s="1">
        <v>254</v>
      </c>
      <c r="J1124" s="1">
        <v>255.51</v>
      </c>
      <c r="K1124" s="1">
        <v>253.916</v>
      </c>
      <c r="L1124" s="1">
        <v>255.40899999999999</v>
      </c>
      <c r="M1124" s="1" t="s">
        <v>7270</v>
      </c>
      <c r="N1124" s="1" t="s">
        <v>7271</v>
      </c>
      <c r="O1124" s="1" t="s">
        <v>7272</v>
      </c>
      <c r="P1124" s="1">
        <v>0</v>
      </c>
      <c r="Q1124" s="1">
        <v>0</v>
      </c>
      <c r="R1124" s="1"/>
      <c r="S1124" s="1"/>
    </row>
    <row r="1125" spans="1:19" ht="13" x14ac:dyDescent="0.15">
      <c r="A1125" s="1">
        <v>397</v>
      </c>
      <c r="B1125" s="1" t="s">
        <v>28</v>
      </c>
      <c r="C1125" s="1" t="s">
        <v>3856</v>
      </c>
      <c r="D1125" s="1">
        <v>28</v>
      </c>
      <c r="E1125" s="1" t="s">
        <v>30</v>
      </c>
      <c r="F1125" s="1">
        <v>7</v>
      </c>
      <c r="G1125" s="1">
        <v>0.55000000000000004</v>
      </c>
      <c r="H1125" s="1">
        <v>0.55000000000000004</v>
      </c>
      <c r="I1125" s="1">
        <v>255.51</v>
      </c>
      <c r="J1125" s="1">
        <v>256.06</v>
      </c>
      <c r="K1125" s="1">
        <v>255.40899999999999</v>
      </c>
      <c r="L1125" s="1">
        <v>255.953</v>
      </c>
      <c r="M1125" s="1" t="s">
        <v>7273</v>
      </c>
      <c r="N1125" s="1" t="s">
        <v>7274</v>
      </c>
      <c r="O1125" s="1" t="s">
        <v>7275</v>
      </c>
      <c r="P1125" s="1">
        <v>0</v>
      </c>
      <c r="Q1125" s="1">
        <v>0</v>
      </c>
      <c r="R1125" s="1"/>
      <c r="S1125" s="1"/>
    </row>
    <row r="1126" spans="1:19" ht="13" x14ac:dyDescent="0.15">
      <c r="A1126" s="1">
        <v>397</v>
      </c>
      <c r="B1126" s="1" t="s">
        <v>28</v>
      </c>
      <c r="C1126" s="1" t="s">
        <v>3856</v>
      </c>
      <c r="D1126" s="1">
        <v>28</v>
      </c>
      <c r="E1126" s="1" t="s">
        <v>30</v>
      </c>
      <c r="F1126" s="1" t="s">
        <v>64</v>
      </c>
      <c r="G1126" s="1">
        <v>0.25</v>
      </c>
      <c r="H1126" s="1">
        <v>0.25</v>
      </c>
      <c r="I1126" s="1">
        <v>256.06</v>
      </c>
      <c r="J1126" s="1">
        <v>256.31</v>
      </c>
      <c r="K1126" s="1">
        <v>255.953</v>
      </c>
      <c r="L1126" s="1">
        <v>256.2</v>
      </c>
      <c r="M1126" s="1" t="s">
        <v>7276</v>
      </c>
      <c r="N1126" s="1" t="s">
        <v>7277</v>
      </c>
      <c r="O1126" s="1" t="s">
        <v>7278</v>
      </c>
      <c r="P1126" s="1">
        <v>0</v>
      </c>
      <c r="Q1126" s="1">
        <v>0</v>
      </c>
      <c r="R1126" s="1"/>
      <c r="S1126" s="1"/>
    </row>
    <row r="1127" spans="1:19" ht="13" x14ac:dyDescent="0.15">
      <c r="A1127" s="1">
        <v>397</v>
      </c>
      <c r="B1127" s="1" t="s">
        <v>28</v>
      </c>
      <c r="C1127" s="1" t="s">
        <v>3856</v>
      </c>
      <c r="D1127" s="1">
        <v>29</v>
      </c>
      <c r="E1127" s="1" t="s">
        <v>30</v>
      </c>
      <c r="F1127" s="1">
        <v>1</v>
      </c>
      <c r="G1127" s="1">
        <v>1.5</v>
      </c>
      <c r="H1127" s="1">
        <v>1.5</v>
      </c>
      <c r="I1127" s="1">
        <v>256.2</v>
      </c>
      <c r="J1127" s="1">
        <v>257.7</v>
      </c>
      <c r="K1127" s="1">
        <v>256.2</v>
      </c>
      <c r="L1127" s="1">
        <v>257.67399999999998</v>
      </c>
      <c r="M1127" s="1" t="s">
        <v>7279</v>
      </c>
      <c r="N1127" s="1" t="s">
        <v>7280</v>
      </c>
      <c r="O1127" s="1" t="s">
        <v>7281</v>
      </c>
      <c r="P1127" s="1">
        <v>0</v>
      </c>
      <c r="Q1127" s="1">
        <v>0</v>
      </c>
      <c r="R1127" s="1"/>
      <c r="S1127" s="1"/>
    </row>
    <row r="1128" spans="1:19" ht="13" x14ac:dyDescent="0.15">
      <c r="A1128" s="1">
        <v>397</v>
      </c>
      <c r="B1128" s="1" t="s">
        <v>28</v>
      </c>
      <c r="C1128" s="1" t="s">
        <v>3856</v>
      </c>
      <c r="D1128" s="1">
        <v>29</v>
      </c>
      <c r="E1128" s="1" t="s">
        <v>30</v>
      </c>
      <c r="F1128" s="1">
        <v>2</v>
      </c>
      <c r="G1128" s="1">
        <v>1.5</v>
      </c>
      <c r="H1128" s="1">
        <v>1.5</v>
      </c>
      <c r="I1128" s="1">
        <v>257.7</v>
      </c>
      <c r="J1128" s="1">
        <v>259.2</v>
      </c>
      <c r="K1128" s="1">
        <v>257.67399999999998</v>
      </c>
      <c r="L1128" s="1">
        <v>259.14800000000002</v>
      </c>
      <c r="M1128" s="1" t="s">
        <v>7282</v>
      </c>
      <c r="N1128" s="1" t="s">
        <v>7283</v>
      </c>
      <c r="O1128" s="1" t="s">
        <v>7284</v>
      </c>
      <c r="P1128" s="1">
        <v>0</v>
      </c>
      <c r="Q1128" s="1">
        <v>0</v>
      </c>
      <c r="R1128" s="1"/>
      <c r="S1128" s="1"/>
    </row>
    <row r="1129" spans="1:19" ht="13" x14ac:dyDescent="0.15">
      <c r="A1129" s="1">
        <v>397</v>
      </c>
      <c r="B1129" s="1" t="s">
        <v>28</v>
      </c>
      <c r="C1129" s="1" t="s">
        <v>3856</v>
      </c>
      <c r="D1129" s="1">
        <v>29</v>
      </c>
      <c r="E1129" s="1" t="s">
        <v>30</v>
      </c>
      <c r="F1129" s="1">
        <v>3</v>
      </c>
      <c r="G1129" s="1">
        <v>1.5</v>
      </c>
      <c r="H1129" s="1">
        <v>1.5</v>
      </c>
      <c r="I1129" s="1">
        <v>259.2</v>
      </c>
      <c r="J1129" s="1">
        <v>260.7</v>
      </c>
      <c r="K1129" s="1">
        <v>259.14800000000002</v>
      </c>
      <c r="L1129" s="1">
        <v>260.62299999999999</v>
      </c>
      <c r="M1129" s="1" t="s">
        <v>7285</v>
      </c>
      <c r="N1129" s="1" t="s">
        <v>7286</v>
      </c>
      <c r="O1129" s="1" t="s">
        <v>7287</v>
      </c>
      <c r="P1129" s="1">
        <v>0</v>
      </c>
      <c r="Q1129" s="1">
        <v>0</v>
      </c>
      <c r="R1129" s="1"/>
      <c r="S1129" s="1"/>
    </row>
    <row r="1130" spans="1:19" ht="13" x14ac:dyDescent="0.15">
      <c r="A1130" s="1">
        <v>397</v>
      </c>
      <c r="B1130" s="1" t="s">
        <v>28</v>
      </c>
      <c r="C1130" s="1" t="s">
        <v>3856</v>
      </c>
      <c r="D1130" s="1">
        <v>29</v>
      </c>
      <c r="E1130" s="1" t="s">
        <v>30</v>
      </c>
      <c r="F1130" s="1">
        <v>4</v>
      </c>
      <c r="G1130" s="1">
        <v>1.51</v>
      </c>
      <c r="H1130" s="1">
        <v>1.51</v>
      </c>
      <c r="I1130" s="1">
        <v>260.7</v>
      </c>
      <c r="J1130" s="1">
        <v>262.20999999999998</v>
      </c>
      <c r="K1130" s="1">
        <v>260.62299999999999</v>
      </c>
      <c r="L1130" s="1">
        <v>262.10700000000003</v>
      </c>
      <c r="M1130" s="1" t="s">
        <v>7288</v>
      </c>
      <c r="N1130" s="1" t="s">
        <v>7289</v>
      </c>
      <c r="O1130" s="1" t="s">
        <v>7290</v>
      </c>
      <c r="P1130" s="1">
        <v>0</v>
      </c>
      <c r="Q1130" s="1">
        <v>0</v>
      </c>
      <c r="R1130" s="1"/>
      <c r="S1130" s="1"/>
    </row>
    <row r="1131" spans="1:19" ht="13" x14ac:dyDescent="0.15">
      <c r="A1131" s="1">
        <v>397</v>
      </c>
      <c r="B1131" s="1" t="s">
        <v>28</v>
      </c>
      <c r="C1131" s="1" t="s">
        <v>3856</v>
      </c>
      <c r="D1131" s="1">
        <v>29</v>
      </c>
      <c r="E1131" s="1" t="s">
        <v>30</v>
      </c>
      <c r="F1131" s="1">
        <v>5</v>
      </c>
      <c r="G1131" s="1">
        <v>1.5</v>
      </c>
      <c r="H1131" s="1">
        <v>1.5</v>
      </c>
      <c r="I1131" s="1">
        <v>262.20999999999998</v>
      </c>
      <c r="J1131" s="1">
        <v>263.70999999999998</v>
      </c>
      <c r="K1131" s="1">
        <v>262.10700000000003</v>
      </c>
      <c r="L1131" s="1">
        <v>263.58100000000002</v>
      </c>
      <c r="M1131" s="1" t="s">
        <v>7291</v>
      </c>
      <c r="N1131" s="1" t="s">
        <v>7292</v>
      </c>
      <c r="O1131" s="1" t="s">
        <v>7293</v>
      </c>
      <c r="P1131" s="1">
        <v>0</v>
      </c>
      <c r="Q1131" s="1">
        <v>0</v>
      </c>
      <c r="R1131" s="1"/>
      <c r="S1131" s="1"/>
    </row>
    <row r="1132" spans="1:19" ht="13" x14ac:dyDescent="0.15">
      <c r="A1132" s="1">
        <v>397</v>
      </c>
      <c r="B1132" s="1" t="s">
        <v>28</v>
      </c>
      <c r="C1132" s="1" t="s">
        <v>3856</v>
      </c>
      <c r="D1132" s="1">
        <v>29</v>
      </c>
      <c r="E1132" s="1" t="s">
        <v>30</v>
      </c>
      <c r="F1132" s="1">
        <v>6</v>
      </c>
      <c r="G1132" s="1">
        <v>1.44</v>
      </c>
      <c r="H1132" s="1">
        <v>1.44</v>
      </c>
      <c r="I1132" s="1">
        <v>263.70999999999998</v>
      </c>
      <c r="J1132" s="1">
        <v>265.14999999999998</v>
      </c>
      <c r="K1132" s="1">
        <v>263.58100000000002</v>
      </c>
      <c r="L1132" s="1">
        <v>264.99599999999998</v>
      </c>
      <c r="M1132" s="1" t="s">
        <v>7294</v>
      </c>
      <c r="N1132" s="1" t="s">
        <v>7295</v>
      </c>
      <c r="O1132" s="1" t="s">
        <v>7296</v>
      </c>
      <c r="P1132" s="1">
        <v>0</v>
      </c>
      <c r="Q1132" s="1">
        <v>0</v>
      </c>
      <c r="R1132" s="1"/>
      <c r="S1132" s="1"/>
    </row>
    <row r="1133" spans="1:19" ht="13" x14ac:dyDescent="0.15">
      <c r="A1133" s="1">
        <v>397</v>
      </c>
      <c r="B1133" s="1" t="s">
        <v>28</v>
      </c>
      <c r="C1133" s="1" t="s">
        <v>3856</v>
      </c>
      <c r="D1133" s="1">
        <v>29</v>
      </c>
      <c r="E1133" s="1" t="s">
        <v>30</v>
      </c>
      <c r="F1133" s="1">
        <v>7</v>
      </c>
      <c r="G1133" s="1">
        <v>0.52</v>
      </c>
      <c r="H1133" s="1">
        <v>0.52</v>
      </c>
      <c r="I1133" s="1">
        <v>265.14999999999998</v>
      </c>
      <c r="J1133" s="1">
        <v>265.67</v>
      </c>
      <c r="K1133" s="1">
        <v>264.99599999999998</v>
      </c>
      <c r="L1133" s="1">
        <v>265.50700000000001</v>
      </c>
      <c r="M1133" s="1" t="s">
        <v>7297</v>
      </c>
      <c r="N1133" s="1" t="s">
        <v>7298</v>
      </c>
      <c r="O1133" s="1" t="s">
        <v>7299</v>
      </c>
      <c r="P1133" s="1">
        <v>0</v>
      </c>
      <c r="Q1133" s="1">
        <v>0</v>
      </c>
      <c r="R1133" s="1"/>
      <c r="S1133" s="1"/>
    </row>
    <row r="1134" spans="1:19" ht="13" x14ac:dyDescent="0.15">
      <c r="A1134" s="1">
        <v>397</v>
      </c>
      <c r="B1134" s="1" t="s">
        <v>28</v>
      </c>
      <c r="C1134" s="1" t="s">
        <v>3856</v>
      </c>
      <c r="D1134" s="1">
        <v>29</v>
      </c>
      <c r="E1134" s="1" t="s">
        <v>30</v>
      </c>
      <c r="F1134" s="1" t="s">
        <v>64</v>
      </c>
      <c r="G1134" s="1">
        <v>0.4</v>
      </c>
      <c r="H1134" s="1">
        <v>0.4</v>
      </c>
      <c r="I1134" s="1">
        <v>265.67</v>
      </c>
      <c r="J1134" s="1">
        <v>266.07</v>
      </c>
      <c r="K1134" s="1">
        <v>265.50700000000001</v>
      </c>
      <c r="L1134" s="1">
        <v>265.89999999999998</v>
      </c>
      <c r="M1134" s="1" t="s">
        <v>7300</v>
      </c>
      <c r="N1134" s="1" t="s">
        <v>7301</v>
      </c>
      <c r="O1134" s="1" t="s">
        <v>7302</v>
      </c>
      <c r="P1134" s="1">
        <v>0</v>
      </c>
      <c r="Q1134" s="1">
        <v>0</v>
      </c>
      <c r="R1134" s="1"/>
      <c r="S1134" s="1"/>
    </row>
    <row r="1135" spans="1:19" ht="13" x14ac:dyDescent="0.15">
      <c r="A1135" s="1">
        <v>397</v>
      </c>
      <c r="B1135" s="1" t="s">
        <v>28</v>
      </c>
      <c r="C1135" s="1" t="s">
        <v>3856</v>
      </c>
      <c r="D1135" s="1">
        <v>30</v>
      </c>
      <c r="E1135" s="1" t="s">
        <v>30</v>
      </c>
      <c r="F1135" s="1">
        <v>1</v>
      </c>
      <c r="G1135" s="1">
        <v>1.5</v>
      </c>
      <c r="H1135" s="1">
        <v>1.5</v>
      </c>
      <c r="I1135" s="1">
        <v>265.89999999999998</v>
      </c>
      <c r="J1135" s="1">
        <v>267.39999999999998</v>
      </c>
      <c r="K1135" s="1">
        <v>265.89999999999998</v>
      </c>
      <c r="L1135" s="1">
        <v>267.36399999999998</v>
      </c>
      <c r="M1135" s="1" t="s">
        <v>7303</v>
      </c>
      <c r="N1135" s="1" t="s">
        <v>7304</v>
      </c>
      <c r="O1135" s="1" t="s">
        <v>7305</v>
      </c>
      <c r="P1135" s="1">
        <v>0</v>
      </c>
      <c r="Q1135" s="1">
        <v>0</v>
      </c>
      <c r="R1135" s="1"/>
      <c r="S1135" s="1"/>
    </row>
    <row r="1136" spans="1:19" ht="13" x14ac:dyDescent="0.15">
      <c r="A1136" s="1">
        <v>397</v>
      </c>
      <c r="B1136" s="1" t="s">
        <v>28</v>
      </c>
      <c r="C1136" s="1" t="s">
        <v>3856</v>
      </c>
      <c r="D1136" s="1">
        <v>30</v>
      </c>
      <c r="E1136" s="1" t="s">
        <v>30</v>
      </c>
      <c r="F1136" s="1">
        <v>2</v>
      </c>
      <c r="G1136" s="1">
        <v>1.5</v>
      </c>
      <c r="H1136" s="1">
        <v>1.5</v>
      </c>
      <c r="I1136" s="1">
        <v>267.39999999999998</v>
      </c>
      <c r="J1136" s="1">
        <v>268.89999999999998</v>
      </c>
      <c r="K1136" s="1">
        <v>267.36399999999998</v>
      </c>
      <c r="L1136" s="1">
        <v>268.82799999999997</v>
      </c>
      <c r="M1136" s="1" t="s">
        <v>7306</v>
      </c>
      <c r="N1136" s="1" t="s">
        <v>7307</v>
      </c>
      <c r="O1136" s="1" t="s">
        <v>7308</v>
      </c>
      <c r="P1136" s="1">
        <v>0</v>
      </c>
      <c r="Q1136" s="1">
        <v>0</v>
      </c>
      <c r="R1136" s="1"/>
      <c r="S1136" s="1"/>
    </row>
    <row r="1137" spans="1:19" ht="13" x14ac:dyDescent="0.15">
      <c r="A1137" s="1">
        <v>397</v>
      </c>
      <c r="B1137" s="1" t="s">
        <v>28</v>
      </c>
      <c r="C1137" s="1" t="s">
        <v>3856</v>
      </c>
      <c r="D1137" s="1">
        <v>30</v>
      </c>
      <c r="E1137" s="1" t="s">
        <v>30</v>
      </c>
      <c r="F1137" s="1">
        <v>3</v>
      </c>
      <c r="G1137" s="1">
        <v>1.5</v>
      </c>
      <c r="H1137" s="1">
        <v>1.5</v>
      </c>
      <c r="I1137" s="1">
        <v>268.89999999999998</v>
      </c>
      <c r="J1137" s="1">
        <v>270.39999999999998</v>
      </c>
      <c r="K1137" s="1">
        <v>268.82799999999997</v>
      </c>
      <c r="L1137" s="1">
        <v>270.29199999999997</v>
      </c>
      <c r="M1137" s="1" t="s">
        <v>7309</v>
      </c>
      <c r="N1137" s="1" t="s">
        <v>7310</v>
      </c>
      <c r="O1137" s="1" t="s">
        <v>7311</v>
      </c>
      <c r="P1137" s="1">
        <v>0</v>
      </c>
      <c r="Q1137" s="1">
        <v>0</v>
      </c>
      <c r="R1137" s="1"/>
      <c r="S1137" s="1"/>
    </row>
    <row r="1138" spans="1:19" ht="13" x14ac:dyDescent="0.15">
      <c r="A1138" s="1">
        <v>397</v>
      </c>
      <c r="B1138" s="1" t="s">
        <v>28</v>
      </c>
      <c r="C1138" s="1" t="s">
        <v>3856</v>
      </c>
      <c r="D1138" s="1">
        <v>30</v>
      </c>
      <c r="E1138" s="1" t="s">
        <v>30</v>
      </c>
      <c r="F1138" s="1">
        <v>4</v>
      </c>
      <c r="G1138" s="1">
        <v>1.5</v>
      </c>
      <c r="H1138" s="1">
        <v>1.5</v>
      </c>
      <c r="I1138" s="1">
        <v>270.39999999999998</v>
      </c>
      <c r="J1138" s="1">
        <v>271.89999999999998</v>
      </c>
      <c r="K1138" s="1">
        <v>270.29199999999997</v>
      </c>
      <c r="L1138" s="1">
        <v>271.755</v>
      </c>
      <c r="M1138" s="1" t="s">
        <v>7312</v>
      </c>
      <c r="N1138" s="1" t="s">
        <v>7313</v>
      </c>
      <c r="O1138" s="1" t="s">
        <v>7314</v>
      </c>
      <c r="P1138" s="1">
        <v>0</v>
      </c>
      <c r="Q1138" s="1">
        <v>0</v>
      </c>
      <c r="R1138" s="1"/>
      <c r="S1138" s="1"/>
    </row>
    <row r="1139" spans="1:19" ht="13" x14ac:dyDescent="0.15">
      <c r="A1139" s="1">
        <v>397</v>
      </c>
      <c r="B1139" s="1" t="s">
        <v>28</v>
      </c>
      <c r="C1139" s="1" t="s">
        <v>3856</v>
      </c>
      <c r="D1139" s="1">
        <v>30</v>
      </c>
      <c r="E1139" s="1" t="s">
        <v>30</v>
      </c>
      <c r="F1139" s="1">
        <v>5</v>
      </c>
      <c r="G1139" s="1">
        <v>1.5</v>
      </c>
      <c r="H1139" s="1">
        <v>1.51</v>
      </c>
      <c r="I1139" s="1">
        <v>271.89999999999998</v>
      </c>
      <c r="J1139" s="1">
        <v>273.41000000000003</v>
      </c>
      <c r="K1139" s="1">
        <v>271.755</v>
      </c>
      <c r="L1139" s="1">
        <v>273.22899999999998</v>
      </c>
      <c r="M1139" s="1" t="s">
        <v>7315</v>
      </c>
      <c r="N1139" s="1" t="s">
        <v>7316</v>
      </c>
      <c r="O1139" s="1" t="s">
        <v>7317</v>
      </c>
      <c r="P1139" s="1">
        <v>0</v>
      </c>
      <c r="Q1139" s="1">
        <v>0</v>
      </c>
      <c r="R1139" s="1"/>
      <c r="S1139" s="1"/>
    </row>
    <row r="1140" spans="1:19" ht="13" x14ac:dyDescent="0.15">
      <c r="A1140" s="1">
        <v>397</v>
      </c>
      <c r="B1140" s="1" t="s">
        <v>28</v>
      </c>
      <c r="C1140" s="1" t="s">
        <v>3856</v>
      </c>
      <c r="D1140" s="1">
        <v>30</v>
      </c>
      <c r="E1140" s="1" t="s">
        <v>30</v>
      </c>
      <c r="F1140" s="1">
        <v>6</v>
      </c>
      <c r="G1140" s="1">
        <v>1.48</v>
      </c>
      <c r="H1140" s="1">
        <v>1.48</v>
      </c>
      <c r="I1140" s="1">
        <v>273.41000000000003</v>
      </c>
      <c r="J1140" s="1">
        <v>274.89</v>
      </c>
      <c r="K1140" s="1">
        <v>273.22899999999998</v>
      </c>
      <c r="L1140" s="1">
        <v>274.673</v>
      </c>
      <c r="M1140" s="1" t="s">
        <v>7318</v>
      </c>
      <c r="N1140" s="1" t="s">
        <v>7319</v>
      </c>
      <c r="O1140" s="1" t="s">
        <v>7320</v>
      </c>
      <c r="P1140" s="1">
        <v>0</v>
      </c>
      <c r="Q1140" s="1">
        <v>0</v>
      </c>
      <c r="R1140" s="1"/>
      <c r="S1140" s="1"/>
    </row>
    <row r="1141" spans="1:19" ht="13" x14ac:dyDescent="0.15">
      <c r="A1141" s="1">
        <v>397</v>
      </c>
      <c r="B1141" s="1" t="s">
        <v>28</v>
      </c>
      <c r="C1141" s="1" t="s">
        <v>3856</v>
      </c>
      <c r="D1141" s="1">
        <v>30</v>
      </c>
      <c r="E1141" s="1" t="s">
        <v>30</v>
      </c>
      <c r="F1141" s="1">
        <v>7</v>
      </c>
      <c r="G1141" s="1">
        <v>0.51</v>
      </c>
      <c r="H1141" s="1">
        <v>0.51</v>
      </c>
      <c r="I1141" s="1">
        <v>274.89</v>
      </c>
      <c r="J1141" s="1">
        <v>275.39999999999998</v>
      </c>
      <c r="K1141" s="1">
        <v>274.673</v>
      </c>
      <c r="L1141" s="1">
        <v>275.17099999999999</v>
      </c>
      <c r="M1141" s="1" t="s">
        <v>7321</v>
      </c>
      <c r="N1141" s="1" t="s">
        <v>7322</v>
      </c>
      <c r="O1141" s="1" t="s">
        <v>7323</v>
      </c>
      <c r="P1141" s="1">
        <v>0</v>
      </c>
      <c r="Q1141" s="1">
        <v>0</v>
      </c>
      <c r="R1141" s="1"/>
      <c r="S1141" s="1"/>
    </row>
    <row r="1142" spans="1:19" ht="13" x14ac:dyDescent="0.15">
      <c r="A1142" s="1">
        <v>397</v>
      </c>
      <c r="B1142" s="1" t="s">
        <v>28</v>
      </c>
      <c r="C1142" s="1" t="s">
        <v>3856</v>
      </c>
      <c r="D1142" s="1">
        <v>30</v>
      </c>
      <c r="E1142" s="1" t="s">
        <v>30</v>
      </c>
      <c r="F1142" s="1" t="s">
        <v>64</v>
      </c>
      <c r="G1142" s="1">
        <v>0.44</v>
      </c>
      <c r="H1142" s="1">
        <v>0.44</v>
      </c>
      <c r="I1142" s="1">
        <v>275.39999999999998</v>
      </c>
      <c r="J1142" s="1">
        <v>275.83999999999997</v>
      </c>
      <c r="K1142" s="1">
        <v>275.17099999999999</v>
      </c>
      <c r="L1142" s="1">
        <v>275.60000000000002</v>
      </c>
      <c r="M1142" s="1" t="s">
        <v>7324</v>
      </c>
      <c r="N1142" s="1" t="s">
        <v>7325</v>
      </c>
      <c r="O1142" s="1" t="s">
        <v>7326</v>
      </c>
      <c r="P1142" s="1">
        <v>0</v>
      </c>
      <c r="Q1142" s="1">
        <v>0</v>
      </c>
      <c r="R1142" s="1"/>
      <c r="S1142" s="1"/>
    </row>
    <row r="1143" spans="1:19" ht="13" x14ac:dyDescent="0.15">
      <c r="A1143" s="1">
        <v>397</v>
      </c>
      <c r="B1143" s="1" t="s">
        <v>28</v>
      </c>
      <c r="C1143" s="1" t="s">
        <v>3856</v>
      </c>
      <c r="D1143" s="1">
        <v>31</v>
      </c>
      <c r="E1143" s="1" t="s">
        <v>30</v>
      </c>
      <c r="F1143" s="1">
        <v>1</v>
      </c>
      <c r="G1143" s="1">
        <v>1.5</v>
      </c>
      <c r="H1143" s="1">
        <v>1.5</v>
      </c>
      <c r="I1143" s="1">
        <v>275.60000000000002</v>
      </c>
      <c r="J1143" s="1">
        <v>277.10000000000002</v>
      </c>
      <c r="K1143" s="1">
        <v>275.60000000000002</v>
      </c>
      <c r="L1143" s="1">
        <v>277.08800000000002</v>
      </c>
      <c r="M1143" s="1" t="s">
        <v>7327</v>
      </c>
      <c r="N1143" s="1" t="s">
        <v>7328</v>
      </c>
      <c r="O1143" s="1" t="s">
        <v>7329</v>
      </c>
      <c r="P1143" s="1">
        <v>0</v>
      </c>
      <c r="Q1143" s="1">
        <v>0</v>
      </c>
      <c r="R1143" s="1" t="s">
        <v>4436</v>
      </c>
      <c r="S1143" s="1"/>
    </row>
    <row r="1144" spans="1:19" ht="13" x14ac:dyDescent="0.15">
      <c r="A1144" s="1">
        <v>397</v>
      </c>
      <c r="B1144" s="1" t="s">
        <v>28</v>
      </c>
      <c r="C1144" s="1" t="s">
        <v>3856</v>
      </c>
      <c r="D1144" s="1">
        <v>31</v>
      </c>
      <c r="E1144" s="1" t="s">
        <v>30</v>
      </c>
      <c r="F1144" s="1">
        <v>2</v>
      </c>
      <c r="G1144" s="1">
        <v>1.5</v>
      </c>
      <c r="H1144" s="1">
        <v>1.5</v>
      </c>
      <c r="I1144" s="1">
        <v>277.10000000000002</v>
      </c>
      <c r="J1144" s="1">
        <v>278.60000000000002</v>
      </c>
      <c r="K1144" s="1">
        <v>277.08800000000002</v>
      </c>
      <c r="L1144" s="1">
        <v>278.57499999999999</v>
      </c>
      <c r="M1144" s="1" t="s">
        <v>7330</v>
      </c>
      <c r="N1144" s="1" t="s">
        <v>7331</v>
      </c>
      <c r="O1144" s="1" t="s">
        <v>7332</v>
      </c>
      <c r="P1144" s="1">
        <v>0</v>
      </c>
      <c r="Q1144" s="1">
        <v>0</v>
      </c>
      <c r="R1144" s="1"/>
      <c r="S1144" s="1"/>
    </row>
    <row r="1145" spans="1:19" ht="13" x14ac:dyDescent="0.15">
      <c r="A1145" s="1">
        <v>397</v>
      </c>
      <c r="B1145" s="1" t="s">
        <v>28</v>
      </c>
      <c r="C1145" s="1" t="s">
        <v>3856</v>
      </c>
      <c r="D1145" s="1">
        <v>31</v>
      </c>
      <c r="E1145" s="1" t="s">
        <v>30</v>
      </c>
      <c r="F1145" s="1">
        <v>3</v>
      </c>
      <c r="G1145" s="1">
        <v>1.51</v>
      </c>
      <c r="H1145" s="1">
        <v>1.51</v>
      </c>
      <c r="I1145" s="1">
        <v>278.60000000000002</v>
      </c>
      <c r="J1145" s="1">
        <v>280.11</v>
      </c>
      <c r="K1145" s="1">
        <v>278.57499999999999</v>
      </c>
      <c r="L1145" s="1">
        <v>280.07299999999998</v>
      </c>
      <c r="M1145" s="1" t="s">
        <v>7333</v>
      </c>
      <c r="N1145" s="1" t="s">
        <v>7334</v>
      </c>
      <c r="O1145" s="1" t="s">
        <v>7335</v>
      </c>
      <c r="P1145" s="1">
        <v>0</v>
      </c>
      <c r="Q1145" s="1">
        <v>0</v>
      </c>
      <c r="R1145" s="1"/>
      <c r="S1145" s="1"/>
    </row>
    <row r="1146" spans="1:19" ht="13" x14ac:dyDescent="0.15">
      <c r="A1146" s="1">
        <v>397</v>
      </c>
      <c r="B1146" s="1" t="s">
        <v>28</v>
      </c>
      <c r="C1146" s="1" t="s">
        <v>3856</v>
      </c>
      <c r="D1146" s="1">
        <v>31</v>
      </c>
      <c r="E1146" s="1" t="s">
        <v>30</v>
      </c>
      <c r="F1146" s="1">
        <v>4</v>
      </c>
      <c r="G1146" s="1">
        <v>1.5</v>
      </c>
      <c r="H1146" s="1">
        <v>1.51</v>
      </c>
      <c r="I1146" s="1">
        <v>280.11</v>
      </c>
      <c r="J1146" s="1">
        <v>281.62</v>
      </c>
      <c r="K1146" s="1">
        <v>280.07299999999998</v>
      </c>
      <c r="L1146" s="1">
        <v>281.57100000000003</v>
      </c>
      <c r="M1146" s="1" t="s">
        <v>7336</v>
      </c>
      <c r="N1146" s="1" t="s">
        <v>7337</v>
      </c>
      <c r="O1146" s="1" t="s">
        <v>7338</v>
      </c>
      <c r="P1146" s="1">
        <v>0</v>
      </c>
      <c r="Q1146" s="1">
        <v>0</v>
      </c>
      <c r="R1146" s="1"/>
      <c r="S1146" s="1"/>
    </row>
    <row r="1147" spans="1:19" ht="13" x14ac:dyDescent="0.15">
      <c r="A1147" s="1">
        <v>397</v>
      </c>
      <c r="B1147" s="1" t="s">
        <v>28</v>
      </c>
      <c r="C1147" s="1" t="s">
        <v>3856</v>
      </c>
      <c r="D1147" s="1">
        <v>31</v>
      </c>
      <c r="E1147" s="1" t="s">
        <v>30</v>
      </c>
      <c r="F1147" s="1">
        <v>5</v>
      </c>
      <c r="G1147" s="1">
        <v>1.5</v>
      </c>
      <c r="H1147" s="1">
        <v>1.5</v>
      </c>
      <c r="I1147" s="1">
        <v>281.62</v>
      </c>
      <c r="J1147" s="1">
        <v>283.12</v>
      </c>
      <c r="K1147" s="1">
        <v>281.57100000000003</v>
      </c>
      <c r="L1147" s="1">
        <v>283.05799999999999</v>
      </c>
      <c r="M1147" s="1" t="s">
        <v>7339</v>
      </c>
      <c r="N1147" s="1" t="s">
        <v>7340</v>
      </c>
      <c r="O1147" s="1" t="s">
        <v>7341</v>
      </c>
      <c r="P1147" s="1">
        <v>0</v>
      </c>
      <c r="Q1147" s="1">
        <v>0</v>
      </c>
      <c r="R1147" s="1"/>
      <c r="S1147" s="1"/>
    </row>
    <row r="1148" spans="1:19" ht="13" x14ac:dyDescent="0.15">
      <c r="A1148" s="1">
        <v>397</v>
      </c>
      <c r="B1148" s="1" t="s">
        <v>28</v>
      </c>
      <c r="C1148" s="1" t="s">
        <v>3856</v>
      </c>
      <c r="D1148" s="1">
        <v>31</v>
      </c>
      <c r="E1148" s="1" t="s">
        <v>30</v>
      </c>
      <c r="F1148" s="1">
        <v>6</v>
      </c>
      <c r="G1148" s="1">
        <v>1.32</v>
      </c>
      <c r="H1148" s="1">
        <v>1.33</v>
      </c>
      <c r="I1148" s="1">
        <v>283.12</v>
      </c>
      <c r="J1148" s="1">
        <v>284.45</v>
      </c>
      <c r="K1148" s="1">
        <v>283.05799999999999</v>
      </c>
      <c r="L1148" s="1">
        <v>284.37700000000001</v>
      </c>
      <c r="M1148" s="1" t="s">
        <v>7342</v>
      </c>
      <c r="N1148" s="1" t="s">
        <v>7343</v>
      </c>
      <c r="O1148" s="1" t="s">
        <v>7344</v>
      </c>
      <c r="P1148" s="1">
        <v>0</v>
      </c>
      <c r="Q1148" s="1">
        <v>0</v>
      </c>
      <c r="R1148" s="1"/>
      <c r="S1148" s="1"/>
    </row>
    <row r="1149" spans="1:19" ht="13" x14ac:dyDescent="0.15">
      <c r="A1149" s="1">
        <v>397</v>
      </c>
      <c r="B1149" s="1" t="s">
        <v>28</v>
      </c>
      <c r="C1149" s="1" t="s">
        <v>3856</v>
      </c>
      <c r="D1149" s="1">
        <v>31</v>
      </c>
      <c r="E1149" s="1" t="s">
        <v>30</v>
      </c>
      <c r="F1149" s="1">
        <v>7</v>
      </c>
      <c r="G1149" s="1">
        <v>0.51</v>
      </c>
      <c r="H1149" s="1">
        <v>0.51</v>
      </c>
      <c r="I1149" s="1">
        <v>284.45</v>
      </c>
      <c r="J1149" s="1">
        <v>284.95999999999998</v>
      </c>
      <c r="K1149" s="1">
        <v>284.37700000000001</v>
      </c>
      <c r="L1149" s="1">
        <v>284.88299999999998</v>
      </c>
      <c r="M1149" s="1" t="s">
        <v>7345</v>
      </c>
      <c r="N1149" s="1" t="s">
        <v>7346</v>
      </c>
      <c r="O1149" s="1" t="s">
        <v>7347</v>
      </c>
      <c r="P1149" s="1">
        <v>0</v>
      </c>
      <c r="Q1149" s="1">
        <v>0</v>
      </c>
      <c r="R1149" s="1"/>
      <c r="S1149" s="1"/>
    </row>
    <row r="1150" spans="1:19" ht="13" x14ac:dyDescent="0.15">
      <c r="A1150" s="1">
        <v>397</v>
      </c>
      <c r="B1150" s="1" t="s">
        <v>28</v>
      </c>
      <c r="C1150" s="1" t="s">
        <v>3856</v>
      </c>
      <c r="D1150" s="1">
        <v>31</v>
      </c>
      <c r="E1150" s="1" t="s">
        <v>30</v>
      </c>
      <c r="F1150" s="1" t="s">
        <v>64</v>
      </c>
      <c r="G1150" s="1">
        <v>0.41</v>
      </c>
      <c r="H1150" s="1">
        <v>0.42</v>
      </c>
      <c r="I1150" s="1">
        <v>284.95999999999998</v>
      </c>
      <c r="J1150" s="1">
        <v>285.38</v>
      </c>
      <c r="K1150" s="1">
        <v>284.88299999999998</v>
      </c>
      <c r="L1150" s="1">
        <v>285.3</v>
      </c>
      <c r="M1150" s="1" t="s">
        <v>7348</v>
      </c>
      <c r="N1150" s="1" t="s">
        <v>7349</v>
      </c>
      <c r="O1150" s="1" t="s">
        <v>7350</v>
      </c>
      <c r="P1150" s="1">
        <v>0</v>
      </c>
      <c r="Q1150" s="1">
        <v>0</v>
      </c>
      <c r="R1150" s="1"/>
      <c r="S1150" s="1"/>
    </row>
    <row r="1151" spans="1:19" ht="13" x14ac:dyDescent="0.15">
      <c r="A1151" s="1">
        <v>397</v>
      </c>
      <c r="B1151" s="1" t="s">
        <v>28</v>
      </c>
      <c r="C1151" s="1" t="s">
        <v>3856</v>
      </c>
      <c r="D1151" s="1">
        <v>32</v>
      </c>
      <c r="E1151" s="1" t="s">
        <v>30</v>
      </c>
      <c r="F1151" s="1">
        <v>1</v>
      </c>
      <c r="G1151" s="1">
        <v>1.5</v>
      </c>
      <c r="H1151" s="1">
        <v>1.5</v>
      </c>
      <c r="I1151" s="1">
        <v>285.3</v>
      </c>
      <c r="J1151" s="1">
        <v>286.8</v>
      </c>
      <c r="K1151" s="1">
        <v>285.3</v>
      </c>
      <c r="L1151" s="1">
        <v>286.77999999999997</v>
      </c>
      <c r="M1151" s="1" t="s">
        <v>7351</v>
      </c>
      <c r="N1151" s="1" t="s">
        <v>7352</v>
      </c>
      <c r="O1151" s="1" t="s">
        <v>7353</v>
      </c>
      <c r="P1151" s="1">
        <v>0</v>
      </c>
      <c r="Q1151" s="1">
        <v>0</v>
      </c>
      <c r="R1151" s="1"/>
      <c r="S1151" s="1"/>
    </row>
    <row r="1152" spans="1:19" ht="13" x14ac:dyDescent="0.15">
      <c r="A1152" s="1">
        <v>397</v>
      </c>
      <c r="B1152" s="1" t="s">
        <v>28</v>
      </c>
      <c r="C1152" s="1" t="s">
        <v>3856</v>
      </c>
      <c r="D1152" s="1">
        <v>32</v>
      </c>
      <c r="E1152" s="1" t="s">
        <v>30</v>
      </c>
      <c r="F1152" s="1">
        <v>2</v>
      </c>
      <c r="G1152" s="1">
        <v>1.5</v>
      </c>
      <c r="H1152" s="1">
        <v>1.5</v>
      </c>
      <c r="I1152" s="1">
        <v>286.8</v>
      </c>
      <c r="J1152" s="1">
        <v>288.3</v>
      </c>
      <c r="K1152" s="1">
        <v>286.77999999999997</v>
      </c>
      <c r="L1152" s="1">
        <v>288.26</v>
      </c>
      <c r="M1152" s="1" t="s">
        <v>7354</v>
      </c>
      <c r="N1152" s="1" t="s">
        <v>7355</v>
      </c>
      <c r="O1152" s="1" t="s">
        <v>7356</v>
      </c>
      <c r="P1152" s="1">
        <v>0</v>
      </c>
      <c r="Q1152" s="1">
        <v>0</v>
      </c>
      <c r="R1152" s="1"/>
      <c r="S1152" s="1"/>
    </row>
    <row r="1153" spans="1:19" ht="13" x14ac:dyDescent="0.15">
      <c r="A1153" s="1">
        <v>397</v>
      </c>
      <c r="B1153" s="1" t="s">
        <v>28</v>
      </c>
      <c r="C1153" s="1" t="s">
        <v>3856</v>
      </c>
      <c r="D1153" s="1">
        <v>32</v>
      </c>
      <c r="E1153" s="1" t="s">
        <v>30</v>
      </c>
      <c r="F1153" s="1">
        <v>3</v>
      </c>
      <c r="G1153" s="1">
        <v>1.5</v>
      </c>
      <c r="H1153" s="1">
        <v>1.5</v>
      </c>
      <c r="I1153" s="1">
        <v>288.3</v>
      </c>
      <c r="J1153" s="1">
        <v>289.8</v>
      </c>
      <c r="K1153" s="1">
        <v>288.26</v>
      </c>
      <c r="L1153" s="1">
        <v>289.74099999999999</v>
      </c>
      <c r="M1153" s="1" t="s">
        <v>7357</v>
      </c>
      <c r="N1153" s="1" t="s">
        <v>7358</v>
      </c>
      <c r="O1153" s="1" t="s">
        <v>7359</v>
      </c>
      <c r="P1153" s="1">
        <v>0</v>
      </c>
      <c r="Q1153" s="1">
        <v>0</v>
      </c>
      <c r="R1153" s="1"/>
      <c r="S1153" s="1"/>
    </row>
    <row r="1154" spans="1:19" ht="13" x14ac:dyDescent="0.15">
      <c r="A1154" s="1">
        <v>397</v>
      </c>
      <c r="B1154" s="1" t="s">
        <v>28</v>
      </c>
      <c r="C1154" s="1" t="s">
        <v>3856</v>
      </c>
      <c r="D1154" s="1">
        <v>32</v>
      </c>
      <c r="E1154" s="1" t="s">
        <v>30</v>
      </c>
      <c r="F1154" s="1">
        <v>4</v>
      </c>
      <c r="G1154" s="1">
        <v>1.5</v>
      </c>
      <c r="H1154" s="1">
        <v>1.51</v>
      </c>
      <c r="I1154" s="1">
        <v>289.8</v>
      </c>
      <c r="J1154" s="1">
        <v>291.31</v>
      </c>
      <c r="K1154" s="1">
        <v>289.74099999999999</v>
      </c>
      <c r="L1154" s="1">
        <v>291.23099999999999</v>
      </c>
      <c r="M1154" s="1" t="s">
        <v>7360</v>
      </c>
      <c r="N1154" s="1" t="s">
        <v>7361</v>
      </c>
      <c r="O1154" s="1" t="s">
        <v>7362</v>
      </c>
      <c r="P1154" s="1">
        <v>0</v>
      </c>
      <c r="Q1154" s="1">
        <v>0</v>
      </c>
      <c r="R1154" s="1"/>
      <c r="S1154" s="1"/>
    </row>
    <row r="1155" spans="1:19" ht="13" x14ac:dyDescent="0.15">
      <c r="A1155" s="1">
        <v>397</v>
      </c>
      <c r="B1155" s="1" t="s">
        <v>28</v>
      </c>
      <c r="C1155" s="1" t="s">
        <v>3856</v>
      </c>
      <c r="D1155" s="1">
        <v>32</v>
      </c>
      <c r="E1155" s="1" t="s">
        <v>30</v>
      </c>
      <c r="F1155" s="1">
        <v>5</v>
      </c>
      <c r="G1155" s="1">
        <v>1.5</v>
      </c>
      <c r="H1155" s="1">
        <v>1.5</v>
      </c>
      <c r="I1155" s="1">
        <v>291.31</v>
      </c>
      <c r="J1155" s="1">
        <v>292.81</v>
      </c>
      <c r="K1155" s="1">
        <v>291.23099999999999</v>
      </c>
      <c r="L1155" s="1">
        <v>292.71100000000001</v>
      </c>
      <c r="M1155" s="1" t="s">
        <v>7363</v>
      </c>
      <c r="N1155" s="1" t="s">
        <v>7364</v>
      </c>
      <c r="O1155" s="1" t="s">
        <v>7365</v>
      </c>
      <c r="P1155" s="1">
        <v>0</v>
      </c>
      <c r="Q1155" s="1">
        <v>0</v>
      </c>
      <c r="R1155" s="1"/>
      <c r="S1155" s="1"/>
    </row>
    <row r="1156" spans="1:19" ht="13" x14ac:dyDescent="0.15">
      <c r="A1156" s="1">
        <v>397</v>
      </c>
      <c r="B1156" s="1" t="s">
        <v>28</v>
      </c>
      <c r="C1156" s="1" t="s">
        <v>3856</v>
      </c>
      <c r="D1156" s="1">
        <v>32</v>
      </c>
      <c r="E1156" s="1" t="s">
        <v>30</v>
      </c>
      <c r="F1156" s="1">
        <v>6</v>
      </c>
      <c r="G1156" s="1">
        <v>1.42</v>
      </c>
      <c r="H1156" s="1">
        <v>1.43</v>
      </c>
      <c r="I1156" s="1">
        <v>292.81</v>
      </c>
      <c r="J1156" s="1">
        <v>294.24</v>
      </c>
      <c r="K1156" s="1">
        <v>292.71100000000001</v>
      </c>
      <c r="L1156" s="1">
        <v>294.12200000000001</v>
      </c>
      <c r="M1156" s="1" t="s">
        <v>7366</v>
      </c>
      <c r="N1156" s="1" t="s">
        <v>7367</v>
      </c>
      <c r="O1156" s="1" t="s">
        <v>7368</v>
      </c>
      <c r="P1156" s="1">
        <v>0</v>
      </c>
      <c r="Q1156" s="1">
        <v>0</v>
      </c>
      <c r="R1156" s="1"/>
      <c r="S1156" s="1"/>
    </row>
    <row r="1157" spans="1:19" ht="13" x14ac:dyDescent="0.15">
      <c r="A1157" s="1">
        <v>397</v>
      </c>
      <c r="B1157" s="1" t="s">
        <v>28</v>
      </c>
      <c r="C1157" s="1" t="s">
        <v>3856</v>
      </c>
      <c r="D1157" s="1">
        <v>32</v>
      </c>
      <c r="E1157" s="1" t="s">
        <v>30</v>
      </c>
      <c r="F1157" s="1">
        <v>7</v>
      </c>
      <c r="G1157" s="1">
        <v>0.51</v>
      </c>
      <c r="H1157" s="1">
        <v>0.51</v>
      </c>
      <c r="I1157" s="1">
        <v>294.24</v>
      </c>
      <c r="J1157" s="1">
        <v>294.75</v>
      </c>
      <c r="K1157" s="1">
        <v>294.12200000000001</v>
      </c>
      <c r="L1157" s="1">
        <v>294.625</v>
      </c>
      <c r="M1157" s="1" t="s">
        <v>7369</v>
      </c>
      <c r="N1157" s="1" t="s">
        <v>7370</v>
      </c>
      <c r="O1157" s="1" t="s">
        <v>7371</v>
      </c>
      <c r="P1157" s="1">
        <v>0</v>
      </c>
      <c r="Q1157" s="1">
        <v>0</v>
      </c>
      <c r="R1157" s="1"/>
      <c r="S1157" s="1"/>
    </row>
    <row r="1158" spans="1:19" ht="13" x14ac:dyDescent="0.15">
      <c r="A1158" s="1">
        <v>397</v>
      </c>
      <c r="B1158" s="1" t="s">
        <v>28</v>
      </c>
      <c r="C1158" s="1" t="s">
        <v>3856</v>
      </c>
      <c r="D1158" s="1">
        <v>32</v>
      </c>
      <c r="E1158" s="1" t="s">
        <v>30</v>
      </c>
      <c r="F1158" s="1" t="s">
        <v>64</v>
      </c>
      <c r="G1158" s="1">
        <v>0.38</v>
      </c>
      <c r="H1158" s="1">
        <v>0.38</v>
      </c>
      <c r="I1158" s="1">
        <v>294.75</v>
      </c>
      <c r="J1158" s="1">
        <v>295.13</v>
      </c>
      <c r="K1158" s="1">
        <v>294.625</v>
      </c>
      <c r="L1158" s="1">
        <v>295</v>
      </c>
      <c r="M1158" s="1" t="s">
        <v>7372</v>
      </c>
      <c r="N1158" s="1" t="s">
        <v>7373</v>
      </c>
      <c r="O1158" s="1" t="s">
        <v>7374</v>
      </c>
      <c r="P1158" s="1">
        <v>0</v>
      </c>
      <c r="Q1158" s="1">
        <v>0</v>
      </c>
      <c r="R1158" s="1"/>
      <c r="S1158" s="1"/>
    </row>
    <row r="1159" spans="1:19" ht="13" x14ac:dyDescent="0.15">
      <c r="A1159" s="1">
        <v>397</v>
      </c>
      <c r="B1159" s="1" t="s">
        <v>28</v>
      </c>
      <c r="C1159" s="1" t="s">
        <v>3856</v>
      </c>
      <c r="D1159" s="1">
        <v>33</v>
      </c>
      <c r="E1159" s="1" t="s">
        <v>30</v>
      </c>
      <c r="F1159" s="1">
        <v>1</v>
      </c>
      <c r="G1159" s="1">
        <v>1.49</v>
      </c>
      <c r="H1159" s="1">
        <v>1.49</v>
      </c>
      <c r="I1159" s="1">
        <v>295</v>
      </c>
      <c r="J1159" s="1">
        <v>296.49</v>
      </c>
      <c r="K1159" s="1">
        <v>295</v>
      </c>
      <c r="L1159" s="1">
        <v>296.49</v>
      </c>
      <c r="M1159" s="1" t="s">
        <v>7375</v>
      </c>
      <c r="N1159" s="1" t="s">
        <v>7376</v>
      </c>
      <c r="O1159" s="1" t="s">
        <v>7377</v>
      </c>
      <c r="P1159" s="1">
        <v>0</v>
      </c>
      <c r="Q1159" s="1">
        <v>0</v>
      </c>
      <c r="R1159" s="1"/>
      <c r="S1159" s="1"/>
    </row>
    <row r="1160" spans="1:19" ht="13" x14ac:dyDescent="0.15">
      <c r="A1160" s="1">
        <v>397</v>
      </c>
      <c r="B1160" s="1" t="s">
        <v>28</v>
      </c>
      <c r="C1160" s="1" t="s">
        <v>3856</v>
      </c>
      <c r="D1160" s="1">
        <v>33</v>
      </c>
      <c r="E1160" s="1" t="s">
        <v>30</v>
      </c>
      <c r="F1160" s="1">
        <v>2</v>
      </c>
      <c r="G1160" s="1">
        <v>1.51</v>
      </c>
      <c r="H1160" s="1">
        <v>1.52</v>
      </c>
      <c r="I1160" s="1">
        <v>296.49</v>
      </c>
      <c r="J1160" s="1">
        <v>298.01</v>
      </c>
      <c r="K1160" s="1">
        <v>296.49</v>
      </c>
      <c r="L1160" s="1">
        <v>298.01</v>
      </c>
      <c r="M1160" s="1" t="s">
        <v>7378</v>
      </c>
      <c r="N1160" s="1" t="s">
        <v>7379</v>
      </c>
      <c r="O1160" s="1" t="s">
        <v>7380</v>
      </c>
      <c r="P1160" s="1">
        <v>0</v>
      </c>
      <c r="Q1160" s="1">
        <v>0</v>
      </c>
      <c r="R1160" s="1"/>
      <c r="S1160" s="1"/>
    </row>
    <row r="1161" spans="1:19" ht="13" x14ac:dyDescent="0.15">
      <c r="A1161" s="1">
        <v>397</v>
      </c>
      <c r="B1161" s="1" t="s">
        <v>28</v>
      </c>
      <c r="C1161" s="1" t="s">
        <v>3856</v>
      </c>
      <c r="D1161" s="1">
        <v>33</v>
      </c>
      <c r="E1161" s="1" t="s">
        <v>30</v>
      </c>
      <c r="F1161" s="1">
        <v>3</v>
      </c>
      <c r="G1161" s="1">
        <v>1.51</v>
      </c>
      <c r="H1161" s="1">
        <v>1.51</v>
      </c>
      <c r="I1161" s="1">
        <v>298.01</v>
      </c>
      <c r="J1161" s="1">
        <v>299.52</v>
      </c>
      <c r="K1161" s="1">
        <v>298.01</v>
      </c>
      <c r="L1161" s="1">
        <v>299.52</v>
      </c>
      <c r="M1161" s="1" t="s">
        <v>7381</v>
      </c>
      <c r="N1161" s="1" t="s">
        <v>7382</v>
      </c>
      <c r="O1161" s="1" t="s">
        <v>7383</v>
      </c>
      <c r="P1161" s="1">
        <v>0</v>
      </c>
      <c r="Q1161" s="1">
        <v>0</v>
      </c>
      <c r="R1161" s="1"/>
      <c r="S1161" s="1"/>
    </row>
    <row r="1162" spans="1:19" ht="13" x14ac:dyDescent="0.15">
      <c r="A1162" s="1">
        <v>397</v>
      </c>
      <c r="B1162" s="1" t="s">
        <v>28</v>
      </c>
      <c r="C1162" s="1" t="s">
        <v>3856</v>
      </c>
      <c r="D1162" s="1">
        <v>33</v>
      </c>
      <c r="E1162" s="1" t="s">
        <v>30</v>
      </c>
      <c r="F1162" s="1">
        <v>4</v>
      </c>
      <c r="G1162" s="1">
        <v>1.51</v>
      </c>
      <c r="H1162" s="1">
        <v>1.51</v>
      </c>
      <c r="I1162" s="1">
        <v>299.52</v>
      </c>
      <c r="J1162" s="1">
        <v>301.02999999999997</v>
      </c>
      <c r="K1162" s="1">
        <v>299.52</v>
      </c>
      <c r="L1162" s="1">
        <v>301.02999999999997</v>
      </c>
      <c r="M1162" s="1" t="s">
        <v>7384</v>
      </c>
      <c r="N1162" s="1" t="s">
        <v>7385</v>
      </c>
      <c r="O1162" s="1" t="s">
        <v>7386</v>
      </c>
      <c r="P1162" s="1">
        <v>0</v>
      </c>
      <c r="Q1162" s="1">
        <v>0</v>
      </c>
      <c r="R1162" s="1"/>
      <c r="S1162" s="1"/>
    </row>
    <row r="1163" spans="1:19" ht="13" x14ac:dyDescent="0.15">
      <c r="A1163" s="1">
        <v>397</v>
      </c>
      <c r="B1163" s="1" t="s">
        <v>28</v>
      </c>
      <c r="C1163" s="1" t="s">
        <v>3856</v>
      </c>
      <c r="D1163" s="1">
        <v>33</v>
      </c>
      <c r="E1163" s="1" t="s">
        <v>30</v>
      </c>
      <c r="F1163" s="1">
        <v>5</v>
      </c>
      <c r="G1163" s="1">
        <v>1.5</v>
      </c>
      <c r="H1163" s="1">
        <v>1.51</v>
      </c>
      <c r="I1163" s="1">
        <v>301.02999999999997</v>
      </c>
      <c r="J1163" s="1">
        <v>302.54000000000002</v>
      </c>
      <c r="K1163" s="1">
        <v>301.02999999999997</v>
      </c>
      <c r="L1163" s="1">
        <v>302.54000000000002</v>
      </c>
      <c r="M1163" s="1" t="s">
        <v>7387</v>
      </c>
      <c r="N1163" s="1" t="s">
        <v>7388</v>
      </c>
      <c r="O1163" s="1" t="s">
        <v>7389</v>
      </c>
      <c r="P1163" s="1">
        <v>0</v>
      </c>
      <c r="Q1163" s="1">
        <v>0</v>
      </c>
      <c r="R1163" s="1"/>
      <c r="S1163" s="1"/>
    </row>
    <row r="1164" spans="1:19" ht="13" x14ac:dyDescent="0.15">
      <c r="A1164" s="1">
        <v>397</v>
      </c>
      <c r="B1164" s="1" t="s">
        <v>28</v>
      </c>
      <c r="C1164" s="1" t="s">
        <v>3856</v>
      </c>
      <c r="D1164" s="1">
        <v>33</v>
      </c>
      <c r="E1164" s="1" t="s">
        <v>30</v>
      </c>
      <c r="F1164" s="1">
        <v>6</v>
      </c>
      <c r="G1164" s="1">
        <v>1.4</v>
      </c>
      <c r="H1164" s="1">
        <v>1.4</v>
      </c>
      <c r="I1164" s="1">
        <v>302.54000000000002</v>
      </c>
      <c r="J1164" s="1">
        <v>303.94</v>
      </c>
      <c r="K1164" s="1">
        <v>302.54000000000002</v>
      </c>
      <c r="L1164" s="1">
        <v>303.94</v>
      </c>
      <c r="M1164" s="1" t="s">
        <v>7390</v>
      </c>
      <c r="N1164" s="1" t="s">
        <v>7391</v>
      </c>
      <c r="O1164" s="1" t="s">
        <v>7392</v>
      </c>
      <c r="P1164" s="1">
        <v>0</v>
      </c>
      <c r="Q1164" s="1">
        <v>0</v>
      </c>
      <c r="R1164" s="1"/>
      <c r="S1164" s="1"/>
    </row>
    <row r="1165" spans="1:19" ht="13" x14ac:dyDescent="0.15">
      <c r="A1165" s="1">
        <v>397</v>
      </c>
      <c r="B1165" s="1" t="s">
        <v>28</v>
      </c>
      <c r="C1165" s="1" t="s">
        <v>3856</v>
      </c>
      <c r="D1165" s="1">
        <v>33</v>
      </c>
      <c r="E1165" s="1" t="s">
        <v>30</v>
      </c>
      <c r="F1165" s="1">
        <v>7</v>
      </c>
      <c r="G1165" s="1">
        <v>0.51</v>
      </c>
      <c r="H1165" s="1">
        <v>0.51</v>
      </c>
      <c r="I1165" s="1">
        <v>303.94</v>
      </c>
      <c r="J1165" s="1">
        <v>304.45</v>
      </c>
      <c r="K1165" s="1">
        <v>303.94</v>
      </c>
      <c r="L1165" s="1">
        <v>304.45</v>
      </c>
      <c r="M1165" s="1" t="s">
        <v>7393</v>
      </c>
      <c r="N1165" s="1" t="s">
        <v>7394</v>
      </c>
      <c r="O1165" s="1" t="s">
        <v>7395</v>
      </c>
      <c r="P1165" s="1">
        <v>0</v>
      </c>
      <c r="Q1165" s="1">
        <v>0</v>
      </c>
      <c r="R1165" s="1"/>
      <c r="S1165" s="1"/>
    </row>
    <row r="1166" spans="1:19" ht="13" x14ac:dyDescent="0.15">
      <c r="A1166" s="1">
        <v>397</v>
      </c>
      <c r="B1166" s="1" t="s">
        <v>28</v>
      </c>
      <c r="C1166" s="1" t="s">
        <v>3856</v>
      </c>
      <c r="D1166" s="1">
        <v>33</v>
      </c>
      <c r="E1166" s="1" t="s">
        <v>30</v>
      </c>
      <c r="F1166" s="1" t="s">
        <v>64</v>
      </c>
      <c r="G1166" s="1">
        <v>0.23</v>
      </c>
      <c r="H1166" s="1">
        <v>0.23</v>
      </c>
      <c r="I1166" s="1">
        <v>304.45</v>
      </c>
      <c r="J1166" s="1">
        <v>304.68</v>
      </c>
      <c r="K1166" s="1">
        <v>304.45</v>
      </c>
      <c r="L1166" s="1">
        <v>304.68</v>
      </c>
      <c r="M1166" s="1" t="s">
        <v>7396</v>
      </c>
      <c r="N1166" s="1" t="s">
        <v>7397</v>
      </c>
      <c r="O1166" s="1" t="s">
        <v>7398</v>
      </c>
      <c r="P1166" s="1">
        <v>0</v>
      </c>
      <c r="Q1166" s="1">
        <v>0</v>
      </c>
      <c r="R1166" s="1"/>
      <c r="S1166" s="1"/>
    </row>
    <row r="1167" spans="1:19" ht="13" x14ac:dyDescent="0.15">
      <c r="A1167" s="1">
        <v>397</v>
      </c>
      <c r="B1167" s="1" t="s">
        <v>28</v>
      </c>
      <c r="C1167" s="1" t="s">
        <v>3856</v>
      </c>
      <c r="D1167" s="1">
        <v>34</v>
      </c>
      <c r="E1167" s="1" t="s">
        <v>30</v>
      </c>
      <c r="F1167" s="1">
        <v>1</v>
      </c>
      <c r="G1167" s="1">
        <v>1.5</v>
      </c>
      <c r="H1167" s="1">
        <v>1.5</v>
      </c>
      <c r="I1167" s="1">
        <v>304.7</v>
      </c>
      <c r="J1167" s="1">
        <v>306.2</v>
      </c>
      <c r="K1167" s="1">
        <v>304.7</v>
      </c>
      <c r="L1167" s="1">
        <v>306.2</v>
      </c>
      <c r="M1167" s="1" t="s">
        <v>7399</v>
      </c>
      <c r="N1167" s="1" t="s">
        <v>7400</v>
      </c>
      <c r="O1167" s="1" t="s">
        <v>7401</v>
      </c>
      <c r="P1167" s="1">
        <v>0</v>
      </c>
      <c r="Q1167" s="1">
        <v>0</v>
      </c>
      <c r="R1167" s="1"/>
      <c r="S1167" s="1"/>
    </row>
    <row r="1168" spans="1:19" ht="13" x14ac:dyDescent="0.15">
      <c r="A1168" s="1">
        <v>397</v>
      </c>
      <c r="B1168" s="1" t="s">
        <v>28</v>
      </c>
      <c r="C1168" s="1" t="s">
        <v>3856</v>
      </c>
      <c r="D1168" s="1">
        <v>34</v>
      </c>
      <c r="E1168" s="1" t="s">
        <v>30</v>
      </c>
      <c r="F1168" s="1">
        <v>2</v>
      </c>
      <c r="G1168" s="1">
        <v>1.49</v>
      </c>
      <c r="H1168" s="1">
        <v>1.49</v>
      </c>
      <c r="I1168" s="1">
        <v>306.2</v>
      </c>
      <c r="J1168" s="1">
        <v>307.69</v>
      </c>
      <c r="K1168" s="1">
        <v>306.2</v>
      </c>
      <c r="L1168" s="1">
        <v>307.69</v>
      </c>
      <c r="M1168" s="1" t="s">
        <v>7402</v>
      </c>
      <c r="N1168" s="1" t="s">
        <v>7403</v>
      </c>
      <c r="O1168" s="1" t="s">
        <v>7404</v>
      </c>
      <c r="P1168" s="1">
        <v>0</v>
      </c>
      <c r="Q1168" s="1">
        <v>0</v>
      </c>
      <c r="R1168" s="1"/>
      <c r="S1168" s="1"/>
    </row>
    <row r="1169" spans="1:19" ht="13" x14ac:dyDescent="0.15">
      <c r="A1169" s="1">
        <v>397</v>
      </c>
      <c r="B1169" s="1" t="s">
        <v>28</v>
      </c>
      <c r="C1169" s="1" t="s">
        <v>3856</v>
      </c>
      <c r="D1169" s="1">
        <v>34</v>
      </c>
      <c r="E1169" s="1" t="s">
        <v>30</v>
      </c>
      <c r="F1169" s="1">
        <v>3</v>
      </c>
      <c r="G1169" s="1">
        <v>1.5</v>
      </c>
      <c r="H1169" s="1">
        <v>1.5</v>
      </c>
      <c r="I1169" s="1">
        <v>307.69</v>
      </c>
      <c r="J1169" s="1">
        <v>309.19</v>
      </c>
      <c r="K1169" s="1">
        <v>307.69</v>
      </c>
      <c r="L1169" s="1">
        <v>309.19</v>
      </c>
      <c r="M1169" s="1" t="s">
        <v>7405</v>
      </c>
      <c r="N1169" s="1" t="s">
        <v>7406</v>
      </c>
      <c r="O1169" s="1" t="s">
        <v>7407</v>
      </c>
      <c r="P1169" s="1">
        <v>0</v>
      </c>
      <c r="Q1169" s="1">
        <v>0</v>
      </c>
      <c r="R1169" s="1"/>
      <c r="S1169" s="1"/>
    </row>
    <row r="1170" spans="1:19" ht="13" x14ac:dyDescent="0.15">
      <c r="A1170" s="1">
        <v>397</v>
      </c>
      <c r="B1170" s="1" t="s">
        <v>28</v>
      </c>
      <c r="C1170" s="1" t="s">
        <v>3856</v>
      </c>
      <c r="D1170" s="1">
        <v>34</v>
      </c>
      <c r="E1170" s="1" t="s">
        <v>30</v>
      </c>
      <c r="F1170" s="1">
        <v>4</v>
      </c>
      <c r="G1170" s="1">
        <v>1.49</v>
      </c>
      <c r="H1170" s="1">
        <v>1.49</v>
      </c>
      <c r="I1170" s="1">
        <v>309.19</v>
      </c>
      <c r="J1170" s="1">
        <v>310.68</v>
      </c>
      <c r="K1170" s="1">
        <v>309.19</v>
      </c>
      <c r="L1170" s="1">
        <v>310.68</v>
      </c>
      <c r="M1170" s="1" t="s">
        <v>7408</v>
      </c>
      <c r="N1170" s="1" t="s">
        <v>7409</v>
      </c>
      <c r="O1170" s="1" t="s">
        <v>7410</v>
      </c>
      <c r="P1170" s="1">
        <v>0</v>
      </c>
      <c r="Q1170" s="1">
        <v>0</v>
      </c>
      <c r="R1170" s="1"/>
      <c r="S1170" s="1"/>
    </row>
    <row r="1171" spans="1:19" ht="13" x14ac:dyDescent="0.15">
      <c r="A1171" s="1">
        <v>397</v>
      </c>
      <c r="B1171" s="1" t="s">
        <v>28</v>
      </c>
      <c r="C1171" s="1" t="s">
        <v>3856</v>
      </c>
      <c r="D1171" s="1">
        <v>34</v>
      </c>
      <c r="E1171" s="1" t="s">
        <v>30</v>
      </c>
      <c r="F1171" s="1">
        <v>5</v>
      </c>
      <c r="G1171" s="1">
        <v>1.5</v>
      </c>
      <c r="H1171" s="1">
        <v>1.5</v>
      </c>
      <c r="I1171" s="1">
        <v>310.68</v>
      </c>
      <c r="J1171" s="1">
        <v>312.18</v>
      </c>
      <c r="K1171" s="1">
        <v>310.68</v>
      </c>
      <c r="L1171" s="1">
        <v>312.18</v>
      </c>
      <c r="M1171" s="1" t="s">
        <v>7411</v>
      </c>
      <c r="N1171" s="1" t="s">
        <v>7412</v>
      </c>
      <c r="O1171" s="1" t="s">
        <v>7413</v>
      </c>
      <c r="P1171" s="1">
        <v>0</v>
      </c>
      <c r="Q1171" s="1">
        <v>0</v>
      </c>
      <c r="R1171" s="1"/>
      <c r="S1171" s="1"/>
    </row>
    <row r="1172" spans="1:19" ht="13" x14ac:dyDescent="0.15">
      <c r="A1172" s="1">
        <v>397</v>
      </c>
      <c r="B1172" s="1" t="s">
        <v>28</v>
      </c>
      <c r="C1172" s="1" t="s">
        <v>3856</v>
      </c>
      <c r="D1172" s="1">
        <v>34</v>
      </c>
      <c r="E1172" s="1" t="s">
        <v>30</v>
      </c>
      <c r="F1172" s="1">
        <v>6</v>
      </c>
      <c r="G1172" s="1">
        <v>1.27</v>
      </c>
      <c r="H1172" s="1">
        <v>1.27</v>
      </c>
      <c r="I1172" s="1">
        <v>312.18</v>
      </c>
      <c r="J1172" s="1">
        <v>313.45</v>
      </c>
      <c r="K1172" s="1">
        <v>312.18</v>
      </c>
      <c r="L1172" s="1">
        <v>313.45</v>
      </c>
      <c r="M1172" s="1" t="s">
        <v>7414</v>
      </c>
      <c r="N1172" s="1" t="s">
        <v>7415</v>
      </c>
      <c r="O1172" s="1" t="s">
        <v>7416</v>
      </c>
      <c r="P1172" s="1">
        <v>0</v>
      </c>
      <c r="Q1172" s="1">
        <v>0</v>
      </c>
      <c r="R1172" s="1"/>
      <c r="S1172" s="1"/>
    </row>
    <row r="1173" spans="1:19" ht="13" x14ac:dyDescent="0.15">
      <c r="A1173" s="1">
        <v>397</v>
      </c>
      <c r="B1173" s="1" t="s">
        <v>28</v>
      </c>
      <c r="C1173" s="1" t="s">
        <v>3856</v>
      </c>
      <c r="D1173" s="1">
        <v>34</v>
      </c>
      <c r="E1173" s="1" t="s">
        <v>30</v>
      </c>
      <c r="F1173" s="1">
        <v>7</v>
      </c>
      <c r="G1173" s="1">
        <v>0.51</v>
      </c>
      <c r="H1173" s="1">
        <v>0.51</v>
      </c>
      <c r="I1173" s="1">
        <v>313.45</v>
      </c>
      <c r="J1173" s="1">
        <v>313.95999999999998</v>
      </c>
      <c r="K1173" s="1">
        <v>313.45</v>
      </c>
      <c r="L1173" s="1">
        <v>313.95999999999998</v>
      </c>
      <c r="M1173" s="1" t="s">
        <v>7417</v>
      </c>
      <c r="N1173" s="1" t="s">
        <v>7418</v>
      </c>
      <c r="O1173" s="1" t="s">
        <v>7419</v>
      </c>
      <c r="P1173" s="1">
        <v>0</v>
      </c>
      <c r="Q1173" s="1">
        <v>0</v>
      </c>
      <c r="R1173" s="1"/>
      <c r="S1173" s="1"/>
    </row>
    <row r="1174" spans="1:19" ht="13" x14ac:dyDescent="0.15">
      <c r="A1174" s="1">
        <v>397</v>
      </c>
      <c r="B1174" s="1" t="s">
        <v>28</v>
      </c>
      <c r="C1174" s="1" t="s">
        <v>3856</v>
      </c>
      <c r="D1174" s="1">
        <v>34</v>
      </c>
      <c r="E1174" s="1" t="s">
        <v>30</v>
      </c>
      <c r="F1174" s="1" t="s">
        <v>64</v>
      </c>
      <c r="G1174" s="1">
        <v>0.3</v>
      </c>
      <c r="H1174" s="1">
        <v>0.3</v>
      </c>
      <c r="I1174" s="1">
        <v>313.95999999999998</v>
      </c>
      <c r="J1174" s="1">
        <v>314.26</v>
      </c>
      <c r="K1174" s="1">
        <v>313.95999999999998</v>
      </c>
      <c r="L1174" s="1">
        <v>314.26</v>
      </c>
      <c r="M1174" s="1" t="s">
        <v>7420</v>
      </c>
      <c r="N1174" s="1" t="s">
        <v>7421</v>
      </c>
      <c r="O1174" s="1" t="s">
        <v>7422</v>
      </c>
      <c r="P1174" s="1">
        <v>0</v>
      </c>
      <c r="Q1174" s="1">
        <v>0</v>
      </c>
      <c r="R1174" s="1"/>
      <c r="S1174" s="1"/>
    </row>
    <row r="1175" spans="1:19" ht="13" x14ac:dyDescent="0.15">
      <c r="A1175" s="1">
        <v>397</v>
      </c>
      <c r="B1175" s="1" t="s">
        <v>28</v>
      </c>
      <c r="C1175" s="1" t="s">
        <v>3856</v>
      </c>
      <c r="D1175" s="1">
        <v>35</v>
      </c>
      <c r="E1175" s="1" t="s">
        <v>30</v>
      </c>
      <c r="F1175" s="1">
        <v>1</v>
      </c>
      <c r="G1175" s="1">
        <v>1.5</v>
      </c>
      <c r="H1175" s="1">
        <v>1.5</v>
      </c>
      <c r="I1175" s="1">
        <v>314.39999999999998</v>
      </c>
      <c r="J1175" s="1">
        <v>315.89999999999998</v>
      </c>
      <c r="K1175" s="1">
        <v>314.39999999999998</v>
      </c>
      <c r="L1175" s="1">
        <v>315.89999999999998</v>
      </c>
      <c r="M1175" s="1" t="s">
        <v>7423</v>
      </c>
      <c r="N1175" s="1" t="s">
        <v>7424</v>
      </c>
      <c r="O1175" s="1" t="s">
        <v>7425</v>
      </c>
      <c r="P1175" s="1">
        <v>0</v>
      </c>
      <c r="Q1175" s="1">
        <v>0</v>
      </c>
      <c r="R1175" s="1"/>
      <c r="S1175" s="1"/>
    </row>
    <row r="1176" spans="1:19" ht="13" x14ac:dyDescent="0.15">
      <c r="A1176" s="1">
        <v>397</v>
      </c>
      <c r="B1176" s="1" t="s">
        <v>28</v>
      </c>
      <c r="C1176" s="1" t="s">
        <v>3856</v>
      </c>
      <c r="D1176" s="1">
        <v>35</v>
      </c>
      <c r="E1176" s="1" t="s">
        <v>30</v>
      </c>
      <c r="F1176" s="1">
        <v>2</v>
      </c>
      <c r="G1176" s="1">
        <v>1.5</v>
      </c>
      <c r="H1176" s="1">
        <v>1.5</v>
      </c>
      <c r="I1176" s="1">
        <v>315.89999999999998</v>
      </c>
      <c r="J1176" s="1">
        <v>317.39999999999998</v>
      </c>
      <c r="K1176" s="1">
        <v>315.89999999999998</v>
      </c>
      <c r="L1176" s="1">
        <v>317.39999999999998</v>
      </c>
      <c r="M1176" s="1" t="s">
        <v>7426</v>
      </c>
      <c r="N1176" s="1" t="s">
        <v>7427</v>
      </c>
      <c r="O1176" s="1" t="s">
        <v>7428</v>
      </c>
      <c r="P1176" s="1">
        <v>0</v>
      </c>
      <c r="Q1176" s="1">
        <v>0</v>
      </c>
      <c r="R1176" s="1"/>
      <c r="S1176" s="1"/>
    </row>
    <row r="1177" spans="1:19" ht="13" x14ac:dyDescent="0.15">
      <c r="A1177" s="1">
        <v>397</v>
      </c>
      <c r="B1177" s="1" t="s">
        <v>28</v>
      </c>
      <c r="C1177" s="1" t="s">
        <v>3856</v>
      </c>
      <c r="D1177" s="1">
        <v>35</v>
      </c>
      <c r="E1177" s="1" t="s">
        <v>30</v>
      </c>
      <c r="F1177" s="1">
        <v>3</v>
      </c>
      <c r="G1177" s="1">
        <v>1.5</v>
      </c>
      <c r="H1177" s="1">
        <v>1.5</v>
      </c>
      <c r="I1177" s="1">
        <v>317.39999999999998</v>
      </c>
      <c r="J1177" s="1">
        <v>318.89999999999998</v>
      </c>
      <c r="K1177" s="1">
        <v>317.39999999999998</v>
      </c>
      <c r="L1177" s="1">
        <v>318.89999999999998</v>
      </c>
      <c r="M1177" s="1" t="s">
        <v>7429</v>
      </c>
      <c r="N1177" s="1" t="s">
        <v>7430</v>
      </c>
      <c r="O1177" s="1" t="s">
        <v>7431</v>
      </c>
      <c r="P1177" s="1">
        <v>0</v>
      </c>
      <c r="Q1177" s="1">
        <v>0</v>
      </c>
      <c r="R1177" s="1"/>
      <c r="S1177" s="1"/>
    </row>
    <row r="1178" spans="1:19" ht="13" x14ac:dyDescent="0.15">
      <c r="A1178" s="1">
        <v>397</v>
      </c>
      <c r="B1178" s="1" t="s">
        <v>28</v>
      </c>
      <c r="C1178" s="1" t="s">
        <v>3856</v>
      </c>
      <c r="D1178" s="1">
        <v>35</v>
      </c>
      <c r="E1178" s="1" t="s">
        <v>30</v>
      </c>
      <c r="F1178" s="1">
        <v>4</v>
      </c>
      <c r="G1178" s="1">
        <v>1.5</v>
      </c>
      <c r="H1178" s="1">
        <v>1.5</v>
      </c>
      <c r="I1178" s="1">
        <v>318.89999999999998</v>
      </c>
      <c r="J1178" s="1">
        <v>320.39999999999998</v>
      </c>
      <c r="K1178" s="1">
        <v>318.89999999999998</v>
      </c>
      <c r="L1178" s="1">
        <v>320.39999999999998</v>
      </c>
      <c r="M1178" s="1" t="s">
        <v>7432</v>
      </c>
      <c r="N1178" s="1" t="s">
        <v>7433</v>
      </c>
      <c r="O1178" s="1" t="s">
        <v>7434</v>
      </c>
      <c r="P1178" s="1">
        <v>0</v>
      </c>
      <c r="Q1178" s="1">
        <v>0</v>
      </c>
      <c r="R1178" s="1"/>
      <c r="S1178" s="1"/>
    </row>
    <row r="1179" spans="1:19" ht="13" x14ac:dyDescent="0.15">
      <c r="A1179" s="1">
        <v>397</v>
      </c>
      <c r="B1179" s="1" t="s">
        <v>28</v>
      </c>
      <c r="C1179" s="1" t="s">
        <v>3856</v>
      </c>
      <c r="D1179" s="1">
        <v>35</v>
      </c>
      <c r="E1179" s="1" t="s">
        <v>30</v>
      </c>
      <c r="F1179" s="1">
        <v>5</v>
      </c>
      <c r="G1179" s="1">
        <v>1.5</v>
      </c>
      <c r="H1179" s="1">
        <v>1.5</v>
      </c>
      <c r="I1179" s="1">
        <v>320.39999999999998</v>
      </c>
      <c r="J1179" s="1">
        <v>321.89999999999998</v>
      </c>
      <c r="K1179" s="1">
        <v>320.39999999999998</v>
      </c>
      <c r="L1179" s="1">
        <v>321.89999999999998</v>
      </c>
      <c r="M1179" s="1" t="s">
        <v>7435</v>
      </c>
      <c r="N1179" s="1" t="s">
        <v>7436</v>
      </c>
      <c r="O1179" s="1" t="s">
        <v>7437</v>
      </c>
      <c r="P1179" s="1">
        <v>0</v>
      </c>
      <c r="Q1179" s="1">
        <v>0</v>
      </c>
      <c r="R1179" s="1"/>
      <c r="S1179" s="1"/>
    </row>
    <row r="1180" spans="1:19" ht="13" x14ac:dyDescent="0.15">
      <c r="A1180" s="1">
        <v>397</v>
      </c>
      <c r="B1180" s="1" t="s">
        <v>28</v>
      </c>
      <c r="C1180" s="1" t="s">
        <v>3856</v>
      </c>
      <c r="D1180" s="1">
        <v>35</v>
      </c>
      <c r="E1180" s="1" t="s">
        <v>30</v>
      </c>
      <c r="F1180" s="1">
        <v>6</v>
      </c>
      <c r="G1180" s="1">
        <v>1.01</v>
      </c>
      <c r="H1180" s="1">
        <v>1.01</v>
      </c>
      <c r="I1180" s="1">
        <v>321.89999999999998</v>
      </c>
      <c r="J1180" s="1">
        <v>322.91000000000003</v>
      </c>
      <c r="K1180" s="1">
        <v>321.89999999999998</v>
      </c>
      <c r="L1180" s="1">
        <v>322.91000000000003</v>
      </c>
      <c r="M1180" s="1" t="s">
        <v>7438</v>
      </c>
      <c r="N1180" s="1" t="s">
        <v>7439</v>
      </c>
      <c r="O1180" s="1" t="s">
        <v>7440</v>
      </c>
      <c r="P1180" s="1">
        <v>0</v>
      </c>
      <c r="Q1180" s="1">
        <v>0</v>
      </c>
      <c r="R1180" s="1"/>
      <c r="S1180" s="1"/>
    </row>
    <row r="1181" spans="1:19" ht="13" x14ac:dyDescent="0.15">
      <c r="A1181" s="1">
        <v>397</v>
      </c>
      <c r="B1181" s="1" t="s">
        <v>28</v>
      </c>
      <c r="C1181" s="1" t="s">
        <v>3856</v>
      </c>
      <c r="D1181" s="1">
        <v>35</v>
      </c>
      <c r="E1181" s="1" t="s">
        <v>30</v>
      </c>
      <c r="F1181" s="1" t="s">
        <v>64</v>
      </c>
      <c r="G1181" s="1">
        <v>0.51</v>
      </c>
      <c r="H1181" s="1">
        <v>0.51</v>
      </c>
      <c r="I1181" s="1">
        <v>322.91000000000003</v>
      </c>
      <c r="J1181" s="1">
        <v>323.42</v>
      </c>
      <c r="K1181" s="1">
        <v>322.91000000000003</v>
      </c>
      <c r="L1181" s="1">
        <v>323.42</v>
      </c>
      <c r="M1181" s="1" t="s">
        <v>7441</v>
      </c>
      <c r="N1181" s="1" t="s">
        <v>7442</v>
      </c>
      <c r="O1181" s="1" t="s">
        <v>7443</v>
      </c>
      <c r="P1181" s="1">
        <v>0</v>
      </c>
      <c r="Q1181" s="1">
        <v>0</v>
      </c>
      <c r="R1181" s="1"/>
      <c r="S1181" s="1"/>
    </row>
    <row r="1182" spans="1:19" ht="13" x14ac:dyDescent="0.15">
      <c r="A1182" s="1">
        <v>397</v>
      </c>
      <c r="B1182" s="1" t="s">
        <v>28</v>
      </c>
      <c r="C1182" s="1" t="s">
        <v>3856</v>
      </c>
      <c r="D1182" s="1">
        <v>36</v>
      </c>
      <c r="E1182" s="1" t="s">
        <v>30</v>
      </c>
      <c r="F1182" s="1">
        <v>1</v>
      </c>
      <c r="G1182" s="1">
        <v>1.5</v>
      </c>
      <c r="H1182" s="1">
        <v>1.5</v>
      </c>
      <c r="I1182" s="1">
        <v>324.10000000000002</v>
      </c>
      <c r="J1182" s="1">
        <v>325.60000000000002</v>
      </c>
      <c r="K1182" s="1">
        <v>324.10000000000002</v>
      </c>
      <c r="L1182" s="1">
        <v>325.60000000000002</v>
      </c>
      <c r="M1182" s="1" t="s">
        <v>7444</v>
      </c>
      <c r="N1182" s="1" t="s">
        <v>7445</v>
      </c>
      <c r="O1182" s="1" t="s">
        <v>7446</v>
      </c>
      <c r="P1182" s="1">
        <v>0</v>
      </c>
      <c r="Q1182" s="1">
        <v>0</v>
      </c>
      <c r="R1182" s="1"/>
      <c r="S1182" s="1"/>
    </row>
    <row r="1183" spans="1:19" ht="13" x14ac:dyDescent="0.15">
      <c r="A1183" s="1">
        <v>397</v>
      </c>
      <c r="B1183" s="1" t="s">
        <v>28</v>
      </c>
      <c r="C1183" s="1" t="s">
        <v>3856</v>
      </c>
      <c r="D1183" s="1">
        <v>36</v>
      </c>
      <c r="E1183" s="1" t="s">
        <v>30</v>
      </c>
      <c r="F1183" s="1">
        <v>2</v>
      </c>
      <c r="G1183" s="1">
        <v>1.5</v>
      </c>
      <c r="H1183" s="1">
        <v>1.5</v>
      </c>
      <c r="I1183" s="1">
        <v>325.60000000000002</v>
      </c>
      <c r="J1183" s="1">
        <v>327.10000000000002</v>
      </c>
      <c r="K1183" s="1">
        <v>325.60000000000002</v>
      </c>
      <c r="L1183" s="1">
        <v>327.10000000000002</v>
      </c>
      <c r="M1183" s="1" t="s">
        <v>7447</v>
      </c>
      <c r="N1183" s="1" t="s">
        <v>7448</v>
      </c>
      <c r="O1183" s="1" t="s">
        <v>7449</v>
      </c>
      <c r="P1183" s="1">
        <v>0</v>
      </c>
      <c r="Q1183" s="1">
        <v>0</v>
      </c>
      <c r="R1183" s="1"/>
      <c r="S1183" s="1"/>
    </row>
    <row r="1184" spans="1:19" ht="13" x14ac:dyDescent="0.15">
      <c r="A1184" s="1">
        <v>397</v>
      </c>
      <c r="B1184" s="1" t="s">
        <v>28</v>
      </c>
      <c r="C1184" s="1" t="s">
        <v>3856</v>
      </c>
      <c r="D1184" s="1">
        <v>36</v>
      </c>
      <c r="E1184" s="1" t="s">
        <v>30</v>
      </c>
      <c r="F1184" s="1">
        <v>3</v>
      </c>
      <c r="G1184" s="1">
        <v>1.49</v>
      </c>
      <c r="H1184" s="1">
        <v>1.49</v>
      </c>
      <c r="I1184" s="1">
        <v>327.10000000000002</v>
      </c>
      <c r="J1184" s="1">
        <v>328.59</v>
      </c>
      <c r="K1184" s="1">
        <v>327.10000000000002</v>
      </c>
      <c r="L1184" s="1">
        <v>328.59</v>
      </c>
      <c r="M1184" s="1" t="s">
        <v>7450</v>
      </c>
      <c r="N1184" s="1" t="s">
        <v>7451</v>
      </c>
      <c r="O1184" s="1" t="s">
        <v>7452</v>
      </c>
      <c r="P1184" s="1">
        <v>0</v>
      </c>
      <c r="Q1184" s="1">
        <v>0</v>
      </c>
      <c r="R1184" s="1"/>
      <c r="S1184" s="1"/>
    </row>
    <row r="1185" spans="1:19" ht="13" x14ac:dyDescent="0.15">
      <c r="A1185" s="1">
        <v>397</v>
      </c>
      <c r="B1185" s="1" t="s">
        <v>28</v>
      </c>
      <c r="C1185" s="1" t="s">
        <v>3856</v>
      </c>
      <c r="D1185" s="1">
        <v>36</v>
      </c>
      <c r="E1185" s="1" t="s">
        <v>30</v>
      </c>
      <c r="F1185" s="1">
        <v>4</v>
      </c>
      <c r="G1185" s="1">
        <v>1.51</v>
      </c>
      <c r="H1185" s="1">
        <v>1.51</v>
      </c>
      <c r="I1185" s="1">
        <v>328.59</v>
      </c>
      <c r="J1185" s="1">
        <v>330.1</v>
      </c>
      <c r="K1185" s="1">
        <v>328.59</v>
      </c>
      <c r="L1185" s="1">
        <v>330.1</v>
      </c>
      <c r="M1185" s="1" t="s">
        <v>7453</v>
      </c>
      <c r="N1185" s="1" t="s">
        <v>7454</v>
      </c>
      <c r="O1185" s="1" t="s">
        <v>7455</v>
      </c>
      <c r="P1185" s="1">
        <v>0</v>
      </c>
      <c r="Q1185" s="1">
        <v>0</v>
      </c>
      <c r="R1185" s="1"/>
      <c r="S1185" s="1"/>
    </row>
    <row r="1186" spans="1:19" ht="13" x14ac:dyDescent="0.15">
      <c r="A1186" s="1">
        <v>397</v>
      </c>
      <c r="B1186" s="1" t="s">
        <v>28</v>
      </c>
      <c r="C1186" s="1" t="s">
        <v>3856</v>
      </c>
      <c r="D1186" s="1">
        <v>36</v>
      </c>
      <c r="E1186" s="1" t="s">
        <v>30</v>
      </c>
      <c r="F1186" s="1">
        <v>5</v>
      </c>
      <c r="G1186" s="1">
        <v>1.5</v>
      </c>
      <c r="H1186" s="1">
        <v>1.5</v>
      </c>
      <c r="I1186" s="1">
        <v>330.1</v>
      </c>
      <c r="J1186" s="1">
        <v>331.6</v>
      </c>
      <c r="K1186" s="1">
        <v>330.1</v>
      </c>
      <c r="L1186" s="1">
        <v>331.6</v>
      </c>
      <c r="M1186" s="1" t="s">
        <v>7456</v>
      </c>
      <c r="N1186" s="1" t="s">
        <v>7457</v>
      </c>
      <c r="O1186" s="1" t="s">
        <v>7458</v>
      </c>
      <c r="P1186" s="1">
        <v>0</v>
      </c>
      <c r="Q1186" s="1">
        <v>0</v>
      </c>
      <c r="R1186" s="1"/>
      <c r="S1186" s="1"/>
    </row>
    <row r="1187" spans="1:19" ht="13" x14ac:dyDescent="0.15">
      <c r="A1187" s="1">
        <v>397</v>
      </c>
      <c r="B1187" s="1" t="s">
        <v>28</v>
      </c>
      <c r="C1187" s="1" t="s">
        <v>3856</v>
      </c>
      <c r="D1187" s="1">
        <v>36</v>
      </c>
      <c r="E1187" s="1" t="s">
        <v>30</v>
      </c>
      <c r="F1187" s="1">
        <v>6</v>
      </c>
      <c r="G1187" s="1">
        <v>1.01</v>
      </c>
      <c r="H1187" s="1">
        <v>1.01</v>
      </c>
      <c r="I1187" s="1">
        <v>331.6</v>
      </c>
      <c r="J1187" s="1">
        <v>332.61</v>
      </c>
      <c r="K1187" s="1">
        <v>331.6</v>
      </c>
      <c r="L1187" s="1">
        <v>332.61</v>
      </c>
      <c r="M1187" s="1" t="s">
        <v>7459</v>
      </c>
      <c r="N1187" s="1" t="s">
        <v>7460</v>
      </c>
      <c r="O1187" s="1" t="s">
        <v>7461</v>
      </c>
      <c r="P1187" s="1">
        <v>0</v>
      </c>
      <c r="Q1187" s="1">
        <v>0</v>
      </c>
      <c r="R1187" s="1"/>
      <c r="S1187" s="1"/>
    </row>
    <row r="1188" spans="1:19" ht="13" x14ac:dyDescent="0.15">
      <c r="A1188" s="1">
        <v>397</v>
      </c>
      <c r="B1188" s="1" t="s">
        <v>28</v>
      </c>
      <c r="C1188" s="1" t="s">
        <v>3856</v>
      </c>
      <c r="D1188" s="1">
        <v>36</v>
      </c>
      <c r="E1188" s="1" t="s">
        <v>30</v>
      </c>
      <c r="F1188" s="1">
        <v>7</v>
      </c>
      <c r="G1188" s="1">
        <v>0.52</v>
      </c>
      <c r="H1188" s="1">
        <v>0.52</v>
      </c>
      <c r="I1188" s="1">
        <v>332.61</v>
      </c>
      <c r="J1188" s="1">
        <v>333.13</v>
      </c>
      <c r="K1188" s="1">
        <v>332.61</v>
      </c>
      <c r="L1188" s="1">
        <v>333.13</v>
      </c>
      <c r="M1188" s="1" t="s">
        <v>7462</v>
      </c>
      <c r="N1188" s="1" t="s">
        <v>7463</v>
      </c>
      <c r="O1188" s="1" t="s">
        <v>7464</v>
      </c>
      <c r="P1188" s="1">
        <v>0</v>
      </c>
      <c r="Q1188" s="1">
        <v>0</v>
      </c>
      <c r="R1188" s="1"/>
      <c r="S1188" s="1"/>
    </row>
    <row r="1189" spans="1:19" ht="13" x14ac:dyDescent="0.15">
      <c r="A1189" s="1">
        <v>397</v>
      </c>
      <c r="B1189" s="1" t="s">
        <v>28</v>
      </c>
      <c r="C1189" s="1" t="s">
        <v>3856</v>
      </c>
      <c r="D1189" s="1">
        <v>36</v>
      </c>
      <c r="E1189" s="1" t="s">
        <v>30</v>
      </c>
      <c r="F1189" s="1" t="s">
        <v>64</v>
      </c>
      <c r="G1189" s="1">
        <v>0.47</v>
      </c>
      <c r="H1189" s="1">
        <v>0.47</v>
      </c>
      <c r="I1189" s="1">
        <v>333.13</v>
      </c>
      <c r="J1189" s="1">
        <v>333.6</v>
      </c>
      <c r="K1189" s="1">
        <v>333.13</v>
      </c>
      <c r="L1189" s="1">
        <v>333.6</v>
      </c>
      <c r="M1189" s="1" t="s">
        <v>7465</v>
      </c>
      <c r="N1189" s="1" t="s">
        <v>7466</v>
      </c>
      <c r="O1189" s="1" t="s">
        <v>7467</v>
      </c>
      <c r="P1189" s="1">
        <v>0</v>
      </c>
      <c r="Q1189" s="1">
        <v>0</v>
      </c>
      <c r="R1189" s="1"/>
      <c r="S1189" s="1"/>
    </row>
    <row r="1190" spans="1:19" ht="13" x14ac:dyDescent="0.15">
      <c r="A1190" s="1">
        <v>397</v>
      </c>
      <c r="B1190" s="1" t="s">
        <v>28</v>
      </c>
      <c r="C1190" s="1" t="s">
        <v>3856</v>
      </c>
      <c r="D1190" s="1">
        <v>37</v>
      </c>
      <c r="E1190" s="1" t="s">
        <v>30</v>
      </c>
      <c r="F1190" s="1">
        <v>1</v>
      </c>
      <c r="G1190" s="1">
        <v>1.5</v>
      </c>
      <c r="H1190" s="1">
        <v>1.5</v>
      </c>
      <c r="I1190" s="1">
        <v>333.8</v>
      </c>
      <c r="J1190" s="1">
        <v>335.3</v>
      </c>
      <c r="K1190" s="1">
        <v>333.8</v>
      </c>
      <c r="L1190" s="1">
        <v>335.28</v>
      </c>
      <c r="M1190" s="1" t="s">
        <v>7468</v>
      </c>
      <c r="N1190" s="1" t="s">
        <v>7469</v>
      </c>
      <c r="O1190" s="1" t="s">
        <v>7470</v>
      </c>
      <c r="P1190" s="1">
        <v>0</v>
      </c>
      <c r="Q1190" s="1">
        <v>0</v>
      </c>
      <c r="R1190" s="1"/>
      <c r="S1190" s="1"/>
    </row>
    <row r="1191" spans="1:19" ht="13" x14ac:dyDescent="0.15">
      <c r="A1191" s="1">
        <v>397</v>
      </c>
      <c r="B1191" s="1" t="s">
        <v>28</v>
      </c>
      <c r="C1191" s="1" t="s">
        <v>3856</v>
      </c>
      <c r="D1191" s="1">
        <v>37</v>
      </c>
      <c r="E1191" s="1" t="s">
        <v>30</v>
      </c>
      <c r="F1191" s="1">
        <v>2</v>
      </c>
      <c r="G1191" s="1">
        <v>1.51</v>
      </c>
      <c r="H1191" s="1">
        <v>1.51</v>
      </c>
      <c r="I1191" s="1">
        <v>335.3</v>
      </c>
      <c r="J1191" s="1">
        <v>336.81</v>
      </c>
      <c r="K1191" s="1">
        <v>335.28</v>
      </c>
      <c r="L1191" s="1">
        <v>336.77</v>
      </c>
      <c r="M1191" s="1" t="s">
        <v>7471</v>
      </c>
      <c r="N1191" s="1" t="s">
        <v>7472</v>
      </c>
      <c r="O1191" s="1" t="s">
        <v>7473</v>
      </c>
      <c r="P1191" s="1">
        <v>0</v>
      </c>
      <c r="Q1191" s="1">
        <v>0</v>
      </c>
      <c r="R1191" s="1"/>
      <c r="S1191" s="1"/>
    </row>
    <row r="1192" spans="1:19" ht="13" x14ac:dyDescent="0.15">
      <c r="A1192" s="1">
        <v>397</v>
      </c>
      <c r="B1192" s="1" t="s">
        <v>28</v>
      </c>
      <c r="C1192" s="1" t="s">
        <v>3856</v>
      </c>
      <c r="D1192" s="1">
        <v>37</v>
      </c>
      <c r="E1192" s="1" t="s">
        <v>30</v>
      </c>
      <c r="F1192" s="1">
        <v>3</v>
      </c>
      <c r="G1192" s="1">
        <v>1.35</v>
      </c>
      <c r="H1192" s="1">
        <v>1.35</v>
      </c>
      <c r="I1192" s="1">
        <v>336.81</v>
      </c>
      <c r="J1192" s="1">
        <v>338.16</v>
      </c>
      <c r="K1192" s="1">
        <v>336.77</v>
      </c>
      <c r="L1192" s="1">
        <v>338.10199999999998</v>
      </c>
      <c r="M1192" s="1" t="s">
        <v>7474</v>
      </c>
      <c r="N1192" s="1" t="s">
        <v>7475</v>
      </c>
      <c r="O1192" s="1" t="s">
        <v>7476</v>
      </c>
      <c r="P1192" s="1">
        <v>0</v>
      </c>
      <c r="Q1192" s="1">
        <v>0</v>
      </c>
      <c r="R1192" s="1"/>
      <c r="S1192" s="1"/>
    </row>
    <row r="1193" spans="1:19" ht="13" x14ac:dyDescent="0.15">
      <c r="A1193" s="1">
        <v>397</v>
      </c>
      <c r="B1193" s="1" t="s">
        <v>28</v>
      </c>
      <c r="C1193" s="1" t="s">
        <v>3856</v>
      </c>
      <c r="D1193" s="1">
        <v>37</v>
      </c>
      <c r="E1193" s="1" t="s">
        <v>30</v>
      </c>
      <c r="F1193" s="1">
        <v>4</v>
      </c>
      <c r="G1193" s="1">
        <v>1.49</v>
      </c>
      <c r="H1193" s="1">
        <v>1.49</v>
      </c>
      <c r="I1193" s="1">
        <v>338.16</v>
      </c>
      <c r="J1193" s="1">
        <v>339.65</v>
      </c>
      <c r="K1193" s="1">
        <v>338.10199999999998</v>
      </c>
      <c r="L1193" s="1">
        <v>339.57299999999998</v>
      </c>
      <c r="M1193" s="1" t="s">
        <v>7477</v>
      </c>
      <c r="N1193" s="1" t="s">
        <v>7478</v>
      </c>
      <c r="O1193" s="1" t="s">
        <v>7479</v>
      </c>
      <c r="P1193" s="1">
        <v>0</v>
      </c>
      <c r="Q1193" s="1">
        <v>0</v>
      </c>
      <c r="R1193" s="1"/>
      <c r="S1193" s="1"/>
    </row>
    <row r="1194" spans="1:19" ht="13" x14ac:dyDescent="0.15">
      <c r="A1194" s="1">
        <v>397</v>
      </c>
      <c r="B1194" s="1" t="s">
        <v>28</v>
      </c>
      <c r="C1194" s="1" t="s">
        <v>3856</v>
      </c>
      <c r="D1194" s="1">
        <v>37</v>
      </c>
      <c r="E1194" s="1" t="s">
        <v>30</v>
      </c>
      <c r="F1194" s="1">
        <v>5</v>
      </c>
      <c r="G1194" s="1">
        <v>1.5</v>
      </c>
      <c r="H1194" s="1">
        <v>1.5</v>
      </c>
      <c r="I1194" s="1">
        <v>339.65</v>
      </c>
      <c r="J1194" s="1">
        <v>341.15</v>
      </c>
      <c r="K1194" s="1">
        <v>339.57299999999998</v>
      </c>
      <c r="L1194" s="1">
        <v>341.053</v>
      </c>
      <c r="M1194" s="1" t="s">
        <v>7480</v>
      </c>
      <c r="N1194" s="1" t="s">
        <v>7481</v>
      </c>
      <c r="O1194" s="1" t="s">
        <v>7482</v>
      </c>
      <c r="P1194" s="1">
        <v>0</v>
      </c>
      <c r="Q1194" s="1">
        <v>0</v>
      </c>
      <c r="R1194" s="1"/>
      <c r="S1194" s="1"/>
    </row>
    <row r="1195" spans="1:19" ht="13" x14ac:dyDescent="0.15">
      <c r="A1195" s="1">
        <v>397</v>
      </c>
      <c r="B1195" s="1" t="s">
        <v>28</v>
      </c>
      <c r="C1195" s="1" t="s">
        <v>3856</v>
      </c>
      <c r="D1195" s="1">
        <v>37</v>
      </c>
      <c r="E1195" s="1" t="s">
        <v>30</v>
      </c>
      <c r="F1195" s="1">
        <v>6</v>
      </c>
      <c r="G1195" s="1">
        <v>1.46</v>
      </c>
      <c r="H1195" s="1">
        <v>1.46</v>
      </c>
      <c r="I1195" s="1">
        <v>341.15</v>
      </c>
      <c r="J1195" s="1">
        <v>342.61</v>
      </c>
      <c r="K1195" s="1">
        <v>341.053</v>
      </c>
      <c r="L1195" s="1">
        <v>342.49400000000003</v>
      </c>
      <c r="M1195" s="1" t="s">
        <v>7483</v>
      </c>
      <c r="N1195" s="1" t="s">
        <v>7484</v>
      </c>
      <c r="O1195" s="1" t="s">
        <v>7485</v>
      </c>
      <c r="P1195" s="1">
        <v>0</v>
      </c>
      <c r="Q1195" s="1">
        <v>0</v>
      </c>
      <c r="R1195" s="1"/>
      <c r="S1195" s="1"/>
    </row>
    <row r="1196" spans="1:19" ht="13" x14ac:dyDescent="0.15">
      <c r="A1196" s="1">
        <v>397</v>
      </c>
      <c r="B1196" s="1" t="s">
        <v>28</v>
      </c>
      <c r="C1196" s="1" t="s">
        <v>3856</v>
      </c>
      <c r="D1196" s="1">
        <v>37</v>
      </c>
      <c r="E1196" s="1" t="s">
        <v>30</v>
      </c>
      <c r="F1196" s="1">
        <v>7</v>
      </c>
      <c r="G1196" s="1">
        <v>0.52</v>
      </c>
      <c r="H1196" s="1">
        <v>0.52</v>
      </c>
      <c r="I1196" s="1">
        <v>342.61</v>
      </c>
      <c r="J1196" s="1">
        <v>343.13</v>
      </c>
      <c r="K1196" s="1">
        <v>342.49400000000003</v>
      </c>
      <c r="L1196" s="1">
        <v>343.00700000000001</v>
      </c>
      <c r="M1196" s="1" t="s">
        <v>7486</v>
      </c>
      <c r="N1196" s="1" t="s">
        <v>7487</v>
      </c>
      <c r="O1196" s="1" t="s">
        <v>7488</v>
      </c>
      <c r="P1196" s="1">
        <v>0</v>
      </c>
      <c r="Q1196" s="1">
        <v>0</v>
      </c>
      <c r="R1196" s="1"/>
      <c r="S1196" s="1"/>
    </row>
    <row r="1197" spans="1:19" ht="13" x14ac:dyDescent="0.15">
      <c r="A1197" s="1">
        <v>397</v>
      </c>
      <c r="B1197" s="1" t="s">
        <v>28</v>
      </c>
      <c r="C1197" s="1" t="s">
        <v>3856</v>
      </c>
      <c r="D1197" s="1">
        <v>37</v>
      </c>
      <c r="E1197" s="1" t="s">
        <v>30</v>
      </c>
      <c r="F1197" s="1" t="s">
        <v>64</v>
      </c>
      <c r="G1197" s="1">
        <v>0.5</v>
      </c>
      <c r="H1197" s="1">
        <v>0.5</v>
      </c>
      <c r="I1197" s="1">
        <v>343.13</v>
      </c>
      <c r="J1197" s="1">
        <v>343.63</v>
      </c>
      <c r="K1197" s="1">
        <v>343.00700000000001</v>
      </c>
      <c r="L1197" s="1">
        <v>343.5</v>
      </c>
      <c r="M1197" s="1" t="s">
        <v>7489</v>
      </c>
      <c r="N1197" s="1" t="s">
        <v>7490</v>
      </c>
      <c r="O1197" s="1" t="s">
        <v>7491</v>
      </c>
      <c r="P1197" s="1">
        <v>0</v>
      </c>
      <c r="Q1197" s="1">
        <v>0</v>
      </c>
      <c r="R1197" s="1"/>
      <c r="S1197" s="1"/>
    </row>
    <row r="1198" spans="1:19" ht="13" x14ac:dyDescent="0.15">
      <c r="A1198" s="1">
        <v>397</v>
      </c>
      <c r="B1198" s="1" t="s">
        <v>28</v>
      </c>
      <c r="C1198" s="1" t="s">
        <v>3856</v>
      </c>
      <c r="D1198" s="1">
        <v>38</v>
      </c>
      <c r="E1198" s="1" t="s">
        <v>30</v>
      </c>
      <c r="F1198" s="1">
        <v>1</v>
      </c>
      <c r="G1198" s="1">
        <v>1.5</v>
      </c>
      <c r="H1198" s="1">
        <v>1.5</v>
      </c>
      <c r="I1198" s="1">
        <v>343.5</v>
      </c>
      <c r="J1198" s="1">
        <v>345</v>
      </c>
      <c r="K1198" s="1">
        <v>343.5</v>
      </c>
      <c r="L1198" s="1">
        <v>345</v>
      </c>
      <c r="M1198" s="1" t="s">
        <v>7492</v>
      </c>
      <c r="N1198" s="1" t="s">
        <v>7493</v>
      </c>
      <c r="O1198" s="1" t="s">
        <v>7494</v>
      </c>
      <c r="P1198" s="1">
        <v>0</v>
      </c>
      <c r="Q1198" s="1">
        <v>0</v>
      </c>
      <c r="R1198" s="1"/>
      <c r="S1198" s="1"/>
    </row>
    <row r="1199" spans="1:19" ht="13" x14ac:dyDescent="0.15">
      <c r="A1199" s="1">
        <v>397</v>
      </c>
      <c r="B1199" s="1" t="s">
        <v>28</v>
      </c>
      <c r="C1199" s="1" t="s">
        <v>3856</v>
      </c>
      <c r="D1199" s="1">
        <v>38</v>
      </c>
      <c r="E1199" s="1" t="s">
        <v>30</v>
      </c>
      <c r="F1199" s="1">
        <v>2</v>
      </c>
      <c r="G1199" s="1">
        <v>1.49</v>
      </c>
      <c r="H1199" s="1">
        <v>1.49</v>
      </c>
      <c r="I1199" s="1">
        <v>345</v>
      </c>
      <c r="J1199" s="1">
        <v>346.49</v>
      </c>
      <c r="K1199" s="1">
        <v>345</v>
      </c>
      <c r="L1199" s="1">
        <v>346.49</v>
      </c>
      <c r="M1199" s="1" t="s">
        <v>7495</v>
      </c>
      <c r="N1199" s="1" t="s">
        <v>7496</v>
      </c>
      <c r="O1199" s="1" t="s">
        <v>7497</v>
      </c>
      <c r="P1199" s="1">
        <v>0</v>
      </c>
      <c r="Q1199" s="1">
        <v>0</v>
      </c>
      <c r="R1199" s="1"/>
      <c r="S1199" s="1"/>
    </row>
    <row r="1200" spans="1:19" ht="13" x14ac:dyDescent="0.15">
      <c r="A1200" s="1">
        <v>397</v>
      </c>
      <c r="B1200" s="1" t="s">
        <v>28</v>
      </c>
      <c r="C1200" s="1" t="s">
        <v>3856</v>
      </c>
      <c r="D1200" s="1">
        <v>38</v>
      </c>
      <c r="E1200" s="1" t="s">
        <v>30</v>
      </c>
      <c r="F1200" s="1">
        <v>3</v>
      </c>
      <c r="G1200" s="1">
        <v>1.49</v>
      </c>
      <c r="H1200" s="1">
        <v>1.49</v>
      </c>
      <c r="I1200" s="1">
        <v>346.49</v>
      </c>
      <c r="J1200" s="1">
        <v>347.98</v>
      </c>
      <c r="K1200" s="1">
        <v>346.49</v>
      </c>
      <c r="L1200" s="1">
        <v>347.98</v>
      </c>
      <c r="M1200" s="1" t="s">
        <v>7498</v>
      </c>
      <c r="N1200" s="1" t="s">
        <v>7499</v>
      </c>
      <c r="O1200" s="1" t="s">
        <v>7500</v>
      </c>
      <c r="P1200" s="1">
        <v>0</v>
      </c>
      <c r="Q1200" s="1">
        <v>0</v>
      </c>
      <c r="R1200" s="1"/>
      <c r="S1200" s="1"/>
    </row>
    <row r="1201" spans="1:19" ht="13" x14ac:dyDescent="0.15">
      <c r="A1201" s="1">
        <v>397</v>
      </c>
      <c r="B1201" s="1" t="s">
        <v>28</v>
      </c>
      <c r="C1201" s="1" t="s">
        <v>3856</v>
      </c>
      <c r="D1201" s="1">
        <v>38</v>
      </c>
      <c r="E1201" s="1" t="s">
        <v>30</v>
      </c>
      <c r="F1201" s="1">
        <v>4</v>
      </c>
      <c r="G1201" s="1">
        <v>1.49</v>
      </c>
      <c r="H1201" s="1">
        <v>1.49</v>
      </c>
      <c r="I1201" s="1">
        <v>347.98</v>
      </c>
      <c r="J1201" s="1">
        <v>349.47</v>
      </c>
      <c r="K1201" s="1">
        <v>347.98</v>
      </c>
      <c r="L1201" s="1">
        <v>349.47</v>
      </c>
      <c r="M1201" s="1" t="s">
        <v>7501</v>
      </c>
      <c r="N1201" s="1" t="s">
        <v>7502</v>
      </c>
      <c r="O1201" s="1" t="s">
        <v>7503</v>
      </c>
      <c r="P1201" s="1">
        <v>0</v>
      </c>
      <c r="Q1201" s="1">
        <v>0</v>
      </c>
      <c r="R1201" s="1"/>
      <c r="S1201" s="1"/>
    </row>
    <row r="1202" spans="1:19" ht="13" x14ac:dyDescent="0.15">
      <c r="A1202" s="1">
        <v>397</v>
      </c>
      <c r="B1202" s="1" t="s">
        <v>28</v>
      </c>
      <c r="C1202" s="1" t="s">
        <v>3856</v>
      </c>
      <c r="D1202" s="1">
        <v>38</v>
      </c>
      <c r="E1202" s="1" t="s">
        <v>30</v>
      </c>
      <c r="F1202" s="1">
        <v>5</v>
      </c>
      <c r="G1202" s="1">
        <v>1.49</v>
      </c>
      <c r="H1202" s="1">
        <v>1.49</v>
      </c>
      <c r="I1202" s="1">
        <v>349.47</v>
      </c>
      <c r="J1202" s="1">
        <v>350.96</v>
      </c>
      <c r="K1202" s="1">
        <v>349.47</v>
      </c>
      <c r="L1202" s="1">
        <v>350.96</v>
      </c>
      <c r="M1202" s="1" t="s">
        <v>7504</v>
      </c>
      <c r="N1202" s="1" t="s">
        <v>7505</v>
      </c>
      <c r="O1202" s="1" t="s">
        <v>7506</v>
      </c>
      <c r="P1202" s="1">
        <v>0</v>
      </c>
      <c r="Q1202" s="1">
        <v>0</v>
      </c>
      <c r="R1202" s="1"/>
      <c r="S1202" s="1"/>
    </row>
    <row r="1203" spans="1:19" ht="13" x14ac:dyDescent="0.15">
      <c r="A1203" s="1">
        <v>397</v>
      </c>
      <c r="B1203" s="1" t="s">
        <v>28</v>
      </c>
      <c r="C1203" s="1" t="s">
        <v>3856</v>
      </c>
      <c r="D1203" s="1">
        <v>38</v>
      </c>
      <c r="E1203" s="1" t="s">
        <v>30</v>
      </c>
      <c r="F1203" s="1">
        <v>6</v>
      </c>
      <c r="G1203" s="1">
        <v>1.28</v>
      </c>
      <c r="H1203" s="1">
        <v>1.28</v>
      </c>
      <c r="I1203" s="1">
        <v>350.96</v>
      </c>
      <c r="J1203" s="1">
        <v>352.24</v>
      </c>
      <c r="K1203" s="1">
        <v>350.96</v>
      </c>
      <c r="L1203" s="1">
        <v>352.24</v>
      </c>
      <c r="M1203" s="1" t="s">
        <v>7507</v>
      </c>
      <c r="N1203" s="1" t="s">
        <v>7508</v>
      </c>
      <c r="O1203" s="1" t="s">
        <v>7509</v>
      </c>
      <c r="P1203" s="1">
        <v>0</v>
      </c>
      <c r="Q1203" s="1">
        <v>0</v>
      </c>
      <c r="R1203" s="1"/>
      <c r="S1203" s="1"/>
    </row>
    <row r="1204" spans="1:19" ht="13" x14ac:dyDescent="0.15">
      <c r="A1204" s="1">
        <v>397</v>
      </c>
      <c r="B1204" s="1" t="s">
        <v>28</v>
      </c>
      <c r="C1204" s="1" t="s">
        <v>3856</v>
      </c>
      <c r="D1204" s="1">
        <v>38</v>
      </c>
      <c r="E1204" s="1" t="s">
        <v>30</v>
      </c>
      <c r="F1204" s="1">
        <v>7</v>
      </c>
      <c r="G1204" s="1">
        <v>0.52</v>
      </c>
      <c r="H1204" s="1">
        <v>0.52</v>
      </c>
      <c r="I1204" s="1">
        <v>352.24</v>
      </c>
      <c r="J1204" s="1">
        <v>352.76</v>
      </c>
      <c r="K1204" s="1">
        <v>352.24</v>
      </c>
      <c r="L1204" s="1">
        <v>352.76</v>
      </c>
      <c r="M1204" s="1" t="s">
        <v>7510</v>
      </c>
      <c r="N1204" s="1" t="s">
        <v>7511</v>
      </c>
      <c r="O1204" s="1" t="s">
        <v>7512</v>
      </c>
      <c r="P1204" s="1">
        <v>0</v>
      </c>
      <c r="Q1204" s="1">
        <v>0</v>
      </c>
      <c r="R1204" s="1"/>
      <c r="S1204" s="1"/>
    </row>
    <row r="1205" spans="1:19" ht="13" x14ac:dyDescent="0.15">
      <c r="A1205" s="1">
        <v>397</v>
      </c>
      <c r="B1205" s="1" t="s">
        <v>28</v>
      </c>
      <c r="C1205" s="1" t="s">
        <v>3856</v>
      </c>
      <c r="D1205" s="1">
        <v>38</v>
      </c>
      <c r="E1205" s="1" t="s">
        <v>30</v>
      </c>
      <c r="F1205" s="1" t="s">
        <v>64</v>
      </c>
      <c r="G1205" s="1">
        <v>0.28000000000000003</v>
      </c>
      <c r="H1205" s="1">
        <v>0.28000000000000003</v>
      </c>
      <c r="I1205" s="1">
        <v>352.76</v>
      </c>
      <c r="J1205" s="1">
        <v>353.04</v>
      </c>
      <c r="K1205" s="1">
        <v>352.76</v>
      </c>
      <c r="L1205" s="1">
        <v>353.04</v>
      </c>
      <c r="M1205" s="1" t="s">
        <v>7513</v>
      </c>
      <c r="N1205" s="1" t="s">
        <v>7514</v>
      </c>
      <c r="O1205" s="1" t="s">
        <v>7515</v>
      </c>
      <c r="P1205" s="1">
        <v>0</v>
      </c>
      <c r="Q1205" s="1">
        <v>0</v>
      </c>
      <c r="R1205" s="1"/>
      <c r="S1205" s="1"/>
    </row>
    <row r="1206" spans="1:19" ht="13" x14ac:dyDescent="0.15">
      <c r="A1206" s="1">
        <v>397</v>
      </c>
      <c r="B1206" s="1" t="s">
        <v>28</v>
      </c>
      <c r="C1206" s="1" t="s">
        <v>3856</v>
      </c>
      <c r="D1206" s="1">
        <v>39</v>
      </c>
      <c r="E1206" s="1" t="s">
        <v>30</v>
      </c>
      <c r="F1206" s="1">
        <v>1</v>
      </c>
      <c r="G1206" s="1">
        <v>1.49</v>
      </c>
      <c r="H1206" s="1">
        <v>1.49</v>
      </c>
      <c r="I1206" s="1">
        <v>353.2</v>
      </c>
      <c r="J1206" s="1">
        <v>354.69</v>
      </c>
      <c r="K1206" s="1">
        <v>353.2</v>
      </c>
      <c r="L1206" s="1">
        <v>354.66399999999999</v>
      </c>
      <c r="M1206" s="1" t="s">
        <v>7516</v>
      </c>
      <c r="N1206" s="1" t="s">
        <v>7517</v>
      </c>
      <c r="O1206" s="1" t="s">
        <v>7518</v>
      </c>
      <c r="P1206" s="1">
        <v>0</v>
      </c>
      <c r="Q1206" s="1">
        <v>0</v>
      </c>
      <c r="R1206" s="1"/>
      <c r="S1206" s="1"/>
    </row>
    <row r="1207" spans="1:19" ht="13" x14ac:dyDescent="0.15">
      <c r="A1207" s="1">
        <v>397</v>
      </c>
      <c r="B1207" s="1" t="s">
        <v>28</v>
      </c>
      <c r="C1207" s="1" t="s">
        <v>3856</v>
      </c>
      <c r="D1207" s="1">
        <v>39</v>
      </c>
      <c r="E1207" s="1" t="s">
        <v>30</v>
      </c>
      <c r="F1207" s="1">
        <v>2</v>
      </c>
      <c r="G1207" s="1">
        <v>1.51</v>
      </c>
      <c r="H1207" s="1">
        <v>1.51</v>
      </c>
      <c r="I1207" s="1">
        <v>354.69</v>
      </c>
      <c r="J1207" s="1">
        <v>356.2</v>
      </c>
      <c r="K1207" s="1">
        <v>354.66399999999999</v>
      </c>
      <c r="L1207" s="1">
        <v>356.14800000000002</v>
      </c>
      <c r="M1207" s="1" t="s">
        <v>7519</v>
      </c>
      <c r="N1207" s="1" t="s">
        <v>7520</v>
      </c>
      <c r="O1207" s="1" t="s">
        <v>7521</v>
      </c>
      <c r="P1207" s="1">
        <v>0</v>
      </c>
      <c r="Q1207" s="1">
        <v>0</v>
      </c>
      <c r="R1207" s="1"/>
      <c r="S1207" s="1"/>
    </row>
    <row r="1208" spans="1:19" ht="13" x14ac:dyDescent="0.15">
      <c r="A1208" s="1">
        <v>397</v>
      </c>
      <c r="B1208" s="1" t="s">
        <v>28</v>
      </c>
      <c r="C1208" s="1" t="s">
        <v>3856</v>
      </c>
      <c r="D1208" s="1">
        <v>39</v>
      </c>
      <c r="E1208" s="1" t="s">
        <v>30</v>
      </c>
      <c r="F1208" s="1">
        <v>3</v>
      </c>
      <c r="G1208" s="1">
        <v>1.5</v>
      </c>
      <c r="H1208" s="1">
        <v>1.5</v>
      </c>
      <c r="I1208" s="1">
        <v>356.2</v>
      </c>
      <c r="J1208" s="1">
        <v>357.7</v>
      </c>
      <c r="K1208" s="1">
        <v>356.14800000000002</v>
      </c>
      <c r="L1208" s="1">
        <v>357.62299999999999</v>
      </c>
      <c r="M1208" s="1" t="s">
        <v>7522</v>
      </c>
      <c r="N1208" s="1" t="s">
        <v>7523</v>
      </c>
      <c r="O1208" s="1" t="s">
        <v>7524</v>
      </c>
      <c r="P1208" s="1">
        <v>0</v>
      </c>
      <c r="Q1208" s="1">
        <v>0</v>
      </c>
      <c r="R1208" s="1"/>
      <c r="S1208" s="1"/>
    </row>
    <row r="1209" spans="1:19" ht="13" x14ac:dyDescent="0.15">
      <c r="A1209" s="1">
        <v>397</v>
      </c>
      <c r="B1209" s="1" t="s">
        <v>28</v>
      </c>
      <c r="C1209" s="1" t="s">
        <v>3856</v>
      </c>
      <c r="D1209" s="1">
        <v>39</v>
      </c>
      <c r="E1209" s="1" t="s">
        <v>30</v>
      </c>
      <c r="F1209" s="1">
        <v>4</v>
      </c>
      <c r="G1209" s="1">
        <v>1.49</v>
      </c>
      <c r="H1209" s="1">
        <v>1.49</v>
      </c>
      <c r="I1209" s="1">
        <v>357.7</v>
      </c>
      <c r="J1209" s="1">
        <v>359.19</v>
      </c>
      <c r="K1209" s="1">
        <v>357.62299999999999</v>
      </c>
      <c r="L1209" s="1">
        <v>359.08699999999999</v>
      </c>
      <c r="M1209" s="1" t="s">
        <v>7525</v>
      </c>
      <c r="N1209" s="1" t="s">
        <v>7526</v>
      </c>
      <c r="O1209" s="1" t="s">
        <v>7527</v>
      </c>
      <c r="P1209" s="1">
        <v>0</v>
      </c>
      <c r="Q1209" s="1">
        <v>0</v>
      </c>
      <c r="R1209" s="1"/>
      <c r="S1209" s="1"/>
    </row>
    <row r="1210" spans="1:19" ht="13" x14ac:dyDescent="0.15">
      <c r="A1210" s="1">
        <v>397</v>
      </c>
      <c r="B1210" s="1" t="s">
        <v>28</v>
      </c>
      <c r="C1210" s="1" t="s">
        <v>3856</v>
      </c>
      <c r="D1210" s="1">
        <v>39</v>
      </c>
      <c r="E1210" s="1" t="s">
        <v>30</v>
      </c>
      <c r="F1210" s="1">
        <v>5</v>
      </c>
      <c r="G1210" s="1">
        <v>1.49</v>
      </c>
      <c r="H1210" s="1">
        <v>1.49</v>
      </c>
      <c r="I1210" s="1">
        <v>359.19</v>
      </c>
      <c r="J1210" s="1">
        <v>360.68</v>
      </c>
      <c r="K1210" s="1">
        <v>359.08699999999999</v>
      </c>
      <c r="L1210" s="1">
        <v>360.55099999999999</v>
      </c>
      <c r="M1210" s="1" t="s">
        <v>7528</v>
      </c>
      <c r="N1210" s="1" t="s">
        <v>7529</v>
      </c>
      <c r="O1210" s="1" t="s">
        <v>7530</v>
      </c>
      <c r="P1210" s="1">
        <v>0</v>
      </c>
      <c r="Q1210" s="1">
        <v>0</v>
      </c>
      <c r="R1210" s="1"/>
      <c r="S1210" s="1"/>
    </row>
    <row r="1211" spans="1:19" ht="13" x14ac:dyDescent="0.15">
      <c r="A1211" s="1">
        <v>397</v>
      </c>
      <c r="B1211" s="1" t="s">
        <v>28</v>
      </c>
      <c r="C1211" s="1" t="s">
        <v>3856</v>
      </c>
      <c r="D1211" s="1">
        <v>39</v>
      </c>
      <c r="E1211" s="1" t="s">
        <v>30</v>
      </c>
      <c r="F1211" s="1">
        <v>6</v>
      </c>
      <c r="G1211" s="1">
        <v>1.49</v>
      </c>
      <c r="H1211" s="1">
        <v>1.49</v>
      </c>
      <c r="I1211" s="1">
        <v>360.68</v>
      </c>
      <c r="J1211" s="1">
        <v>362.17</v>
      </c>
      <c r="K1211" s="1">
        <v>360.55099999999999</v>
      </c>
      <c r="L1211" s="1">
        <v>362.01600000000002</v>
      </c>
      <c r="M1211" s="1" t="s">
        <v>7531</v>
      </c>
      <c r="N1211" s="1" t="s">
        <v>7532</v>
      </c>
      <c r="O1211" s="1" t="s">
        <v>7533</v>
      </c>
      <c r="P1211" s="1">
        <v>0</v>
      </c>
      <c r="Q1211" s="1">
        <v>0</v>
      </c>
      <c r="R1211" s="1"/>
      <c r="S1211" s="1"/>
    </row>
    <row r="1212" spans="1:19" ht="13" x14ac:dyDescent="0.15">
      <c r="A1212" s="1">
        <v>397</v>
      </c>
      <c r="B1212" s="1" t="s">
        <v>28</v>
      </c>
      <c r="C1212" s="1" t="s">
        <v>3856</v>
      </c>
      <c r="D1212" s="1">
        <v>39</v>
      </c>
      <c r="E1212" s="1" t="s">
        <v>30</v>
      </c>
      <c r="F1212" s="1">
        <v>7</v>
      </c>
      <c r="G1212" s="1">
        <v>0.52</v>
      </c>
      <c r="H1212" s="1">
        <v>0.52</v>
      </c>
      <c r="I1212" s="1">
        <v>362.17</v>
      </c>
      <c r="J1212" s="1">
        <v>362.69</v>
      </c>
      <c r="K1212" s="1">
        <v>362.01600000000002</v>
      </c>
      <c r="L1212" s="1">
        <v>362.52699999999999</v>
      </c>
      <c r="M1212" s="1" t="s">
        <v>7534</v>
      </c>
      <c r="N1212" s="1" t="s">
        <v>7535</v>
      </c>
      <c r="O1212" s="1" t="s">
        <v>7536</v>
      </c>
      <c r="P1212" s="1">
        <v>0</v>
      </c>
      <c r="Q1212" s="1">
        <v>0</v>
      </c>
      <c r="R1212" s="1"/>
      <c r="S1212" s="1"/>
    </row>
    <row r="1213" spans="1:19" ht="13" x14ac:dyDescent="0.15">
      <c r="A1213" s="1">
        <v>397</v>
      </c>
      <c r="B1213" s="1" t="s">
        <v>28</v>
      </c>
      <c r="C1213" s="1" t="s">
        <v>3856</v>
      </c>
      <c r="D1213" s="1">
        <v>39</v>
      </c>
      <c r="E1213" s="1" t="s">
        <v>30</v>
      </c>
      <c r="F1213" s="1" t="s">
        <v>64</v>
      </c>
      <c r="G1213" s="1">
        <v>0.38</v>
      </c>
      <c r="H1213" s="1">
        <v>0.38</v>
      </c>
      <c r="I1213" s="1">
        <v>362.69</v>
      </c>
      <c r="J1213" s="1">
        <v>363.07</v>
      </c>
      <c r="K1213" s="1">
        <v>362.52699999999999</v>
      </c>
      <c r="L1213" s="1">
        <v>362.9</v>
      </c>
      <c r="M1213" s="1" t="s">
        <v>7537</v>
      </c>
      <c r="N1213" s="1" t="s">
        <v>7538</v>
      </c>
      <c r="O1213" s="1" t="s">
        <v>7539</v>
      </c>
      <c r="P1213" s="1">
        <v>0</v>
      </c>
      <c r="Q1213" s="1">
        <v>0</v>
      </c>
      <c r="R1213" s="1"/>
      <c r="S1213" s="1"/>
    </row>
    <row r="1214" spans="1:19" ht="13" x14ac:dyDescent="0.15">
      <c r="A1214" s="1">
        <v>397</v>
      </c>
      <c r="B1214" s="1" t="s">
        <v>28</v>
      </c>
      <c r="C1214" s="1" t="s">
        <v>3856</v>
      </c>
      <c r="D1214" s="1">
        <v>40</v>
      </c>
      <c r="E1214" s="1" t="s">
        <v>30</v>
      </c>
      <c r="F1214" s="1">
        <v>1</v>
      </c>
      <c r="G1214" s="1">
        <v>1.5</v>
      </c>
      <c r="H1214" s="1">
        <v>1.5</v>
      </c>
      <c r="I1214" s="1">
        <v>362.9</v>
      </c>
      <c r="J1214" s="1">
        <v>364.4</v>
      </c>
      <c r="K1214" s="1">
        <v>362.9</v>
      </c>
      <c r="L1214" s="1">
        <v>364.37900000000002</v>
      </c>
      <c r="M1214" s="1" t="s">
        <v>7540</v>
      </c>
      <c r="N1214" s="1" t="s">
        <v>7541</v>
      </c>
      <c r="O1214" s="1" t="s">
        <v>7542</v>
      </c>
      <c r="P1214" s="1">
        <v>0</v>
      </c>
      <c r="Q1214" s="1">
        <v>0</v>
      </c>
      <c r="R1214" s="1"/>
      <c r="S1214" s="1"/>
    </row>
    <row r="1215" spans="1:19" ht="13" x14ac:dyDescent="0.15">
      <c r="A1215" s="1">
        <v>397</v>
      </c>
      <c r="B1215" s="1" t="s">
        <v>28</v>
      </c>
      <c r="C1215" s="1" t="s">
        <v>3856</v>
      </c>
      <c r="D1215" s="1">
        <v>40</v>
      </c>
      <c r="E1215" s="1" t="s">
        <v>30</v>
      </c>
      <c r="F1215" s="1">
        <v>2</v>
      </c>
      <c r="G1215" s="1">
        <v>1.5</v>
      </c>
      <c r="H1215" s="1">
        <v>1.5</v>
      </c>
      <c r="I1215" s="1">
        <v>364.4</v>
      </c>
      <c r="J1215" s="1">
        <v>365.9</v>
      </c>
      <c r="K1215" s="1">
        <v>364.37900000000002</v>
      </c>
      <c r="L1215" s="1">
        <v>365.85700000000003</v>
      </c>
      <c r="M1215" s="1" t="s">
        <v>7543</v>
      </c>
      <c r="N1215" s="1" t="s">
        <v>7544</v>
      </c>
      <c r="O1215" s="1" t="s">
        <v>7545</v>
      </c>
      <c r="P1215" s="1">
        <v>0</v>
      </c>
      <c r="Q1215" s="1">
        <v>0</v>
      </c>
      <c r="R1215" s="1"/>
      <c r="S1215" s="1"/>
    </row>
    <row r="1216" spans="1:19" ht="13" x14ac:dyDescent="0.15">
      <c r="A1216" s="1">
        <v>397</v>
      </c>
      <c r="B1216" s="1" t="s">
        <v>28</v>
      </c>
      <c r="C1216" s="1" t="s">
        <v>3856</v>
      </c>
      <c r="D1216" s="1">
        <v>40</v>
      </c>
      <c r="E1216" s="1" t="s">
        <v>30</v>
      </c>
      <c r="F1216" s="1">
        <v>3</v>
      </c>
      <c r="G1216" s="1">
        <v>1.49</v>
      </c>
      <c r="H1216" s="1">
        <v>1.49</v>
      </c>
      <c r="I1216" s="1">
        <v>365.9</v>
      </c>
      <c r="J1216" s="1">
        <v>367.39</v>
      </c>
      <c r="K1216" s="1">
        <v>365.85700000000003</v>
      </c>
      <c r="L1216" s="1">
        <v>367.32600000000002</v>
      </c>
      <c r="M1216" s="1" t="s">
        <v>7546</v>
      </c>
      <c r="N1216" s="1" t="s">
        <v>7547</v>
      </c>
      <c r="O1216" s="1" t="s">
        <v>7548</v>
      </c>
      <c r="P1216" s="1">
        <v>0</v>
      </c>
      <c r="Q1216" s="1">
        <v>0</v>
      </c>
      <c r="R1216" s="1"/>
      <c r="S1216" s="1"/>
    </row>
    <row r="1217" spans="1:19" ht="13" x14ac:dyDescent="0.15">
      <c r="A1217" s="1">
        <v>397</v>
      </c>
      <c r="B1217" s="1" t="s">
        <v>28</v>
      </c>
      <c r="C1217" s="1" t="s">
        <v>3856</v>
      </c>
      <c r="D1217" s="1">
        <v>40</v>
      </c>
      <c r="E1217" s="1" t="s">
        <v>30</v>
      </c>
      <c r="F1217" s="1">
        <v>4</v>
      </c>
      <c r="G1217" s="1">
        <v>1.5</v>
      </c>
      <c r="H1217" s="1">
        <v>1.5</v>
      </c>
      <c r="I1217" s="1">
        <v>367.39</v>
      </c>
      <c r="J1217" s="1">
        <v>368.89</v>
      </c>
      <c r="K1217" s="1">
        <v>367.32600000000002</v>
      </c>
      <c r="L1217" s="1">
        <v>368.80500000000001</v>
      </c>
      <c r="M1217" s="1" t="s">
        <v>7549</v>
      </c>
      <c r="N1217" s="1" t="s">
        <v>7550</v>
      </c>
      <c r="O1217" s="1" t="s">
        <v>7551</v>
      </c>
      <c r="P1217" s="1">
        <v>0</v>
      </c>
      <c r="Q1217" s="1">
        <v>0</v>
      </c>
      <c r="R1217" s="1"/>
      <c r="S1217" s="1"/>
    </row>
    <row r="1218" spans="1:19" ht="13" x14ac:dyDescent="0.15">
      <c r="A1218" s="1">
        <v>397</v>
      </c>
      <c r="B1218" s="1" t="s">
        <v>28</v>
      </c>
      <c r="C1218" s="1" t="s">
        <v>3856</v>
      </c>
      <c r="D1218" s="1">
        <v>40</v>
      </c>
      <c r="E1218" s="1" t="s">
        <v>30</v>
      </c>
      <c r="F1218" s="1">
        <v>5</v>
      </c>
      <c r="G1218" s="1">
        <v>1.5</v>
      </c>
      <c r="H1218" s="1">
        <v>1.5</v>
      </c>
      <c r="I1218" s="1">
        <v>368.89</v>
      </c>
      <c r="J1218" s="1">
        <v>370.39</v>
      </c>
      <c r="K1218" s="1">
        <v>368.80500000000001</v>
      </c>
      <c r="L1218" s="1">
        <v>370.28399999999999</v>
      </c>
      <c r="M1218" s="1" t="s">
        <v>7552</v>
      </c>
      <c r="N1218" s="1" t="s">
        <v>7553</v>
      </c>
      <c r="O1218" s="1" t="s">
        <v>7554</v>
      </c>
      <c r="P1218" s="1">
        <v>0</v>
      </c>
      <c r="Q1218" s="1">
        <v>0</v>
      </c>
      <c r="R1218" s="1"/>
      <c r="S1218" s="1"/>
    </row>
    <row r="1219" spans="1:19" ht="13" x14ac:dyDescent="0.15">
      <c r="A1219" s="1">
        <v>397</v>
      </c>
      <c r="B1219" s="1" t="s">
        <v>28</v>
      </c>
      <c r="C1219" s="1" t="s">
        <v>3856</v>
      </c>
      <c r="D1219" s="1">
        <v>40</v>
      </c>
      <c r="E1219" s="1" t="s">
        <v>30</v>
      </c>
      <c r="F1219" s="1">
        <v>6</v>
      </c>
      <c r="G1219" s="1">
        <v>1.42</v>
      </c>
      <c r="H1219" s="1">
        <v>1.42</v>
      </c>
      <c r="I1219" s="1">
        <v>370.39</v>
      </c>
      <c r="J1219" s="1">
        <v>371.81</v>
      </c>
      <c r="K1219" s="1">
        <v>370.28399999999999</v>
      </c>
      <c r="L1219" s="1">
        <v>371.68299999999999</v>
      </c>
      <c r="M1219" s="1" t="s">
        <v>7555</v>
      </c>
      <c r="N1219" s="1" t="s">
        <v>7556</v>
      </c>
      <c r="O1219" s="1" t="s">
        <v>7557</v>
      </c>
      <c r="P1219" s="1">
        <v>0</v>
      </c>
      <c r="Q1219" s="1">
        <v>0</v>
      </c>
      <c r="R1219" s="1"/>
      <c r="S1219" s="1"/>
    </row>
    <row r="1220" spans="1:19" ht="13" x14ac:dyDescent="0.15">
      <c r="A1220" s="1">
        <v>397</v>
      </c>
      <c r="B1220" s="1" t="s">
        <v>28</v>
      </c>
      <c r="C1220" s="1" t="s">
        <v>3856</v>
      </c>
      <c r="D1220" s="1">
        <v>40</v>
      </c>
      <c r="E1220" s="1" t="s">
        <v>30</v>
      </c>
      <c r="F1220" s="1">
        <v>7</v>
      </c>
      <c r="G1220" s="1">
        <v>0.52</v>
      </c>
      <c r="H1220" s="1">
        <v>0.52</v>
      </c>
      <c r="I1220" s="1">
        <v>371.81</v>
      </c>
      <c r="J1220" s="1">
        <v>372.33</v>
      </c>
      <c r="K1220" s="1">
        <v>371.68299999999999</v>
      </c>
      <c r="L1220" s="1">
        <v>372.19600000000003</v>
      </c>
      <c r="M1220" s="1" t="s">
        <v>7558</v>
      </c>
      <c r="N1220" s="1" t="s">
        <v>7559</v>
      </c>
      <c r="O1220" s="1" t="s">
        <v>7560</v>
      </c>
      <c r="P1220" s="1">
        <v>0</v>
      </c>
      <c r="Q1220" s="1">
        <v>0</v>
      </c>
      <c r="R1220" s="1"/>
      <c r="S1220" s="1"/>
    </row>
    <row r="1221" spans="1:19" ht="13" x14ac:dyDescent="0.15">
      <c r="A1221" s="1">
        <v>397</v>
      </c>
      <c r="B1221" s="1" t="s">
        <v>28</v>
      </c>
      <c r="C1221" s="1" t="s">
        <v>3856</v>
      </c>
      <c r="D1221" s="1">
        <v>40</v>
      </c>
      <c r="E1221" s="1" t="s">
        <v>30</v>
      </c>
      <c r="F1221" s="1" t="s">
        <v>64</v>
      </c>
      <c r="G1221" s="1">
        <v>0.41</v>
      </c>
      <c r="H1221" s="1">
        <v>0.41</v>
      </c>
      <c r="I1221" s="1">
        <v>372.33</v>
      </c>
      <c r="J1221" s="1">
        <v>372.74</v>
      </c>
      <c r="K1221" s="1">
        <v>372.19600000000003</v>
      </c>
      <c r="L1221" s="1">
        <v>372.6</v>
      </c>
      <c r="M1221" s="1" t="s">
        <v>7561</v>
      </c>
      <c r="N1221" s="1" t="s">
        <v>7562</v>
      </c>
      <c r="O1221" s="1" t="s">
        <v>7563</v>
      </c>
      <c r="P1221" s="1">
        <v>0</v>
      </c>
      <c r="Q1221" s="1">
        <v>0</v>
      </c>
      <c r="R1221" s="1"/>
      <c r="S1221" s="1"/>
    </row>
    <row r="1222" spans="1:19" ht="13" x14ac:dyDescent="0.15">
      <c r="A1222" s="1">
        <v>397</v>
      </c>
      <c r="B1222" s="1" t="s">
        <v>28</v>
      </c>
      <c r="C1222" s="1" t="s">
        <v>3856</v>
      </c>
      <c r="D1222" s="1">
        <v>41</v>
      </c>
      <c r="E1222" s="1" t="s">
        <v>30</v>
      </c>
      <c r="F1222" s="1">
        <v>1</v>
      </c>
      <c r="G1222" s="1">
        <v>1.5</v>
      </c>
      <c r="H1222" s="1">
        <v>1.5</v>
      </c>
      <c r="I1222" s="1">
        <v>372.6</v>
      </c>
      <c r="J1222" s="1">
        <v>374.1</v>
      </c>
      <c r="K1222" s="1">
        <v>372.6</v>
      </c>
      <c r="L1222" s="1">
        <v>374.08</v>
      </c>
      <c r="M1222" s="1" t="s">
        <v>7564</v>
      </c>
      <c r="N1222" s="1" t="s">
        <v>7565</v>
      </c>
      <c r="O1222" s="1" t="s">
        <v>7566</v>
      </c>
      <c r="P1222" s="1">
        <v>0</v>
      </c>
      <c r="Q1222" s="1">
        <v>0</v>
      </c>
      <c r="R1222" s="1"/>
      <c r="S1222" s="1"/>
    </row>
    <row r="1223" spans="1:19" ht="13" x14ac:dyDescent="0.15">
      <c r="A1223" s="1">
        <v>397</v>
      </c>
      <c r="B1223" s="1" t="s">
        <v>28</v>
      </c>
      <c r="C1223" s="1" t="s">
        <v>3856</v>
      </c>
      <c r="D1223" s="1">
        <v>41</v>
      </c>
      <c r="E1223" s="1" t="s">
        <v>30</v>
      </c>
      <c r="F1223" s="1">
        <v>2</v>
      </c>
      <c r="G1223" s="1">
        <v>1.53</v>
      </c>
      <c r="H1223" s="1">
        <v>1.53</v>
      </c>
      <c r="I1223" s="1">
        <v>374.1</v>
      </c>
      <c r="J1223" s="1">
        <v>375.63</v>
      </c>
      <c r="K1223" s="1">
        <v>374.08</v>
      </c>
      <c r="L1223" s="1">
        <v>375.59</v>
      </c>
      <c r="M1223" s="1" t="s">
        <v>7567</v>
      </c>
      <c r="N1223" s="1" t="s">
        <v>7568</v>
      </c>
      <c r="O1223" s="1" t="s">
        <v>7569</v>
      </c>
      <c r="P1223" s="1">
        <v>0</v>
      </c>
      <c r="Q1223" s="1">
        <v>0</v>
      </c>
      <c r="R1223" s="1"/>
      <c r="S1223" s="1"/>
    </row>
    <row r="1224" spans="1:19" ht="13" x14ac:dyDescent="0.15">
      <c r="A1224" s="1">
        <v>397</v>
      </c>
      <c r="B1224" s="1" t="s">
        <v>28</v>
      </c>
      <c r="C1224" s="1" t="s">
        <v>3856</v>
      </c>
      <c r="D1224" s="1">
        <v>41</v>
      </c>
      <c r="E1224" s="1" t="s">
        <v>30</v>
      </c>
      <c r="F1224" s="1">
        <v>3</v>
      </c>
      <c r="G1224" s="1">
        <v>1.5</v>
      </c>
      <c r="H1224" s="1">
        <v>1.5</v>
      </c>
      <c r="I1224" s="1">
        <v>375.63</v>
      </c>
      <c r="J1224" s="1">
        <v>377.13</v>
      </c>
      <c r="K1224" s="1">
        <v>375.59</v>
      </c>
      <c r="L1224" s="1">
        <v>377.07</v>
      </c>
      <c r="M1224" s="1" t="s">
        <v>7570</v>
      </c>
      <c r="N1224" s="1" t="s">
        <v>7571</v>
      </c>
      <c r="O1224" s="1" t="s">
        <v>7572</v>
      </c>
      <c r="P1224" s="1">
        <v>0</v>
      </c>
      <c r="Q1224" s="1">
        <v>0</v>
      </c>
      <c r="R1224" s="1"/>
      <c r="S1224" s="1"/>
    </row>
    <row r="1225" spans="1:19" ht="13" x14ac:dyDescent="0.15">
      <c r="A1225" s="1">
        <v>397</v>
      </c>
      <c r="B1225" s="1" t="s">
        <v>28</v>
      </c>
      <c r="C1225" s="1" t="s">
        <v>3856</v>
      </c>
      <c r="D1225" s="1">
        <v>41</v>
      </c>
      <c r="E1225" s="1" t="s">
        <v>30</v>
      </c>
      <c r="F1225" s="1">
        <v>4</v>
      </c>
      <c r="G1225" s="1">
        <v>1.5</v>
      </c>
      <c r="H1225" s="1">
        <v>1.5</v>
      </c>
      <c r="I1225" s="1">
        <v>377.13</v>
      </c>
      <c r="J1225" s="1">
        <v>378.63</v>
      </c>
      <c r="K1225" s="1">
        <v>377.07</v>
      </c>
      <c r="L1225" s="1">
        <v>378.55</v>
      </c>
      <c r="M1225" s="1" t="s">
        <v>7573</v>
      </c>
      <c r="N1225" s="1" t="s">
        <v>7574</v>
      </c>
      <c r="O1225" s="1" t="s">
        <v>7575</v>
      </c>
      <c r="P1225" s="1">
        <v>0</v>
      </c>
      <c r="Q1225" s="1">
        <v>0</v>
      </c>
      <c r="R1225" s="1"/>
      <c r="S1225" s="1"/>
    </row>
    <row r="1226" spans="1:19" ht="13" x14ac:dyDescent="0.15">
      <c r="A1226" s="1">
        <v>397</v>
      </c>
      <c r="B1226" s="1" t="s">
        <v>28</v>
      </c>
      <c r="C1226" s="1" t="s">
        <v>3856</v>
      </c>
      <c r="D1226" s="1">
        <v>41</v>
      </c>
      <c r="E1226" s="1" t="s">
        <v>30</v>
      </c>
      <c r="F1226" s="1">
        <v>5</v>
      </c>
      <c r="G1226" s="1">
        <v>1.5</v>
      </c>
      <c r="H1226" s="1">
        <v>1.5</v>
      </c>
      <c r="I1226" s="1">
        <v>378.63</v>
      </c>
      <c r="J1226" s="1">
        <v>380.13</v>
      </c>
      <c r="K1226" s="1">
        <v>378.55</v>
      </c>
      <c r="L1226" s="1">
        <v>380.03100000000001</v>
      </c>
      <c r="M1226" s="1" t="s">
        <v>7576</v>
      </c>
      <c r="N1226" s="1" t="s">
        <v>7577</v>
      </c>
      <c r="O1226" s="1" t="s">
        <v>7578</v>
      </c>
      <c r="P1226" s="1">
        <v>0</v>
      </c>
      <c r="Q1226" s="1">
        <v>0</v>
      </c>
      <c r="R1226" s="1"/>
      <c r="S1226" s="1"/>
    </row>
    <row r="1227" spans="1:19" ht="13" x14ac:dyDescent="0.15">
      <c r="A1227" s="1">
        <v>397</v>
      </c>
      <c r="B1227" s="1" t="s">
        <v>28</v>
      </c>
      <c r="C1227" s="1" t="s">
        <v>3856</v>
      </c>
      <c r="D1227" s="1">
        <v>41</v>
      </c>
      <c r="E1227" s="1" t="s">
        <v>30</v>
      </c>
      <c r="F1227" s="1">
        <v>6</v>
      </c>
      <c r="G1227" s="1">
        <v>1.22</v>
      </c>
      <c r="H1227" s="1">
        <v>1.22</v>
      </c>
      <c r="I1227" s="1">
        <v>380.13</v>
      </c>
      <c r="J1227" s="1">
        <v>381.35</v>
      </c>
      <c r="K1227" s="1">
        <v>380.03100000000001</v>
      </c>
      <c r="L1227" s="1">
        <v>381.23500000000001</v>
      </c>
      <c r="M1227" s="1" t="s">
        <v>7579</v>
      </c>
      <c r="N1227" s="1" t="s">
        <v>7580</v>
      </c>
      <c r="O1227" s="1" t="s">
        <v>7581</v>
      </c>
      <c r="P1227" s="1">
        <v>0</v>
      </c>
      <c r="Q1227" s="1">
        <v>0</v>
      </c>
      <c r="R1227" s="1"/>
      <c r="S1227" s="1"/>
    </row>
    <row r="1228" spans="1:19" ht="13" x14ac:dyDescent="0.15">
      <c r="A1228" s="1">
        <v>397</v>
      </c>
      <c r="B1228" s="1" t="s">
        <v>28</v>
      </c>
      <c r="C1228" s="1" t="s">
        <v>3856</v>
      </c>
      <c r="D1228" s="1">
        <v>41</v>
      </c>
      <c r="E1228" s="1" t="s">
        <v>30</v>
      </c>
      <c r="F1228" s="1">
        <v>7</v>
      </c>
      <c r="G1228" s="1">
        <v>0.73</v>
      </c>
      <c r="H1228" s="1">
        <v>0.73</v>
      </c>
      <c r="I1228" s="1">
        <v>381.35</v>
      </c>
      <c r="J1228" s="1">
        <v>382.08</v>
      </c>
      <c r="K1228" s="1">
        <v>381.23500000000001</v>
      </c>
      <c r="L1228" s="1">
        <v>381.95499999999998</v>
      </c>
      <c r="M1228" s="1" t="s">
        <v>7582</v>
      </c>
      <c r="N1228" s="1" t="s">
        <v>7583</v>
      </c>
      <c r="O1228" s="1" t="s">
        <v>7584</v>
      </c>
      <c r="P1228" s="1">
        <v>0</v>
      </c>
      <c r="Q1228" s="1">
        <v>0</v>
      </c>
      <c r="R1228" s="1"/>
      <c r="S1228" s="1"/>
    </row>
    <row r="1229" spans="1:19" ht="13" x14ac:dyDescent="0.15">
      <c r="A1229" s="1">
        <v>397</v>
      </c>
      <c r="B1229" s="1" t="s">
        <v>28</v>
      </c>
      <c r="C1229" s="1" t="s">
        <v>3856</v>
      </c>
      <c r="D1229" s="1">
        <v>41</v>
      </c>
      <c r="E1229" s="1" t="s">
        <v>30</v>
      </c>
      <c r="F1229" s="1" t="s">
        <v>64</v>
      </c>
      <c r="G1229" s="1">
        <v>0.35</v>
      </c>
      <c r="H1229" s="1">
        <v>0.35</v>
      </c>
      <c r="I1229" s="1">
        <v>382.08</v>
      </c>
      <c r="J1229" s="1">
        <v>382.43</v>
      </c>
      <c r="K1229" s="1">
        <v>381.95499999999998</v>
      </c>
      <c r="L1229" s="1">
        <v>382.3</v>
      </c>
      <c r="M1229" s="1" t="s">
        <v>7585</v>
      </c>
      <c r="N1229" s="1" t="s">
        <v>7586</v>
      </c>
      <c r="O1229" s="1" t="s">
        <v>7587</v>
      </c>
      <c r="P1229" s="1">
        <v>0</v>
      </c>
      <c r="Q1229" s="1">
        <v>0</v>
      </c>
      <c r="R1229" s="1"/>
      <c r="S1229" s="1"/>
    </row>
    <row r="1230" spans="1:19" ht="13" x14ac:dyDescent="0.15">
      <c r="A1230" s="1">
        <v>397</v>
      </c>
      <c r="B1230" s="1" t="s">
        <v>28</v>
      </c>
      <c r="C1230" s="1" t="s">
        <v>3856</v>
      </c>
      <c r="D1230" s="1">
        <v>42</v>
      </c>
      <c r="E1230" s="1" t="s">
        <v>30</v>
      </c>
      <c r="F1230" s="1">
        <v>1</v>
      </c>
      <c r="G1230" s="1">
        <v>1.5</v>
      </c>
      <c r="H1230" s="1">
        <v>1.5</v>
      </c>
      <c r="I1230" s="1">
        <v>382.3</v>
      </c>
      <c r="J1230" s="1">
        <v>383.8</v>
      </c>
      <c r="K1230" s="1">
        <v>382.3</v>
      </c>
      <c r="L1230" s="1">
        <v>383.8</v>
      </c>
      <c r="M1230" s="1" t="s">
        <v>7588</v>
      </c>
      <c r="N1230" s="1" t="s">
        <v>7589</v>
      </c>
      <c r="O1230" s="1" t="s">
        <v>7590</v>
      </c>
      <c r="P1230" s="1">
        <v>0</v>
      </c>
      <c r="Q1230" s="1">
        <v>0</v>
      </c>
      <c r="R1230" s="1"/>
      <c r="S1230" s="1"/>
    </row>
    <row r="1231" spans="1:19" ht="13" x14ac:dyDescent="0.15">
      <c r="A1231" s="1">
        <v>397</v>
      </c>
      <c r="B1231" s="1" t="s">
        <v>28</v>
      </c>
      <c r="C1231" s="1" t="s">
        <v>3856</v>
      </c>
      <c r="D1231" s="1">
        <v>42</v>
      </c>
      <c r="E1231" s="1" t="s">
        <v>30</v>
      </c>
      <c r="F1231" s="1">
        <v>2</v>
      </c>
      <c r="G1231" s="1">
        <v>1.5</v>
      </c>
      <c r="H1231" s="1">
        <v>1.5</v>
      </c>
      <c r="I1231" s="1">
        <v>383.8</v>
      </c>
      <c r="J1231" s="1">
        <v>385.3</v>
      </c>
      <c r="K1231" s="1">
        <v>383.8</v>
      </c>
      <c r="L1231" s="1">
        <v>385.3</v>
      </c>
      <c r="M1231" s="1" t="s">
        <v>7591</v>
      </c>
      <c r="N1231" s="1" t="s">
        <v>7592</v>
      </c>
      <c r="O1231" s="1" t="s">
        <v>7593</v>
      </c>
      <c r="P1231" s="1">
        <v>0</v>
      </c>
      <c r="Q1231" s="1">
        <v>0</v>
      </c>
      <c r="R1231" s="1"/>
      <c r="S1231" s="1"/>
    </row>
    <row r="1232" spans="1:19" ht="13" x14ac:dyDescent="0.15">
      <c r="A1232" s="1">
        <v>397</v>
      </c>
      <c r="B1232" s="1" t="s">
        <v>28</v>
      </c>
      <c r="C1232" s="1" t="s">
        <v>3856</v>
      </c>
      <c r="D1232" s="1">
        <v>42</v>
      </c>
      <c r="E1232" s="1" t="s">
        <v>30</v>
      </c>
      <c r="F1232" s="1">
        <v>3</v>
      </c>
      <c r="G1232" s="1">
        <v>1.5</v>
      </c>
      <c r="H1232" s="1">
        <v>1.5</v>
      </c>
      <c r="I1232" s="1">
        <v>385.3</v>
      </c>
      <c r="J1232" s="1">
        <v>386.8</v>
      </c>
      <c r="K1232" s="1">
        <v>385.3</v>
      </c>
      <c r="L1232" s="1">
        <v>386.8</v>
      </c>
      <c r="M1232" s="1" t="s">
        <v>7594</v>
      </c>
      <c r="N1232" s="1" t="s">
        <v>7595</v>
      </c>
      <c r="O1232" s="1" t="s">
        <v>7596</v>
      </c>
      <c r="P1232" s="1">
        <v>0</v>
      </c>
      <c r="Q1232" s="1">
        <v>0</v>
      </c>
      <c r="R1232" s="1"/>
      <c r="S1232" s="1"/>
    </row>
    <row r="1233" spans="1:19" ht="13" x14ac:dyDescent="0.15">
      <c r="A1233" s="1">
        <v>397</v>
      </c>
      <c r="B1233" s="1" t="s">
        <v>28</v>
      </c>
      <c r="C1233" s="1" t="s">
        <v>3856</v>
      </c>
      <c r="D1233" s="1">
        <v>42</v>
      </c>
      <c r="E1233" s="1" t="s">
        <v>30</v>
      </c>
      <c r="F1233" s="1">
        <v>4</v>
      </c>
      <c r="G1233" s="1">
        <v>1.5</v>
      </c>
      <c r="H1233" s="1">
        <v>1.5</v>
      </c>
      <c r="I1233" s="1">
        <v>386.8</v>
      </c>
      <c r="J1233" s="1">
        <v>388.3</v>
      </c>
      <c r="K1233" s="1">
        <v>386.8</v>
      </c>
      <c r="L1233" s="1">
        <v>388.3</v>
      </c>
      <c r="M1233" s="1" t="s">
        <v>7597</v>
      </c>
      <c r="N1233" s="1" t="s">
        <v>7598</v>
      </c>
      <c r="O1233" s="1" t="s">
        <v>7599</v>
      </c>
      <c r="P1233" s="1">
        <v>0</v>
      </c>
      <c r="Q1233" s="1">
        <v>0</v>
      </c>
      <c r="R1233" s="1"/>
      <c r="S1233" s="1"/>
    </row>
    <row r="1234" spans="1:19" ht="13" x14ac:dyDescent="0.15">
      <c r="A1234" s="1">
        <v>397</v>
      </c>
      <c r="B1234" s="1" t="s">
        <v>28</v>
      </c>
      <c r="C1234" s="1" t="s">
        <v>3856</v>
      </c>
      <c r="D1234" s="1">
        <v>42</v>
      </c>
      <c r="E1234" s="1" t="s">
        <v>30</v>
      </c>
      <c r="F1234" s="1">
        <v>5</v>
      </c>
      <c r="G1234" s="1">
        <v>1.1299999999999999</v>
      </c>
      <c r="H1234" s="1">
        <v>1.1299999999999999</v>
      </c>
      <c r="I1234" s="1">
        <v>388.3</v>
      </c>
      <c r="J1234" s="1">
        <v>389.43</v>
      </c>
      <c r="K1234" s="1">
        <v>388.3</v>
      </c>
      <c r="L1234" s="1">
        <v>389.43</v>
      </c>
      <c r="M1234" s="1" t="s">
        <v>7600</v>
      </c>
      <c r="N1234" s="1" t="s">
        <v>7601</v>
      </c>
      <c r="O1234" s="1" t="s">
        <v>7602</v>
      </c>
      <c r="P1234" s="1">
        <v>0</v>
      </c>
      <c r="Q1234" s="1">
        <v>0</v>
      </c>
      <c r="R1234" s="1"/>
      <c r="S1234" s="1"/>
    </row>
    <row r="1235" spans="1:19" ht="13" x14ac:dyDescent="0.15">
      <c r="A1235" s="1">
        <v>397</v>
      </c>
      <c r="B1235" s="1" t="s">
        <v>28</v>
      </c>
      <c r="C1235" s="1" t="s">
        <v>3856</v>
      </c>
      <c r="D1235" s="1">
        <v>42</v>
      </c>
      <c r="E1235" s="1" t="s">
        <v>30</v>
      </c>
      <c r="F1235" s="1">
        <v>6</v>
      </c>
      <c r="G1235" s="1">
        <v>0.61</v>
      </c>
      <c r="H1235" s="1">
        <v>0.61</v>
      </c>
      <c r="I1235" s="1">
        <v>389.43</v>
      </c>
      <c r="J1235" s="1">
        <v>390.04</v>
      </c>
      <c r="K1235" s="1">
        <v>389.43</v>
      </c>
      <c r="L1235" s="1">
        <v>390.04</v>
      </c>
      <c r="M1235" s="1" t="s">
        <v>7603</v>
      </c>
      <c r="N1235" s="1" t="s">
        <v>7604</v>
      </c>
      <c r="O1235" s="1" t="s">
        <v>7605</v>
      </c>
      <c r="P1235" s="1">
        <v>0</v>
      </c>
      <c r="Q1235" s="1">
        <v>0</v>
      </c>
      <c r="R1235" s="1"/>
      <c r="S1235" s="1"/>
    </row>
    <row r="1236" spans="1:19" ht="13" x14ac:dyDescent="0.15">
      <c r="A1236" s="1">
        <v>397</v>
      </c>
      <c r="B1236" s="1" t="s">
        <v>28</v>
      </c>
      <c r="C1236" s="1" t="s">
        <v>3856</v>
      </c>
      <c r="D1236" s="1">
        <v>42</v>
      </c>
      <c r="E1236" s="1" t="s">
        <v>30</v>
      </c>
      <c r="F1236" s="1" t="s">
        <v>64</v>
      </c>
      <c r="G1236" s="1">
        <v>0.52</v>
      </c>
      <c r="H1236" s="1">
        <v>0.52</v>
      </c>
      <c r="I1236" s="1">
        <v>390.04</v>
      </c>
      <c r="J1236" s="1">
        <v>390.56</v>
      </c>
      <c r="K1236" s="1">
        <v>390.04</v>
      </c>
      <c r="L1236" s="1">
        <v>390.56</v>
      </c>
      <c r="M1236" s="1" t="s">
        <v>7606</v>
      </c>
      <c r="N1236" s="1" t="s">
        <v>7607</v>
      </c>
      <c r="O1236" s="1" t="s">
        <v>7608</v>
      </c>
      <c r="P1236" s="1">
        <v>0</v>
      </c>
      <c r="Q1236" s="1">
        <v>0</v>
      </c>
      <c r="R1236" s="1"/>
      <c r="S1236" s="1"/>
    </row>
    <row r="1237" spans="1:19" ht="13" x14ac:dyDescent="0.15">
      <c r="A1237" s="1">
        <v>397</v>
      </c>
      <c r="B1237" s="1" t="s">
        <v>28</v>
      </c>
      <c r="C1237" s="1" t="s">
        <v>3856</v>
      </c>
      <c r="D1237" s="1">
        <v>43</v>
      </c>
      <c r="E1237" s="1" t="s">
        <v>30</v>
      </c>
      <c r="F1237" s="1">
        <v>1</v>
      </c>
      <c r="G1237" s="1">
        <v>1.49</v>
      </c>
      <c r="H1237" s="1">
        <v>1.5</v>
      </c>
      <c r="I1237" s="1">
        <v>392</v>
      </c>
      <c r="J1237" s="1">
        <v>393.5</v>
      </c>
      <c r="K1237" s="1">
        <v>392</v>
      </c>
      <c r="L1237" s="1">
        <v>393.5</v>
      </c>
      <c r="M1237" s="1" t="s">
        <v>7609</v>
      </c>
      <c r="N1237" s="1" t="s">
        <v>7610</v>
      </c>
      <c r="O1237" s="1" t="s">
        <v>7611</v>
      </c>
      <c r="P1237" s="1">
        <v>0</v>
      </c>
      <c r="Q1237" s="1">
        <v>2</v>
      </c>
      <c r="R1237" s="1"/>
      <c r="S1237" s="1"/>
    </row>
    <row r="1238" spans="1:19" ht="13" x14ac:dyDescent="0.15">
      <c r="A1238" s="1">
        <v>397</v>
      </c>
      <c r="B1238" s="1" t="s">
        <v>28</v>
      </c>
      <c r="C1238" s="1" t="s">
        <v>3856</v>
      </c>
      <c r="D1238" s="1">
        <v>43</v>
      </c>
      <c r="E1238" s="1" t="s">
        <v>30</v>
      </c>
      <c r="F1238" s="1">
        <v>2</v>
      </c>
      <c r="G1238" s="1">
        <v>1.5</v>
      </c>
      <c r="H1238" s="1">
        <v>1.5</v>
      </c>
      <c r="I1238" s="1">
        <v>393.5</v>
      </c>
      <c r="J1238" s="1">
        <v>395</v>
      </c>
      <c r="K1238" s="1">
        <v>393.5</v>
      </c>
      <c r="L1238" s="1">
        <v>395</v>
      </c>
      <c r="M1238" s="1" t="s">
        <v>7612</v>
      </c>
      <c r="N1238" s="1" t="s">
        <v>7613</v>
      </c>
      <c r="O1238" s="1" t="s">
        <v>7614</v>
      </c>
      <c r="P1238" s="1">
        <v>0</v>
      </c>
      <c r="Q1238" s="1">
        <v>1</v>
      </c>
      <c r="R1238" s="1"/>
      <c r="S1238" s="1"/>
    </row>
    <row r="1239" spans="1:19" ht="13" x14ac:dyDescent="0.15">
      <c r="A1239" s="1">
        <v>397</v>
      </c>
      <c r="B1239" s="1" t="s">
        <v>28</v>
      </c>
      <c r="C1239" s="1" t="s">
        <v>3856</v>
      </c>
      <c r="D1239" s="1">
        <v>43</v>
      </c>
      <c r="E1239" s="1" t="s">
        <v>30</v>
      </c>
      <c r="F1239" s="1">
        <v>3</v>
      </c>
      <c r="G1239" s="1">
        <v>1.5</v>
      </c>
      <c r="H1239" s="1">
        <v>1.5</v>
      </c>
      <c r="I1239" s="1">
        <v>395</v>
      </c>
      <c r="J1239" s="1">
        <v>396.5</v>
      </c>
      <c r="K1239" s="1">
        <v>395</v>
      </c>
      <c r="L1239" s="1">
        <v>396.5</v>
      </c>
      <c r="M1239" s="1" t="s">
        <v>7615</v>
      </c>
      <c r="N1239" s="1" t="s">
        <v>7616</v>
      </c>
      <c r="O1239" s="1" t="s">
        <v>7617</v>
      </c>
      <c r="P1239" s="1">
        <v>0</v>
      </c>
      <c r="Q1239" s="1">
        <v>1</v>
      </c>
      <c r="R1239" s="1"/>
      <c r="S1239" s="1"/>
    </row>
    <row r="1240" spans="1:19" ht="13" x14ac:dyDescent="0.15">
      <c r="A1240" s="1">
        <v>397</v>
      </c>
      <c r="B1240" s="1" t="s">
        <v>28</v>
      </c>
      <c r="C1240" s="1" t="s">
        <v>3856</v>
      </c>
      <c r="D1240" s="1">
        <v>43</v>
      </c>
      <c r="E1240" s="1" t="s">
        <v>30</v>
      </c>
      <c r="F1240" s="1">
        <v>4</v>
      </c>
      <c r="G1240" s="1">
        <v>1.5</v>
      </c>
      <c r="H1240" s="1">
        <v>1.5</v>
      </c>
      <c r="I1240" s="1">
        <v>396.5</v>
      </c>
      <c r="J1240" s="1">
        <v>398</v>
      </c>
      <c r="K1240" s="1">
        <v>396.5</v>
      </c>
      <c r="L1240" s="1">
        <v>398</v>
      </c>
      <c r="M1240" s="1" t="s">
        <v>7618</v>
      </c>
      <c r="N1240" s="1" t="s">
        <v>7619</v>
      </c>
      <c r="O1240" s="1" t="s">
        <v>7620</v>
      </c>
      <c r="P1240" s="1">
        <v>0</v>
      </c>
      <c r="Q1240" s="1">
        <v>1</v>
      </c>
      <c r="R1240" s="1"/>
      <c r="S1240" s="1"/>
    </row>
    <row r="1241" spans="1:19" ht="13" x14ac:dyDescent="0.15">
      <c r="A1241" s="1">
        <v>397</v>
      </c>
      <c r="B1241" s="1" t="s">
        <v>28</v>
      </c>
      <c r="C1241" s="1" t="s">
        <v>3856</v>
      </c>
      <c r="D1241" s="1">
        <v>43</v>
      </c>
      <c r="E1241" s="1" t="s">
        <v>30</v>
      </c>
      <c r="F1241" s="1">
        <v>5</v>
      </c>
      <c r="G1241" s="1">
        <v>1.43</v>
      </c>
      <c r="H1241" s="1">
        <v>1.43</v>
      </c>
      <c r="I1241" s="1">
        <v>398</v>
      </c>
      <c r="J1241" s="1">
        <v>399.43</v>
      </c>
      <c r="K1241" s="1">
        <v>398</v>
      </c>
      <c r="L1241" s="1">
        <v>399.43</v>
      </c>
      <c r="M1241" s="1" t="s">
        <v>7621</v>
      </c>
      <c r="N1241" s="1" t="s">
        <v>7622</v>
      </c>
      <c r="O1241" s="1" t="s">
        <v>7623</v>
      </c>
      <c r="P1241" s="1">
        <v>0</v>
      </c>
      <c r="Q1241" s="1">
        <v>2</v>
      </c>
      <c r="R1241" s="1"/>
      <c r="S1241" s="1"/>
    </row>
    <row r="1242" spans="1:19" ht="13" x14ac:dyDescent="0.15">
      <c r="A1242" s="1">
        <v>397</v>
      </c>
      <c r="B1242" s="1" t="s">
        <v>28</v>
      </c>
      <c r="C1242" s="1" t="s">
        <v>3856</v>
      </c>
      <c r="D1242" s="1">
        <v>43</v>
      </c>
      <c r="E1242" s="1" t="s">
        <v>30</v>
      </c>
      <c r="F1242" s="1" t="s">
        <v>64</v>
      </c>
      <c r="G1242" s="1">
        <v>0.48</v>
      </c>
      <c r="H1242" s="1">
        <v>0.48</v>
      </c>
      <c r="I1242" s="1">
        <v>399.43</v>
      </c>
      <c r="J1242" s="1">
        <v>399.91</v>
      </c>
      <c r="K1242" s="1">
        <v>399.43</v>
      </c>
      <c r="L1242" s="1">
        <v>399.91</v>
      </c>
      <c r="M1242" s="1" t="s">
        <v>7624</v>
      </c>
      <c r="N1242" s="1" t="s">
        <v>7625</v>
      </c>
      <c r="O1242" s="1" t="s">
        <v>7626</v>
      </c>
      <c r="P1242" s="1">
        <v>0</v>
      </c>
      <c r="Q1242" s="1">
        <v>2</v>
      </c>
      <c r="R1242" s="1"/>
      <c r="S1242" s="1"/>
    </row>
    <row r="1243" spans="1:19" ht="13" x14ac:dyDescent="0.1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outlinePr summaryBelow="0" summaryRight="0"/>
  </sheetPr>
  <dimension ref="A1:O1000"/>
  <sheetViews>
    <sheetView workbookViewId="0">
      <pane ySplit="1" topLeftCell="A127" activePane="bottomLeft" state="frozen"/>
      <selection pane="bottomLeft"/>
    </sheetView>
  </sheetViews>
  <sheetFormatPr baseColWidth="10" defaultColWidth="12.6640625" defaultRowHeight="15.75" customHeight="1" x14ac:dyDescent="0.15"/>
  <cols>
    <col min="1" max="1" width="5" customWidth="1"/>
    <col min="2" max="2" width="4.6640625" customWidth="1"/>
    <col min="3" max="3" width="4.83203125" customWidth="1"/>
    <col min="4" max="4" width="5.1640625" customWidth="1"/>
    <col min="5" max="8" width="9.1640625" customWidth="1"/>
    <col min="9" max="9" width="6.33203125" customWidth="1"/>
    <col min="10" max="10" width="8" customWidth="1"/>
    <col min="11" max="11" width="11.5" customWidth="1"/>
    <col min="13" max="15" width="10" customWidth="1"/>
  </cols>
  <sheetData>
    <row r="1" spans="1:15" ht="39" customHeight="1" x14ac:dyDescent="0.15">
      <c r="A1" s="14" t="s">
        <v>1</v>
      </c>
      <c r="B1" s="14" t="s">
        <v>2</v>
      </c>
      <c r="C1" s="14" t="s">
        <v>3</v>
      </c>
      <c r="D1" s="14" t="s">
        <v>7629</v>
      </c>
      <c r="E1" s="14" t="s">
        <v>7630</v>
      </c>
      <c r="F1" s="14" t="s">
        <v>7631</v>
      </c>
      <c r="G1" s="14" t="s">
        <v>7632</v>
      </c>
      <c r="H1" s="14" t="s">
        <v>7633</v>
      </c>
      <c r="I1" s="14" t="s">
        <v>7634</v>
      </c>
      <c r="J1" s="14" t="s">
        <v>7635</v>
      </c>
      <c r="K1" s="14" t="s">
        <v>7636</v>
      </c>
      <c r="L1" s="14" t="s">
        <v>7637</v>
      </c>
      <c r="M1" s="14" t="s">
        <v>7638</v>
      </c>
      <c r="N1" s="14" t="s">
        <v>7639</v>
      </c>
      <c r="O1" s="14" t="s">
        <v>7640</v>
      </c>
    </row>
    <row r="2" spans="1:15" ht="15.75" customHeight="1" x14ac:dyDescent="0.15">
      <c r="A2" s="4" t="s">
        <v>28</v>
      </c>
      <c r="B2" s="4" t="s">
        <v>43</v>
      </c>
      <c r="C2" s="5">
        <v>1</v>
      </c>
      <c r="D2" s="4" t="s">
        <v>1387</v>
      </c>
      <c r="E2" s="5">
        <v>0</v>
      </c>
      <c r="F2" s="5">
        <v>0</v>
      </c>
      <c r="G2" s="5">
        <v>0</v>
      </c>
      <c r="H2" s="6">
        <v>0</v>
      </c>
      <c r="I2" s="6">
        <v>0</v>
      </c>
      <c r="J2" s="4" t="s">
        <v>7641</v>
      </c>
      <c r="K2" s="6"/>
      <c r="L2" s="6" t="s">
        <v>7642</v>
      </c>
      <c r="M2" s="7"/>
      <c r="N2" s="7"/>
      <c r="O2" s="7"/>
    </row>
    <row r="3" spans="1:15" ht="15.75" customHeight="1" x14ac:dyDescent="0.15">
      <c r="A3" s="4" t="s">
        <v>28</v>
      </c>
      <c r="B3" s="4" t="s">
        <v>43</v>
      </c>
      <c r="C3" s="5">
        <v>2</v>
      </c>
      <c r="D3" s="4" t="s">
        <v>1387</v>
      </c>
      <c r="E3" s="5">
        <v>1.5</v>
      </c>
      <c r="F3" s="5">
        <v>3.149</v>
      </c>
      <c r="G3" s="5">
        <v>1.649</v>
      </c>
      <c r="H3" s="6">
        <v>0</v>
      </c>
      <c r="I3" s="6">
        <v>2.0990000000000002</v>
      </c>
      <c r="J3" s="4" t="s">
        <v>7643</v>
      </c>
      <c r="K3" s="4" t="s">
        <v>7644</v>
      </c>
      <c r="L3" s="4"/>
      <c r="M3" s="7" t="s">
        <v>7645</v>
      </c>
      <c r="N3" s="7">
        <v>8.8149999999999995</v>
      </c>
      <c r="O3" s="7">
        <v>8.5090000000000003</v>
      </c>
    </row>
    <row r="4" spans="1:15" ht="15.75" customHeight="1" x14ac:dyDescent="0.15">
      <c r="A4" s="4" t="s">
        <v>28</v>
      </c>
      <c r="B4" s="4" t="s">
        <v>43</v>
      </c>
      <c r="C4" s="5">
        <v>3</v>
      </c>
      <c r="D4" s="4" t="s">
        <v>1387</v>
      </c>
      <c r="E4" s="5">
        <v>11</v>
      </c>
      <c r="F4" s="5">
        <v>12.648999999999999</v>
      </c>
      <c r="G4" s="5">
        <v>1.649</v>
      </c>
      <c r="H4" s="6">
        <v>0</v>
      </c>
      <c r="I4" s="6">
        <v>1.1499999999999999</v>
      </c>
      <c r="J4" s="4" t="s">
        <v>7641</v>
      </c>
      <c r="K4" s="4"/>
      <c r="L4" s="4" t="s">
        <v>7642</v>
      </c>
      <c r="M4" s="7"/>
      <c r="N4" s="7"/>
      <c r="O4" s="7"/>
    </row>
    <row r="5" spans="1:15" ht="15.75" customHeight="1" x14ac:dyDescent="0.15">
      <c r="A5" s="4" t="s">
        <v>28</v>
      </c>
      <c r="B5" s="4" t="s">
        <v>43</v>
      </c>
      <c r="C5" s="5">
        <v>4</v>
      </c>
      <c r="D5" s="4" t="s">
        <v>1387</v>
      </c>
      <c r="E5" s="5">
        <v>20.5</v>
      </c>
      <c r="F5" s="5">
        <v>22.149000000000001</v>
      </c>
      <c r="G5" s="5">
        <v>1.649</v>
      </c>
      <c r="H5" s="6">
        <v>0</v>
      </c>
      <c r="I5" s="6">
        <v>1.08</v>
      </c>
      <c r="J5" s="4" t="s">
        <v>7641</v>
      </c>
      <c r="K5" s="4"/>
      <c r="L5" s="4" t="s">
        <v>7642</v>
      </c>
      <c r="M5" s="7"/>
      <c r="N5" s="7"/>
      <c r="O5" s="7"/>
    </row>
    <row r="6" spans="1:15" ht="15.75" customHeight="1" x14ac:dyDescent="0.15">
      <c r="A6" s="4" t="s">
        <v>28</v>
      </c>
      <c r="B6" s="4" t="s">
        <v>43</v>
      </c>
      <c r="C6" s="5">
        <v>5</v>
      </c>
      <c r="D6" s="4" t="s">
        <v>1387</v>
      </c>
      <c r="E6" s="5">
        <v>30</v>
      </c>
      <c r="F6" s="5">
        <v>33.313000000000002</v>
      </c>
      <c r="G6" s="5">
        <v>3.3130000000000002</v>
      </c>
      <c r="H6" s="6">
        <v>0</v>
      </c>
      <c r="I6" s="6">
        <v>1.1100000000000001</v>
      </c>
      <c r="J6" s="4" t="s">
        <v>7643</v>
      </c>
      <c r="K6" s="4" t="s">
        <v>7644</v>
      </c>
      <c r="L6" s="4"/>
      <c r="M6" s="7" t="s">
        <v>7646</v>
      </c>
      <c r="N6" s="7">
        <v>35.966999999999999</v>
      </c>
      <c r="O6" s="7">
        <v>37.374000000000002</v>
      </c>
    </row>
    <row r="7" spans="1:15" ht="15.75" customHeight="1" x14ac:dyDescent="0.15">
      <c r="A7" s="4" t="s">
        <v>28</v>
      </c>
      <c r="B7" s="4" t="s">
        <v>43</v>
      </c>
      <c r="C7" s="5">
        <v>6</v>
      </c>
      <c r="D7" s="4" t="s">
        <v>1387</v>
      </c>
      <c r="E7" s="5">
        <v>39.5</v>
      </c>
      <c r="F7" s="5">
        <v>45.695</v>
      </c>
      <c r="G7" s="5">
        <v>6.1950000000000003</v>
      </c>
      <c r="H7" s="6">
        <v>0</v>
      </c>
      <c r="I7" s="6">
        <v>1.157</v>
      </c>
      <c r="J7" s="4" t="s">
        <v>7643</v>
      </c>
      <c r="K7" s="4" t="s">
        <v>7644</v>
      </c>
      <c r="L7" s="4"/>
      <c r="M7" s="7" t="s">
        <v>7647</v>
      </c>
      <c r="N7" s="7">
        <v>48.344000000000001</v>
      </c>
      <c r="O7" s="7">
        <v>47.814999999999998</v>
      </c>
    </row>
    <row r="8" spans="1:15" ht="15.75" customHeight="1" x14ac:dyDescent="0.15">
      <c r="A8" s="4" t="s">
        <v>28</v>
      </c>
      <c r="B8" s="4" t="s">
        <v>43</v>
      </c>
      <c r="C8" s="5">
        <v>7</v>
      </c>
      <c r="D8" s="4" t="s">
        <v>1387</v>
      </c>
      <c r="E8" s="5">
        <v>49</v>
      </c>
      <c r="F8" s="5">
        <v>59.723999999999997</v>
      </c>
      <c r="G8" s="5">
        <v>10.724</v>
      </c>
      <c r="H8" s="6">
        <v>0</v>
      </c>
      <c r="I8" s="6">
        <v>1.2190000000000001</v>
      </c>
      <c r="J8" s="4" t="s">
        <v>7643</v>
      </c>
      <c r="K8" s="4" t="s">
        <v>7644</v>
      </c>
      <c r="L8" s="4"/>
      <c r="M8" s="7" t="s">
        <v>7648</v>
      </c>
      <c r="N8" s="7">
        <v>52.539000000000001</v>
      </c>
      <c r="O8" s="7">
        <v>52.58</v>
      </c>
    </row>
    <row r="9" spans="1:15" ht="15.75" customHeight="1" x14ac:dyDescent="0.15">
      <c r="A9" s="4" t="s">
        <v>28</v>
      </c>
      <c r="B9" s="4" t="s">
        <v>43</v>
      </c>
      <c r="C9" s="5">
        <v>8</v>
      </c>
      <c r="D9" s="4" t="s">
        <v>1387</v>
      </c>
      <c r="E9" s="5">
        <v>58.5</v>
      </c>
      <c r="F9" s="5">
        <v>69.504000000000005</v>
      </c>
      <c r="G9" s="5">
        <v>11.004</v>
      </c>
      <c r="H9" s="6">
        <v>0</v>
      </c>
      <c r="I9" s="6">
        <v>1.1879999999999999</v>
      </c>
      <c r="J9" s="4" t="s">
        <v>7643</v>
      </c>
      <c r="K9" s="4" t="s">
        <v>7644</v>
      </c>
      <c r="L9" s="4"/>
      <c r="M9" s="7" t="s">
        <v>7649</v>
      </c>
      <c r="N9" s="7">
        <v>60.35</v>
      </c>
      <c r="O9" s="7">
        <v>59.645000000000003</v>
      </c>
    </row>
    <row r="10" spans="1:15" ht="15.75" customHeight="1" x14ac:dyDescent="0.15">
      <c r="A10" s="4" t="s">
        <v>28</v>
      </c>
      <c r="B10" s="4" t="s">
        <v>43</v>
      </c>
      <c r="C10" s="5">
        <v>9</v>
      </c>
      <c r="D10" s="4" t="s">
        <v>1387</v>
      </c>
      <c r="E10" s="5">
        <v>68</v>
      </c>
      <c r="F10" s="5">
        <v>79.004000000000005</v>
      </c>
      <c r="G10" s="5">
        <v>11.004</v>
      </c>
      <c r="H10" s="6">
        <v>0</v>
      </c>
      <c r="I10" s="6">
        <v>1.1619999999999999</v>
      </c>
      <c r="J10" s="4" t="s">
        <v>7641</v>
      </c>
      <c r="K10" s="4"/>
      <c r="L10" s="4" t="s">
        <v>7642</v>
      </c>
      <c r="M10" s="7"/>
      <c r="N10" s="7"/>
      <c r="O10" s="7"/>
    </row>
    <row r="11" spans="1:15" ht="15.75" customHeight="1" x14ac:dyDescent="0.15">
      <c r="A11" s="4" t="s">
        <v>28</v>
      </c>
      <c r="B11" s="4" t="s">
        <v>43</v>
      </c>
      <c r="C11" s="5">
        <v>10</v>
      </c>
      <c r="D11" s="4" t="s">
        <v>1387</v>
      </c>
      <c r="E11" s="5">
        <v>77.5</v>
      </c>
      <c r="F11" s="5">
        <v>88.504000000000005</v>
      </c>
      <c r="G11" s="5">
        <v>11.004</v>
      </c>
      <c r="H11" s="6">
        <v>0</v>
      </c>
      <c r="I11" s="6">
        <v>1.1419999999999999</v>
      </c>
      <c r="J11" s="4" t="s">
        <v>7641</v>
      </c>
      <c r="K11" s="4"/>
      <c r="L11" s="4" t="s">
        <v>7642</v>
      </c>
      <c r="M11" s="7"/>
      <c r="N11" s="7"/>
      <c r="O11" s="7"/>
    </row>
    <row r="12" spans="1:15" ht="15.75" customHeight="1" x14ac:dyDescent="0.15">
      <c r="A12" s="4" t="s">
        <v>28</v>
      </c>
      <c r="B12" s="4" t="s">
        <v>43</v>
      </c>
      <c r="C12" s="5">
        <v>11</v>
      </c>
      <c r="D12" s="4" t="s">
        <v>1387</v>
      </c>
      <c r="E12" s="5">
        <v>87</v>
      </c>
      <c r="F12" s="5">
        <v>98.004000000000005</v>
      </c>
      <c r="G12" s="5">
        <v>11.004</v>
      </c>
      <c r="H12" s="6">
        <v>0</v>
      </c>
      <c r="I12" s="6">
        <v>1.1259999999999999</v>
      </c>
      <c r="J12" s="4" t="s">
        <v>7641</v>
      </c>
      <c r="K12" s="4"/>
      <c r="L12" s="4" t="s">
        <v>7642</v>
      </c>
      <c r="M12" s="7"/>
      <c r="N12" s="7"/>
      <c r="O12" s="7"/>
    </row>
    <row r="13" spans="1:15" ht="15.75" customHeight="1" x14ac:dyDescent="0.15">
      <c r="A13" s="4" t="s">
        <v>28</v>
      </c>
      <c r="B13" s="4" t="s">
        <v>43</v>
      </c>
      <c r="C13" s="5">
        <v>12</v>
      </c>
      <c r="D13" s="4" t="s">
        <v>1387</v>
      </c>
      <c r="E13" s="5">
        <v>96.5</v>
      </c>
      <c r="F13" s="5">
        <v>107.504</v>
      </c>
      <c r="G13" s="5">
        <v>11.004</v>
      </c>
      <c r="H13" s="6">
        <v>0</v>
      </c>
      <c r="I13" s="6">
        <v>1.1140000000000001</v>
      </c>
      <c r="J13" s="4" t="s">
        <v>7641</v>
      </c>
      <c r="K13" s="4"/>
      <c r="L13" s="4" t="s">
        <v>7642</v>
      </c>
      <c r="M13" s="7"/>
      <c r="N13" s="7"/>
      <c r="O13" s="7"/>
    </row>
    <row r="14" spans="1:15" ht="15.75" customHeight="1" x14ac:dyDescent="0.15">
      <c r="A14" s="4" t="s">
        <v>28</v>
      </c>
      <c r="B14" s="4" t="s">
        <v>43</v>
      </c>
      <c r="C14" s="5">
        <v>13</v>
      </c>
      <c r="D14" s="4" t="s">
        <v>1387</v>
      </c>
      <c r="E14" s="5">
        <v>106</v>
      </c>
      <c r="F14" s="5">
        <v>117.004</v>
      </c>
      <c r="G14" s="5">
        <v>11.004</v>
      </c>
      <c r="H14" s="6">
        <v>0</v>
      </c>
      <c r="I14" s="6">
        <v>1.1040000000000001</v>
      </c>
      <c r="J14" s="4" t="s">
        <v>7641</v>
      </c>
      <c r="K14" s="4"/>
      <c r="L14" s="4" t="s">
        <v>7642</v>
      </c>
      <c r="M14" s="7"/>
      <c r="N14" s="7"/>
      <c r="O14" s="7"/>
    </row>
    <row r="15" spans="1:15" ht="15.75" customHeight="1" x14ac:dyDescent="0.15">
      <c r="A15" s="4" t="s">
        <v>28</v>
      </c>
      <c r="B15" s="4" t="s">
        <v>43</v>
      </c>
      <c r="C15" s="5">
        <v>14</v>
      </c>
      <c r="D15" s="4" t="s">
        <v>1387</v>
      </c>
      <c r="E15" s="5">
        <v>115.5</v>
      </c>
      <c r="F15" s="5">
        <v>126.504</v>
      </c>
      <c r="G15" s="5">
        <v>11.004</v>
      </c>
      <c r="H15" s="6">
        <v>0</v>
      </c>
      <c r="I15" s="6">
        <v>1.095</v>
      </c>
      <c r="J15" s="4" t="s">
        <v>7641</v>
      </c>
      <c r="K15" s="4"/>
      <c r="L15" s="4" t="s">
        <v>7642</v>
      </c>
      <c r="M15" s="7"/>
      <c r="N15" s="7"/>
      <c r="O15" s="7"/>
    </row>
    <row r="16" spans="1:15" ht="15.75" customHeight="1" x14ac:dyDescent="0.15">
      <c r="A16" s="4" t="s">
        <v>28</v>
      </c>
      <c r="B16" s="4" t="s">
        <v>43</v>
      </c>
      <c r="C16" s="5">
        <v>15</v>
      </c>
      <c r="D16" s="4" t="s">
        <v>1387</v>
      </c>
      <c r="E16" s="5">
        <v>125</v>
      </c>
      <c r="F16" s="5">
        <v>136.00399999999999</v>
      </c>
      <c r="G16" s="5">
        <v>11.004</v>
      </c>
      <c r="H16" s="6">
        <v>0</v>
      </c>
      <c r="I16" s="6">
        <v>1.0880000000000001</v>
      </c>
      <c r="J16" s="4" t="s">
        <v>7641</v>
      </c>
      <c r="K16" s="4"/>
      <c r="L16" s="4" t="s">
        <v>7642</v>
      </c>
      <c r="M16" s="7"/>
      <c r="N16" s="7"/>
      <c r="O16" s="7"/>
    </row>
    <row r="17" spans="1:15" ht="15.75" customHeight="1" x14ac:dyDescent="0.15">
      <c r="A17" s="4" t="s">
        <v>28</v>
      </c>
      <c r="B17" s="4" t="s">
        <v>43</v>
      </c>
      <c r="C17" s="5">
        <v>16</v>
      </c>
      <c r="D17" s="4" t="s">
        <v>1387</v>
      </c>
      <c r="E17" s="5">
        <v>134.5</v>
      </c>
      <c r="F17" s="5">
        <v>145.50399999999999</v>
      </c>
      <c r="G17" s="5">
        <v>11.004</v>
      </c>
      <c r="H17" s="6">
        <v>0</v>
      </c>
      <c r="I17" s="6">
        <v>1.0820000000000001</v>
      </c>
      <c r="J17" s="4" t="s">
        <v>7641</v>
      </c>
      <c r="K17" s="4"/>
      <c r="L17" s="4" t="s">
        <v>7642</v>
      </c>
      <c r="M17" s="7"/>
      <c r="N17" s="7"/>
      <c r="O17" s="7"/>
    </row>
    <row r="18" spans="1:15" ht="15.75" customHeight="1" x14ac:dyDescent="0.15">
      <c r="A18" s="4" t="s">
        <v>28</v>
      </c>
      <c r="B18" s="4" t="s">
        <v>43</v>
      </c>
      <c r="C18" s="5">
        <v>17</v>
      </c>
      <c r="D18" s="4" t="s">
        <v>1387</v>
      </c>
      <c r="E18" s="5">
        <v>144</v>
      </c>
      <c r="F18" s="5">
        <v>155.00399999999999</v>
      </c>
      <c r="G18" s="5">
        <v>11.004</v>
      </c>
      <c r="H18" s="6">
        <v>0</v>
      </c>
      <c r="I18" s="6">
        <v>1.0760000000000001</v>
      </c>
      <c r="J18" s="4" t="s">
        <v>7641</v>
      </c>
      <c r="K18" s="4"/>
      <c r="L18" s="4" t="s">
        <v>7642</v>
      </c>
      <c r="M18" s="7"/>
      <c r="N18" s="7"/>
      <c r="O18" s="7"/>
    </row>
    <row r="19" spans="1:15" ht="15.75" customHeight="1" x14ac:dyDescent="0.15">
      <c r="A19" s="4" t="s">
        <v>28</v>
      </c>
      <c r="B19" s="4" t="s">
        <v>7627</v>
      </c>
      <c r="C19" s="5">
        <v>1</v>
      </c>
      <c r="D19" s="4" t="s">
        <v>1387</v>
      </c>
      <c r="E19" s="5">
        <v>0</v>
      </c>
      <c r="F19" s="5">
        <v>0.98</v>
      </c>
      <c r="G19" s="5">
        <v>0.98</v>
      </c>
      <c r="H19" s="6">
        <v>0</v>
      </c>
      <c r="I19" s="6">
        <v>0</v>
      </c>
      <c r="J19" s="4" t="s">
        <v>7643</v>
      </c>
      <c r="K19" s="4" t="s">
        <v>7644</v>
      </c>
      <c r="L19" s="4"/>
      <c r="M19" s="7" t="s">
        <v>7650</v>
      </c>
      <c r="N19" s="7">
        <v>2.8519999999999999</v>
      </c>
      <c r="O19" s="7">
        <v>1.8720000000000001</v>
      </c>
    </row>
    <row r="20" spans="1:15" ht="15.75" customHeight="1" x14ac:dyDescent="0.15">
      <c r="A20" s="4" t="s">
        <v>28</v>
      </c>
      <c r="B20" s="4" t="s">
        <v>7627</v>
      </c>
      <c r="C20" s="5">
        <v>2</v>
      </c>
      <c r="D20" s="4" t="s">
        <v>1387</v>
      </c>
      <c r="E20" s="5">
        <v>6.1</v>
      </c>
      <c r="F20" s="5">
        <v>7.2450000000000001</v>
      </c>
      <c r="G20" s="5">
        <v>1.145</v>
      </c>
      <c r="H20" s="6">
        <v>0</v>
      </c>
      <c r="I20" s="6">
        <v>1.1879999999999999</v>
      </c>
      <c r="J20" s="4" t="s">
        <v>7643</v>
      </c>
      <c r="K20" s="4" t="s">
        <v>7644</v>
      </c>
      <c r="L20" s="4"/>
      <c r="M20" s="7" t="s">
        <v>7645</v>
      </c>
      <c r="N20" s="7">
        <v>8.8149999999999995</v>
      </c>
      <c r="O20" s="7">
        <v>9.0129999999999999</v>
      </c>
    </row>
    <row r="21" spans="1:15" ht="15.75" customHeight="1" x14ac:dyDescent="0.15">
      <c r="A21" s="4" t="s">
        <v>28</v>
      </c>
      <c r="B21" s="4" t="s">
        <v>7627</v>
      </c>
      <c r="C21" s="5">
        <v>3</v>
      </c>
      <c r="D21" s="4" t="s">
        <v>1387</v>
      </c>
      <c r="E21" s="5">
        <v>15.6</v>
      </c>
      <c r="F21" s="5">
        <v>16.745000000000001</v>
      </c>
      <c r="G21" s="5">
        <v>1.145</v>
      </c>
      <c r="H21" s="6">
        <v>0</v>
      </c>
      <c r="I21" s="6">
        <v>1.073</v>
      </c>
      <c r="J21" s="4" t="s">
        <v>7641</v>
      </c>
      <c r="K21" s="4"/>
      <c r="L21" s="4" t="s">
        <v>7642</v>
      </c>
      <c r="M21" s="7"/>
      <c r="N21" s="7"/>
      <c r="O21" s="7"/>
    </row>
    <row r="22" spans="1:15" ht="15.75" customHeight="1" x14ac:dyDescent="0.15">
      <c r="A22" s="4" t="s">
        <v>28</v>
      </c>
      <c r="B22" s="4" t="s">
        <v>7627</v>
      </c>
      <c r="C22" s="5">
        <v>4</v>
      </c>
      <c r="D22" s="4" t="s">
        <v>1387</v>
      </c>
      <c r="E22" s="5">
        <v>25.1</v>
      </c>
      <c r="F22" s="5">
        <v>26.245000000000001</v>
      </c>
      <c r="G22" s="5">
        <v>1.145</v>
      </c>
      <c r="H22" s="6">
        <v>0</v>
      </c>
      <c r="I22" s="6">
        <v>1.046</v>
      </c>
      <c r="J22" s="4" t="s">
        <v>7641</v>
      </c>
      <c r="K22" s="4"/>
      <c r="L22" s="4" t="s">
        <v>7642</v>
      </c>
      <c r="M22" s="7"/>
      <c r="N22" s="7"/>
      <c r="O22" s="7"/>
    </row>
    <row r="23" spans="1:15" ht="15.75" customHeight="1" x14ac:dyDescent="0.15">
      <c r="A23" s="4" t="s">
        <v>28</v>
      </c>
      <c r="B23" s="4" t="s">
        <v>7627</v>
      </c>
      <c r="C23" s="5">
        <v>5</v>
      </c>
      <c r="D23" s="4" t="s">
        <v>1387</v>
      </c>
      <c r="E23" s="5">
        <v>34.6</v>
      </c>
      <c r="F23" s="5">
        <v>38.030999999999999</v>
      </c>
      <c r="G23" s="5">
        <v>3.431</v>
      </c>
      <c r="H23" s="6">
        <v>0</v>
      </c>
      <c r="I23" s="6">
        <v>1.099</v>
      </c>
      <c r="J23" s="4" t="s">
        <v>7643</v>
      </c>
      <c r="K23" s="4" t="s">
        <v>7644</v>
      </c>
      <c r="L23" s="4"/>
      <c r="M23" s="7" t="s">
        <v>7646</v>
      </c>
      <c r="N23" s="7">
        <v>35.966999999999999</v>
      </c>
      <c r="O23" s="7">
        <v>37.256</v>
      </c>
    </row>
    <row r="24" spans="1:15" ht="15.75" customHeight="1" x14ac:dyDescent="0.15">
      <c r="A24" s="4" t="s">
        <v>28</v>
      </c>
      <c r="B24" s="4" t="s">
        <v>7627</v>
      </c>
      <c r="C24" s="5">
        <v>6</v>
      </c>
      <c r="D24" s="4" t="s">
        <v>1387</v>
      </c>
      <c r="E24" s="5">
        <v>44.1</v>
      </c>
      <c r="F24" s="5">
        <v>49.765999999999998</v>
      </c>
      <c r="G24" s="5">
        <v>5.6660000000000004</v>
      </c>
      <c r="H24" s="6">
        <v>0</v>
      </c>
      <c r="I24" s="6">
        <v>1.1279999999999999</v>
      </c>
      <c r="J24" s="4" t="s">
        <v>7643</v>
      </c>
      <c r="K24" s="4" t="s">
        <v>7644</v>
      </c>
      <c r="L24" s="4"/>
      <c r="M24" s="7" t="s">
        <v>7651</v>
      </c>
      <c r="N24" s="7">
        <v>47.005000000000003</v>
      </c>
      <c r="O24" s="7">
        <v>48.383000000000003</v>
      </c>
    </row>
    <row r="25" spans="1:15" ht="15.75" customHeight="1" x14ac:dyDescent="0.15">
      <c r="A25" s="4" t="s">
        <v>28</v>
      </c>
      <c r="B25" s="4" t="s">
        <v>7627</v>
      </c>
      <c r="C25" s="5">
        <v>7</v>
      </c>
      <c r="D25" s="4" t="s">
        <v>1387</v>
      </c>
      <c r="E25" s="5">
        <v>53.6</v>
      </c>
      <c r="F25" s="5">
        <v>63.899000000000001</v>
      </c>
      <c r="G25" s="5">
        <v>10.298999999999999</v>
      </c>
      <c r="H25" s="6">
        <v>0</v>
      </c>
      <c r="I25" s="6">
        <v>1.1919999999999999</v>
      </c>
      <c r="J25" s="4" t="s">
        <v>7643</v>
      </c>
      <c r="K25" s="4" t="s">
        <v>7644</v>
      </c>
      <c r="L25" s="4"/>
      <c r="M25" s="7" t="s">
        <v>7652</v>
      </c>
      <c r="N25" s="7">
        <v>62.793999999999997</v>
      </c>
      <c r="O25" s="7">
        <v>60.35</v>
      </c>
    </row>
    <row r="26" spans="1:15" ht="15.75" customHeight="1" x14ac:dyDescent="0.15">
      <c r="A26" s="4" t="s">
        <v>28</v>
      </c>
      <c r="B26" s="4" t="s">
        <v>7627</v>
      </c>
      <c r="C26" s="5">
        <v>8</v>
      </c>
      <c r="D26" s="4" t="s">
        <v>1387</v>
      </c>
      <c r="E26" s="5">
        <v>63.1</v>
      </c>
      <c r="F26" s="5">
        <v>74.055000000000007</v>
      </c>
      <c r="G26" s="5">
        <v>10.955</v>
      </c>
      <c r="H26" s="6">
        <v>0</v>
      </c>
      <c r="I26" s="6">
        <v>1.1739999999999999</v>
      </c>
      <c r="J26" s="4" t="s">
        <v>7643</v>
      </c>
      <c r="K26" s="4" t="s">
        <v>7644</v>
      </c>
      <c r="L26" s="4"/>
      <c r="M26" s="7" t="s">
        <v>7653</v>
      </c>
      <c r="N26" s="7">
        <v>69.677999999999997</v>
      </c>
      <c r="O26" s="7">
        <v>67.192999999999998</v>
      </c>
    </row>
    <row r="27" spans="1:15" ht="15.75" customHeight="1" x14ac:dyDescent="0.15">
      <c r="A27" s="4" t="s">
        <v>28</v>
      </c>
      <c r="B27" s="4" t="s">
        <v>7627</v>
      </c>
      <c r="C27" s="5">
        <v>9</v>
      </c>
      <c r="D27" s="4" t="s">
        <v>1387</v>
      </c>
      <c r="E27" s="5">
        <v>72.599999999999994</v>
      </c>
      <c r="F27" s="5">
        <v>83.555000000000007</v>
      </c>
      <c r="G27" s="5">
        <v>10.955</v>
      </c>
      <c r="H27" s="6">
        <v>0</v>
      </c>
      <c r="I27" s="6">
        <v>1.151</v>
      </c>
      <c r="J27" s="4" t="s">
        <v>7641</v>
      </c>
      <c r="K27" s="4"/>
      <c r="L27" s="4" t="s">
        <v>7642</v>
      </c>
      <c r="M27" s="7"/>
      <c r="N27" s="7"/>
      <c r="O27" s="7"/>
    </row>
    <row r="28" spans="1:15" ht="15.75" customHeight="1" x14ac:dyDescent="0.15">
      <c r="A28" s="4" t="s">
        <v>28</v>
      </c>
      <c r="B28" s="4" t="s">
        <v>7627</v>
      </c>
      <c r="C28" s="5">
        <v>10</v>
      </c>
      <c r="D28" s="4" t="s">
        <v>1387</v>
      </c>
      <c r="E28" s="5">
        <v>82.1</v>
      </c>
      <c r="F28" s="5">
        <v>93.055000000000007</v>
      </c>
      <c r="G28" s="5">
        <v>10.955</v>
      </c>
      <c r="H28" s="6">
        <v>0</v>
      </c>
      <c r="I28" s="6">
        <v>1.133</v>
      </c>
      <c r="J28" s="4" t="s">
        <v>7641</v>
      </c>
      <c r="K28" s="4"/>
      <c r="L28" s="4" t="s">
        <v>7642</v>
      </c>
      <c r="M28" s="7"/>
      <c r="N28" s="7"/>
      <c r="O28" s="7"/>
    </row>
    <row r="29" spans="1:15" ht="15.75" customHeight="1" x14ac:dyDescent="0.15">
      <c r="A29" s="4" t="s">
        <v>28</v>
      </c>
      <c r="B29" s="4" t="s">
        <v>7627</v>
      </c>
      <c r="C29" s="5">
        <v>11</v>
      </c>
      <c r="D29" s="4" t="s">
        <v>1387</v>
      </c>
      <c r="E29" s="5">
        <v>91.6</v>
      </c>
      <c r="F29" s="5">
        <v>102.55500000000001</v>
      </c>
      <c r="G29" s="5">
        <v>10.955</v>
      </c>
      <c r="H29" s="6">
        <v>0</v>
      </c>
      <c r="I29" s="6">
        <v>1.1200000000000001</v>
      </c>
      <c r="J29" s="4" t="s">
        <v>7641</v>
      </c>
      <c r="K29" s="4"/>
      <c r="L29" s="4" t="s">
        <v>7642</v>
      </c>
      <c r="M29" s="7"/>
      <c r="N29" s="7"/>
      <c r="O29" s="7"/>
    </row>
    <row r="30" spans="1:15" ht="15.75" customHeight="1" x14ac:dyDescent="0.15">
      <c r="A30" s="4" t="s">
        <v>28</v>
      </c>
      <c r="B30" s="4" t="s">
        <v>7627</v>
      </c>
      <c r="C30" s="5">
        <v>12</v>
      </c>
      <c r="D30" s="4" t="s">
        <v>1387</v>
      </c>
      <c r="E30" s="5">
        <v>101.1</v>
      </c>
      <c r="F30" s="5">
        <v>112.05500000000001</v>
      </c>
      <c r="G30" s="5">
        <v>10.955</v>
      </c>
      <c r="H30" s="6">
        <v>0</v>
      </c>
      <c r="I30" s="6">
        <v>1.1080000000000001</v>
      </c>
      <c r="J30" s="4" t="s">
        <v>7641</v>
      </c>
      <c r="K30" s="4"/>
      <c r="L30" s="4" t="s">
        <v>7642</v>
      </c>
      <c r="M30" s="7"/>
      <c r="N30" s="7"/>
      <c r="O30" s="7"/>
    </row>
    <row r="31" spans="1:15" ht="15.75" customHeight="1" x14ac:dyDescent="0.15">
      <c r="A31" s="4" t="s">
        <v>28</v>
      </c>
      <c r="B31" s="4" t="s">
        <v>7627</v>
      </c>
      <c r="C31" s="5">
        <v>13</v>
      </c>
      <c r="D31" s="4" t="s">
        <v>1387</v>
      </c>
      <c r="E31" s="5">
        <v>110.6</v>
      </c>
      <c r="F31" s="5">
        <v>121.55500000000001</v>
      </c>
      <c r="G31" s="5">
        <v>10.955</v>
      </c>
      <c r="H31" s="6">
        <v>0</v>
      </c>
      <c r="I31" s="6">
        <v>1.099</v>
      </c>
      <c r="J31" s="4" t="s">
        <v>7641</v>
      </c>
      <c r="K31" s="4"/>
      <c r="L31" s="4" t="s">
        <v>7642</v>
      </c>
      <c r="M31" s="7"/>
      <c r="N31" s="7"/>
      <c r="O31" s="7"/>
    </row>
    <row r="32" spans="1:15" ht="15.75" customHeight="1" x14ac:dyDescent="0.15">
      <c r="A32" s="4" t="s">
        <v>28</v>
      </c>
      <c r="B32" s="4" t="s">
        <v>7627</v>
      </c>
      <c r="C32" s="5">
        <v>14</v>
      </c>
      <c r="D32" s="4" t="s">
        <v>1387</v>
      </c>
      <c r="E32" s="5">
        <v>120.1</v>
      </c>
      <c r="F32" s="5">
        <v>131.05500000000001</v>
      </c>
      <c r="G32" s="5">
        <v>10.955</v>
      </c>
      <c r="H32" s="6">
        <v>0</v>
      </c>
      <c r="I32" s="6">
        <v>1.091</v>
      </c>
      <c r="J32" s="4" t="s">
        <v>7641</v>
      </c>
      <c r="K32" s="4"/>
      <c r="L32" s="4" t="s">
        <v>7642</v>
      </c>
      <c r="M32" s="7"/>
      <c r="N32" s="7"/>
      <c r="O32" s="7"/>
    </row>
    <row r="33" spans="1:15" ht="15.75" customHeight="1" x14ac:dyDescent="0.15">
      <c r="A33" s="4" t="s">
        <v>28</v>
      </c>
      <c r="B33" s="4" t="s">
        <v>7627</v>
      </c>
      <c r="C33" s="5">
        <v>15</v>
      </c>
      <c r="D33" s="4" t="s">
        <v>1387</v>
      </c>
      <c r="E33" s="5">
        <v>129.6</v>
      </c>
      <c r="F33" s="5">
        <v>140.55500000000001</v>
      </c>
      <c r="G33" s="5">
        <v>10.955</v>
      </c>
      <c r="H33" s="6">
        <v>0</v>
      </c>
      <c r="I33" s="6">
        <v>1.085</v>
      </c>
      <c r="J33" s="4" t="s">
        <v>7641</v>
      </c>
      <c r="K33" s="4"/>
      <c r="L33" s="4" t="s">
        <v>7642</v>
      </c>
      <c r="M33" s="7"/>
      <c r="N33" s="7"/>
      <c r="O33" s="7"/>
    </row>
    <row r="34" spans="1:15" ht="15.75" customHeight="1" x14ac:dyDescent="0.15">
      <c r="A34" s="4" t="s">
        <v>28</v>
      </c>
      <c r="B34" s="4" t="s">
        <v>7627</v>
      </c>
      <c r="C34" s="5">
        <v>16</v>
      </c>
      <c r="D34" s="4" t="s">
        <v>1387</v>
      </c>
      <c r="E34" s="5">
        <v>137.69999999999999</v>
      </c>
      <c r="F34" s="5">
        <v>148.655</v>
      </c>
      <c r="G34" s="5">
        <v>10.955</v>
      </c>
      <c r="H34" s="6">
        <v>0</v>
      </c>
      <c r="I34" s="6">
        <v>1.08</v>
      </c>
      <c r="J34" s="4" t="s">
        <v>7641</v>
      </c>
      <c r="K34" s="4"/>
      <c r="L34" s="4" t="s">
        <v>7642</v>
      </c>
      <c r="M34" s="7"/>
      <c r="N34" s="7"/>
      <c r="O34" s="7"/>
    </row>
    <row r="35" spans="1:15" ht="15.75" customHeight="1" x14ac:dyDescent="0.15">
      <c r="A35" s="4" t="s">
        <v>28</v>
      </c>
      <c r="B35" s="4" t="s">
        <v>7628</v>
      </c>
      <c r="C35" s="5">
        <v>1</v>
      </c>
      <c r="D35" s="4" t="s">
        <v>1387</v>
      </c>
      <c r="E35" s="5">
        <v>0</v>
      </c>
      <c r="F35" s="5">
        <v>-0.04</v>
      </c>
      <c r="G35" s="5">
        <v>-0.04</v>
      </c>
      <c r="H35" s="6">
        <v>0</v>
      </c>
      <c r="I35" s="6">
        <v>0</v>
      </c>
      <c r="J35" s="4" t="s">
        <v>7643</v>
      </c>
      <c r="K35" s="4" t="s">
        <v>7644</v>
      </c>
      <c r="L35" s="4"/>
      <c r="M35" s="7" t="s">
        <v>7650</v>
      </c>
      <c r="N35" s="7">
        <v>1.2350000000000001</v>
      </c>
      <c r="O35" s="7">
        <v>1.2749999999999999</v>
      </c>
    </row>
    <row r="36" spans="1:15" ht="15.75" customHeight="1" x14ac:dyDescent="0.15">
      <c r="A36" s="4" t="s">
        <v>28</v>
      </c>
      <c r="B36" s="4" t="s">
        <v>7628</v>
      </c>
      <c r="C36" s="5">
        <v>2</v>
      </c>
      <c r="D36" s="4" t="s">
        <v>1387</v>
      </c>
      <c r="E36" s="5">
        <v>6.9</v>
      </c>
      <c r="F36" s="5">
        <v>8.1690000000000005</v>
      </c>
      <c r="G36" s="5">
        <v>1.2689999999999999</v>
      </c>
      <c r="H36" s="6">
        <v>0</v>
      </c>
      <c r="I36" s="6">
        <v>1.1839999999999999</v>
      </c>
      <c r="J36" s="4" t="s">
        <v>7643</v>
      </c>
      <c r="K36" s="4" t="s">
        <v>7644</v>
      </c>
      <c r="L36" s="4"/>
      <c r="M36" s="7" t="s">
        <v>7645</v>
      </c>
      <c r="N36" s="7">
        <v>8.8239999999999998</v>
      </c>
      <c r="O36" s="7">
        <v>8.8979999999999997</v>
      </c>
    </row>
    <row r="37" spans="1:15" ht="15.75" customHeight="1" x14ac:dyDescent="0.15">
      <c r="A37" s="4" t="s">
        <v>28</v>
      </c>
      <c r="B37" s="4" t="s">
        <v>7628</v>
      </c>
      <c r="C37" s="5">
        <v>3</v>
      </c>
      <c r="D37" s="4" t="s">
        <v>1387</v>
      </c>
      <c r="E37" s="5">
        <v>16.399999999999999</v>
      </c>
      <c r="F37" s="5">
        <v>18.125</v>
      </c>
      <c r="G37" s="5">
        <v>1.7250000000000001</v>
      </c>
      <c r="H37" s="6">
        <v>0</v>
      </c>
      <c r="I37" s="6">
        <v>1.105</v>
      </c>
      <c r="J37" s="4" t="s">
        <v>7643</v>
      </c>
      <c r="K37" s="4" t="s">
        <v>7644</v>
      </c>
      <c r="L37" s="4"/>
      <c r="M37" s="7" t="s">
        <v>7654</v>
      </c>
      <c r="N37" s="7">
        <v>18.745000000000001</v>
      </c>
      <c r="O37" s="7">
        <v>19.529</v>
      </c>
    </row>
    <row r="38" spans="1:15" ht="15.75" customHeight="1" x14ac:dyDescent="0.15">
      <c r="A38" s="4" t="s">
        <v>28</v>
      </c>
      <c r="B38" s="4" t="s">
        <v>7628</v>
      </c>
      <c r="C38" s="5">
        <v>4</v>
      </c>
      <c r="D38" s="4" t="s">
        <v>1387</v>
      </c>
      <c r="E38" s="5">
        <v>25.9</v>
      </c>
      <c r="F38" s="5">
        <v>27.625</v>
      </c>
      <c r="G38" s="5">
        <v>1.7250000000000001</v>
      </c>
      <c r="H38" s="6">
        <v>0</v>
      </c>
      <c r="I38" s="6">
        <v>1.0669999999999999</v>
      </c>
      <c r="J38" s="4" t="s">
        <v>7641</v>
      </c>
      <c r="K38" s="4"/>
      <c r="L38" s="4" t="s">
        <v>7642</v>
      </c>
      <c r="M38" s="7"/>
      <c r="N38" s="7"/>
      <c r="O38" s="7"/>
    </row>
    <row r="39" spans="1:15" ht="15.75" customHeight="1" x14ac:dyDescent="0.15">
      <c r="A39" s="4" t="s">
        <v>28</v>
      </c>
      <c r="B39" s="4" t="s">
        <v>7628</v>
      </c>
      <c r="C39" s="5">
        <v>5</v>
      </c>
      <c r="D39" s="4" t="s">
        <v>1387</v>
      </c>
      <c r="E39" s="5">
        <v>35.4</v>
      </c>
      <c r="F39" s="5">
        <v>38.085000000000001</v>
      </c>
      <c r="G39" s="5">
        <v>2.6850000000000001</v>
      </c>
      <c r="H39" s="6">
        <v>0</v>
      </c>
      <c r="I39" s="6">
        <v>1.0760000000000001</v>
      </c>
      <c r="J39" s="4" t="s">
        <v>7643</v>
      </c>
      <c r="K39" s="4" t="s">
        <v>7644</v>
      </c>
      <c r="L39" s="4"/>
      <c r="M39" s="7" t="s">
        <v>7646</v>
      </c>
      <c r="N39" s="7">
        <v>35.987000000000002</v>
      </c>
      <c r="O39" s="7">
        <v>38.021999999999998</v>
      </c>
    </row>
    <row r="40" spans="1:15" ht="15.75" customHeight="1" x14ac:dyDescent="0.15">
      <c r="A40" s="4" t="s">
        <v>28</v>
      </c>
      <c r="B40" s="4" t="s">
        <v>7628</v>
      </c>
      <c r="C40" s="5">
        <v>6</v>
      </c>
      <c r="D40" s="4" t="s">
        <v>1387</v>
      </c>
      <c r="E40" s="5">
        <v>41.9</v>
      </c>
      <c r="F40" s="5">
        <v>45.8</v>
      </c>
      <c r="G40" s="5">
        <v>3.9</v>
      </c>
      <c r="H40" s="6">
        <v>0</v>
      </c>
      <c r="I40" s="6">
        <v>1.093</v>
      </c>
      <c r="J40" s="4" t="s">
        <v>7643</v>
      </c>
      <c r="K40" s="4" t="s">
        <v>7644</v>
      </c>
      <c r="L40" s="4"/>
      <c r="M40" s="7" t="s">
        <v>7651</v>
      </c>
      <c r="N40" s="7">
        <v>40.603999999999999</v>
      </c>
      <c r="O40" s="7">
        <v>43.747999999999998</v>
      </c>
    </row>
    <row r="41" spans="1:15" ht="15.75" customHeight="1" x14ac:dyDescent="0.15">
      <c r="A41" s="4" t="s">
        <v>28</v>
      </c>
      <c r="B41" s="4" t="s">
        <v>7628</v>
      </c>
      <c r="C41" s="5">
        <v>7</v>
      </c>
      <c r="D41" s="4" t="s">
        <v>1387</v>
      </c>
      <c r="E41" s="5">
        <v>51.4</v>
      </c>
      <c r="F41" s="5">
        <v>57.750999999999998</v>
      </c>
      <c r="G41" s="5">
        <v>6.351</v>
      </c>
      <c r="H41" s="6">
        <v>0</v>
      </c>
      <c r="I41" s="6">
        <v>1.1240000000000001</v>
      </c>
      <c r="J41" s="4" t="s">
        <v>7643</v>
      </c>
      <c r="K41" s="4" t="s">
        <v>7644</v>
      </c>
      <c r="L41" s="4"/>
      <c r="M41" s="7" t="s">
        <v>7655</v>
      </c>
      <c r="N41" s="7">
        <v>54.087000000000003</v>
      </c>
      <c r="O41" s="7">
        <v>56.997999999999998</v>
      </c>
    </row>
    <row r="42" spans="1:15" ht="15.75" customHeight="1" x14ac:dyDescent="0.15">
      <c r="A42" s="4" t="s">
        <v>28</v>
      </c>
      <c r="B42" s="4" t="s">
        <v>7628</v>
      </c>
      <c r="C42" s="5">
        <v>8</v>
      </c>
      <c r="D42" s="4" t="s">
        <v>1387</v>
      </c>
      <c r="E42" s="5">
        <v>60.9</v>
      </c>
      <c r="F42" s="5">
        <v>67.686999999999998</v>
      </c>
      <c r="G42" s="5">
        <v>6.7869999999999999</v>
      </c>
      <c r="H42" s="6">
        <v>0</v>
      </c>
      <c r="I42" s="6">
        <v>1.111</v>
      </c>
      <c r="J42" s="4" t="s">
        <v>7643</v>
      </c>
      <c r="K42" s="4" t="s">
        <v>7644</v>
      </c>
      <c r="L42" s="4"/>
      <c r="M42" s="7" t="s">
        <v>7652</v>
      </c>
      <c r="N42" s="7">
        <v>62.838999999999999</v>
      </c>
      <c r="O42" s="7">
        <v>63.906999999999996</v>
      </c>
    </row>
    <row r="43" spans="1:15" ht="15.75" customHeight="1" x14ac:dyDescent="0.15">
      <c r="A43" s="4" t="s">
        <v>28</v>
      </c>
      <c r="B43" s="4" t="s">
        <v>7628</v>
      </c>
      <c r="C43" s="5">
        <v>9</v>
      </c>
      <c r="D43" s="4" t="s">
        <v>1387</v>
      </c>
      <c r="E43" s="5">
        <v>70.400000000000006</v>
      </c>
      <c r="F43" s="5">
        <v>77.587999999999994</v>
      </c>
      <c r="G43" s="5">
        <v>7.1879999999999997</v>
      </c>
      <c r="H43" s="6">
        <v>0</v>
      </c>
      <c r="I43" s="6">
        <v>1.1020000000000001</v>
      </c>
      <c r="J43" s="4" t="s">
        <v>7643</v>
      </c>
      <c r="K43" s="4" t="s">
        <v>7644</v>
      </c>
      <c r="L43" s="4"/>
      <c r="M43" s="7" t="s">
        <v>7653</v>
      </c>
      <c r="N43" s="7">
        <v>69.736999999999995</v>
      </c>
      <c r="O43" s="7">
        <v>71.019000000000005</v>
      </c>
    </row>
    <row r="44" spans="1:15" ht="15.75" customHeight="1" x14ac:dyDescent="0.15">
      <c r="A44" s="4" t="s">
        <v>28</v>
      </c>
      <c r="B44" s="4" t="s">
        <v>7628</v>
      </c>
      <c r="C44" s="5">
        <v>10</v>
      </c>
      <c r="D44" s="4" t="s">
        <v>1387</v>
      </c>
      <c r="E44" s="5">
        <v>79.900000000000006</v>
      </c>
      <c r="F44" s="5">
        <v>87.087999999999994</v>
      </c>
      <c r="G44" s="5">
        <v>7.1879999999999997</v>
      </c>
      <c r="H44" s="6">
        <v>0</v>
      </c>
      <c r="I44" s="6">
        <v>1.0900000000000001</v>
      </c>
      <c r="J44" s="4" t="s">
        <v>7641</v>
      </c>
      <c r="K44" s="4"/>
      <c r="L44" s="4" t="s">
        <v>7642</v>
      </c>
      <c r="M44" s="7"/>
      <c r="N44" s="7"/>
      <c r="O44" s="7"/>
    </row>
    <row r="45" spans="1:15" ht="15.75" customHeight="1" x14ac:dyDescent="0.15">
      <c r="A45" s="4" t="s">
        <v>28</v>
      </c>
      <c r="B45" s="4" t="s">
        <v>7628</v>
      </c>
      <c r="C45" s="5">
        <v>11</v>
      </c>
      <c r="D45" s="4" t="s">
        <v>1387</v>
      </c>
      <c r="E45" s="5">
        <v>89.4</v>
      </c>
      <c r="F45" s="5">
        <v>96.587999999999994</v>
      </c>
      <c r="G45" s="5">
        <v>7.1879999999999997</v>
      </c>
      <c r="H45" s="6">
        <v>0</v>
      </c>
      <c r="I45" s="6">
        <v>1.08</v>
      </c>
      <c r="J45" s="4" t="s">
        <v>7641</v>
      </c>
      <c r="K45" s="4"/>
      <c r="L45" s="4" t="s">
        <v>7642</v>
      </c>
      <c r="M45" s="7"/>
      <c r="N45" s="7"/>
      <c r="O45" s="7"/>
    </row>
    <row r="46" spans="1:15" ht="15.75" customHeight="1" x14ac:dyDescent="0.15">
      <c r="A46" s="4" t="s">
        <v>28</v>
      </c>
      <c r="B46" s="4" t="s">
        <v>7628</v>
      </c>
      <c r="C46" s="5">
        <v>12</v>
      </c>
      <c r="D46" s="4" t="s">
        <v>1387</v>
      </c>
      <c r="E46" s="5">
        <v>98.9</v>
      </c>
      <c r="F46" s="5">
        <v>106.08799999999999</v>
      </c>
      <c r="G46" s="5">
        <v>7.1879999999999997</v>
      </c>
      <c r="H46" s="6">
        <v>0</v>
      </c>
      <c r="I46" s="6">
        <v>1.073</v>
      </c>
      <c r="J46" s="4" t="s">
        <v>7641</v>
      </c>
      <c r="K46" s="4"/>
      <c r="L46" s="4" t="s">
        <v>7642</v>
      </c>
      <c r="M46" s="7"/>
      <c r="N46" s="7"/>
      <c r="O46" s="7"/>
    </row>
    <row r="47" spans="1:15" ht="15.75" customHeight="1" x14ac:dyDescent="0.15">
      <c r="A47" s="4" t="s">
        <v>28</v>
      </c>
      <c r="B47" s="4" t="s">
        <v>7628</v>
      </c>
      <c r="C47" s="5">
        <v>13</v>
      </c>
      <c r="D47" s="4" t="s">
        <v>1387</v>
      </c>
      <c r="E47" s="5">
        <v>108.4</v>
      </c>
      <c r="F47" s="5">
        <v>115.58799999999999</v>
      </c>
      <c r="G47" s="5">
        <v>7.1879999999999997</v>
      </c>
      <c r="H47" s="6">
        <v>0</v>
      </c>
      <c r="I47" s="6">
        <v>1.0660000000000001</v>
      </c>
      <c r="J47" s="4" t="s">
        <v>7641</v>
      </c>
      <c r="K47" s="4"/>
      <c r="L47" s="4" t="s">
        <v>7642</v>
      </c>
      <c r="M47" s="7"/>
      <c r="N47" s="7"/>
      <c r="O47" s="7"/>
    </row>
    <row r="48" spans="1:15" ht="15.75" customHeight="1" x14ac:dyDescent="0.15">
      <c r="A48" s="4" t="s">
        <v>28</v>
      </c>
      <c r="B48" s="4" t="s">
        <v>7628</v>
      </c>
      <c r="C48" s="5">
        <v>14</v>
      </c>
      <c r="D48" s="4" t="s">
        <v>1387</v>
      </c>
      <c r="E48" s="5">
        <v>117.9</v>
      </c>
      <c r="F48" s="5">
        <v>125.08799999999999</v>
      </c>
      <c r="G48" s="5">
        <v>7.1879999999999997</v>
      </c>
      <c r="H48" s="6">
        <v>0</v>
      </c>
      <c r="I48" s="6">
        <v>1.0609999999999999</v>
      </c>
      <c r="J48" s="4" t="s">
        <v>7641</v>
      </c>
      <c r="K48" s="4"/>
      <c r="L48" s="4" t="s">
        <v>7642</v>
      </c>
      <c r="M48" s="7"/>
      <c r="N48" s="7"/>
      <c r="O48" s="7"/>
    </row>
    <row r="49" spans="1:15" ht="15.75" customHeight="1" x14ac:dyDescent="0.15">
      <c r="A49" s="4" t="s">
        <v>28</v>
      </c>
      <c r="B49" s="4" t="s">
        <v>7628</v>
      </c>
      <c r="C49" s="5">
        <v>15</v>
      </c>
      <c r="D49" s="4" t="s">
        <v>1387</v>
      </c>
      <c r="E49" s="5">
        <v>127.4</v>
      </c>
      <c r="F49" s="5">
        <v>134.58799999999999</v>
      </c>
      <c r="G49" s="5">
        <v>7.1879999999999997</v>
      </c>
      <c r="H49" s="6">
        <v>0</v>
      </c>
      <c r="I49" s="6">
        <v>1.056</v>
      </c>
      <c r="J49" s="4" t="s">
        <v>7641</v>
      </c>
      <c r="K49" s="4"/>
      <c r="L49" s="4" t="s">
        <v>7642</v>
      </c>
      <c r="M49" s="7"/>
      <c r="N49" s="7"/>
      <c r="O49" s="7"/>
    </row>
    <row r="50" spans="1:15" ht="15.75" customHeight="1" x14ac:dyDescent="0.15">
      <c r="A50" s="4" t="s">
        <v>28</v>
      </c>
      <c r="B50" s="4" t="s">
        <v>7628</v>
      </c>
      <c r="C50" s="5">
        <v>16</v>
      </c>
      <c r="D50" s="4" t="s">
        <v>1387</v>
      </c>
      <c r="E50" s="5">
        <v>136.9</v>
      </c>
      <c r="F50" s="5">
        <v>144.08799999999999</v>
      </c>
      <c r="G50" s="5">
        <v>7.1879999999999997</v>
      </c>
      <c r="H50" s="6">
        <v>0</v>
      </c>
      <c r="I50" s="6">
        <v>1.0529999999999999</v>
      </c>
      <c r="J50" s="4" t="s">
        <v>7641</v>
      </c>
      <c r="K50" s="4"/>
      <c r="L50" s="4" t="s">
        <v>7642</v>
      </c>
      <c r="M50" s="7"/>
      <c r="N50" s="7"/>
      <c r="O50" s="7"/>
    </row>
    <row r="51" spans="1:15" ht="15.75" customHeight="1" x14ac:dyDescent="0.15">
      <c r="A51" s="4" t="s">
        <v>28</v>
      </c>
      <c r="B51" s="4" t="s">
        <v>7656</v>
      </c>
      <c r="C51" s="5">
        <v>1</v>
      </c>
      <c r="D51" s="4" t="s">
        <v>1387</v>
      </c>
      <c r="E51" s="5">
        <v>0</v>
      </c>
      <c r="F51" s="5">
        <v>0</v>
      </c>
      <c r="G51" s="5">
        <v>0</v>
      </c>
      <c r="H51" s="6">
        <v>0</v>
      </c>
      <c r="I51" s="6">
        <v>0</v>
      </c>
      <c r="J51" s="4" t="s">
        <v>7641</v>
      </c>
      <c r="K51" s="6"/>
      <c r="L51" s="6" t="s">
        <v>7642</v>
      </c>
      <c r="M51" s="7"/>
      <c r="N51" s="7"/>
      <c r="O51" s="7"/>
    </row>
    <row r="52" spans="1:15" ht="15.75" customHeight="1" x14ac:dyDescent="0.15">
      <c r="A52" s="4" t="s">
        <v>28</v>
      </c>
      <c r="B52" s="4" t="s">
        <v>7656</v>
      </c>
      <c r="C52" s="5">
        <v>2</v>
      </c>
      <c r="D52" s="4" t="s">
        <v>1387</v>
      </c>
      <c r="E52" s="5">
        <v>1</v>
      </c>
      <c r="F52" s="5">
        <v>2.6680000000000001</v>
      </c>
      <c r="G52" s="5">
        <v>1.6679999999999999</v>
      </c>
      <c r="H52" s="6">
        <v>0</v>
      </c>
      <c r="I52" s="6">
        <v>2.6680000000000001</v>
      </c>
      <c r="J52" s="4" t="s">
        <v>7643</v>
      </c>
      <c r="K52" s="4" t="s">
        <v>7644</v>
      </c>
      <c r="L52" s="4"/>
      <c r="M52" s="7" t="s">
        <v>7645</v>
      </c>
      <c r="N52" s="7">
        <v>8.8239999999999998</v>
      </c>
      <c r="O52" s="7">
        <v>8.4990000000000006</v>
      </c>
    </row>
    <row r="53" spans="1:15" ht="15.75" customHeight="1" x14ac:dyDescent="0.15">
      <c r="A53" s="4" t="s">
        <v>28</v>
      </c>
      <c r="B53" s="4" t="s">
        <v>7656</v>
      </c>
      <c r="C53" s="5">
        <v>3</v>
      </c>
      <c r="D53" s="4" t="s">
        <v>1387</v>
      </c>
      <c r="E53" s="5">
        <v>10.5</v>
      </c>
      <c r="F53" s="5">
        <v>12.167999999999999</v>
      </c>
      <c r="G53" s="5">
        <v>1.6679999999999999</v>
      </c>
      <c r="H53" s="6">
        <v>0</v>
      </c>
      <c r="I53" s="6">
        <v>1.159</v>
      </c>
      <c r="J53" s="4" t="s">
        <v>7641</v>
      </c>
      <c r="K53" s="4"/>
      <c r="L53" s="4" t="s">
        <v>7642</v>
      </c>
      <c r="M53" s="7"/>
      <c r="N53" s="7"/>
      <c r="O53" s="7"/>
    </row>
    <row r="54" spans="1:15" ht="15.75" customHeight="1" x14ac:dyDescent="0.15">
      <c r="A54" s="4" t="s">
        <v>28</v>
      </c>
      <c r="B54" s="4" t="s">
        <v>7656</v>
      </c>
      <c r="C54" s="5">
        <v>4</v>
      </c>
      <c r="D54" s="4" t="s">
        <v>1387</v>
      </c>
      <c r="E54" s="5">
        <v>20</v>
      </c>
      <c r="F54" s="5">
        <v>21.667999999999999</v>
      </c>
      <c r="G54" s="5">
        <v>1.6679999999999999</v>
      </c>
      <c r="H54" s="6">
        <v>0</v>
      </c>
      <c r="I54" s="6">
        <v>1.083</v>
      </c>
      <c r="J54" s="4" t="s">
        <v>7641</v>
      </c>
      <c r="K54" s="4"/>
      <c r="L54" s="4" t="s">
        <v>7642</v>
      </c>
      <c r="M54" s="7"/>
      <c r="N54" s="7"/>
      <c r="O54" s="7"/>
    </row>
    <row r="55" spans="1:15" ht="15.75" customHeight="1" x14ac:dyDescent="0.15">
      <c r="A55" s="4" t="s">
        <v>28</v>
      </c>
      <c r="B55" s="4" t="s">
        <v>7656</v>
      </c>
      <c r="C55" s="5">
        <v>5</v>
      </c>
      <c r="D55" s="4" t="s">
        <v>1387</v>
      </c>
      <c r="E55" s="5">
        <v>29.5</v>
      </c>
      <c r="F55" s="5">
        <v>35.048999999999999</v>
      </c>
      <c r="G55" s="5">
        <v>5.5490000000000004</v>
      </c>
      <c r="H55" s="6">
        <v>0</v>
      </c>
      <c r="I55" s="6">
        <v>1.1879999999999999</v>
      </c>
      <c r="J55" s="4" t="s">
        <v>7643</v>
      </c>
      <c r="K55" s="4" t="s">
        <v>7644</v>
      </c>
      <c r="L55" s="4"/>
      <c r="M55" s="7" t="s">
        <v>7646</v>
      </c>
      <c r="N55" s="7">
        <v>35.966999999999999</v>
      </c>
      <c r="O55" s="7">
        <v>35.137999999999998</v>
      </c>
    </row>
    <row r="56" spans="1:15" ht="15.75" customHeight="1" x14ac:dyDescent="0.15">
      <c r="A56" s="4" t="s">
        <v>28</v>
      </c>
      <c r="B56" s="4" t="s">
        <v>7656</v>
      </c>
      <c r="C56" s="5">
        <v>6</v>
      </c>
      <c r="D56" s="4" t="s">
        <v>1387</v>
      </c>
      <c r="E56" s="5">
        <v>39</v>
      </c>
      <c r="F56" s="5">
        <v>46.765000000000001</v>
      </c>
      <c r="G56" s="5">
        <v>7.7649999999999997</v>
      </c>
      <c r="H56" s="6">
        <v>0</v>
      </c>
      <c r="I56" s="6">
        <v>1.1990000000000001</v>
      </c>
      <c r="J56" s="4" t="s">
        <v>7643</v>
      </c>
      <c r="K56" s="4" t="s">
        <v>7644</v>
      </c>
      <c r="L56" s="4"/>
      <c r="M56" s="7" t="s">
        <v>7651</v>
      </c>
      <c r="N56" s="7">
        <v>40.564999999999998</v>
      </c>
      <c r="O56" s="7">
        <v>39.844000000000001</v>
      </c>
    </row>
    <row r="57" spans="1:15" ht="15.75" customHeight="1" x14ac:dyDescent="0.15">
      <c r="A57" s="4" t="s">
        <v>28</v>
      </c>
      <c r="B57" s="4" t="s">
        <v>7656</v>
      </c>
      <c r="C57" s="5">
        <v>7</v>
      </c>
      <c r="D57" s="4" t="s">
        <v>1387</v>
      </c>
      <c r="E57" s="5">
        <v>48.5</v>
      </c>
      <c r="F57" s="5">
        <v>59.265000000000001</v>
      </c>
      <c r="G57" s="5">
        <v>10.765000000000001</v>
      </c>
      <c r="H57" s="6">
        <v>0</v>
      </c>
      <c r="I57" s="6">
        <v>1.222</v>
      </c>
      <c r="J57" s="4" t="s">
        <v>7643</v>
      </c>
      <c r="K57" s="4" t="s">
        <v>7644</v>
      </c>
      <c r="L57" s="4"/>
      <c r="M57" s="7" t="s">
        <v>7655</v>
      </c>
      <c r="N57" s="7">
        <v>54.048000000000002</v>
      </c>
      <c r="O57" s="7">
        <v>52.545000000000002</v>
      </c>
    </row>
    <row r="58" spans="1:15" ht="15.75" customHeight="1" x14ac:dyDescent="0.15">
      <c r="A58" s="4" t="s">
        <v>28</v>
      </c>
      <c r="B58" s="4" t="s">
        <v>7656</v>
      </c>
      <c r="C58" s="5">
        <v>8</v>
      </c>
      <c r="D58" s="4" t="s">
        <v>1387</v>
      </c>
      <c r="E58" s="5">
        <v>58</v>
      </c>
      <c r="F58" s="5">
        <v>69.867999999999995</v>
      </c>
      <c r="G58" s="5">
        <v>11.868</v>
      </c>
      <c r="H58" s="6">
        <v>0</v>
      </c>
      <c r="I58" s="6">
        <v>1.2050000000000001</v>
      </c>
      <c r="J58" s="4" t="s">
        <v>7643</v>
      </c>
      <c r="K58" s="4" t="s">
        <v>7644</v>
      </c>
      <c r="L58" s="4"/>
      <c r="M58" s="7" t="s">
        <v>7652</v>
      </c>
      <c r="N58" s="7">
        <v>62.878</v>
      </c>
      <c r="O58" s="7">
        <v>58.865000000000002</v>
      </c>
    </row>
    <row r="59" spans="1:15" ht="15.75" customHeight="1" x14ac:dyDescent="0.15">
      <c r="A59" s="4" t="s">
        <v>28</v>
      </c>
      <c r="B59" s="4" t="s">
        <v>7656</v>
      </c>
      <c r="C59" s="5">
        <v>9</v>
      </c>
      <c r="D59" s="4" t="s">
        <v>1387</v>
      </c>
      <c r="E59" s="5">
        <v>64.5</v>
      </c>
      <c r="F59" s="5">
        <v>77.415999999999997</v>
      </c>
      <c r="G59" s="5">
        <v>12.916</v>
      </c>
      <c r="H59" s="6">
        <v>0</v>
      </c>
      <c r="I59" s="6">
        <v>1.2</v>
      </c>
      <c r="J59" s="4" t="s">
        <v>7643</v>
      </c>
      <c r="K59" s="4" t="s">
        <v>7644</v>
      </c>
      <c r="L59" s="4"/>
      <c r="M59" s="7" t="s">
        <v>7653</v>
      </c>
      <c r="N59" s="7">
        <v>69.736999999999995</v>
      </c>
      <c r="O59" s="7">
        <v>65.290999999999997</v>
      </c>
    </row>
    <row r="60" spans="1:15" ht="15.75" customHeight="1" x14ac:dyDescent="0.15">
      <c r="A60" s="4" t="s">
        <v>28</v>
      </c>
      <c r="B60" s="4" t="s">
        <v>7656</v>
      </c>
      <c r="C60" s="5">
        <v>10</v>
      </c>
      <c r="D60" s="4" t="s">
        <v>1387</v>
      </c>
      <c r="E60" s="5">
        <v>74</v>
      </c>
      <c r="F60" s="5">
        <v>86.915999999999997</v>
      </c>
      <c r="G60" s="5">
        <v>12.916</v>
      </c>
      <c r="H60" s="6">
        <v>0</v>
      </c>
      <c r="I60" s="6">
        <v>1.175</v>
      </c>
      <c r="J60" s="4" t="s">
        <v>7641</v>
      </c>
      <c r="K60" s="4"/>
      <c r="L60" s="4" t="s">
        <v>7642</v>
      </c>
      <c r="M60" s="7"/>
      <c r="N60" s="7"/>
      <c r="O60" s="7"/>
    </row>
    <row r="61" spans="1:15" ht="15.75" customHeight="1" x14ac:dyDescent="0.15">
      <c r="A61" s="4" t="s">
        <v>28</v>
      </c>
      <c r="B61" s="4" t="s">
        <v>7656</v>
      </c>
      <c r="C61" s="5">
        <v>11</v>
      </c>
      <c r="D61" s="4" t="s">
        <v>1387</v>
      </c>
      <c r="E61" s="5">
        <v>82.5</v>
      </c>
      <c r="F61" s="5">
        <v>95.415999999999997</v>
      </c>
      <c r="G61" s="5">
        <v>12.916</v>
      </c>
      <c r="H61" s="6">
        <v>0</v>
      </c>
      <c r="I61" s="6">
        <v>1.157</v>
      </c>
      <c r="J61" s="4" t="s">
        <v>7641</v>
      </c>
      <c r="K61" s="4"/>
      <c r="L61" s="4" t="s">
        <v>7642</v>
      </c>
      <c r="M61" s="7"/>
      <c r="N61" s="7"/>
      <c r="O61" s="7"/>
    </row>
    <row r="62" spans="1:15" ht="15.75" customHeight="1" x14ac:dyDescent="0.15">
      <c r="A62" s="4" t="s">
        <v>28</v>
      </c>
      <c r="B62" s="4" t="s">
        <v>7656</v>
      </c>
      <c r="C62" s="5">
        <v>12</v>
      </c>
      <c r="D62" s="4" t="s">
        <v>1387</v>
      </c>
      <c r="E62" s="5">
        <v>92</v>
      </c>
      <c r="F62" s="5">
        <v>104.916</v>
      </c>
      <c r="G62" s="5">
        <v>12.916</v>
      </c>
      <c r="H62" s="6">
        <v>0</v>
      </c>
      <c r="I62" s="6">
        <v>1.1399999999999999</v>
      </c>
      <c r="J62" s="4" t="s">
        <v>7641</v>
      </c>
      <c r="K62" s="4"/>
      <c r="L62" s="4" t="s">
        <v>7642</v>
      </c>
      <c r="M62" s="7"/>
      <c r="N62" s="7"/>
      <c r="O62" s="7"/>
    </row>
    <row r="63" spans="1:15" ht="15.75" customHeight="1" x14ac:dyDescent="0.15">
      <c r="A63" s="4" t="s">
        <v>28</v>
      </c>
      <c r="B63" s="4" t="s">
        <v>7656</v>
      </c>
      <c r="C63" s="5">
        <v>13</v>
      </c>
      <c r="D63" s="4" t="s">
        <v>1387</v>
      </c>
      <c r="E63" s="5">
        <v>101.5</v>
      </c>
      <c r="F63" s="5">
        <v>114.416</v>
      </c>
      <c r="G63" s="5">
        <v>12.916</v>
      </c>
      <c r="H63" s="6">
        <v>0</v>
      </c>
      <c r="I63" s="6">
        <v>1.127</v>
      </c>
      <c r="J63" s="4" t="s">
        <v>7641</v>
      </c>
      <c r="K63" s="4"/>
      <c r="L63" s="4" t="s">
        <v>7642</v>
      </c>
      <c r="M63" s="7"/>
      <c r="N63" s="7"/>
      <c r="O63" s="7"/>
    </row>
    <row r="64" spans="1:15" ht="15.75" customHeight="1" x14ac:dyDescent="0.15">
      <c r="A64" s="4" t="s">
        <v>28</v>
      </c>
      <c r="B64" s="4" t="s">
        <v>7656</v>
      </c>
      <c r="C64" s="5">
        <v>14</v>
      </c>
      <c r="D64" s="4" t="s">
        <v>1387</v>
      </c>
      <c r="E64" s="5">
        <v>111</v>
      </c>
      <c r="F64" s="5">
        <v>123.916</v>
      </c>
      <c r="G64" s="5">
        <v>12.916</v>
      </c>
      <c r="H64" s="6">
        <v>0</v>
      </c>
      <c r="I64" s="6">
        <v>1.1160000000000001</v>
      </c>
      <c r="J64" s="4" t="s">
        <v>7641</v>
      </c>
      <c r="K64" s="4"/>
      <c r="L64" s="4" t="s">
        <v>7642</v>
      </c>
      <c r="M64" s="7"/>
      <c r="N64" s="7"/>
      <c r="O64" s="7"/>
    </row>
    <row r="65" spans="1:15" ht="15.75" customHeight="1" x14ac:dyDescent="0.15">
      <c r="A65" s="4" t="s">
        <v>28</v>
      </c>
      <c r="B65" s="4" t="s">
        <v>7656</v>
      </c>
      <c r="C65" s="5">
        <v>15</v>
      </c>
      <c r="D65" s="4" t="s">
        <v>1387</v>
      </c>
      <c r="E65" s="5">
        <v>120.5</v>
      </c>
      <c r="F65" s="5">
        <v>133.416</v>
      </c>
      <c r="G65" s="5">
        <v>12.916</v>
      </c>
      <c r="H65" s="6">
        <v>0</v>
      </c>
      <c r="I65" s="6">
        <v>1.107</v>
      </c>
      <c r="J65" s="4" t="s">
        <v>7641</v>
      </c>
      <c r="K65" s="4"/>
      <c r="L65" s="4" t="s">
        <v>7642</v>
      </c>
      <c r="M65" s="7"/>
      <c r="N65" s="7"/>
      <c r="O65" s="7"/>
    </row>
    <row r="66" spans="1:15" ht="15.75" customHeight="1" x14ac:dyDescent="0.15">
      <c r="A66" s="4" t="s">
        <v>28</v>
      </c>
      <c r="B66" s="4" t="s">
        <v>7656</v>
      </c>
      <c r="C66" s="5">
        <v>16</v>
      </c>
      <c r="D66" s="4" t="s">
        <v>1387</v>
      </c>
      <c r="E66" s="5">
        <v>128.6</v>
      </c>
      <c r="F66" s="5">
        <v>141.51599999999999</v>
      </c>
      <c r="G66" s="5">
        <v>12.916</v>
      </c>
      <c r="H66" s="6">
        <v>0</v>
      </c>
      <c r="I66" s="6">
        <v>1.1000000000000001</v>
      </c>
      <c r="J66" s="4" t="s">
        <v>7641</v>
      </c>
      <c r="K66" s="4"/>
      <c r="L66" s="4" t="s">
        <v>7642</v>
      </c>
      <c r="M66" s="7"/>
      <c r="N66" s="7"/>
      <c r="O66" s="7"/>
    </row>
    <row r="67" spans="1:15" ht="13" x14ac:dyDescent="0.15">
      <c r="A67" s="4" t="s">
        <v>28</v>
      </c>
      <c r="B67" s="4" t="s">
        <v>7656</v>
      </c>
      <c r="C67" s="5">
        <v>17</v>
      </c>
      <c r="D67" s="4" t="s">
        <v>1387</v>
      </c>
      <c r="E67" s="5">
        <v>138.1</v>
      </c>
      <c r="F67" s="5">
        <v>151.01599999999999</v>
      </c>
      <c r="G67" s="5">
        <v>12.916</v>
      </c>
      <c r="H67" s="6">
        <v>0</v>
      </c>
      <c r="I67" s="6">
        <v>1.0940000000000001</v>
      </c>
      <c r="J67" s="4" t="s">
        <v>7641</v>
      </c>
      <c r="K67" s="4"/>
      <c r="L67" s="4" t="s">
        <v>7642</v>
      </c>
      <c r="M67" s="7"/>
      <c r="N67" s="7"/>
      <c r="O67" s="7"/>
    </row>
    <row r="68" spans="1:15" ht="13" x14ac:dyDescent="0.15">
      <c r="A68" s="4" t="s">
        <v>28</v>
      </c>
      <c r="B68" s="4" t="s">
        <v>29</v>
      </c>
      <c r="C68" s="5">
        <v>2</v>
      </c>
      <c r="D68" s="4" t="s">
        <v>30</v>
      </c>
      <c r="E68" s="5">
        <v>96.9</v>
      </c>
      <c r="F68" s="5">
        <v>108.95399999999999</v>
      </c>
      <c r="G68" s="5">
        <v>12.054</v>
      </c>
      <c r="H68" s="6">
        <v>0</v>
      </c>
      <c r="I68" s="6">
        <v>1.1240000000000001</v>
      </c>
      <c r="J68" s="4" t="s">
        <v>7643</v>
      </c>
      <c r="K68" s="4" t="s">
        <v>7657</v>
      </c>
      <c r="L68" s="4"/>
      <c r="M68" s="7" t="s">
        <v>7658</v>
      </c>
      <c r="N68" s="7">
        <v>99.173000000000002</v>
      </c>
      <c r="O68" s="7">
        <v>99.27</v>
      </c>
    </row>
    <row r="69" spans="1:15" ht="13" x14ac:dyDescent="0.15">
      <c r="A69" s="4" t="s">
        <v>28</v>
      </c>
      <c r="B69" s="4" t="s">
        <v>29</v>
      </c>
      <c r="C69" s="5">
        <v>3</v>
      </c>
      <c r="D69" s="4" t="s">
        <v>30</v>
      </c>
      <c r="E69" s="5">
        <v>106.6</v>
      </c>
      <c r="F69" s="5">
        <v>117.34</v>
      </c>
      <c r="G69" s="5">
        <v>10.74</v>
      </c>
      <c r="H69" s="6">
        <v>0</v>
      </c>
      <c r="I69" s="6">
        <v>1.101</v>
      </c>
      <c r="J69" s="4" t="s">
        <v>7641</v>
      </c>
      <c r="K69" s="4" t="s">
        <v>7657</v>
      </c>
      <c r="L69" s="4"/>
      <c r="M69" s="7"/>
      <c r="N69" s="7"/>
      <c r="O69" s="7"/>
    </row>
    <row r="70" spans="1:15" ht="13" x14ac:dyDescent="0.15">
      <c r="A70" s="4" t="s">
        <v>28</v>
      </c>
      <c r="B70" s="4" t="s">
        <v>29</v>
      </c>
      <c r="C70" s="5">
        <v>4</v>
      </c>
      <c r="D70" s="4" t="s">
        <v>30</v>
      </c>
      <c r="E70" s="5">
        <v>116.3</v>
      </c>
      <c r="F70" s="5">
        <v>126.87</v>
      </c>
      <c r="G70" s="5">
        <v>10.57</v>
      </c>
      <c r="H70" s="6">
        <v>0</v>
      </c>
      <c r="I70" s="6">
        <v>1.091</v>
      </c>
      <c r="J70" s="4" t="s">
        <v>7643</v>
      </c>
      <c r="K70" s="4" t="s">
        <v>7657</v>
      </c>
      <c r="L70" s="4"/>
      <c r="M70" s="7" t="s">
        <v>7659</v>
      </c>
      <c r="N70" s="7">
        <v>114.879</v>
      </c>
      <c r="O70" s="7">
        <v>119.44</v>
      </c>
    </row>
    <row r="71" spans="1:15" ht="13" x14ac:dyDescent="0.15">
      <c r="A71" s="4" t="s">
        <v>28</v>
      </c>
      <c r="B71" s="4" t="s">
        <v>29</v>
      </c>
      <c r="C71" s="5">
        <v>5</v>
      </c>
      <c r="D71" s="4" t="s">
        <v>30</v>
      </c>
      <c r="E71" s="5">
        <v>126</v>
      </c>
      <c r="F71" s="5">
        <v>140.34100000000001</v>
      </c>
      <c r="G71" s="5">
        <v>14.340999999999999</v>
      </c>
      <c r="H71" s="6">
        <v>0</v>
      </c>
      <c r="I71" s="6">
        <v>1.1140000000000001</v>
      </c>
      <c r="J71" s="4" t="s">
        <v>7643</v>
      </c>
      <c r="K71" s="4" t="s">
        <v>7657</v>
      </c>
      <c r="L71" s="4"/>
      <c r="M71" s="7" t="s">
        <v>7660</v>
      </c>
      <c r="N71" s="7">
        <v>127.75</v>
      </c>
      <c r="O71" s="7">
        <v>130.10599999999999</v>
      </c>
    </row>
    <row r="72" spans="1:15" ht="13" x14ac:dyDescent="0.15">
      <c r="A72" s="4" t="s">
        <v>28</v>
      </c>
      <c r="B72" s="4" t="s">
        <v>29</v>
      </c>
      <c r="C72" s="5">
        <v>6</v>
      </c>
      <c r="D72" s="4" t="s">
        <v>30</v>
      </c>
      <c r="E72" s="5">
        <v>135.69999999999999</v>
      </c>
      <c r="F72" s="5">
        <v>153.91800000000001</v>
      </c>
      <c r="G72" s="5">
        <v>18.218</v>
      </c>
      <c r="H72" s="6">
        <v>0</v>
      </c>
      <c r="I72" s="6">
        <v>1.1339999999999999</v>
      </c>
      <c r="J72" s="4" t="s">
        <v>7643</v>
      </c>
      <c r="K72" s="4" t="s">
        <v>7657</v>
      </c>
      <c r="L72" s="4"/>
      <c r="M72" s="7" t="s">
        <v>7661</v>
      </c>
      <c r="N72" s="7">
        <v>134.69800000000001</v>
      </c>
      <c r="O72" s="7">
        <v>138.59399999999999</v>
      </c>
    </row>
    <row r="73" spans="1:15" ht="13" x14ac:dyDescent="0.15">
      <c r="A73" s="4" t="s">
        <v>28</v>
      </c>
      <c r="B73" s="4" t="s">
        <v>29</v>
      </c>
      <c r="C73" s="5">
        <v>7</v>
      </c>
      <c r="D73" s="4" t="s">
        <v>30</v>
      </c>
      <c r="E73" s="5">
        <v>145.4</v>
      </c>
      <c r="F73" s="5">
        <v>166.672</v>
      </c>
      <c r="G73" s="5">
        <v>21.271999999999998</v>
      </c>
      <c r="H73" s="6">
        <v>0</v>
      </c>
      <c r="I73" s="6">
        <v>1.1459999999999999</v>
      </c>
      <c r="J73" s="4" t="s">
        <v>7643</v>
      </c>
      <c r="K73" s="4" t="s">
        <v>7657</v>
      </c>
      <c r="L73" s="4"/>
      <c r="M73" s="7" t="s">
        <v>7662</v>
      </c>
      <c r="N73" s="7">
        <v>147.30600000000001</v>
      </c>
      <c r="O73" s="7">
        <v>150.262</v>
      </c>
    </row>
    <row r="74" spans="1:15" ht="13" x14ac:dyDescent="0.15">
      <c r="A74" s="4" t="s">
        <v>28</v>
      </c>
      <c r="B74" s="4" t="s">
        <v>29</v>
      </c>
      <c r="C74" s="5">
        <v>8</v>
      </c>
      <c r="D74" s="4" t="s">
        <v>30</v>
      </c>
      <c r="E74" s="5">
        <v>155.1</v>
      </c>
      <c r="F74" s="5">
        <v>179.881</v>
      </c>
      <c r="G74" s="5">
        <v>24.780999999999999</v>
      </c>
      <c r="H74" s="6">
        <v>0</v>
      </c>
      <c r="I74" s="6">
        <v>1.1599999999999999</v>
      </c>
      <c r="J74" s="4" t="s">
        <v>7643</v>
      </c>
      <c r="K74" s="4" t="s">
        <v>7644</v>
      </c>
      <c r="L74" s="4"/>
      <c r="M74" s="7" t="s">
        <v>7663</v>
      </c>
      <c r="N74" s="7">
        <v>152.26</v>
      </c>
      <c r="O74" s="7">
        <v>155.285</v>
      </c>
    </row>
    <row r="75" spans="1:15" ht="13" x14ac:dyDescent="0.15">
      <c r="A75" s="4" t="s">
        <v>28</v>
      </c>
      <c r="B75" s="4" t="s">
        <v>29</v>
      </c>
      <c r="C75" s="5">
        <v>9</v>
      </c>
      <c r="D75" s="4" t="s">
        <v>30</v>
      </c>
      <c r="E75" s="5">
        <v>164.8</v>
      </c>
      <c r="F75" s="5">
        <v>193.76400000000001</v>
      </c>
      <c r="G75" s="5">
        <v>28.963999999999999</v>
      </c>
      <c r="H75" s="6">
        <v>0</v>
      </c>
      <c r="I75" s="6">
        <v>1.1759999999999999</v>
      </c>
      <c r="J75" s="4" t="s">
        <v>7643</v>
      </c>
      <c r="K75" s="4" t="s">
        <v>7657</v>
      </c>
      <c r="L75" s="4"/>
      <c r="M75" s="7" t="s">
        <v>7664</v>
      </c>
      <c r="N75" s="7">
        <v>163.53800000000001</v>
      </c>
      <c r="O75" s="7">
        <v>165.21</v>
      </c>
    </row>
    <row r="76" spans="1:15" ht="13" x14ac:dyDescent="0.15">
      <c r="A76" s="4" t="s">
        <v>28</v>
      </c>
      <c r="B76" s="4" t="s">
        <v>29</v>
      </c>
      <c r="C76" s="5">
        <v>10</v>
      </c>
      <c r="D76" s="4" t="s">
        <v>30</v>
      </c>
      <c r="E76" s="5">
        <v>174.5</v>
      </c>
      <c r="F76" s="5">
        <v>205.959</v>
      </c>
      <c r="G76" s="5">
        <v>31.459</v>
      </c>
      <c r="H76" s="6">
        <v>0</v>
      </c>
      <c r="I76" s="6">
        <v>1.18</v>
      </c>
      <c r="J76" s="4" t="s">
        <v>7643</v>
      </c>
      <c r="K76" s="4" t="s">
        <v>7644</v>
      </c>
      <c r="L76" s="4"/>
      <c r="M76" s="7" t="s">
        <v>7665</v>
      </c>
      <c r="N76" s="7">
        <v>175.46299999999999</v>
      </c>
      <c r="O76" s="7">
        <v>180.404</v>
      </c>
    </row>
    <row r="77" spans="1:15" ht="13" x14ac:dyDescent="0.15">
      <c r="A77" s="4" t="s">
        <v>28</v>
      </c>
      <c r="B77" s="4" t="s">
        <v>29</v>
      </c>
      <c r="C77" s="5">
        <v>11</v>
      </c>
      <c r="D77" s="4" t="s">
        <v>30</v>
      </c>
      <c r="E77" s="5">
        <v>184.2</v>
      </c>
      <c r="F77" s="5">
        <v>218.035</v>
      </c>
      <c r="G77" s="5">
        <v>33.835000000000001</v>
      </c>
      <c r="H77" s="6">
        <v>0</v>
      </c>
      <c r="I77" s="6">
        <v>1.1839999999999999</v>
      </c>
      <c r="J77" s="4" t="s">
        <v>7643</v>
      </c>
      <c r="K77" s="4" t="s">
        <v>7666</v>
      </c>
      <c r="L77" s="4"/>
      <c r="M77" s="7" t="s">
        <v>7667</v>
      </c>
      <c r="N77" s="7">
        <v>184.4</v>
      </c>
      <c r="O77" s="7">
        <v>189.56399999999999</v>
      </c>
    </row>
    <row r="78" spans="1:15" ht="13" x14ac:dyDescent="0.15">
      <c r="A78" s="4" t="s">
        <v>28</v>
      </c>
      <c r="B78" s="4" t="s">
        <v>29</v>
      </c>
      <c r="C78" s="5">
        <v>12</v>
      </c>
      <c r="D78" s="4" t="s">
        <v>30</v>
      </c>
      <c r="E78" s="5">
        <v>193.9</v>
      </c>
      <c r="F78" s="5">
        <v>230.547</v>
      </c>
      <c r="G78" s="5">
        <v>36.646999999999998</v>
      </c>
      <c r="H78" s="6">
        <v>0</v>
      </c>
      <c r="I78" s="6">
        <v>1.1890000000000001</v>
      </c>
      <c r="J78" s="4" t="s">
        <v>7643</v>
      </c>
      <c r="K78" s="4" t="s">
        <v>7666</v>
      </c>
      <c r="L78" s="4"/>
      <c r="M78" s="7" t="s">
        <v>7668</v>
      </c>
      <c r="N78" s="7">
        <v>193.42599999999999</v>
      </c>
      <c r="O78" s="7">
        <v>194.619</v>
      </c>
    </row>
    <row r="79" spans="1:15" ht="13" x14ac:dyDescent="0.15">
      <c r="A79" s="4" t="s">
        <v>28</v>
      </c>
      <c r="B79" s="4" t="s">
        <v>29</v>
      </c>
      <c r="C79" s="5">
        <v>13</v>
      </c>
      <c r="D79" s="4" t="s">
        <v>30</v>
      </c>
      <c r="E79" s="5">
        <v>203.6</v>
      </c>
      <c r="F79" s="5">
        <v>242.65</v>
      </c>
      <c r="G79" s="5">
        <v>39.049999999999997</v>
      </c>
      <c r="H79" s="6">
        <v>0</v>
      </c>
      <c r="I79" s="6">
        <v>1.1919999999999999</v>
      </c>
      <c r="J79" s="4" t="s">
        <v>7643</v>
      </c>
      <c r="K79" s="4" t="s">
        <v>7644</v>
      </c>
      <c r="L79" s="4"/>
      <c r="M79" s="7" t="s">
        <v>7669</v>
      </c>
      <c r="N79" s="7">
        <v>205.31899999999999</v>
      </c>
      <c r="O79" s="7">
        <v>209.65899999999999</v>
      </c>
    </row>
    <row r="80" spans="1:15" ht="13" x14ac:dyDescent="0.15">
      <c r="A80" s="4" t="s">
        <v>28</v>
      </c>
      <c r="B80" s="4" t="s">
        <v>29</v>
      </c>
      <c r="C80" s="5">
        <v>14</v>
      </c>
      <c r="D80" s="4" t="s">
        <v>30</v>
      </c>
      <c r="E80" s="5">
        <v>213.3</v>
      </c>
      <c r="F80" s="5">
        <v>253.33600000000001</v>
      </c>
      <c r="G80" s="5">
        <v>40.036000000000001</v>
      </c>
      <c r="H80" s="6">
        <v>0</v>
      </c>
      <c r="I80" s="6">
        <v>1.1879999999999999</v>
      </c>
      <c r="J80" s="4" t="s">
        <v>7643</v>
      </c>
      <c r="K80" s="4" t="s">
        <v>7644</v>
      </c>
      <c r="L80" s="4"/>
      <c r="M80" s="7" t="s">
        <v>7669</v>
      </c>
      <c r="N80" s="7">
        <v>211.63200000000001</v>
      </c>
      <c r="O80" s="7">
        <v>214.98599999999999</v>
      </c>
    </row>
    <row r="81" spans="1:15" ht="13" x14ac:dyDescent="0.15">
      <c r="A81" s="4" t="s">
        <v>28</v>
      </c>
      <c r="B81" s="4" t="s">
        <v>29</v>
      </c>
      <c r="C81" s="5">
        <v>15</v>
      </c>
      <c r="D81" s="4" t="s">
        <v>30</v>
      </c>
      <c r="E81" s="5">
        <v>223</v>
      </c>
      <c r="F81" s="5">
        <v>265.32100000000003</v>
      </c>
      <c r="G81" s="5">
        <v>42.320999999999998</v>
      </c>
      <c r="H81" s="6">
        <v>0</v>
      </c>
      <c r="I81" s="6">
        <v>1.19</v>
      </c>
      <c r="J81" s="4" t="s">
        <v>7643</v>
      </c>
      <c r="K81" s="4" t="s">
        <v>7644</v>
      </c>
      <c r="L81" s="4"/>
      <c r="M81" s="7" t="s">
        <v>7670</v>
      </c>
      <c r="N81" s="7">
        <v>218.89500000000001</v>
      </c>
      <c r="O81" s="7">
        <v>223.65299999999999</v>
      </c>
    </row>
    <row r="82" spans="1:15" ht="13" x14ac:dyDescent="0.15">
      <c r="A82" s="4" t="s">
        <v>28</v>
      </c>
      <c r="B82" s="4" t="s">
        <v>29</v>
      </c>
      <c r="C82" s="5">
        <v>16</v>
      </c>
      <c r="D82" s="4" t="s">
        <v>30</v>
      </c>
      <c r="E82" s="5">
        <v>232.7</v>
      </c>
      <c r="F82" s="5">
        <v>276.60000000000002</v>
      </c>
      <c r="G82" s="5">
        <v>43.9</v>
      </c>
      <c r="H82" s="6">
        <v>0</v>
      </c>
      <c r="I82" s="6">
        <v>1.1890000000000001</v>
      </c>
      <c r="J82" s="4" t="s">
        <v>7643</v>
      </c>
      <c r="K82" s="4" t="s">
        <v>7657</v>
      </c>
      <c r="L82" s="4"/>
      <c r="M82" s="7" t="s">
        <v>7671</v>
      </c>
      <c r="N82" s="7">
        <v>229.77600000000001</v>
      </c>
      <c r="O82" s="7">
        <v>234.92</v>
      </c>
    </row>
    <row r="83" spans="1:15" ht="13" x14ac:dyDescent="0.15">
      <c r="A83" s="4" t="s">
        <v>28</v>
      </c>
      <c r="B83" s="4" t="s">
        <v>29</v>
      </c>
      <c r="C83" s="5">
        <v>17</v>
      </c>
      <c r="D83" s="4" t="s">
        <v>30</v>
      </c>
      <c r="E83" s="5">
        <v>241.7</v>
      </c>
      <c r="F83" s="5">
        <v>286.541</v>
      </c>
      <c r="G83" s="5">
        <v>44.841000000000001</v>
      </c>
      <c r="H83" s="6">
        <v>0</v>
      </c>
      <c r="I83" s="6">
        <v>1.1859999999999999</v>
      </c>
      <c r="J83" s="4" t="s">
        <v>7643</v>
      </c>
      <c r="K83" s="4" t="s">
        <v>7666</v>
      </c>
      <c r="L83" s="4"/>
      <c r="M83" s="7" t="s">
        <v>7672</v>
      </c>
      <c r="N83" s="7">
        <v>238.447</v>
      </c>
      <c r="O83" s="7">
        <v>244.52699999999999</v>
      </c>
    </row>
    <row r="84" spans="1:15" ht="13" x14ac:dyDescent="0.15">
      <c r="A84" s="4" t="s">
        <v>28</v>
      </c>
      <c r="B84" s="4" t="s">
        <v>29</v>
      </c>
      <c r="C84" s="5">
        <v>18</v>
      </c>
      <c r="D84" s="4" t="s">
        <v>30</v>
      </c>
      <c r="E84" s="5">
        <v>250.7</v>
      </c>
      <c r="F84" s="5">
        <v>297.78100000000001</v>
      </c>
      <c r="G84" s="5">
        <v>47.081000000000003</v>
      </c>
      <c r="H84" s="6">
        <v>0</v>
      </c>
      <c r="I84" s="6">
        <v>1.1879999999999999</v>
      </c>
      <c r="J84" s="4" t="s">
        <v>7643</v>
      </c>
      <c r="K84" s="4" t="s">
        <v>7657</v>
      </c>
      <c r="L84" s="4"/>
      <c r="M84" s="7" t="s">
        <v>7673</v>
      </c>
      <c r="N84" s="7">
        <v>247.982</v>
      </c>
      <c r="O84" s="7">
        <v>250.91300000000001</v>
      </c>
    </row>
    <row r="85" spans="1:15" ht="13" x14ac:dyDescent="0.15">
      <c r="A85" s="4" t="s">
        <v>28</v>
      </c>
      <c r="B85" s="4" t="s">
        <v>29</v>
      </c>
      <c r="C85" s="5">
        <v>19</v>
      </c>
      <c r="D85" s="4" t="s">
        <v>30</v>
      </c>
      <c r="E85" s="5">
        <v>260.39999999999998</v>
      </c>
      <c r="F85" s="5">
        <v>308.55900000000003</v>
      </c>
      <c r="G85" s="5">
        <v>48.158999999999999</v>
      </c>
      <c r="H85" s="6">
        <v>0</v>
      </c>
      <c r="I85" s="6">
        <v>1.1850000000000001</v>
      </c>
      <c r="J85" s="4" t="s">
        <v>7643</v>
      </c>
      <c r="K85" s="4" t="s">
        <v>7657</v>
      </c>
      <c r="L85" s="4"/>
      <c r="M85" s="7" t="s">
        <v>7674</v>
      </c>
      <c r="N85" s="7">
        <v>259.346</v>
      </c>
      <c r="O85" s="7">
        <v>262.00900000000001</v>
      </c>
    </row>
    <row r="86" spans="1:15" ht="13" x14ac:dyDescent="0.15">
      <c r="A86" s="4" t="s">
        <v>28</v>
      </c>
      <c r="B86" s="4" t="s">
        <v>29</v>
      </c>
      <c r="C86" s="5">
        <v>20</v>
      </c>
      <c r="D86" s="4" t="s">
        <v>30</v>
      </c>
      <c r="E86" s="5">
        <v>270.10000000000002</v>
      </c>
      <c r="F86" s="5">
        <v>319.77</v>
      </c>
      <c r="G86" s="5">
        <v>49.67</v>
      </c>
      <c r="H86" s="6">
        <v>0</v>
      </c>
      <c r="I86" s="6">
        <v>1.1839999999999999</v>
      </c>
      <c r="J86" s="4" t="s">
        <v>7643</v>
      </c>
      <c r="K86" s="4" t="s">
        <v>7657</v>
      </c>
      <c r="L86" s="4"/>
      <c r="M86" s="7" t="s">
        <v>7675</v>
      </c>
      <c r="N86" s="7">
        <v>268.964</v>
      </c>
      <c r="O86" s="7">
        <v>272.43099999999998</v>
      </c>
    </row>
    <row r="87" spans="1:15" ht="13" x14ac:dyDescent="0.15">
      <c r="A87" s="4" t="s">
        <v>28</v>
      </c>
      <c r="B87" s="4" t="s">
        <v>29</v>
      </c>
      <c r="C87" s="5">
        <v>21</v>
      </c>
      <c r="D87" s="4" t="s">
        <v>30</v>
      </c>
      <c r="E87" s="5">
        <v>279.8</v>
      </c>
      <c r="F87" s="5">
        <v>331.226</v>
      </c>
      <c r="G87" s="5">
        <v>51.426000000000002</v>
      </c>
      <c r="H87" s="6">
        <v>0</v>
      </c>
      <c r="I87" s="6">
        <v>1.1839999999999999</v>
      </c>
      <c r="J87" s="4" t="s">
        <v>7643</v>
      </c>
      <c r="K87" s="4" t="s">
        <v>7644</v>
      </c>
      <c r="L87" s="4"/>
      <c r="M87" s="7" t="s">
        <v>7676</v>
      </c>
      <c r="N87" s="7">
        <v>276.62900000000002</v>
      </c>
      <c r="O87" s="7">
        <v>280.93400000000003</v>
      </c>
    </row>
    <row r="88" spans="1:15" ht="13" x14ac:dyDescent="0.15">
      <c r="A88" s="4" t="s">
        <v>28</v>
      </c>
      <c r="B88" s="4" t="s">
        <v>29</v>
      </c>
      <c r="C88" s="5">
        <v>22</v>
      </c>
      <c r="D88" s="4" t="s">
        <v>30</v>
      </c>
      <c r="E88" s="5">
        <v>289.5</v>
      </c>
      <c r="F88" s="5">
        <v>341.916</v>
      </c>
      <c r="G88" s="5">
        <v>52.415999999999997</v>
      </c>
      <c r="H88" s="6">
        <v>0</v>
      </c>
      <c r="I88" s="6">
        <v>1.181</v>
      </c>
      <c r="J88" s="4" t="s">
        <v>7643</v>
      </c>
      <c r="K88" s="4" t="s">
        <v>7657</v>
      </c>
      <c r="L88" s="4"/>
      <c r="M88" s="7" t="s">
        <v>7677</v>
      </c>
      <c r="N88" s="7">
        <v>289.64400000000001</v>
      </c>
      <c r="O88" s="7">
        <v>293.48099999999999</v>
      </c>
    </row>
    <row r="89" spans="1:15" ht="13" x14ac:dyDescent="0.15">
      <c r="A89" s="4" t="s">
        <v>28</v>
      </c>
      <c r="B89" s="4" t="s">
        <v>29</v>
      </c>
      <c r="C89" s="5">
        <v>23</v>
      </c>
      <c r="D89" s="4" t="s">
        <v>30</v>
      </c>
      <c r="E89" s="5">
        <v>299.2</v>
      </c>
      <c r="F89" s="5">
        <v>353.608</v>
      </c>
      <c r="G89" s="5">
        <v>54.408000000000001</v>
      </c>
      <c r="H89" s="6">
        <v>0</v>
      </c>
      <c r="I89" s="6">
        <v>1.1819999999999999</v>
      </c>
      <c r="J89" s="4" t="s">
        <v>7643</v>
      </c>
      <c r="K89" s="4" t="s">
        <v>7644</v>
      </c>
      <c r="L89" s="4"/>
      <c r="M89" s="7" t="s">
        <v>7678</v>
      </c>
      <c r="N89" s="7">
        <v>298.75</v>
      </c>
      <c r="O89" s="7">
        <v>301.21499999999997</v>
      </c>
    </row>
    <row r="90" spans="1:15" ht="13" x14ac:dyDescent="0.15">
      <c r="A90" s="4" t="s">
        <v>28</v>
      </c>
      <c r="B90" s="4" t="s">
        <v>29</v>
      </c>
      <c r="C90" s="5">
        <v>24</v>
      </c>
      <c r="D90" s="4" t="s">
        <v>30</v>
      </c>
      <c r="E90" s="5">
        <v>308.89999999999998</v>
      </c>
      <c r="F90" s="5">
        <v>364.44299999999998</v>
      </c>
      <c r="G90" s="5">
        <v>55.542999999999999</v>
      </c>
      <c r="H90" s="6">
        <v>0</v>
      </c>
      <c r="I90" s="6">
        <v>1.18</v>
      </c>
      <c r="J90" s="4" t="s">
        <v>7643</v>
      </c>
      <c r="K90" s="4" t="s">
        <v>7644</v>
      </c>
      <c r="L90" s="4"/>
      <c r="M90" s="7" t="s">
        <v>7679</v>
      </c>
      <c r="N90" s="7">
        <v>307.77499999999998</v>
      </c>
      <c r="O90" s="7">
        <v>311.149</v>
      </c>
    </row>
    <row r="91" spans="1:15" ht="13" x14ac:dyDescent="0.15">
      <c r="A91" s="4" t="s">
        <v>28</v>
      </c>
      <c r="B91" s="4" t="s">
        <v>29</v>
      </c>
      <c r="C91" s="5">
        <v>25</v>
      </c>
      <c r="D91" s="4" t="s">
        <v>30</v>
      </c>
      <c r="E91" s="5">
        <v>318.60000000000002</v>
      </c>
      <c r="F91" s="5">
        <v>374.71899999999999</v>
      </c>
      <c r="G91" s="5">
        <v>56.119</v>
      </c>
      <c r="H91" s="6">
        <v>0</v>
      </c>
      <c r="I91" s="6">
        <v>1.1759999999999999</v>
      </c>
      <c r="J91" s="4" t="s">
        <v>7643</v>
      </c>
      <c r="K91" s="4" t="s">
        <v>7657</v>
      </c>
      <c r="L91" s="4"/>
      <c r="M91" s="7" t="s">
        <v>7680</v>
      </c>
      <c r="N91" s="7">
        <v>318.38200000000001</v>
      </c>
      <c r="O91" s="7">
        <v>321.44400000000002</v>
      </c>
    </row>
    <row r="92" spans="1:15" ht="13" x14ac:dyDescent="0.15">
      <c r="A92" s="4" t="s">
        <v>28</v>
      </c>
      <c r="B92" s="4" t="s">
        <v>29</v>
      </c>
      <c r="C92" s="5">
        <v>26</v>
      </c>
      <c r="D92" s="4" t="s">
        <v>30</v>
      </c>
      <c r="E92" s="5">
        <v>328.3</v>
      </c>
      <c r="F92" s="5">
        <v>384.38499999999999</v>
      </c>
      <c r="G92" s="5">
        <v>56.085000000000001</v>
      </c>
      <c r="H92" s="6">
        <v>0</v>
      </c>
      <c r="I92" s="6">
        <v>1.171</v>
      </c>
      <c r="J92" s="4" t="s">
        <v>7643</v>
      </c>
      <c r="K92" s="4" t="s">
        <v>7657</v>
      </c>
      <c r="L92" s="4"/>
      <c r="M92" s="7" t="s">
        <v>7681</v>
      </c>
      <c r="N92" s="7">
        <v>326.74200000000002</v>
      </c>
      <c r="O92" s="7">
        <v>330.00599999999997</v>
      </c>
    </row>
    <row r="93" spans="1:15" ht="13" x14ac:dyDescent="0.15">
      <c r="A93" s="4" t="s">
        <v>28</v>
      </c>
      <c r="B93" s="4" t="s">
        <v>29</v>
      </c>
      <c r="C93" s="5">
        <v>28</v>
      </c>
      <c r="D93" s="4" t="s">
        <v>30</v>
      </c>
      <c r="E93" s="5">
        <v>347.7</v>
      </c>
      <c r="F93" s="5">
        <v>403.86399999999998</v>
      </c>
      <c r="G93" s="5">
        <v>56.164000000000001</v>
      </c>
      <c r="H93" s="6">
        <v>0</v>
      </c>
      <c r="I93" s="6">
        <v>1.1619999999999999</v>
      </c>
      <c r="J93" s="4" t="s">
        <v>7643</v>
      </c>
      <c r="K93" s="4" t="s">
        <v>7644</v>
      </c>
      <c r="L93" s="4"/>
      <c r="M93" s="7" t="s">
        <v>7682</v>
      </c>
      <c r="N93" s="7">
        <v>346.18200000000002</v>
      </c>
      <c r="O93" s="7">
        <v>349.85500000000002</v>
      </c>
    </row>
    <row r="94" spans="1:15" ht="13" x14ac:dyDescent="0.15">
      <c r="A94" s="4" t="s">
        <v>28</v>
      </c>
      <c r="B94" s="4" t="s">
        <v>29</v>
      </c>
      <c r="C94" s="5">
        <v>29</v>
      </c>
      <c r="D94" s="4" t="s">
        <v>30</v>
      </c>
      <c r="E94" s="5">
        <v>357.4</v>
      </c>
      <c r="F94" s="5">
        <v>414.45100000000002</v>
      </c>
      <c r="G94" s="5">
        <v>57.051000000000002</v>
      </c>
      <c r="H94" s="6">
        <v>0</v>
      </c>
      <c r="I94" s="6">
        <v>1.1599999999999999</v>
      </c>
      <c r="J94" s="4" t="s">
        <v>7643</v>
      </c>
      <c r="K94" s="4" t="s">
        <v>7644</v>
      </c>
      <c r="L94" s="4"/>
      <c r="M94" s="7" t="s">
        <v>7683</v>
      </c>
      <c r="N94" s="7">
        <v>358.012</v>
      </c>
      <c r="O94" s="7">
        <v>361.12799999999999</v>
      </c>
    </row>
    <row r="95" spans="1:15" ht="13" x14ac:dyDescent="0.15">
      <c r="A95" s="4" t="s">
        <v>28</v>
      </c>
      <c r="B95" s="4" t="s">
        <v>29</v>
      </c>
      <c r="C95" s="5">
        <v>30</v>
      </c>
      <c r="D95" s="4" t="s">
        <v>30</v>
      </c>
      <c r="E95" s="5">
        <v>367.1</v>
      </c>
      <c r="F95" s="5">
        <v>424.56400000000002</v>
      </c>
      <c r="G95" s="5">
        <v>57.463999999999999</v>
      </c>
      <c r="H95" s="6">
        <v>0</v>
      </c>
      <c r="I95" s="6">
        <v>1.157</v>
      </c>
      <c r="J95" s="4" t="s">
        <v>7643</v>
      </c>
      <c r="K95" s="4" t="s">
        <v>7657</v>
      </c>
      <c r="L95" s="4"/>
      <c r="M95" s="7" t="s">
        <v>7684</v>
      </c>
      <c r="N95" s="7">
        <v>367.49099999999999</v>
      </c>
      <c r="O95" s="7">
        <v>369.31200000000001</v>
      </c>
    </row>
    <row r="96" spans="1:15" ht="13" x14ac:dyDescent="0.15">
      <c r="A96" s="4" t="s">
        <v>28</v>
      </c>
      <c r="B96" s="4" t="s">
        <v>29</v>
      </c>
      <c r="C96" s="5">
        <v>31</v>
      </c>
      <c r="D96" s="4" t="s">
        <v>30</v>
      </c>
      <c r="E96" s="5">
        <v>376.8</v>
      </c>
      <c r="F96" s="5">
        <v>434.68400000000003</v>
      </c>
      <c r="G96" s="5">
        <v>57.884</v>
      </c>
      <c r="H96" s="6">
        <v>0</v>
      </c>
      <c r="I96" s="6">
        <v>1.1539999999999999</v>
      </c>
      <c r="J96" s="4" t="s">
        <v>7643</v>
      </c>
      <c r="K96" s="4" t="s">
        <v>7644</v>
      </c>
      <c r="L96" s="4"/>
      <c r="M96" s="7" t="s">
        <v>7685</v>
      </c>
      <c r="N96" s="7">
        <v>374.76400000000001</v>
      </c>
      <c r="O96" s="7">
        <v>379.13400000000001</v>
      </c>
    </row>
    <row r="97" spans="1:15" ht="13" x14ac:dyDescent="0.15">
      <c r="A97" s="4" t="s">
        <v>28</v>
      </c>
      <c r="B97" s="4" t="s">
        <v>29</v>
      </c>
      <c r="C97" s="5">
        <v>32</v>
      </c>
      <c r="D97" s="4" t="s">
        <v>30</v>
      </c>
      <c r="E97" s="5">
        <v>386.5</v>
      </c>
      <c r="F97" s="5">
        <v>445.024</v>
      </c>
      <c r="G97" s="5">
        <v>58.524000000000001</v>
      </c>
      <c r="H97" s="6">
        <v>0</v>
      </c>
      <c r="I97" s="6">
        <v>1.151</v>
      </c>
      <c r="J97" s="4" t="s">
        <v>7643</v>
      </c>
      <c r="K97" s="4" t="s">
        <v>7657</v>
      </c>
      <c r="L97" s="4"/>
      <c r="M97" s="7" t="s">
        <v>7686</v>
      </c>
      <c r="N97" s="7">
        <v>387.21800000000002</v>
      </c>
      <c r="O97" s="7">
        <v>388.34899999999999</v>
      </c>
    </row>
    <row r="98" spans="1:15" ht="13" x14ac:dyDescent="0.15">
      <c r="A98" s="4" t="s">
        <v>28</v>
      </c>
      <c r="B98" s="4" t="s">
        <v>29</v>
      </c>
      <c r="C98" s="5">
        <v>33</v>
      </c>
      <c r="D98" s="4" t="s">
        <v>30</v>
      </c>
      <c r="E98" s="5">
        <v>396.2</v>
      </c>
      <c r="F98" s="5">
        <v>454.09399999999999</v>
      </c>
      <c r="G98" s="5">
        <v>57.893999999999998</v>
      </c>
      <c r="H98" s="6">
        <v>0</v>
      </c>
      <c r="I98" s="6">
        <v>1.1459999999999999</v>
      </c>
      <c r="J98" s="4" t="s">
        <v>7643</v>
      </c>
      <c r="K98" s="4" t="s">
        <v>7657</v>
      </c>
      <c r="L98" s="4"/>
      <c r="M98" s="7" t="s">
        <v>7687</v>
      </c>
      <c r="N98" s="7">
        <v>393.96199999999999</v>
      </c>
      <c r="O98" s="7">
        <v>397.86399999999998</v>
      </c>
    </row>
    <row r="99" spans="1:15" ht="13" x14ac:dyDescent="0.15">
      <c r="A99" s="4" t="s">
        <v>28</v>
      </c>
      <c r="B99" s="4" t="s">
        <v>1386</v>
      </c>
      <c r="C99" s="5">
        <v>1</v>
      </c>
      <c r="D99" s="4" t="s">
        <v>1387</v>
      </c>
      <c r="E99" s="5">
        <v>0</v>
      </c>
      <c r="F99" s="5">
        <v>0</v>
      </c>
      <c r="G99" s="5">
        <v>0</v>
      </c>
      <c r="H99" s="6">
        <v>0</v>
      </c>
      <c r="I99" s="6">
        <v>0</v>
      </c>
      <c r="J99" s="4" t="s">
        <v>7641</v>
      </c>
      <c r="K99" s="4"/>
      <c r="L99" s="4" t="s">
        <v>7642</v>
      </c>
      <c r="M99" s="7"/>
      <c r="N99" s="7"/>
      <c r="O99" s="7"/>
    </row>
    <row r="100" spans="1:15" ht="13" x14ac:dyDescent="0.15">
      <c r="A100" s="4" t="s">
        <v>28</v>
      </c>
      <c r="B100" s="4" t="s">
        <v>1386</v>
      </c>
      <c r="C100" s="5">
        <v>2</v>
      </c>
      <c r="D100" s="4" t="s">
        <v>1387</v>
      </c>
      <c r="E100" s="5">
        <v>1.8</v>
      </c>
      <c r="F100" s="5">
        <v>3.1429999999999998</v>
      </c>
      <c r="G100" s="5">
        <v>1.343</v>
      </c>
      <c r="H100" s="6">
        <v>0</v>
      </c>
      <c r="I100" s="6">
        <v>1.746</v>
      </c>
      <c r="J100" s="4" t="s">
        <v>7643</v>
      </c>
      <c r="K100" s="4" t="s">
        <v>7657</v>
      </c>
      <c r="L100" s="4"/>
      <c r="M100" s="7" t="s">
        <v>7650</v>
      </c>
      <c r="N100" s="7">
        <v>4.5469999999999997</v>
      </c>
      <c r="O100" s="7">
        <v>3.2040000000000002</v>
      </c>
    </row>
    <row r="101" spans="1:15" ht="13" x14ac:dyDescent="0.15">
      <c r="A101" s="4" t="s">
        <v>28</v>
      </c>
      <c r="B101" s="4" t="s">
        <v>1386</v>
      </c>
      <c r="C101" s="5">
        <v>3</v>
      </c>
      <c r="D101" s="4" t="s">
        <v>1387</v>
      </c>
      <c r="E101" s="5">
        <v>11.3</v>
      </c>
      <c r="F101" s="5">
        <v>13.808999999999999</v>
      </c>
      <c r="G101" s="5">
        <v>2.5089999999999999</v>
      </c>
      <c r="H101" s="6">
        <v>0</v>
      </c>
      <c r="I101" s="6">
        <v>1.222</v>
      </c>
      <c r="J101" s="4" t="s">
        <v>7643</v>
      </c>
      <c r="K101" s="4" t="s">
        <v>7657</v>
      </c>
      <c r="L101" s="4"/>
      <c r="M101" s="7" t="s">
        <v>7688</v>
      </c>
      <c r="N101" s="7">
        <v>15.641</v>
      </c>
      <c r="O101" s="7">
        <v>13.228999999999999</v>
      </c>
    </row>
    <row r="102" spans="1:15" ht="13" x14ac:dyDescent="0.15">
      <c r="A102" s="4" t="s">
        <v>28</v>
      </c>
      <c r="B102" s="4" t="s">
        <v>1386</v>
      </c>
      <c r="C102" s="5">
        <v>4</v>
      </c>
      <c r="D102" s="4" t="s">
        <v>1387</v>
      </c>
      <c r="E102" s="5">
        <v>20.8</v>
      </c>
      <c r="F102" s="5">
        <v>24.030999999999999</v>
      </c>
      <c r="G102" s="5">
        <v>3.2309999999999999</v>
      </c>
      <c r="H102" s="6">
        <v>0</v>
      </c>
      <c r="I102" s="6">
        <v>1.155</v>
      </c>
      <c r="J102" s="4" t="s">
        <v>7643</v>
      </c>
      <c r="K102" s="4" t="s">
        <v>7657</v>
      </c>
      <c r="L102" s="4"/>
      <c r="M102" s="7" t="s">
        <v>7689</v>
      </c>
      <c r="N102" s="7">
        <v>26.036000000000001</v>
      </c>
      <c r="O102" s="7">
        <v>23.082999999999998</v>
      </c>
    </row>
    <row r="103" spans="1:15" ht="13" x14ac:dyDescent="0.15">
      <c r="A103" s="4" t="s">
        <v>28</v>
      </c>
      <c r="B103" s="4" t="s">
        <v>1386</v>
      </c>
      <c r="C103" s="5">
        <v>5</v>
      </c>
      <c r="D103" s="4" t="s">
        <v>1387</v>
      </c>
      <c r="E103" s="5">
        <v>30.3</v>
      </c>
      <c r="F103" s="5">
        <v>35.020000000000003</v>
      </c>
      <c r="G103" s="5">
        <v>4.72</v>
      </c>
      <c r="H103" s="6">
        <v>0</v>
      </c>
      <c r="I103" s="6">
        <v>1.1559999999999999</v>
      </c>
      <c r="J103" s="4" t="s">
        <v>7643</v>
      </c>
      <c r="K103" s="4" t="s">
        <v>7657</v>
      </c>
      <c r="L103" s="4"/>
      <c r="M103" s="7" t="s">
        <v>7690</v>
      </c>
      <c r="N103" s="7">
        <v>35.448</v>
      </c>
      <c r="O103" s="7">
        <v>31.532</v>
      </c>
    </row>
    <row r="104" spans="1:15" ht="13" x14ac:dyDescent="0.15">
      <c r="A104" s="4" t="s">
        <v>28</v>
      </c>
      <c r="B104" s="4" t="s">
        <v>1386</v>
      </c>
      <c r="C104" s="5">
        <v>6</v>
      </c>
      <c r="D104" s="4" t="s">
        <v>1387</v>
      </c>
      <c r="E104" s="5">
        <v>39.799999999999997</v>
      </c>
      <c r="F104" s="5">
        <v>46.844000000000001</v>
      </c>
      <c r="G104" s="5">
        <v>7.0439999999999996</v>
      </c>
      <c r="H104" s="6">
        <v>0</v>
      </c>
      <c r="I104" s="6">
        <v>1.177</v>
      </c>
      <c r="J104" s="4" t="s">
        <v>7643</v>
      </c>
      <c r="K104" s="4" t="s">
        <v>7657</v>
      </c>
      <c r="L104" s="4"/>
      <c r="M104" s="7" t="s">
        <v>7691</v>
      </c>
      <c r="N104" s="7">
        <v>45.930999999999997</v>
      </c>
      <c r="O104" s="7">
        <v>40.695</v>
      </c>
    </row>
    <row r="105" spans="1:15" ht="13" x14ac:dyDescent="0.15">
      <c r="A105" s="4" t="s">
        <v>28</v>
      </c>
      <c r="B105" s="4" t="s">
        <v>1386</v>
      </c>
      <c r="C105" s="5">
        <v>7</v>
      </c>
      <c r="D105" s="4" t="s">
        <v>1387</v>
      </c>
      <c r="E105" s="5">
        <v>49.3</v>
      </c>
      <c r="F105" s="5">
        <v>56.545000000000002</v>
      </c>
      <c r="G105" s="5">
        <v>7.2450000000000001</v>
      </c>
      <c r="H105" s="6">
        <v>0</v>
      </c>
      <c r="I105" s="6">
        <v>1.147</v>
      </c>
      <c r="J105" s="4" t="s">
        <v>7643</v>
      </c>
      <c r="K105" s="4" t="s">
        <v>7644</v>
      </c>
      <c r="L105" s="4"/>
      <c r="M105" s="7" t="s">
        <v>7692</v>
      </c>
      <c r="N105" s="7">
        <v>60.220999999999997</v>
      </c>
      <c r="O105" s="7">
        <v>55.843000000000004</v>
      </c>
    </row>
    <row r="106" spans="1:15" ht="13" x14ac:dyDescent="0.15">
      <c r="A106" s="4" t="s">
        <v>28</v>
      </c>
      <c r="B106" s="4" t="s">
        <v>1386</v>
      </c>
      <c r="C106" s="5">
        <v>8</v>
      </c>
      <c r="D106" s="4" t="s">
        <v>1387</v>
      </c>
      <c r="E106" s="5">
        <v>58.8</v>
      </c>
      <c r="F106" s="5">
        <v>66.655000000000001</v>
      </c>
      <c r="G106" s="5">
        <v>7.8550000000000004</v>
      </c>
      <c r="H106" s="6">
        <v>0</v>
      </c>
      <c r="I106" s="6">
        <v>1.1339999999999999</v>
      </c>
      <c r="J106" s="4" t="s">
        <v>7643</v>
      </c>
      <c r="K106" s="4" t="s">
        <v>7644</v>
      </c>
      <c r="L106" s="4"/>
      <c r="M106" s="7" t="s">
        <v>7692</v>
      </c>
      <c r="N106" s="7">
        <v>64.489000000000004</v>
      </c>
      <c r="O106" s="7">
        <v>59.500999999999998</v>
      </c>
    </row>
    <row r="107" spans="1:15" ht="13" x14ac:dyDescent="0.15">
      <c r="A107" s="4" t="s">
        <v>28</v>
      </c>
      <c r="B107" s="4" t="s">
        <v>1386</v>
      </c>
      <c r="C107" s="5">
        <v>9</v>
      </c>
      <c r="D107" s="4" t="s">
        <v>1387</v>
      </c>
      <c r="E107" s="5">
        <v>68.3</v>
      </c>
      <c r="F107" s="5">
        <v>76.77</v>
      </c>
      <c r="G107" s="5">
        <v>8.4700000000000006</v>
      </c>
      <c r="H107" s="6">
        <v>0</v>
      </c>
      <c r="I107" s="6">
        <v>1.1240000000000001</v>
      </c>
      <c r="J107" s="4" t="s">
        <v>7643</v>
      </c>
      <c r="K107" s="4" t="s">
        <v>7657</v>
      </c>
      <c r="L107" s="4"/>
      <c r="M107" s="7" t="s">
        <v>7693</v>
      </c>
      <c r="N107" s="7">
        <v>73.706000000000003</v>
      </c>
      <c r="O107" s="7">
        <v>69.463999999999999</v>
      </c>
    </row>
    <row r="108" spans="1:15" ht="13" x14ac:dyDescent="0.15">
      <c r="A108" s="4" t="s">
        <v>28</v>
      </c>
      <c r="B108" s="4" t="s">
        <v>1386</v>
      </c>
      <c r="C108" s="5">
        <v>10</v>
      </c>
      <c r="D108" s="4" t="s">
        <v>1387</v>
      </c>
      <c r="E108" s="5">
        <v>77.8</v>
      </c>
      <c r="F108" s="5">
        <v>87.227000000000004</v>
      </c>
      <c r="G108" s="5">
        <v>9.4269999999999996</v>
      </c>
      <c r="H108" s="6">
        <v>0</v>
      </c>
      <c r="I108" s="6">
        <v>1.121</v>
      </c>
      <c r="J108" s="4" t="s">
        <v>7643</v>
      </c>
      <c r="K108" s="4" t="s">
        <v>7644</v>
      </c>
      <c r="L108" s="4"/>
      <c r="M108" s="7" t="s">
        <v>7694</v>
      </c>
      <c r="N108" s="7">
        <v>77.515000000000001</v>
      </c>
      <c r="O108" s="7">
        <v>79.850999999999999</v>
      </c>
    </row>
    <row r="109" spans="1:15" ht="13" x14ac:dyDescent="0.15">
      <c r="A109" s="4" t="s">
        <v>28</v>
      </c>
      <c r="B109" s="4" t="s">
        <v>1386</v>
      </c>
      <c r="C109" s="5">
        <v>11</v>
      </c>
      <c r="D109" s="4" t="s">
        <v>1387</v>
      </c>
      <c r="E109" s="5">
        <v>87.3</v>
      </c>
      <c r="F109" s="5">
        <v>98.11</v>
      </c>
      <c r="G109" s="5">
        <v>10.81</v>
      </c>
      <c r="H109" s="6">
        <v>0</v>
      </c>
      <c r="I109" s="6">
        <v>1.1240000000000001</v>
      </c>
      <c r="J109" s="4" t="s">
        <v>7643</v>
      </c>
      <c r="K109" s="4" t="s">
        <v>7644</v>
      </c>
      <c r="L109" s="4"/>
      <c r="M109" s="7" t="s">
        <v>7695</v>
      </c>
      <c r="N109" s="7">
        <v>93.347999999999999</v>
      </c>
      <c r="O109" s="7">
        <v>89.947000000000003</v>
      </c>
    </row>
    <row r="110" spans="1:15" ht="13" x14ac:dyDescent="0.15">
      <c r="A110" s="4" t="s">
        <v>28</v>
      </c>
      <c r="B110" s="4" t="s">
        <v>1386</v>
      </c>
      <c r="C110" s="5">
        <v>12</v>
      </c>
      <c r="D110" s="4" t="s">
        <v>1387</v>
      </c>
      <c r="E110" s="5">
        <v>96.8</v>
      </c>
      <c r="F110" s="5">
        <v>108.95099999999999</v>
      </c>
      <c r="G110" s="5">
        <v>12.151</v>
      </c>
      <c r="H110" s="6">
        <v>0</v>
      </c>
      <c r="I110" s="6">
        <v>1.1259999999999999</v>
      </c>
      <c r="J110" s="4" t="s">
        <v>7643</v>
      </c>
      <c r="K110" s="4" t="s">
        <v>7644</v>
      </c>
      <c r="L110" s="4"/>
      <c r="M110" s="7" t="s">
        <v>7696</v>
      </c>
      <c r="N110" s="7">
        <v>101.706</v>
      </c>
      <c r="O110" s="7">
        <v>98.748000000000005</v>
      </c>
    </row>
    <row r="111" spans="1:15" ht="13" x14ac:dyDescent="0.15">
      <c r="A111" s="4" t="s">
        <v>28</v>
      </c>
      <c r="B111" s="4" t="s">
        <v>1386</v>
      </c>
      <c r="C111" s="5">
        <v>13</v>
      </c>
      <c r="D111" s="4" t="s">
        <v>30</v>
      </c>
      <c r="E111" s="5">
        <v>106.3</v>
      </c>
      <c r="F111" s="5">
        <v>119.992</v>
      </c>
      <c r="G111" s="5">
        <v>13.692</v>
      </c>
      <c r="H111" s="6">
        <v>0</v>
      </c>
      <c r="I111" s="6">
        <v>1.129</v>
      </c>
      <c r="J111" s="4" t="s">
        <v>7643</v>
      </c>
      <c r="K111" s="4" t="s">
        <v>7644</v>
      </c>
      <c r="L111" s="4"/>
      <c r="M111" s="7" t="s">
        <v>7697</v>
      </c>
      <c r="N111" s="7">
        <v>112.04</v>
      </c>
      <c r="O111" s="7">
        <v>108.67700000000001</v>
      </c>
    </row>
    <row r="112" spans="1:15" ht="13" x14ac:dyDescent="0.15">
      <c r="A112" s="4" t="s">
        <v>28</v>
      </c>
      <c r="B112" s="4" t="s">
        <v>1386</v>
      </c>
      <c r="C112" s="5">
        <v>14</v>
      </c>
      <c r="D112" s="4" t="s">
        <v>30</v>
      </c>
      <c r="E112" s="5">
        <v>116</v>
      </c>
      <c r="F112" s="5">
        <v>131.209</v>
      </c>
      <c r="G112" s="5">
        <v>15.209</v>
      </c>
      <c r="H112" s="6">
        <v>0</v>
      </c>
      <c r="I112" s="6">
        <v>1.131</v>
      </c>
      <c r="J112" s="4" t="s">
        <v>7643</v>
      </c>
      <c r="K112" s="4" t="s">
        <v>7644</v>
      </c>
      <c r="L112" s="4"/>
      <c r="M112" s="7" t="s">
        <v>7698</v>
      </c>
      <c r="N112" s="7">
        <v>122.611</v>
      </c>
      <c r="O112" s="7">
        <v>117.97199999999999</v>
      </c>
    </row>
    <row r="113" spans="1:15" ht="13" x14ac:dyDescent="0.15">
      <c r="A113" s="4" t="s">
        <v>28</v>
      </c>
      <c r="B113" s="4" t="s">
        <v>1386</v>
      </c>
      <c r="C113" s="5">
        <v>15</v>
      </c>
      <c r="D113" s="4" t="s">
        <v>30</v>
      </c>
      <c r="E113" s="5">
        <v>125.7</v>
      </c>
      <c r="F113" s="5">
        <v>145.072</v>
      </c>
      <c r="G113" s="5">
        <v>19.372</v>
      </c>
      <c r="H113" s="6">
        <v>0</v>
      </c>
      <c r="I113" s="6">
        <v>1.1539999999999999</v>
      </c>
      <c r="J113" s="4" t="s">
        <v>7643</v>
      </c>
      <c r="K113" s="4" t="s">
        <v>7644</v>
      </c>
      <c r="L113" s="4"/>
      <c r="M113" s="7" t="s">
        <v>7660</v>
      </c>
      <c r="N113" s="7">
        <v>128.589</v>
      </c>
      <c r="O113" s="7">
        <v>125.914</v>
      </c>
    </row>
    <row r="114" spans="1:15" ht="13" x14ac:dyDescent="0.15">
      <c r="A114" s="4" t="s">
        <v>28</v>
      </c>
      <c r="B114" s="4" t="s">
        <v>1386</v>
      </c>
      <c r="C114" s="5">
        <v>16</v>
      </c>
      <c r="D114" s="4" t="s">
        <v>30</v>
      </c>
      <c r="E114" s="5">
        <v>135.4</v>
      </c>
      <c r="F114" s="5">
        <v>158.684</v>
      </c>
      <c r="G114" s="5">
        <v>23.283999999999999</v>
      </c>
      <c r="H114" s="6">
        <v>0</v>
      </c>
      <c r="I114" s="6">
        <v>1.1719999999999999</v>
      </c>
      <c r="J114" s="4" t="s">
        <v>7643</v>
      </c>
      <c r="K114" s="4" t="s">
        <v>7644</v>
      </c>
      <c r="L114" s="4"/>
      <c r="M114" s="7" t="s">
        <v>7661</v>
      </c>
      <c r="N114" s="7">
        <v>138.67400000000001</v>
      </c>
      <c r="O114" s="7">
        <v>137.50399999999999</v>
      </c>
    </row>
    <row r="115" spans="1:15" ht="13" x14ac:dyDescent="0.15">
      <c r="A115" s="4" t="s">
        <v>28</v>
      </c>
      <c r="B115" s="4" t="s">
        <v>1386</v>
      </c>
      <c r="C115" s="5">
        <v>17</v>
      </c>
      <c r="D115" s="4" t="s">
        <v>30</v>
      </c>
      <c r="E115" s="5">
        <v>145.1</v>
      </c>
      <c r="F115" s="5">
        <v>172.90600000000001</v>
      </c>
      <c r="G115" s="5">
        <v>27.806000000000001</v>
      </c>
      <c r="H115" s="6">
        <v>0</v>
      </c>
      <c r="I115" s="6">
        <v>1.1919999999999999</v>
      </c>
      <c r="J115" s="4" t="s">
        <v>7643</v>
      </c>
      <c r="K115" s="4" t="s">
        <v>7644</v>
      </c>
      <c r="L115" s="4"/>
      <c r="M115" s="7" t="s">
        <v>7662</v>
      </c>
      <c r="N115" s="7">
        <v>150.83199999999999</v>
      </c>
      <c r="O115" s="7">
        <v>147.25399999999999</v>
      </c>
    </row>
    <row r="116" spans="1:15" ht="13" x14ac:dyDescent="0.15">
      <c r="A116" s="4" t="s">
        <v>28</v>
      </c>
      <c r="B116" s="4" t="s">
        <v>1386</v>
      </c>
      <c r="C116" s="5">
        <v>18</v>
      </c>
      <c r="D116" s="4" t="s">
        <v>30</v>
      </c>
      <c r="E116" s="5">
        <v>154.80000000000001</v>
      </c>
      <c r="F116" s="5">
        <v>185.43600000000001</v>
      </c>
      <c r="G116" s="5">
        <v>30.635999999999999</v>
      </c>
      <c r="H116" s="6">
        <v>0</v>
      </c>
      <c r="I116" s="6">
        <v>1.198</v>
      </c>
      <c r="J116" s="4" t="s">
        <v>7643</v>
      </c>
      <c r="K116" s="4" t="s">
        <v>7644</v>
      </c>
      <c r="L116" s="4"/>
      <c r="M116" s="7" t="s">
        <v>7699</v>
      </c>
      <c r="N116" s="7">
        <v>162.07</v>
      </c>
      <c r="O116" s="7">
        <v>156.215</v>
      </c>
    </row>
    <row r="117" spans="1:15" ht="13" x14ac:dyDescent="0.15">
      <c r="A117" s="4" t="s">
        <v>28</v>
      </c>
      <c r="B117" s="4" t="s">
        <v>1386</v>
      </c>
      <c r="C117" s="5">
        <v>19</v>
      </c>
      <c r="D117" s="4" t="s">
        <v>30</v>
      </c>
      <c r="E117" s="5">
        <v>164.5</v>
      </c>
      <c r="F117" s="5">
        <v>197.702</v>
      </c>
      <c r="G117" s="5">
        <v>33.201999999999998</v>
      </c>
      <c r="H117" s="6">
        <v>0</v>
      </c>
      <c r="I117" s="6">
        <v>1.202</v>
      </c>
      <c r="J117" s="4" t="s">
        <v>7643</v>
      </c>
      <c r="K117" s="4" t="s">
        <v>7666</v>
      </c>
      <c r="L117" s="4"/>
      <c r="M117" s="7" t="s">
        <v>7700</v>
      </c>
      <c r="N117" s="7">
        <v>171.98599999999999</v>
      </c>
      <c r="O117" s="7">
        <v>167.74799999999999</v>
      </c>
    </row>
    <row r="118" spans="1:15" ht="13" x14ac:dyDescent="0.15">
      <c r="A118" s="4" t="s">
        <v>28</v>
      </c>
      <c r="B118" s="4" t="s">
        <v>1386</v>
      </c>
      <c r="C118" s="5">
        <v>20</v>
      </c>
      <c r="D118" s="4" t="s">
        <v>30</v>
      </c>
      <c r="E118" s="5">
        <v>174.2</v>
      </c>
      <c r="F118" s="5">
        <v>210.6</v>
      </c>
      <c r="G118" s="5">
        <v>36.4</v>
      </c>
      <c r="H118" s="6">
        <v>0</v>
      </c>
      <c r="I118" s="6">
        <v>1.2090000000000001</v>
      </c>
      <c r="J118" s="4" t="s">
        <v>7643</v>
      </c>
      <c r="K118" s="4" t="s">
        <v>7644</v>
      </c>
      <c r="L118" s="4"/>
      <c r="M118" s="7" t="s">
        <v>7701</v>
      </c>
      <c r="N118" s="7">
        <v>177.55199999999999</v>
      </c>
      <c r="O118" s="7">
        <v>175.45099999999999</v>
      </c>
    </row>
    <row r="119" spans="1:15" ht="13" x14ac:dyDescent="0.15">
      <c r="A119" s="4" t="s">
        <v>28</v>
      </c>
      <c r="B119" s="4" t="s">
        <v>1386</v>
      </c>
      <c r="C119" s="5">
        <v>21</v>
      </c>
      <c r="D119" s="4" t="s">
        <v>30</v>
      </c>
      <c r="E119" s="5">
        <v>183.9</v>
      </c>
      <c r="F119" s="5">
        <v>221.74</v>
      </c>
      <c r="G119" s="5">
        <v>37.840000000000003</v>
      </c>
      <c r="H119" s="6">
        <v>0</v>
      </c>
      <c r="I119" s="6">
        <v>1.206</v>
      </c>
      <c r="J119" s="4" t="s">
        <v>7643</v>
      </c>
      <c r="K119" s="4" t="s">
        <v>7644</v>
      </c>
      <c r="L119" s="4"/>
      <c r="M119" s="7" t="s">
        <v>7667</v>
      </c>
      <c r="N119" s="7">
        <v>186.11199999999999</v>
      </c>
      <c r="O119" s="7">
        <v>187.27099999999999</v>
      </c>
    </row>
    <row r="120" spans="1:15" ht="13" x14ac:dyDescent="0.15">
      <c r="A120" s="4" t="s">
        <v>28</v>
      </c>
      <c r="B120" s="4" t="s">
        <v>1386</v>
      </c>
      <c r="C120" s="5">
        <v>22</v>
      </c>
      <c r="D120" s="4" t="s">
        <v>30</v>
      </c>
      <c r="E120" s="5">
        <v>193.6</v>
      </c>
      <c r="F120" s="5">
        <v>234.16800000000001</v>
      </c>
      <c r="G120" s="5">
        <v>40.567999999999998</v>
      </c>
      <c r="H120" s="6">
        <v>0</v>
      </c>
      <c r="I120" s="6">
        <v>1.21</v>
      </c>
      <c r="J120" s="4" t="s">
        <v>7643</v>
      </c>
      <c r="K120" s="4" t="s">
        <v>7657</v>
      </c>
      <c r="L120" s="4"/>
      <c r="M120" s="7" t="s">
        <v>7702</v>
      </c>
      <c r="N120" s="7">
        <v>200.542</v>
      </c>
      <c r="O120" s="7">
        <v>196.62100000000001</v>
      </c>
    </row>
    <row r="121" spans="1:15" ht="13" x14ac:dyDescent="0.15">
      <c r="A121" s="4" t="s">
        <v>28</v>
      </c>
      <c r="B121" s="4" t="s">
        <v>1386</v>
      </c>
      <c r="C121" s="5">
        <v>23</v>
      </c>
      <c r="D121" s="4" t="s">
        <v>30</v>
      </c>
      <c r="E121" s="5">
        <v>203.3</v>
      </c>
      <c r="F121" s="5">
        <v>245.77699999999999</v>
      </c>
      <c r="G121" s="5">
        <v>42.476999999999997</v>
      </c>
      <c r="H121" s="6">
        <v>0</v>
      </c>
      <c r="I121" s="6">
        <v>1.2090000000000001</v>
      </c>
      <c r="J121" s="4" t="s">
        <v>7643</v>
      </c>
      <c r="K121" s="4" t="s">
        <v>7657</v>
      </c>
      <c r="L121" s="4"/>
      <c r="M121" s="7" t="s">
        <v>7669</v>
      </c>
      <c r="N121" s="7">
        <v>207.92099999999999</v>
      </c>
      <c r="O121" s="7">
        <v>208.834</v>
      </c>
    </row>
    <row r="122" spans="1:15" ht="13" x14ac:dyDescent="0.15">
      <c r="A122" s="4" t="s">
        <v>28</v>
      </c>
      <c r="B122" s="4" t="s">
        <v>1386</v>
      </c>
      <c r="C122" s="5">
        <v>24</v>
      </c>
      <c r="D122" s="4" t="s">
        <v>30</v>
      </c>
      <c r="E122" s="5">
        <v>213</v>
      </c>
      <c r="F122" s="5">
        <v>256.37</v>
      </c>
      <c r="G122" s="5">
        <v>43.37</v>
      </c>
      <c r="H122" s="6">
        <v>0</v>
      </c>
      <c r="I122" s="6">
        <v>1.204</v>
      </c>
      <c r="J122" s="4" t="s">
        <v>7643</v>
      </c>
      <c r="K122" s="4" t="s">
        <v>7657</v>
      </c>
      <c r="L122" s="4"/>
      <c r="M122" s="7" t="s">
        <v>7703</v>
      </c>
      <c r="N122" s="7">
        <v>221.14</v>
      </c>
      <c r="O122" s="7">
        <v>217.80600000000001</v>
      </c>
    </row>
    <row r="123" spans="1:15" ht="13" x14ac:dyDescent="0.15">
      <c r="A123" s="4" t="s">
        <v>28</v>
      </c>
      <c r="B123" s="4" t="s">
        <v>1386</v>
      </c>
      <c r="C123" s="5">
        <v>25</v>
      </c>
      <c r="D123" s="4" t="s">
        <v>30</v>
      </c>
      <c r="E123" s="5">
        <v>222.7</v>
      </c>
      <c r="F123" s="5">
        <v>268.20400000000001</v>
      </c>
      <c r="G123" s="5">
        <v>45.503999999999998</v>
      </c>
      <c r="H123" s="6">
        <v>0</v>
      </c>
      <c r="I123" s="6">
        <v>1.204</v>
      </c>
      <c r="J123" s="4" t="s">
        <v>7643</v>
      </c>
      <c r="K123" s="4" t="s">
        <v>7657</v>
      </c>
      <c r="L123" s="4"/>
      <c r="M123" s="7" t="s">
        <v>7704</v>
      </c>
      <c r="N123" s="7">
        <v>229.12</v>
      </c>
      <c r="O123" s="7">
        <v>225.93700000000001</v>
      </c>
    </row>
    <row r="124" spans="1:15" ht="13" x14ac:dyDescent="0.15">
      <c r="A124" s="4" t="s">
        <v>28</v>
      </c>
      <c r="B124" s="4" t="s">
        <v>1386</v>
      </c>
      <c r="C124" s="5">
        <v>26</v>
      </c>
      <c r="D124" s="4" t="s">
        <v>30</v>
      </c>
      <c r="E124" s="5">
        <v>232.4</v>
      </c>
      <c r="F124" s="5">
        <v>279.96600000000001</v>
      </c>
      <c r="G124" s="5">
        <v>47.566000000000003</v>
      </c>
      <c r="H124" s="6">
        <v>0</v>
      </c>
      <c r="I124" s="6">
        <v>1.2050000000000001</v>
      </c>
      <c r="J124" s="4" t="s">
        <v>7643</v>
      </c>
      <c r="K124" s="4" t="s">
        <v>7657</v>
      </c>
      <c r="L124" s="4"/>
      <c r="M124" s="7" t="s">
        <v>7705</v>
      </c>
      <c r="N124" s="7">
        <v>242.517</v>
      </c>
      <c r="O124" s="7">
        <v>239.792</v>
      </c>
    </row>
    <row r="125" spans="1:15" ht="13" x14ac:dyDescent="0.15">
      <c r="A125" s="4" t="s">
        <v>28</v>
      </c>
      <c r="B125" s="4" t="s">
        <v>1386</v>
      </c>
      <c r="C125" s="5">
        <v>27</v>
      </c>
      <c r="D125" s="4" t="s">
        <v>30</v>
      </c>
      <c r="E125" s="5">
        <v>242.1</v>
      </c>
      <c r="F125" s="5">
        <v>292.11200000000002</v>
      </c>
      <c r="G125" s="5">
        <v>50.012</v>
      </c>
      <c r="H125" s="6">
        <v>0</v>
      </c>
      <c r="I125" s="6">
        <v>1.2070000000000001</v>
      </c>
      <c r="J125" s="4" t="s">
        <v>7643</v>
      </c>
      <c r="K125" s="4" t="s">
        <v>7666</v>
      </c>
      <c r="L125" s="4"/>
      <c r="M125" s="7" t="s">
        <v>7705</v>
      </c>
      <c r="N125" s="7">
        <v>248.40899999999999</v>
      </c>
      <c r="O125" s="7">
        <v>243.238</v>
      </c>
    </row>
    <row r="126" spans="1:15" ht="13" x14ac:dyDescent="0.15">
      <c r="A126" s="4" t="s">
        <v>28</v>
      </c>
      <c r="B126" s="4" t="s">
        <v>1386</v>
      </c>
      <c r="C126" s="5">
        <v>28</v>
      </c>
      <c r="D126" s="4" t="s">
        <v>30</v>
      </c>
      <c r="E126" s="5">
        <v>251.8</v>
      </c>
      <c r="F126" s="5">
        <v>302.62200000000001</v>
      </c>
      <c r="G126" s="5">
        <v>50.822000000000003</v>
      </c>
      <c r="H126" s="6">
        <v>0</v>
      </c>
      <c r="I126" s="6">
        <v>1.202</v>
      </c>
      <c r="J126" s="4" t="s">
        <v>7643</v>
      </c>
      <c r="K126" s="4" t="s">
        <v>7644</v>
      </c>
      <c r="L126" s="4"/>
      <c r="M126" s="7" t="s">
        <v>7706</v>
      </c>
      <c r="N126" s="7">
        <v>258.17</v>
      </c>
      <c r="O126" s="7">
        <v>254.429</v>
      </c>
    </row>
    <row r="127" spans="1:15" ht="13" x14ac:dyDescent="0.15">
      <c r="A127" s="4" t="s">
        <v>28</v>
      </c>
      <c r="B127" s="4" t="s">
        <v>1386</v>
      </c>
      <c r="C127" s="5">
        <v>29</v>
      </c>
      <c r="D127" s="4" t="s">
        <v>30</v>
      </c>
      <c r="E127" s="5">
        <v>261.5</v>
      </c>
      <c r="F127" s="5">
        <v>314.637</v>
      </c>
      <c r="G127" s="5">
        <v>53.137</v>
      </c>
      <c r="H127" s="6">
        <v>0</v>
      </c>
      <c r="I127" s="6">
        <v>1.2030000000000001</v>
      </c>
      <c r="J127" s="4" t="s">
        <v>7643</v>
      </c>
      <c r="K127" s="4" t="s">
        <v>7657</v>
      </c>
      <c r="L127" s="4"/>
      <c r="M127" s="7" t="s">
        <v>7707</v>
      </c>
      <c r="N127" s="7">
        <v>268.15600000000001</v>
      </c>
      <c r="O127" s="7">
        <v>263.178</v>
      </c>
    </row>
    <row r="128" spans="1:15" ht="13" x14ac:dyDescent="0.15">
      <c r="A128" s="4" t="s">
        <v>28</v>
      </c>
      <c r="B128" s="4" t="s">
        <v>1386</v>
      </c>
      <c r="C128" s="5">
        <v>30</v>
      </c>
      <c r="D128" s="4" t="s">
        <v>30</v>
      </c>
      <c r="E128" s="5">
        <v>271.2</v>
      </c>
      <c r="F128" s="5">
        <v>326.93099999999998</v>
      </c>
      <c r="G128" s="5">
        <v>55.731000000000002</v>
      </c>
      <c r="H128" s="6">
        <v>0</v>
      </c>
      <c r="I128" s="6">
        <v>1.2050000000000001</v>
      </c>
      <c r="J128" s="4" t="s">
        <v>7643</v>
      </c>
      <c r="K128" s="4" t="s">
        <v>7644</v>
      </c>
      <c r="L128" s="4"/>
      <c r="M128" s="7" t="s">
        <v>7708</v>
      </c>
      <c r="N128" s="7">
        <v>278.32799999999997</v>
      </c>
      <c r="O128" s="7">
        <v>272.267</v>
      </c>
    </row>
    <row r="129" spans="1:15" ht="13" x14ac:dyDescent="0.15">
      <c r="A129" s="4" t="s">
        <v>28</v>
      </c>
      <c r="B129" s="4" t="s">
        <v>1386</v>
      </c>
      <c r="C129" s="5">
        <v>31</v>
      </c>
      <c r="D129" s="4" t="s">
        <v>30</v>
      </c>
      <c r="E129" s="5">
        <v>280.89999999999998</v>
      </c>
      <c r="F129" s="5">
        <v>337.15300000000002</v>
      </c>
      <c r="G129" s="5">
        <v>56.253</v>
      </c>
      <c r="H129" s="6">
        <v>0</v>
      </c>
      <c r="I129" s="6">
        <v>1.2</v>
      </c>
      <c r="J129" s="4" t="s">
        <v>7643</v>
      </c>
      <c r="K129" s="4" t="s">
        <v>7657</v>
      </c>
      <c r="L129" s="4"/>
      <c r="M129" s="7" t="s">
        <v>7709</v>
      </c>
      <c r="N129" s="7">
        <v>287.72000000000003</v>
      </c>
      <c r="O129" s="7">
        <v>282.89299999999997</v>
      </c>
    </row>
    <row r="130" spans="1:15" ht="13" x14ac:dyDescent="0.15">
      <c r="A130" s="4" t="s">
        <v>28</v>
      </c>
      <c r="B130" s="4" t="s">
        <v>1386</v>
      </c>
      <c r="C130" s="5">
        <v>32</v>
      </c>
      <c r="D130" s="4" t="s">
        <v>30</v>
      </c>
      <c r="E130" s="5">
        <v>290.60000000000002</v>
      </c>
      <c r="F130" s="5">
        <v>347.47300000000001</v>
      </c>
      <c r="G130" s="5">
        <v>56.872999999999998</v>
      </c>
      <c r="H130" s="6">
        <v>0</v>
      </c>
      <c r="I130" s="6">
        <v>1.196</v>
      </c>
      <c r="J130" s="4" t="s">
        <v>7643</v>
      </c>
      <c r="K130" s="4" t="s">
        <v>7657</v>
      </c>
      <c r="L130" s="4"/>
      <c r="M130" s="7" t="s">
        <v>7710</v>
      </c>
      <c r="N130" s="7">
        <v>297.40699999999998</v>
      </c>
      <c r="O130" s="7">
        <v>292.95</v>
      </c>
    </row>
    <row r="131" spans="1:15" ht="13" x14ac:dyDescent="0.15">
      <c r="A131" s="4" t="s">
        <v>28</v>
      </c>
      <c r="B131" s="4" t="s">
        <v>1386</v>
      </c>
      <c r="C131" s="5">
        <v>33</v>
      </c>
      <c r="D131" s="4" t="s">
        <v>30</v>
      </c>
      <c r="E131" s="5">
        <v>300.3</v>
      </c>
      <c r="F131" s="5">
        <v>359.21699999999998</v>
      </c>
      <c r="G131" s="5">
        <v>58.917000000000002</v>
      </c>
      <c r="H131" s="6">
        <v>0</v>
      </c>
      <c r="I131" s="6">
        <v>1.196</v>
      </c>
      <c r="J131" s="4" t="s">
        <v>7643</v>
      </c>
      <c r="K131" s="4" t="s">
        <v>7644</v>
      </c>
      <c r="L131" s="4"/>
      <c r="M131" s="7" t="s">
        <v>7711</v>
      </c>
      <c r="N131" s="7">
        <v>305.81400000000002</v>
      </c>
      <c r="O131" s="7">
        <v>301.30500000000001</v>
      </c>
    </row>
    <row r="132" spans="1:15" ht="13" x14ac:dyDescent="0.15">
      <c r="A132" s="4" t="s">
        <v>28</v>
      </c>
      <c r="B132" s="4" t="s">
        <v>1386</v>
      </c>
      <c r="C132" s="5">
        <v>34</v>
      </c>
      <c r="D132" s="4" t="s">
        <v>30</v>
      </c>
      <c r="E132" s="5">
        <v>310</v>
      </c>
      <c r="F132" s="5">
        <v>369.18099999999998</v>
      </c>
      <c r="G132" s="5">
        <v>59.180999999999997</v>
      </c>
      <c r="H132" s="6">
        <v>0</v>
      </c>
      <c r="I132" s="6">
        <v>1.1910000000000001</v>
      </c>
      <c r="J132" s="4" t="s">
        <v>7643</v>
      </c>
      <c r="K132" s="4" t="s">
        <v>7644</v>
      </c>
      <c r="L132" s="4"/>
      <c r="M132" s="7" t="s">
        <v>7712</v>
      </c>
      <c r="N132" s="7">
        <v>315.798</v>
      </c>
      <c r="O132" s="7">
        <v>312.16000000000003</v>
      </c>
    </row>
    <row r="133" spans="1:15" ht="13" x14ac:dyDescent="0.15">
      <c r="A133" s="4" t="s">
        <v>28</v>
      </c>
      <c r="B133" s="4" t="s">
        <v>1386</v>
      </c>
      <c r="C133" s="5">
        <v>35</v>
      </c>
      <c r="D133" s="4" t="s">
        <v>30</v>
      </c>
      <c r="E133" s="5">
        <v>319.7</v>
      </c>
      <c r="F133" s="5">
        <v>379.04899999999998</v>
      </c>
      <c r="G133" s="5">
        <v>59.348999999999997</v>
      </c>
      <c r="H133" s="6">
        <v>0</v>
      </c>
      <c r="I133" s="6">
        <v>1.1859999999999999</v>
      </c>
      <c r="J133" s="4" t="s">
        <v>7643</v>
      </c>
      <c r="K133" s="4" t="s">
        <v>7657</v>
      </c>
      <c r="L133" s="4"/>
      <c r="M133" s="7" t="s">
        <v>7713</v>
      </c>
      <c r="N133" s="7">
        <v>325.49400000000003</v>
      </c>
      <c r="O133" s="7">
        <v>322.26400000000001</v>
      </c>
    </row>
    <row r="134" spans="1:15" ht="13" x14ac:dyDescent="0.15">
      <c r="A134" s="4" t="s">
        <v>28</v>
      </c>
      <c r="B134" s="4" t="s">
        <v>1386</v>
      </c>
      <c r="C134" s="5">
        <v>36</v>
      </c>
      <c r="D134" s="4" t="s">
        <v>30</v>
      </c>
      <c r="E134" s="5">
        <v>329.4</v>
      </c>
      <c r="F134" s="5">
        <v>389.23099999999999</v>
      </c>
      <c r="G134" s="5">
        <v>59.831000000000003</v>
      </c>
      <c r="H134" s="6">
        <v>0</v>
      </c>
      <c r="I134" s="6">
        <v>1.1819999999999999</v>
      </c>
      <c r="J134" s="4" t="s">
        <v>7643</v>
      </c>
      <c r="K134" s="4" t="s">
        <v>7644</v>
      </c>
      <c r="L134" s="4"/>
      <c r="M134" s="7" t="s">
        <v>7714</v>
      </c>
      <c r="N134" s="7">
        <v>334.16399999999999</v>
      </c>
      <c r="O134" s="7">
        <v>330.41800000000001</v>
      </c>
    </row>
    <row r="135" spans="1:15" ht="13" x14ac:dyDescent="0.15">
      <c r="A135" s="4" t="s">
        <v>28</v>
      </c>
      <c r="B135" s="4" t="s">
        <v>1386</v>
      </c>
      <c r="C135" s="5">
        <v>37</v>
      </c>
      <c r="D135" s="4" t="s">
        <v>30</v>
      </c>
      <c r="E135" s="5">
        <v>339.1</v>
      </c>
      <c r="F135" s="5">
        <v>398.93700000000001</v>
      </c>
      <c r="G135" s="5">
        <v>59.837000000000003</v>
      </c>
      <c r="H135" s="6">
        <v>0</v>
      </c>
      <c r="I135" s="6">
        <v>1.1759999999999999</v>
      </c>
      <c r="J135" s="4" t="s">
        <v>7643</v>
      </c>
      <c r="K135" s="4" t="s">
        <v>7644</v>
      </c>
      <c r="L135" s="4"/>
      <c r="M135" s="7" t="s">
        <v>7715</v>
      </c>
      <c r="N135" s="7">
        <v>339.12200000000001</v>
      </c>
      <c r="O135" s="7">
        <v>339.70299999999997</v>
      </c>
    </row>
    <row r="136" spans="1:15" ht="13" x14ac:dyDescent="0.15">
      <c r="A136" s="4" t="s">
        <v>28</v>
      </c>
      <c r="B136" s="4" t="s">
        <v>1386</v>
      </c>
      <c r="C136" s="5">
        <v>38</v>
      </c>
      <c r="D136" s="4" t="s">
        <v>30</v>
      </c>
      <c r="E136" s="5">
        <v>348.8</v>
      </c>
      <c r="F136" s="5">
        <v>408.96699999999998</v>
      </c>
      <c r="G136" s="5">
        <v>60.167000000000002</v>
      </c>
      <c r="H136" s="6">
        <v>0</v>
      </c>
      <c r="I136" s="6">
        <v>1.1719999999999999</v>
      </c>
      <c r="J136" s="4" t="s">
        <v>7643</v>
      </c>
      <c r="K136" s="4" t="s">
        <v>7644</v>
      </c>
      <c r="L136" s="4"/>
      <c r="M136" s="7" t="s">
        <v>7716</v>
      </c>
      <c r="N136" s="7">
        <v>356.21100000000001</v>
      </c>
      <c r="O136" s="7">
        <v>352.20800000000003</v>
      </c>
    </row>
    <row r="137" spans="1:15" ht="13" x14ac:dyDescent="0.15">
      <c r="A137" s="4" t="s">
        <v>28</v>
      </c>
      <c r="B137" s="4" t="s">
        <v>1386</v>
      </c>
      <c r="C137" s="5">
        <v>39</v>
      </c>
      <c r="D137" s="4" t="s">
        <v>30</v>
      </c>
      <c r="E137" s="5">
        <v>358.5</v>
      </c>
      <c r="F137" s="5">
        <v>420.113</v>
      </c>
      <c r="G137" s="5">
        <v>61.613</v>
      </c>
      <c r="H137" s="6">
        <v>0</v>
      </c>
      <c r="I137" s="6">
        <v>1.1719999999999999</v>
      </c>
      <c r="J137" s="4" t="s">
        <v>7643</v>
      </c>
      <c r="K137" s="4" t="s">
        <v>7657</v>
      </c>
      <c r="L137" s="4"/>
      <c r="M137" s="7" t="s">
        <v>7717</v>
      </c>
      <c r="N137" s="7">
        <v>364.34899999999999</v>
      </c>
      <c r="O137" s="7">
        <v>359.78699999999998</v>
      </c>
    </row>
    <row r="138" spans="1:15" ht="13" x14ac:dyDescent="0.15">
      <c r="A138" s="4" t="s">
        <v>28</v>
      </c>
      <c r="B138" s="4" t="s">
        <v>1386</v>
      </c>
      <c r="C138" s="5">
        <v>40</v>
      </c>
      <c r="D138" s="4" t="s">
        <v>30</v>
      </c>
      <c r="E138" s="5">
        <v>368.2</v>
      </c>
      <c r="F138" s="5">
        <v>430.45400000000001</v>
      </c>
      <c r="G138" s="5">
        <v>62.253999999999998</v>
      </c>
      <c r="H138" s="6">
        <v>0</v>
      </c>
      <c r="I138" s="6">
        <v>1.169</v>
      </c>
      <c r="J138" s="4" t="s">
        <v>7643</v>
      </c>
      <c r="K138" s="4" t="s">
        <v>7644</v>
      </c>
      <c r="L138" s="4"/>
      <c r="M138" s="7" t="s">
        <v>7718</v>
      </c>
      <c r="N138" s="7">
        <v>374.72800000000001</v>
      </c>
      <c r="O138" s="7">
        <v>369.93799999999999</v>
      </c>
    </row>
    <row r="139" spans="1:15" ht="13" x14ac:dyDescent="0.15">
      <c r="A139" s="4" t="s">
        <v>28</v>
      </c>
      <c r="B139" s="4" t="s">
        <v>1386</v>
      </c>
      <c r="C139" s="5">
        <v>41</v>
      </c>
      <c r="D139" s="4" t="s">
        <v>30</v>
      </c>
      <c r="E139" s="5">
        <v>377.9</v>
      </c>
      <c r="F139" s="5">
        <v>439.92099999999999</v>
      </c>
      <c r="G139" s="5">
        <v>62.021000000000001</v>
      </c>
      <c r="H139" s="6">
        <v>0</v>
      </c>
      <c r="I139" s="6">
        <v>1.1639999999999999</v>
      </c>
      <c r="J139" s="4" t="s">
        <v>7643</v>
      </c>
      <c r="K139" s="4" t="s">
        <v>7657</v>
      </c>
      <c r="L139" s="4"/>
      <c r="M139" s="7" t="s">
        <v>7719</v>
      </c>
      <c r="N139" s="7">
        <v>384.08800000000002</v>
      </c>
      <c r="O139" s="7">
        <v>379.95100000000002</v>
      </c>
    </row>
    <row r="140" spans="1:15" ht="13" x14ac:dyDescent="0.15">
      <c r="A140" s="4" t="s">
        <v>28</v>
      </c>
      <c r="B140" s="4" t="s">
        <v>1386</v>
      </c>
      <c r="C140" s="5">
        <v>42</v>
      </c>
      <c r="D140" s="4" t="s">
        <v>30</v>
      </c>
      <c r="E140" s="5">
        <v>387.6</v>
      </c>
      <c r="F140" s="5">
        <v>449.39600000000002</v>
      </c>
      <c r="G140" s="5">
        <v>61.795999999999999</v>
      </c>
      <c r="H140" s="6">
        <v>0</v>
      </c>
      <c r="I140" s="6">
        <v>1.159</v>
      </c>
      <c r="J140" s="4" t="s">
        <v>7643</v>
      </c>
      <c r="K140" s="4" t="s">
        <v>7657</v>
      </c>
      <c r="L140" s="4"/>
      <c r="M140" s="7" t="s">
        <v>7720</v>
      </c>
      <c r="N140" s="7">
        <v>391.36399999999998</v>
      </c>
      <c r="O140" s="7">
        <v>388.09199999999998</v>
      </c>
    </row>
    <row r="141" spans="1:15" ht="13" x14ac:dyDescent="0.15">
      <c r="A141" s="4" t="s">
        <v>28</v>
      </c>
      <c r="B141" s="4" t="s">
        <v>1387</v>
      </c>
      <c r="C141" s="5">
        <v>2</v>
      </c>
      <c r="D141" s="4" t="s">
        <v>30</v>
      </c>
      <c r="E141" s="5">
        <v>114.6</v>
      </c>
      <c r="F141" s="5">
        <v>133.59200000000001</v>
      </c>
      <c r="G141" s="5">
        <v>18.992000000000001</v>
      </c>
      <c r="H141" s="6">
        <v>0</v>
      </c>
      <c r="I141" s="6">
        <v>1.1659999999999999</v>
      </c>
      <c r="J141" s="4" t="s">
        <v>7643</v>
      </c>
      <c r="K141" s="4" t="s">
        <v>7657</v>
      </c>
      <c r="L141" s="4"/>
      <c r="M141" s="7" t="s">
        <v>7721</v>
      </c>
      <c r="N141" s="7">
        <v>120.102</v>
      </c>
      <c r="O141" s="7">
        <v>116.319</v>
      </c>
    </row>
    <row r="142" spans="1:15" ht="13" x14ac:dyDescent="0.15">
      <c r="A142" s="4" t="s">
        <v>28</v>
      </c>
      <c r="B142" s="4" t="s">
        <v>1387</v>
      </c>
      <c r="C142" s="5">
        <v>3</v>
      </c>
      <c r="D142" s="4" t="s">
        <v>30</v>
      </c>
      <c r="E142" s="5">
        <v>122.6</v>
      </c>
      <c r="F142" s="5">
        <v>140.143</v>
      </c>
      <c r="G142" s="5">
        <v>17.542999999999999</v>
      </c>
      <c r="H142" s="6">
        <v>0</v>
      </c>
      <c r="I142" s="6">
        <v>1.143</v>
      </c>
      <c r="J142" s="4" t="s">
        <v>7643</v>
      </c>
      <c r="K142" s="4" t="s">
        <v>7657</v>
      </c>
      <c r="L142" s="4"/>
      <c r="M142" s="7" t="s">
        <v>7660</v>
      </c>
      <c r="N142" s="7">
        <v>127.73</v>
      </c>
      <c r="O142" s="7">
        <v>126.884</v>
      </c>
    </row>
    <row r="143" spans="1:15" ht="13" x14ac:dyDescent="0.15">
      <c r="A143" s="4" t="s">
        <v>28</v>
      </c>
      <c r="B143" s="4" t="s">
        <v>1387</v>
      </c>
      <c r="C143" s="5">
        <v>4</v>
      </c>
      <c r="D143" s="4" t="s">
        <v>30</v>
      </c>
      <c r="E143" s="5">
        <v>132.30000000000001</v>
      </c>
      <c r="F143" s="5">
        <v>154.41399999999999</v>
      </c>
      <c r="G143" s="5">
        <v>22.114000000000001</v>
      </c>
      <c r="H143" s="6">
        <v>0</v>
      </c>
      <c r="I143" s="6">
        <v>1.167</v>
      </c>
      <c r="J143" s="4" t="s">
        <v>7643</v>
      </c>
      <c r="K143" s="4" t="s">
        <v>7644</v>
      </c>
      <c r="L143" s="4"/>
      <c r="M143" s="7" t="s">
        <v>7722</v>
      </c>
      <c r="N143" s="7">
        <v>135.988</v>
      </c>
      <c r="O143" s="7">
        <v>134.714</v>
      </c>
    </row>
    <row r="144" spans="1:15" ht="13" x14ac:dyDescent="0.15">
      <c r="A144" s="4" t="s">
        <v>28</v>
      </c>
      <c r="B144" s="4" t="s">
        <v>1387</v>
      </c>
      <c r="C144" s="5">
        <v>5</v>
      </c>
      <c r="D144" s="4" t="s">
        <v>30</v>
      </c>
      <c r="E144" s="5">
        <v>142</v>
      </c>
      <c r="F144" s="5">
        <v>166.22800000000001</v>
      </c>
      <c r="G144" s="5">
        <v>24.228000000000002</v>
      </c>
      <c r="H144" s="6">
        <v>0</v>
      </c>
      <c r="I144" s="6">
        <v>1.171</v>
      </c>
      <c r="J144" s="4" t="s">
        <v>7643</v>
      </c>
      <c r="K144" s="4" t="s">
        <v>7644</v>
      </c>
      <c r="L144" s="4"/>
      <c r="M144" s="7" t="s">
        <v>7723</v>
      </c>
      <c r="N144" s="7">
        <v>147.55199999999999</v>
      </c>
      <c r="O144" s="7">
        <v>147.47900000000001</v>
      </c>
    </row>
    <row r="145" spans="1:15" ht="13" x14ac:dyDescent="0.15">
      <c r="A145" s="4" t="s">
        <v>28</v>
      </c>
      <c r="B145" s="4" t="s">
        <v>1387</v>
      </c>
      <c r="C145" s="5">
        <v>6</v>
      </c>
      <c r="D145" s="4" t="s">
        <v>30</v>
      </c>
      <c r="E145" s="5">
        <v>151.69999999999999</v>
      </c>
      <c r="F145" s="5">
        <v>179.56200000000001</v>
      </c>
      <c r="G145" s="5">
        <v>27.861999999999998</v>
      </c>
      <c r="H145" s="6">
        <v>0</v>
      </c>
      <c r="I145" s="6">
        <v>1.1839999999999999</v>
      </c>
      <c r="J145" s="4" t="s">
        <v>7643</v>
      </c>
      <c r="K145" s="4" t="s">
        <v>7657</v>
      </c>
      <c r="L145" s="4"/>
      <c r="M145" s="7" t="s">
        <v>7699</v>
      </c>
      <c r="N145" s="7">
        <v>155.58799999999999</v>
      </c>
      <c r="O145" s="7">
        <v>152.50700000000001</v>
      </c>
    </row>
    <row r="146" spans="1:15" ht="13" x14ac:dyDescent="0.15">
      <c r="A146" s="4" t="s">
        <v>28</v>
      </c>
      <c r="B146" s="4" t="s">
        <v>1387</v>
      </c>
      <c r="C146" s="5">
        <v>7</v>
      </c>
      <c r="D146" s="4" t="s">
        <v>30</v>
      </c>
      <c r="E146" s="5">
        <v>153.69999999999999</v>
      </c>
      <c r="F146" s="5">
        <v>181.398</v>
      </c>
      <c r="G146" s="5">
        <v>27.698</v>
      </c>
      <c r="H146" s="6">
        <v>0</v>
      </c>
      <c r="I146" s="6">
        <v>1.18</v>
      </c>
      <c r="J146" s="4" t="s">
        <v>7643</v>
      </c>
      <c r="K146" s="4" t="s">
        <v>7657</v>
      </c>
      <c r="L146" s="4"/>
      <c r="M146" s="7" t="s">
        <v>7699</v>
      </c>
      <c r="N146" s="7">
        <v>160.27000000000001</v>
      </c>
      <c r="O146" s="7">
        <v>157.35300000000001</v>
      </c>
    </row>
    <row r="147" spans="1:15" ht="13" x14ac:dyDescent="0.15">
      <c r="A147" s="4" t="s">
        <v>28</v>
      </c>
      <c r="B147" s="4" t="s">
        <v>1387</v>
      </c>
      <c r="C147" s="5">
        <v>8</v>
      </c>
      <c r="D147" s="4" t="s">
        <v>30</v>
      </c>
      <c r="E147" s="5">
        <v>163.4</v>
      </c>
      <c r="F147" s="5">
        <v>194.101</v>
      </c>
      <c r="G147" s="5">
        <v>30.701000000000001</v>
      </c>
      <c r="H147" s="6">
        <v>0</v>
      </c>
      <c r="I147" s="6">
        <v>1.1879999999999999</v>
      </c>
      <c r="J147" s="4" t="s">
        <v>7643</v>
      </c>
      <c r="K147" s="4" t="s">
        <v>7657</v>
      </c>
      <c r="L147" s="4"/>
      <c r="M147" s="7" t="s">
        <v>7700</v>
      </c>
      <c r="N147" s="7">
        <v>167.89699999999999</v>
      </c>
      <c r="O147" s="7">
        <v>166.16</v>
      </c>
    </row>
    <row r="148" spans="1:15" ht="13" x14ac:dyDescent="0.15">
      <c r="A148" s="4" t="s">
        <v>28</v>
      </c>
      <c r="B148" s="4" t="s">
        <v>1387</v>
      </c>
      <c r="C148" s="5">
        <v>9</v>
      </c>
      <c r="D148" s="4" t="s">
        <v>30</v>
      </c>
      <c r="E148" s="5">
        <v>173.1</v>
      </c>
      <c r="F148" s="5">
        <v>207.399</v>
      </c>
      <c r="G148" s="5">
        <v>34.298999999999999</v>
      </c>
      <c r="H148" s="6">
        <v>0</v>
      </c>
      <c r="I148" s="6">
        <v>1.198</v>
      </c>
      <c r="J148" s="4" t="s">
        <v>7643</v>
      </c>
      <c r="K148" s="4" t="s">
        <v>7644</v>
      </c>
      <c r="L148" s="4"/>
      <c r="M148" s="7" t="s">
        <v>7724</v>
      </c>
      <c r="N148" s="7">
        <v>175.26599999999999</v>
      </c>
      <c r="O148" s="7">
        <v>177.54</v>
      </c>
    </row>
    <row r="149" spans="1:15" ht="13" x14ac:dyDescent="0.15">
      <c r="A149" s="4" t="s">
        <v>28</v>
      </c>
      <c r="B149" s="4" t="s">
        <v>1387</v>
      </c>
      <c r="C149" s="5">
        <v>10</v>
      </c>
      <c r="D149" s="4" t="s">
        <v>30</v>
      </c>
      <c r="E149" s="5">
        <v>182.8</v>
      </c>
      <c r="F149" s="5">
        <v>220.1</v>
      </c>
      <c r="G149" s="5">
        <v>37.299999999999997</v>
      </c>
      <c r="H149" s="6">
        <v>0</v>
      </c>
      <c r="I149" s="6">
        <v>1.204</v>
      </c>
      <c r="J149" s="4" t="s">
        <v>7643</v>
      </c>
      <c r="K149" s="4" t="s">
        <v>7644</v>
      </c>
      <c r="L149" s="4"/>
      <c r="M149" s="7" t="s">
        <v>7668</v>
      </c>
      <c r="N149" s="7">
        <v>188.26400000000001</v>
      </c>
      <c r="O149" s="7">
        <v>188.804</v>
      </c>
    </row>
    <row r="150" spans="1:15" ht="13" x14ac:dyDescent="0.15">
      <c r="A150" s="4" t="s">
        <v>28</v>
      </c>
      <c r="B150" s="4" t="s">
        <v>1387</v>
      </c>
      <c r="C150" s="5">
        <v>11</v>
      </c>
      <c r="D150" s="4" t="s">
        <v>30</v>
      </c>
      <c r="E150" s="5">
        <v>192.5</v>
      </c>
      <c r="F150" s="5">
        <v>233.03299999999999</v>
      </c>
      <c r="G150" s="5">
        <v>40.533000000000001</v>
      </c>
      <c r="H150" s="6">
        <v>0</v>
      </c>
      <c r="I150" s="6">
        <v>1.2110000000000001</v>
      </c>
      <c r="J150" s="4" t="s">
        <v>7643</v>
      </c>
      <c r="K150" s="4" t="s">
        <v>7657</v>
      </c>
      <c r="L150" s="4"/>
      <c r="M150" s="7" t="s">
        <v>7725</v>
      </c>
      <c r="N150" s="7">
        <v>196.60499999999999</v>
      </c>
      <c r="O150" s="7">
        <v>196.64</v>
      </c>
    </row>
    <row r="151" spans="1:15" ht="13" x14ac:dyDescent="0.15">
      <c r="A151" s="4" t="s">
        <v>28</v>
      </c>
      <c r="B151" s="4" t="s">
        <v>1387</v>
      </c>
      <c r="C151" s="5">
        <v>12</v>
      </c>
      <c r="D151" s="4" t="s">
        <v>30</v>
      </c>
      <c r="E151" s="5">
        <v>202.2</v>
      </c>
      <c r="F151" s="5">
        <v>245.59</v>
      </c>
      <c r="G151" s="5">
        <v>43.39</v>
      </c>
      <c r="H151" s="6">
        <v>0</v>
      </c>
      <c r="I151" s="6">
        <v>1.2150000000000001</v>
      </c>
      <c r="J151" s="4" t="s">
        <v>7643</v>
      </c>
      <c r="K151" s="4" t="s">
        <v>7644</v>
      </c>
      <c r="L151" s="4"/>
      <c r="M151" s="7" t="s">
        <v>7726</v>
      </c>
      <c r="N151" s="7">
        <v>204.774</v>
      </c>
      <c r="O151" s="7">
        <v>205.691</v>
      </c>
    </row>
    <row r="152" spans="1:15" ht="13" x14ac:dyDescent="0.15">
      <c r="A152" s="4" t="s">
        <v>28</v>
      </c>
      <c r="B152" s="4" t="s">
        <v>1387</v>
      </c>
      <c r="C152" s="5">
        <v>13</v>
      </c>
      <c r="D152" s="4" t="s">
        <v>30</v>
      </c>
      <c r="E152" s="5">
        <v>211.9</v>
      </c>
      <c r="F152" s="5">
        <v>258.97899999999998</v>
      </c>
      <c r="G152" s="5">
        <v>47.079000000000001</v>
      </c>
      <c r="H152" s="6">
        <v>0</v>
      </c>
      <c r="I152" s="6">
        <v>1.222</v>
      </c>
      <c r="J152" s="4" t="s">
        <v>7643</v>
      </c>
      <c r="K152" s="4" t="s">
        <v>7644</v>
      </c>
      <c r="L152" s="4"/>
      <c r="M152" s="7" t="s">
        <v>7703</v>
      </c>
      <c r="N152" s="7">
        <v>220.86500000000001</v>
      </c>
      <c r="O152" s="7">
        <v>213.822</v>
      </c>
    </row>
    <row r="153" spans="1:15" ht="13" x14ac:dyDescent="0.15">
      <c r="A153" s="4" t="s">
        <v>28</v>
      </c>
      <c r="B153" s="4" t="s">
        <v>1387</v>
      </c>
      <c r="C153" s="5">
        <v>14</v>
      </c>
      <c r="D153" s="4" t="s">
        <v>30</v>
      </c>
      <c r="E153" s="5">
        <v>221.6</v>
      </c>
      <c r="F153" s="5">
        <v>270.64400000000001</v>
      </c>
      <c r="G153" s="5">
        <v>49.043999999999997</v>
      </c>
      <c r="H153" s="6">
        <v>0</v>
      </c>
      <c r="I153" s="6">
        <v>1.2210000000000001</v>
      </c>
      <c r="J153" s="4" t="s">
        <v>7643</v>
      </c>
      <c r="K153" s="4" t="s">
        <v>7644</v>
      </c>
      <c r="L153" s="4"/>
      <c r="M153" s="7" t="s">
        <v>7704</v>
      </c>
      <c r="N153" s="7">
        <v>229.149</v>
      </c>
      <c r="O153" s="7">
        <v>222.42599999999999</v>
      </c>
    </row>
    <row r="154" spans="1:15" ht="13" x14ac:dyDescent="0.15">
      <c r="A154" s="4" t="s">
        <v>28</v>
      </c>
      <c r="B154" s="4" t="s">
        <v>1387</v>
      </c>
      <c r="C154" s="5">
        <v>15</v>
      </c>
      <c r="D154" s="4" t="s">
        <v>30</v>
      </c>
      <c r="E154" s="5">
        <v>231.3</v>
      </c>
      <c r="F154" s="5">
        <v>282.221</v>
      </c>
      <c r="G154" s="5">
        <v>50.920999999999999</v>
      </c>
      <c r="H154" s="6">
        <v>0</v>
      </c>
      <c r="I154" s="6">
        <v>1.22</v>
      </c>
      <c r="J154" s="4" t="s">
        <v>7643</v>
      </c>
      <c r="K154" s="4" t="s">
        <v>7644</v>
      </c>
      <c r="L154" s="4"/>
      <c r="M154" s="7" t="s">
        <v>7727</v>
      </c>
      <c r="N154" s="7">
        <v>240.13399999999999</v>
      </c>
      <c r="O154" s="7">
        <v>233.113</v>
      </c>
    </row>
    <row r="155" spans="1:15" ht="13" x14ac:dyDescent="0.15">
      <c r="A155" s="4" t="s">
        <v>28</v>
      </c>
      <c r="B155" s="4" t="s">
        <v>1387</v>
      </c>
      <c r="C155" s="5">
        <v>16</v>
      </c>
      <c r="D155" s="4" t="s">
        <v>30</v>
      </c>
      <c r="E155" s="5">
        <v>241</v>
      </c>
      <c r="F155" s="5">
        <v>292.63200000000001</v>
      </c>
      <c r="G155" s="5">
        <v>51.631999999999998</v>
      </c>
      <c r="H155" s="6">
        <v>0</v>
      </c>
      <c r="I155" s="6">
        <v>1.214</v>
      </c>
      <c r="J155" s="4" t="s">
        <v>7643</v>
      </c>
      <c r="K155" s="4" t="s">
        <v>7657</v>
      </c>
      <c r="L155" s="4"/>
      <c r="M155" s="7" t="s">
        <v>7673</v>
      </c>
      <c r="N155" s="7">
        <v>246.81800000000001</v>
      </c>
      <c r="O155" s="7">
        <v>245.19800000000001</v>
      </c>
    </row>
    <row r="156" spans="1:15" ht="13" x14ac:dyDescent="0.15">
      <c r="A156" s="4" t="s">
        <v>28</v>
      </c>
      <c r="B156" s="4" t="s">
        <v>1387</v>
      </c>
      <c r="C156" s="5">
        <v>17</v>
      </c>
      <c r="D156" s="4" t="s">
        <v>30</v>
      </c>
      <c r="E156" s="5">
        <v>250.7</v>
      </c>
      <c r="F156" s="5">
        <v>302.11200000000002</v>
      </c>
      <c r="G156" s="5">
        <v>51.411999999999999</v>
      </c>
      <c r="H156" s="6">
        <v>0</v>
      </c>
      <c r="I156" s="6">
        <v>1.2050000000000001</v>
      </c>
      <c r="J156" s="4" t="s">
        <v>7643</v>
      </c>
      <c r="K156" s="4" t="s">
        <v>7657</v>
      </c>
      <c r="L156" s="4"/>
      <c r="M156" s="7" t="s">
        <v>7674</v>
      </c>
      <c r="N156" s="7">
        <v>253.04400000000001</v>
      </c>
      <c r="O156" s="7">
        <v>252.45400000000001</v>
      </c>
    </row>
    <row r="157" spans="1:15" ht="13" x14ac:dyDescent="0.15">
      <c r="A157" s="4" t="s">
        <v>28</v>
      </c>
      <c r="B157" s="4" t="s">
        <v>1387</v>
      </c>
      <c r="C157" s="5">
        <v>18</v>
      </c>
      <c r="D157" s="4" t="s">
        <v>30</v>
      </c>
      <c r="E157" s="5">
        <v>260.39999999999998</v>
      </c>
      <c r="F157" s="5">
        <v>312.54899999999998</v>
      </c>
      <c r="G157" s="5">
        <v>52.149000000000001</v>
      </c>
      <c r="H157" s="6">
        <v>0</v>
      </c>
      <c r="I157" s="6">
        <v>1.2</v>
      </c>
      <c r="J157" s="4" t="s">
        <v>7643</v>
      </c>
      <c r="K157" s="4" t="s">
        <v>7657</v>
      </c>
      <c r="L157" s="4"/>
      <c r="M157" s="7" t="s">
        <v>7707</v>
      </c>
      <c r="N157" s="7">
        <v>266.95600000000002</v>
      </c>
      <c r="O157" s="7">
        <v>262.96600000000001</v>
      </c>
    </row>
    <row r="158" spans="1:15" ht="13" x14ac:dyDescent="0.15">
      <c r="A158" s="4" t="s">
        <v>28</v>
      </c>
      <c r="B158" s="4" t="s">
        <v>1387</v>
      </c>
      <c r="C158" s="5">
        <v>19</v>
      </c>
      <c r="D158" s="4" t="s">
        <v>30</v>
      </c>
      <c r="E158" s="5">
        <v>270.10000000000002</v>
      </c>
      <c r="F158" s="5">
        <v>323.30099999999999</v>
      </c>
      <c r="G158" s="5">
        <v>53.201000000000001</v>
      </c>
      <c r="H158" s="6">
        <v>0</v>
      </c>
      <c r="I158" s="6">
        <v>1.1970000000000001</v>
      </c>
      <c r="J158" s="4" t="s">
        <v>7643</v>
      </c>
      <c r="K158" s="4" t="s">
        <v>7657</v>
      </c>
      <c r="L158" s="4"/>
      <c r="M158" s="7" t="s">
        <v>7708</v>
      </c>
      <c r="N158" s="7">
        <v>275.44900000000001</v>
      </c>
      <c r="O158" s="7">
        <v>271.91800000000001</v>
      </c>
    </row>
    <row r="159" spans="1:15" ht="13" x14ac:dyDescent="0.15">
      <c r="A159" s="4" t="s">
        <v>28</v>
      </c>
      <c r="B159" s="4" t="s">
        <v>1387</v>
      </c>
      <c r="C159" s="5">
        <v>20</v>
      </c>
      <c r="D159" s="4" t="s">
        <v>30</v>
      </c>
      <c r="E159" s="5">
        <v>279.8</v>
      </c>
      <c r="F159" s="5">
        <v>334.48</v>
      </c>
      <c r="G159" s="5">
        <v>54.68</v>
      </c>
      <c r="H159" s="6">
        <v>0</v>
      </c>
      <c r="I159" s="6">
        <v>1.1950000000000001</v>
      </c>
      <c r="J159" s="4" t="s">
        <v>7643</v>
      </c>
      <c r="K159" s="4" t="s">
        <v>7657</v>
      </c>
      <c r="L159" s="4"/>
      <c r="M159" s="7" t="s">
        <v>7677</v>
      </c>
      <c r="N159" s="7">
        <v>287.34500000000003</v>
      </c>
      <c r="O159" s="7">
        <v>288.91800000000001</v>
      </c>
    </row>
    <row r="160" spans="1:15" ht="13" x14ac:dyDescent="0.15">
      <c r="A160" s="4" t="s">
        <v>28</v>
      </c>
      <c r="B160" s="4" t="s">
        <v>1387</v>
      </c>
      <c r="C160" s="5">
        <v>21</v>
      </c>
      <c r="D160" s="4" t="s">
        <v>30</v>
      </c>
      <c r="E160" s="5">
        <v>289.5</v>
      </c>
      <c r="F160" s="5">
        <v>345.21100000000001</v>
      </c>
      <c r="G160" s="5">
        <v>55.710999999999999</v>
      </c>
      <c r="H160" s="6">
        <v>0</v>
      </c>
      <c r="I160" s="6">
        <v>1.1919999999999999</v>
      </c>
      <c r="J160" s="4" t="s">
        <v>7643</v>
      </c>
      <c r="K160" s="4" t="s">
        <v>7657</v>
      </c>
      <c r="L160" s="4"/>
      <c r="M160" s="7" t="s">
        <v>7678</v>
      </c>
      <c r="N160" s="7">
        <v>291.935</v>
      </c>
      <c r="O160" s="7">
        <v>293.09699999999998</v>
      </c>
    </row>
    <row r="161" spans="1:15" ht="13" x14ac:dyDescent="0.15">
      <c r="A161" s="4" t="s">
        <v>28</v>
      </c>
      <c r="B161" s="4" t="s">
        <v>1387</v>
      </c>
      <c r="C161" s="5">
        <v>22</v>
      </c>
      <c r="D161" s="4" t="s">
        <v>30</v>
      </c>
      <c r="E161" s="5">
        <v>299.2</v>
      </c>
      <c r="F161" s="5">
        <v>357.30799999999999</v>
      </c>
      <c r="G161" s="5">
        <v>58.107999999999997</v>
      </c>
      <c r="H161" s="6">
        <v>0</v>
      </c>
      <c r="I161" s="6">
        <v>1.194</v>
      </c>
      <c r="J161" s="4" t="s">
        <v>7643</v>
      </c>
      <c r="K161" s="4" t="s">
        <v>7657</v>
      </c>
      <c r="L161" s="4"/>
      <c r="M161" s="7" t="s">
        <v>7679</v>
      </c>
      <c r="N161" s="7">
        <v>306.70499999999998</v>
      </c>
      <c r="O161" s="7">
        <v>307.51400000000001</v>
      </c>
    </row>
    <row r="162" spans="1:15" ht="13" x14ac:dyDescent="0.15">
      <c r="A162" s="4" t="s">
        <v>28</v>
      </c>
      <c r="B162" s="4" t="s">
        <v>1387</v>
      </c>
      <c r="C162" s="5">
        <v>23</v>
      </c>
      <c r="D162" s="4" t="s">
        <v>30</v>
      </c>
      <c r="E162" s="5">
        <v>308.89999999999998</v>
      </c>
      <c r="F162" s="5">
        <v>368.00900000000001</v>
      </c>
      <c r="G162" s="5">
        <v>59.109000000000002</v>
      </c>
      <c r="H162" s="6">
        <v>0</v>
      </c>
      <c r="I162" s="6">
        <v>1.1910000000000001</v>
      </c>
      <c r="J162" s="4" t="s">
        <v>7643</v>
      </c>
      <c r="K162" s="4" t="s">
        <v>7657</v>
      </c>
      <c r="L162" s="4"/>
      <c r="M162" s="7" t="s">
        <v>7680</v>
      </c>
      <c r="N162" s="7">
        <v>314.82799999999997</v>
      </c>
      <c r="O162" s="7">
        <v>314.89999999999998</v>
      </c>
    </row>
    <row r="163" spans="1:15" ht="13" x14ac:dyDescent="0.15">
      <c r="A163" s="4" t="s">
        <v>28</v>
      </c>
      <c r="B163" s="4" t="s">
        <v>1387</v>
      </c>
      <c r="C163" s="5">
        <v>24</v>
      </c>
      <c r="D163" s="4" t="s">
        <v>30</v>
      </c>
      <c r="E163" s="5">
        <v>318.60000000000002</v>
      </c>
      <c r="F163" s="5">
        <v>379.44200000000001</v>
      </c>
      <c r="G163" s="5">
        <v>60.841999999999999</v>
      </c>
      <c r="H163" s="6">
        <v>0</v>
      </c>
      <c r="I163" s="6">
        <v>1.1910000000000001</v>
      </c>
      <c r="J163" s="4" t="s">
        <v>7643</v>
      </c>
      <c r="K163" s="4" t="s">
        <v>7657</v>
      </c>
      <c r="L163" s="4"/>
      <c r="M163" s="7" t="s">
        <v>7681</v>
      </c>
      <c r="N163" s="7">
        <v>320.78300000000002</v>
      </c>
      <c r="O163" s="7">
        <v>319.29000000000002</v>
      </c>
    </row>
    <row r="164" spans="1:15" ht="13" x14ac:dyDescent="0.15">
      <c r="A164" s="4" t="s">
        <v>28</v>
      </c>
      <c r="B164" s="4" t="s">
        <v>1387</v>
      </c>
      <c r="C164" s="5">
        <v>25</v>
      </c>
      <c r="D164" s="4" t="s">
        <v>30</v>
      </c>
      <c r="E164" s="5">
        <v>328.3</v>
      </c>
      <c r="F164" s="5">
        <v>389.41300000000001</v>
      </c>
      <c r="G164" s="5">
        <v>61.113</v>
      </c>
      <c r="H164" s="6">
        <v>0</v>
      </c>
      <c r="I164" s="6">
        <v>1.1859999999999999</v>
      </c>
      <c r="J164" s="4" t="s">
        <v>7643</v>
      </c>
      <c r="K164" s="4" t="s">
        <v>7657</v>
      </c>
      <c r="L164" s="4"/>
      <c r="M164" s="7" t="s">
        <v>7728</v>
      </c>
      <c r="N164" s="7">
        <v>330.44499999999999</v>
      </c>
      <c r="O164" s="7">
        <v>329.16300000000001</v>
      </c>
    </row>
    <row r="165" spans="1:15" ht="13" x14ac:dyDescent="0.15">
      <c r="A165" s="4" t="s">
        <v>28</v>
      </c>
      <c r="B165" s="4" t="s">
        <v>1387</v>
      </c>
      <c r="C165" s="5">
        <v>26</v>
      </c>
      <c r="D165" s="4" t="s">
        <v>30</v>
      </c>
      <c r="E165" s="5">
        <v>331.3</v>
      </c>
      <c r="F165" s="5">
        <v>391.71800000000002</v>
      </c>
      <c r="G165" s="5">
        <v>60.417999999999999</v>
      </c>
      <c r="H165" s="6">
        <v>0</v>
      </c>
      <c r="I165" s="6">
        <v>1.1819999999999999</v>
      </c>
      <c r="J165" s="4" t="s">
        <v>7643</v>
      </c>
      <c r="K165" s="4" t="s">
        <v>7644</v>
      </c>
      <c r="L165" s="4"/>
      <c r="M165" s="7" t="s">
        <v>7728</v>
      </c>
      <c r="N165" s="7">
        <v>336.79899999999998</v>
      </c>
      <c r="O165" s="7">
        <v>336.21199999999999</v>
      </c>
    </row>
    <row r="166" spans="1:15" ht="13" x14ac:dyDescent="0.15">
      <c r="A166" s="4" t="s">
        <v>28</v>
      </c>
      <c r="B166" s="4" t="s">
        <v>1387</v>
      </c>
      <c r="C166" s="5">
        <v>27</v>
      </c>
      <c r="D166" s="4" t="s">
        <v>30</v>
      </c>
      <c r="E166" s="5">
        <v>341</v>
      </c>
      <c r="F166" s="5">
        <v>400.04700000000003</v>
      </c>
      <c r="G166" s="5">
        <v>59.046999999999997</v>
      </c>
      <c r="H166" s="6">
        <v>0</v>
      </c>
      <c r="I166" s="6">
        <v>1.173</v>
      </c>
      <c r="J166" s="4" t="s">
        <v>7643</v>
      </c>
      <c r="K166" s="4" t="s">
        <v>7657</v>
      </c>
      <c r="L166" s="4"/>
      <c r="M166" s="7" t="s">
        <v>7682</v>
      </c>
      <c r="N166" s="7">
        <v>346.173</v>
      </c>
      <c r="O166" s="7">
        <v>346.96300000000002</v>
      </c>
    </row>
    <row r="167" spans="1:15" ht="13" x14ac:dyDescent="0.15">
      <c r="A167" s="4" t="s">
        <v>28</v>
      </c>
      <c r="B167" s="4" t="s">
        <v>1387</v>
      </c>
      <c r="C167" s="5">
        <v>28</v>
      </c>
      <c r="D167" s="4" t="s">
        <v>30</v>
      </c>
      <c r="E167" s="5">
        <v>350.7</v>
      </c>
      <c r="F167" s="5">
        <v>409.36399999999998</v>
      </c>
      <c r="G167" s="5">
        <v>58.664000000000001</v>
      </c>
      <c r="H167" s="6">
        <v>0</v>
      </c>
      <c r="I167" s="6">
        <v>1.167</v>
      </c>
      <c r="J167" s="4" t="s">
        <v>7643</v>
      </c>
      <c r="K167" s="4" t="s">
        <v>7657</v>
      </c>
      <c r="L167" s="4"/>
      <c r="M167" s="7" t="s">
        <v>7683</v>
      </c>
      <c r="N167" s="7">
        <v>352.23200000000003</v>
      </c>
      <c r="O167" s="7">
        <v>353.73500000000001</v>
      </c>
    </row>
    <row r="168" spans="1:15" ht="13" x14ac:dyDescent="0.15">
      <c r="A168" s="4" t="s">
        <v>28</v>
      </c>
      <c r="B168" s="4" t="s">
        <v>1387</v>
      </c>
      <c r="C168" s="5">
        <v>29</v>
      </c>
      <c r="D168" s="4" t="s">
        <v>30</v>
      </c>
      <c r="E168" s="5">
        <v>360.4</v>
      </c>
      <c r="F168" s="5">
        <v>419.685</v>
      </c>
      <c r="G168" s="5">
        <v>59.284999999999997</v>
      </c>
      <c r="H168" s="6">
        <v>0</v>
      </c>
      <c r="I168" s="6">
        <v>1.1639999999999999</v>
      </c>
      <c r="J168" s="4" t="s">
        <v>7643</v>
      </c>
      <c r="K168" s="6" t="s">
        <v>7644</v>
      </c>
      <c r="L168" s="6"/>
      <c r="M168" s="7" t="s">
        <v>7717</v>
      </c>
      <c r="N168" s="7">
        <v>364.71100000000001</v>
      </c>
      <c r="O168" s="7">
        <v>362.47699999999998</v>
      </c>
    </row>
    <row r="169" spans="1:15" ht="13" x14ac:dyDescent="0.15">
      <c r="A169" s="4" t="s">
        <v>28</v>
      </c>
      <c r="B169" s="4" t="s">
        <v>1387</v>
      </c>
      <c r="C169" s="5">
        <v>30</v>
      </c>
      <c r="D169" s="4" t="s">
        <v>30</v>
      </c>
      <c r="E169" s="5">
        <v>370.1</v>
      </c>
      <c r="F169" s="5">
        <v>429.82400000000001</v>
      </c>
      <c r="G169" s="5">
        <v>59.723999999999997</v>
      </c>
      <c r="H169" s="6">
        <v>0</v>
      </c>
      <c r="I169" s="6">
        <v>1.161</v>
      </c>
      <c r="J169" s="4" t="s">
        <v>7643</v>
      </c>
      <c r="K169" s="4" t="s">
        <v>7657</v>
      </c>
      <c r="L169" s="4"/>
      <c r="M169" s="7" t="s">
        <v>7718</v>
      </c>
      <c r="N169" s="7">
        <v>374.37400000000002</v>
      </c>
      <c r="O169" s="7">
        <v>372.11399999999998</v>
      </c>
    </row>
    <row r="170" spans="1:15" ht="13" x14ac:dyDescent="0.15">
      <c r="A170" s="4" t="s">
        <v>28</v>
      </c>
      <c r="B170" s="4" t="s">
        <v>1387</v>
      </c>
      <c r="C170" s="5">
        <v>31</v>
      </c>
      <c r="D170" s="4" t="s">
        <v>30</v>
      </c>
      <c r="E170" s="5">
        <v>379.8</v>
      </c>
      <c r="F170" s="5">
        <v>439.45499999999998</v>
      </c>
      <c r="G170" s="5">
        <v>59.655000000000001</v>
      </c>
      <c r="H170" s="6">
        <v>0</v>
      </c>
      <c r="I170" s="6">
        <v>1.157</v>
      </c>
      <c r="J170" s="4" t="s">
        <v>7643</v>
      </c>
      <c r="K170" s="4" t="s">
        <v>7644</v>
      </c>
      <c r="L170" s="4"/>
      <c r="M170" s="7" t="s">
        <v>7719</v>
      </c>
      <c r="N170" s="7">
        <v>383.45299999999997</v>
      </c>
      <c r="O170" s="7">
        <v>381.68200000000002</v>
      </c>
    </row>
    <row r="171" spans="1:15" ht="13" x14ac:dyDescent="0.15">
      <c r="A171" s="4" t="s">
        <v>28</v>
      </c>
      <c r="B171" s="4" t="s">
        <v>1387</v>
      </c>
      <c r="C171" s="5">
        <v>32</v>
      </c>
      <c r="D171" s="4" t="s">
        <v>30</v>
      </c>
      <c r="E171" s="5">
        <v>389.5</v>
      </c>
      <c r="F171" s="5">
        <v>450.23200000000003</v>
      </c>
      <c r="G171" s="5">
        <v>60.731999999999999</v>
      </c>
      <c r="H171" s="6">
        <v>0</v>
      </c>
      <c r="I171" s="6">
        <v>1.1559999999999999</v>
      </c>
      <c r="J171" s="4" t="s">
        <v>7643</v>
      </c>
      <c r="K171" s="4" t="s">
        <v>7644</v>
      </c>
      <c r="L171" s="4"/>
      <c r="M171" s="7" t="s">
        <v>7687</v>
      </c>
      <c r="N171" s="7">
        <v>391.89400000000001</v>
      </c>
      <c r="O171" s="7">
        <v>392.95800000000003</v>
      </c>
    </row>
    <row r="172" spans="1:15" ht="13" x14ac:dyDescent="0.15">
      <c r="A172" s="4" t="s">
        <v>28</v>
      </c>
      <c r="B172" s="4" t="s">
        <v>3784</v>
      </c>
      <c r="C172" s="5">
        <v>1</v>
      </c>
      <c r="D172" s="4" t="s">
        <v>1387</v>
      </c>
      <c r="E172" s="5">
        <v>0</v>
      </c>
      <c r="F172" s="5">
        <v>0</v>
      </c>
      <c r="G172" s="5">
        <v>0</v>
      </c>
      <c r="H172" s="6">
        <v>0</v>
      </c>
      <c r="I172" s="6">
        <v>0</v>
      </c>
      <c r="J172" s="4" t="s">
        <v>7641</v>
      </c>
      <c r="K172" s="4"/>
      <c r="L172" s="4" t="s">
        <v>7642</v>
      </c>
      <c r="M172" s="7"/>
      <c r="N172" s="7"/>
      <c r="O172" s="7"/>
    </row>
    <row r="173" spans="1:15" ht="13" x14ac:dyDescent="0.15">
      <c r="A173" s="4" t="s">
        <v>28</v>
      </c>
      <c r="B173" s="4" t="s">
        <v>3784</v>
      </c>
      <c r="C173" s="5">
        <v>2</v>
      </c>
      <c r="D173" s="4" t="s">
        <v>1387</v>
      </c>
      <c r="E173" s="5">
        <v>9</v>
      </c>
      <c r="F173" s="5">
        <v>9.0969999999999995</v>
      </c>
      <c r="G173" s="5">
        <v>9.7000000000000003E-2</v>
      </c>
      <c r="H173" s="6">
        <v>0</v>
      </c>
      <c r="I173" s="6">
        <v>1.0109999999999999</v>
      </c>
      <c r="J173" s="4" t="s">
        <v>7643</v>
      </c>
      <c r="K173" s="4" t="s">
        <v>7657</v>
      </c>
      <c r="L173" s="4"/>
      <c r="M173" s="7" t="s">
        <v>7645</v>
      </c>
      <c r="N173" s="7">
        <v>8.8360000000000003</v>
      </c>
      <c r="O173" s="7">
        <v>10.082000000000001</v>
      </c>
    </row>
    <row r="174" spans="1:15" ht="13" x14ac:dyDescent="0.15">
      <c r="A174" s="4" t="s">
        <v>28</v>
      </c>
      <c r="B174" s="4" t="s">
        <v>3784</v>
      </c>
      <c r="C174" s="5">
        <v>3</v>
      </c>
      <c r="D174" s="4" t="s">
        <v>1387</v>
      </c>
      <c r="E174" s="5">
        <v>18.5</v>
      </c>
      <c r="F174" s="5">
        <v>18.777999999999999</v>
      </c>
      <c r="G174" s="5">
        <v>0.27800000000000002</v>
      </c>
      <c r="H174" s="6">
        <v>0</v>
      </c>
      <c r="I174" s="6">
        <v>1.0149999999999999</v>
      </c>
      <c r="J174" s="4" t="s">
        <v>7643</v>
      </c>
      <c r="K174" s="4" t="s">
        <v>7657</v>
      </c>
      <c r="L174" s="4"/>
      <c r="M174" s="7" t="s">
        <v>7654</v>
      </c>
      <c r="N174" s="7">
        <v>19.670999999999999</v>
      </c>
      <c r="O174" s="7">
        <v>21.902000000000001</v>
      </c>
    </row>
    <row r="175" spans="1:15" ht="13" x14ac:dyDescent="0.15">
      <c r="A175" s="4" t="s">
        <v>28</v>
      </c>
      <c r="B175" s="4" t="s">
        <v>3784</v>
      </c>
      <c r="C175" s="5">
        <v>4</v>
      </c>
      <c r="D175" s="4" t="s">
        <v>1387</v>
      </c>
      <c r="E175" s="5">
        <v>28</v>
      </c>
      <c r="F175" s="5">
        <v>28.803999999999998</v>
      </c>
      <c r="G175" s="5">
        <v>0.80400000000000005</v>
      </c>
      <c r="H175" s="6">
        <v>0</v>
      </c>
      <c r="I175" s="6">
        <v>1.0289999999999999</v>
      </c>
      <c r="J175" s="4" t="s">
        <v>7643</v>
      </c>
      <c r="K175" s="4" t="s">
        <v>7657</v>
      </c>
      <c r="L175" s="4"/>
      <c r="M175" s="7" t="s">
        <v>7729</v>
      </c>
      <c r="N175" s="7">
        <v>28.355</v>
      </c>
      <c r="O175" s="7">
        <v>30.782</v>
      </c>
    </row>
    <row r="176" spans="1:15" ht="13" x14ac:dyDescent="0.15">
      <c r="A176" s="4" t="s">
        <v>28</v>
      </c>
      <c r="B176" s="4" t="s">
        <v>3784</v>
      </c>
      <c r="C176" s="5">
        <v>5</v>
      </c>
      <c r="D176" s="4" t="s">
        <v>1387</v>
      </c>
      <c r="E176" s="5">
        <v>37.5</v>
      </c>
      <c r="F176" s="5">
        <v>39.308</v>
      </c>
      <c r="G176" s="5">
        <v>1.8080000000000001</v>
      </c>
      <c r="H176" s="6">
        <v>0</v>
      </c>
      <c r="I176" s="6">
        <v>1.048</v>
      </c>
      <c r="J176" s="4" t="s">
        <v>7643</v>
      </c>
      <c r="K176" s="4" t="s">
        <v>7657</v>
      </c>
      <c r="L176" s="4"/>
      <c r="M176" s="7" t="s">
        <v>7646</v>
      </c>
      <c r="N176" s="7">
        <v>37.031999999999996</v>
      </c>
      <c r="O176" s="7">
        <v>39.944000000000003</v>
      </c>
    </row>
    <row r="177" spans="1:15" ht="13" x14ac:dyDescent="0.15">
      <c r="A177" s="4" t="s">
        <v>28</v>
      </c>
      <c r="B177" s="4" t="s">
        <v>3784</v>
      </c>
      <c r="C177" s="5">
        <v>6</v>
      </c>
      <c r="D177" s="4" t="s">
        <v>1387</v>
      </c>
      <c r="E177" s="5">
        <v>47</v>
      </c>
      <c r="F177" s="5">
        <v>49.823999999999998</v>
      </c>
      <c r="G177" s="5">
        <v>2.8239999999999998</v>
      </c>
      <c r="H177" s="6">
        <v>0</v>
      </c>
      <c r="I177" s="6">
        <v>1.06</v>
      </c>
      <c r="J177" s="4" t="s">
        <v>7643</v>
      </c>
      <c r="K177" s="4" t="s">
        <v>7657</v>
      </c>
      <c r="L177" s="4"/>
      <c r="M177" s="7" t="s">
        <v>7651</v>
      </c>
      <c r="N177" s="7">
        <v>44.005000000000003</v>
      </c>
      <c r="O177" s="7">
        <v>48.225000000000001</v>
      </c>
    </row>
    <row r="178" spans="1:15" ht="13" x14ac:dyDescent="0.15">
      <c r="A178" s="4" t="s">
        <v>28</v>
      </c>
      <c r="B178" s="4" t="s">
        <v>3784</v>
      </c>
      <c r="C178" s="5">
        <v>7</v>
      </c>
      <c r="D178" s="4" t="s">
        <v>1387</v>
      </c>
      <c r="E178" s="5">
        <v>56.5</v>
      </c>
      <c r="F178" s="5">
        <v>59.366999999999997</v>
      </c>
      <c r="G178" s="5">
        <v>2.867</v>
      </c>
      <c r="H178" s="6">
        <v>0</v>
      </c>
      <c r="I178" s="6">
        <v>1.0509999999999999</v>
      </c>
      <c r="J178" s="4" t="s">
        <v>7730</v>
      </c>
      <c r="K178" s="4" t="s">
        <v>7644</v>
      </c>
      <c r="L178" s="4"/>
      <c r="M178" s="7"/>
      <c r="N178" s="7"/>
      <c r="O178" s="7"/>
    </row>
    <row r="179" spans="1:15" ht="13" x14ac:dyDescent="0.15">
      <c r="A179" s="4" t="s">
        <v>28</v>
      </c>
      <c r="B179" s="4" t="s">
        <v>3784</v>
      </c>
      <c r="C179" s="5">
        <v>8</v>
      </c>
      <c r="D179" s="4" t="s">
        <v>1387</v>
      </c>
      <c r="E179" s="5">
        <v>66</v>
      </c>
      <c r="F179" s="5">
        <v>70.227999999999994</v>
      </c>
      <c r="G179" s="5">
        <v>4.2279999999999998</v>
      </c>
      <c r="H179" s="6">
        <v>0</v>
      </c>
      <c r="I179" s="6">
        <v>1.0640000000000001</v>
      </c>
      <c r="J179" s="4" t="s">
        <v>7643</v>
      </c>
      <c r="K179" s="4" t="s">
        <v>7644</v>
      </c>
      <c r="L179" s="4"/>
      <c r="M179" s="7" t="s">
        <v>7652</v>
      </c>
      <c r="N179" s="7">
        <v>65.512</v>
      </c>
      <c r="O179" s="7">
        <v>69.138999999999996</v>
      </c>
    </row>
    <row r="180" spans="1:15" ht="13" x14ac:dyDescent="0.15">
      <c r="A180" s="4" t="s">
        <v>28</v>
      </c>
      <c r="B180" s="4" t="s">
        <v>3784</v>
      </c>
      <c r="C180" s="5">
        <v>9</v>
      </c>
      <c r="D180" s="4" t="s">
        <v>1387</v>
      </c>
      <c r="E180" s="5">
        <v>75.5</v>
      </c>
      <c r="F180" s="5">
        <v>81.974000000000004</v>
      </c>
      <c r="G180" s="5">
        <v>6.4740000000000002</v>
      </c>
      <c r="H180" s="6">
        <v>0</v>
      </c>
      <c r="I180" s="6">
        <v>1.0860000000000001</v>
      </c>
      <c r="J180" s="4" t="s">
        <v>7643</v>
      </c>
      <c r="K180" s="4" t="s">
        <v>7644</v>
      </c>
      <c r="L180" s="4"/>
      <c r="M180" s="7" t="s">
        <v>7694</v>
      </c>
      <c r="N180" s="7">
        <v>75.319000000000003</v>
      </c>
      <c r="O180" s="7">
        <v>80.608000000000004</v>
      </c>
    </row>
    <row r="181" spans="1:15" ht="13" x14ac:dyDescent="0.15">
      <c r="A181" s="4" t="s">
        <v>28</v>
      </c>
      <c r="B181" s="4" t="s">
        <v>3784</v>
      </c>
      <c r="C181" s="5">
        <v>10</v>
      </c>
      <c r="D181" s="4" t="s">
        <v>1387</v>
      </c>
      <c r="E181" s="5">
        <v>85</v>
      </c>
      <c r="F181" s="5">
        <v>92.409000000000006</v>
      </c>
      <c r="G181" s="5">
        <v>7.4089999999999998</v>
      </c>
      <c r="H181" s="6">
        <v>0</v>
      </c>
      <c r="I181" s="6">
        <v>1.087</v>
      </c>
      <c r="J181" s="4" t="s">
        <v>7643</v>
      </c>
      <c r="K181" s="4" t="s">
        <v>7657</v>
      </c>
      <c r="L181" s="4"/>
      <c r="M181" s="7" t="s">
        <v>7731</v>
      </c>
      <c r="N181" s="7">
        <v>84.652000000000001</v>
      </c>
      <c r="O181" s="7">
        <v>86.67</v>
      </c>
    </row>
    <row r="182" spans="1:15" ht="13" x14ac:dyDescent="0.15">
      <c r="A182" s="4" t="s">
        <v>28</v>
      </c>
      <c r="B182" s="4" t="s">
        <v>3784</v>
      </c>
      <c r="C182" s="5">
        <v>11</v>
      </c>
      <c r="D182" s="4" t="s">
        <v>1387</v>
      </c>
      <c r="E182" s="5">
        <v>94.5</v>
      </c>
      <c r="F182" s="5">
        <v>103.693</v>
      </c>
      <c r="G182" s="5">
        <v>9.1929999999999996</v>
      </c>
      <c r="H182" s="6">
        <v>0</v>
      </c>
      <c r="I182" s="6">
        <v>1.097</v>
      </c>
      <c r="J182" s="4" t="s">
        <v>7643</v>
      </c>
      <c r="K182" s="4" t="s">
        <v>7644</v>
      </c>
      <c r="L182" s="4"/>
      <c r="M182" s="7" t="s">
        <v>7732</v>
      </c>
      <c r="N182" s="7">
        <v>94.837999999999994</v>
      </c>
      <c r="O182" s="7">
        <v>96.454999999999998</v>
      </c>
    </row>
    <row r="183" spans="1:15" ht="13" x14ac:dyDescent="0.15">
      <c r="A183" s="4" t="s">
        <v>28</v>
      </c>
      <c r="B183" s="4" t="s">
        <v>3784</v>
      </c>
      <c r="C183" s="5">
        <v>12</v>
      </c>
      <c r="D183" s="4" t="s">
        <v>30</v>
      </c>
      <c r="E183" s="5">
        <v>104</v>
      </c>
      <c r="F183" s="5">
        <v>114.32899999999999</v>
      </c>
      <c r="G183" s="5">
        <v>10.329000000000001</v>
      </c>
      <c r="H183" s="6">
        <v>0</v>
      </c>
      <c r="I183" s="6">
        <v>1.099</v>
      </c>
      <c r="J183" s="4" t="s">
        <v>7643</v>
      </c>
      <c r="K183" s="4" t="s">
        <v>7644</v>
      </c>
      <c r="L183" s="4"/>
      <c r="M183" s="7" t="s">
        <v>7658</v>
      </c>
      <c r="N183" s="7">
        <v>104.49299999999999</v>
      </c>
      <c r="O183" s="7">
        <v>106.315</v>
      </c>
    </row>
    <row r="184" spans="1:15" ht="13" x14ac:dyDescent="0.15">
      <c r="A184" s="4" t="s">
        <v>28</v>
      </c>
      <c r="B184" s="4" t="s">
        <v>3784</v>
      </c>
      <c r="C184" s="5">
        <v>13</v>
      </c>
      <c r="D184" s="4" t="s">
        <v>30</v>
      </c>
      <c r="E184" s="5">
        <v>113.7</v>
      </c>
      <c r="F184" s="5">
        <v>127.099</v>
      </c>
      <c r="G184" s="5">
        <v>13.398999999999999</v>
      </c>
      <c r="H184" s="6">
        <v>0</v>
      </c>
      <c r="I184" s="6">
        <v>1.1180000000000001</v>
      </c>
      <c r="J184" s="4" t="s">
        <v>7643</v>
      </c>
      <c r="K184" s="4" t="s">
        <v>7657</v>
      </c>
      <c r="L184" s="4"/>
      <c r="M184" s="7" t="s">
        <v>7659</v>
      </c>
      <c r="N184" s="7">
        <v>114.91800000000001</v>
      </c>
      <c r="O184" s="7">
        <v>116.65</v>
      </c>
    </row>
    <row r="185" spans="1:15" ht="13" x14ac:dyDescent="0.15">
      <c r="A185" s="4" t="s">
        <v>28</v>
      </c>
      <c r="B185" s="4" t="s">
        <v>3784</v>
      </c>
      <c r="C185" s="5">
        <v>15</v>
      </c>
      <c r="D185" s="4" t="s">
        <v>30</v>
      </c>
      <c r="E185" s="5">
        <v>133.1</v>
      </c>
      <c r="F185" s="5">
        <v>136.53</v>
      </c>
      <c r="G185" s="5">
        <v>3.43</v>
      </c>
      <c r="H185" s="6">
        <v>0</v>
      </c>
      <c r="I185" s="6">
        <v>1.026</v>
      </c>
      <c r="J185" s="4" t="s">
        <v>7730</v>
      </c>
      <c r="K185" s="4" t="s">
        <v>7644</v>
      </c>
      <c r="L185" s="4"/>
      <c r="M185" s="7"/>
      <c r="N185" s="7"/>
      <c r="O185" s="7"/>
    </row>
    <row r="186" spans="1:15" ht="13" x14ac:dyDescent="0.15">
      <c r="A186" s="4" t="s">
        <v>28</v>
      </c>
      <c r="B186" s="4" t="s">
        <v>3784</v>
      </c>
      <c r="C186" s="5">
        <v>16</v>
      </c>
      <c r="D186" s="4" t="s">
        <v>30</v>
      </c>
      <c r="E186" s="5">
        <v>142.80000000000001</v>
      </c>
      <c r="F186" s="5">
        <v>146.22999999999999</v>
      </c>
      <c r="G186" s="5">
        <v>3.43</v>
      </c>
      <c r="H186" s="6">
        <v>0</v>
      </c>
      <c r="I186" s="6">
        <v>1.024</v>
      </c>
      <c r="J186" s="4" t="s">
        <v>7730</v>
      </c>
      <c r="K186" s="4" t="s">
        <v>7644</v>
      </c>
      <c r="L186" s="4"/>
      <c r="M186" s="7"/>
      <c r="N186" s="7"/>
      <c r="O186" s="7"/>
    </row>
    <row r="187" spans="1:15" ht="13" x14ac:dyDescent="0.15">
      <c r="A187" s="4" t="s">
        <v>28</v>
      </c>
      <c r="B187" s="4" t="s">
        <v>3856</v>
      </c>
      <c r="C187" s="5">
        <v>1</v>
      </c>
      <c r="D187" s="4" t="s">
        <v>1387</v>
      </c>
      <c r="E187" s="5">
        <v>0</v>
      </c>
      <c r="F187" s="5">
        <v>0</v>
      </c>
      <c r="G187" s="5">
        <v>0</v>
      </c>
      <c r="H187" s="6">
        <v>0</v>
      </c>
      <c r="I187" s="6">
        <v>0</v>
      </c>
      <c r="J187" s="4" t="s">
        <v>7641</v>
      </c>
      <c r="K187" s="4"/>
      <c r="L187" s="4" t="s">
        <v>7642</v>
      </c>
      <c r="M187" s="7"/>
      <c r="N187" s="7"/>
      <c r="O187" s="7"/>
    </row>
    <row r="188" spans="1:15" ht="13" x14ac:dyDescent="0.15">
      <c r="A188" s="4" t="s">
        <v>28</v>
      </c>
      <c r="B188" s="4" t="s">
        <v>3856</v>
      </c>
      <c r="C188" s="5">
        <v>2</v>
      </c>
      <c r="D188" s="4" t="s">
        <v>1387</v>
      </c>
      <c r="E188" s="5">
        <v>3</v>
      </c>
      <c r="F188" s="5">
        <v>4.1879999999999997</v>
      </c>
      <c r="G188" s="5">
        <v>1.1879999999999999</v>
      </c>
      <c r="H188" s="6">
        <v>0</v>
      </c>
      <c r="I188" s="6">
        <v>1.3959999999999999</v>
      </c>
      <c r="J188" s="4" t="s">
        <v>7643</v>
      </c>
      <c r="K188" s="4" t="s">
        <v>7657</v>
      </c>
      <c r="L188" s="4"/>
      <c r="M188" s="7" t="s">
        <v>7688</v>
      </c>
      <c r="N188" s="7">
        <v>10.102</v>
      </c>
      <c r="O188" s="7">
        <v>9.0109999999999992</v>
      </c>
    </row>
    <row r="189" spans="1:15" ht="13" x14ac:dyDescent="0.15">
      <c r="A189" s="4" t="s">
        <v>28</v>
      </c>
      <c r="B189" s="4" t="s">
        <v>3856</v>
      </c>
      <c r="C189" s="5">
        <v>3</v>
      </c>
      <c r="D189" s="4" t="s">
        <v>1387</v>
      </c>
      <c r="E189" s="5">
        <v>12.5</v>
      </c>
      <c r="F189" s="5">
        <v>14.654</v>
      </c>
      <c r="G189" s="5">
        <v>2.1539999999999999</v>
      </c>
      <c r="H189" s="6">
        <v>0</v>
      </c>
      <c r="I189" s="6">
        <v>1.1719999999999999</v>
      </c>
      <c r="J189" s="4" t="s">
        <v>7643</v>
      </c>
      <c r="K189" s="4" t="s">
        <v>7657</v>
      </c>
      <c r="L189" s="4"/>
      <c r="M189" s="7" t="s">
        <v>7688</v>
      </c>
      <c r="N189" s="7">
        <v>18.027999999999999</v>
      </c>
      <c r="O189" s="7">
        <v>15.971</v>
      </c>
    </row>
    <row r="190" spans="1:15" ht="13" x14ac:dyDescent="0.15">
      <c r="A190" s="4" t="s">
        <v>28</v>
      </c>
      <c r="B190" s="4" t="s">
        <v>3856</v>
      </c>
      <c r="C190" s="5">
        <v>4</v>
      </c>
      <c r="D190" s="4" t="s">
        <v>1387</v>
      </c>
      <c r="E190" s="5">
        <v>22</v>
      </c>
      <c r="F190" s="5">
        <v>25.501999999999999</v>
      </c>
      <c r="G190" s="5">
        <v>3.5019999999999998</v>
      </c>
      <c r="H190" s="6">
        <v>0</v>
      </c>
      <c r="I190" s="6">
        <v>1.159</v>
      </c>
      <c r="J190" s="4" t="s">
        <v>7643</v>
      </c>
      <c r="K190" s="4" t="s">
        <v>7657</v>
      </c>
      <c r="L190" s="4"/>
      <c r="M190" s="7" t="s">
        <v>7729</v>
      </c>
      <c r="N190" s="7">
        <v>24.76</v>
      </c>
      <c r="O190" s="7">
        <v>24.489000000000001</v>
      </c>
    </row>
    <row r="191" spans="1:15" ht="13" x14ac:dyDescent="0.15">
      <c r="A191" s="4" t="s">
        <v>28</v>
      </c>
      <c r="B191" s="4" t="s">
        <v>3856</v>
      </c>
      <c r="C191" s="5">
        <v>5</v>
      </c>
      <c r="D191" s="4" t="s">
        <v>1387</v>
      </c>
      <c r="E191" s="5">
        <v>31.5</v>
      </c>
      <c r="F191" s="5">
        <v>36.573</v>
      </c>
      <c r="G191" s="5">
        <v>5.0730000000000004</v>
      </c>
      <c r="H191" s="6">
        <v>0</v>
      </c>
      <c r="I191" s="6">
        <v>1.161</v>
      </c>
      <c r="J191" s="4" t="s">
        <v>7643</v>
      </c>
      <c r="K191" s="4" t="s">
        <v>7657</v>
      </c>
      <c r="L191" s="4"/>
      <c r="M191" s="7" t="s">
        <v>7646</v>
      </c>
      <c r="N191" s="7">
        <v>35.832000000000001</v>
      </c>
      <c r="O191" s="7">
        <v>35.478999999999999</v>
      </c>
    </row>
    <row r="192" spans="1:15" ht="13" x14ac:dyDescent="0.15">
      <c r="A192" s="4" t="s">
        <v>28</v>
      </c>
      <c r="B192" s="4" t="s">
        <v>3856</v>
      </c>
      <c r="C192" s="5">
        <v>6</v>
      </c>
      <c r="D192" s="4" t="s">
        <v>1387</v>
      </c>
      <c r="E192" s="5">
        <v>41</v>
      </c>
      <c r="F192" s="5">
        <v>48.609000000000002</v>
      </c>
      <c r="G192" s="5">
        <v>7.609</v>
      </c>
      <c r="H192" s="6">
        <v>0</v>
      </c>
      <c r="I192" s="6">
        <v>1.1859999999999999</v>
      </c>
      <c r="J192" s="4" t="s">
        <v>7643</v>
      </c>
      <c r="K192" s="4" t="s">
        <v>7657</v>
      </c>
      <c r="L192" s="4"/>
      <c r="M192" s="7" t="s">
        <v>7651</v>
      </c>
      <c r="N192" s="7">
        <v>44.006</v>
      </c>
      <c r="O192" s="7">
        <v>43.441000000000003</v>
      </c>
    </row>
    <row r="193" spans="1:15" ht="13" x14ac:dyDescent="0.15">
      <c r="A193" s="4" t="s">
        <v>28</v>
      </c>
      <c r="B193" s="4" t="s">
        <v>3856</v>
      </c>
      <c r="C193" s="5">
        <v>7</v>
      </c>
      <c r="D193" s="4" t="s">
        <v>1387</v>
      </c>
      <c r="E193" s="5">
        <v>50.5</v>
      </c>
      <c r="F193" s="5">
        <v>59.762</v>
      </c>
      <c r="G193" s="5">
        <v>9.2620000000000005</v>
      </c>
      <c r="H193" s="6">
        <v>0</v>
      </c>
      <c r="I193" s="6">
        <v>1.1830000000000001</v>
      </c>
      <c r="J193" s="4" t="s">
        <v>7643</v>
      </c>
      <c r="K193" s="4" t="s">
        <v>7644</v>
      </c>
      <c r="L193" s="4"/>
      <c r="M193" s="7" t="s">
        <v>7692</v>
      </c>
      <c r="N193" s="7">
        <v>60.201999999999998</v>
      </c>
      <c r="O193" s="7">
        <v>53.807000000000002</v>
      </c>
    </row>
    <row r="194" spans="1:15" ht="13" x14ac:dyDescent="0.15">
      <c r="A194" s="4" t="s">
        <v>28</v>
      </c>
      <c r="B194" s="4" t="s">
        <v>3856</v>
      </c>
      <c r="C194" s="5">
        <v>8</v>
      </c>
      <c r="D194" s="4" t="s">
        <v>1387</v>
      </c>
      <c r="E194" s="5">
        <v>60</v>
      </c>
      <c r="F194" s="5">
        <v>70.527000000000001</v>
      </c>
      <c r="G194" s="5">
        <v>10.526999999999999</v>
      </c>
      <c r="H194" s="6">
        <v>0</v>
      </c>
      <c r="I194" s="6">
        <v>1.175</v>
      </c>
      <c r="J194" s="4" t="s">
        <v>7643</v>
      </c>
      <c r="K194" s="4" t="s">
        <v>7657</v>
      </c>
      <c r="L194" s="4"/>
      <c r="M194" s="7" t="s">
        <v>7693</v>
      </c>
      <c r="N194" s="7">
        <v>68.661000000000001</v>
      </c>
      <c r="O194" s="7">
        <v>62.362000000000002</v>
      </c>
    </row>
    <row r="195" spans="1:15" ht="13" x14ac:dyDescent="0.15">
      <c r="A195" s="4" t="s">
        <v>28</v>
      </c>
      <c r="B195" s="4" t="s">
        <v>3856</v>
      </c>
      <c r="C195" s="5">
        <v>9</v>
      </c>
      <c r="D195" s="4" t="s">
        <v>1387</v>
      </c>
      <c r="E195" s="5">
        <v>69.5</v>
      </c>
      <c r="F195" s="5">
        <v>81.263000000000005</v>
      </c>
      <c r="G195" s="5">
        <v>11.763</v>
      </c>
      <c r="H195" s="6">
        <v>0</v>
      </c>
      <c r="I195" s="6">
        <v>1.169</v>
      </c>
      <c r="J195" s="4" t="s">
        <v>7643</v>
      </c>
      <c r="K195" s="4" t="s">
        <v>7644</v>
      </c>
      <c r="L195" s="4"/>
      <c r="M195" s="7" t="s">
        <v>7653</v>
      </c>
      <c r="N195" s="7">
        <v>73.828000000000003</v>
      </c>
      <c r="O195" s="7">
        <v>70.534999999999997</v>
      </c>
    </row>
    <row r="196" spans="1:15" ht="13" x14ac:dyDescent="0.15">
      <c r="A196" s="4" t="s">
        <v>28</v>
      </c>
      <c r="B196" s="4" t="s">
        <v>3856</v>
      </c>
      <c r="C196" s="5">
        <v>10</v>
      </c>
      <c r="D196" s="4" t="s">
        <v>1387</v>
      </c>
      <c r="E196" s="5">
        <v>79</v>
      </c>
      <c r="F196" s="5">
        <v>91.665000000000006</v>
      </c>
      <c r="G196" s="5">
        <v>12.664999999999999</v>
      </c>
      <c r="H196" s="6">
        <v>0</v>
      </c>
      <c r="I196" s="6">
        <v>1.1599999999999999</v>
      </c>
      <c r="J196" s="4" t="s">
        <v>7643</v>
      </c>
      <c r="K196" s="4" t="s">
        <v>7657</v>
      </c>
      <c r="L196" s="4"/>
      <c r="M196" s="7" t="s">
        <v>7695</v>
      </c>
      <c r="N196" s="7">
        <v>86.709000000000003</v>
      </c>
      <c r="O196" s="7">
        <v>81.453000000000003</v>
      </c>
    </row>
    <row r="197" spans="1:15" ht="13" x14ac:dyDescent="0.15">
      <c r="A197" s="4" t="s">
        <v>28</v>
      </c>
      <c r="B197" s="4" t="s">
        <v>3856</v>
      </c>
      <c r="C197" s="5">
        <v>11</v>
      </c>
      <c r="D197" s="4" t="s">
        <v>1387</v>
      </c>
      <c r="E197" s="5">
        <v>88.5</v>
      </c>
      <c r="F197" s="5">
        <v>101.837</v>
      </c>
      <c r="G197" s="5">
        <v>13.337</v>
      </c>
      <c r="H197" s="6">
        <v>0</v>
      </c>
      <c r="I197" s="6">
        <v>1.151</v>
      </c>
      <c r="J197" s="4" t="s">
        <v>7643</v>
      </c>
      <c r="K197" s="4" t="s">
        <v>7657</v>
      </c>
      <c r="L197" s="4"/>
      <c r="M197" s="7" t="s">
        <v>7732</v>
      </c>
      <c r="N197" s="7">
        <v>93.06</v>
      </c>
      <c r="O197" s="7">
        <v>90.533000000000001</v>
      </c>
    </row>
    <row r="198" spans="1:15" ht="13" x14ac:dyDescent="0.15">
      <c r="A198" s="4" t="s">
        <v>28</v>
      </c>
      <c r="B198" s="4" t="s">
        <v>3856</v>
      </c>
      <c r="C198" s="5">
        <v>12</v>
      </c>
      <c r="D198" s="4" t="s">
        <v>30</v>
      </c>
      <c r="E198" s="5">
        <v>98</v>
      </c>
      <c r="F198" s="5">
        <v>111.14100000000001</v>
      </c>
      <c r="G198" s="5">
        <v>13.141</v>
      </c>
      <c r="H198" s="6">
        <v>0</v>
      </c>
      <c r="I198" s="6">
        <v>1.1339999999999999</v>
      </c>
      <c r="J198" s="4" t="s">
        <v>7641</v>
      </c>
      <c r="K198" s="4" t="s">
        <v>7657</v>
      </c>
      <c r="L198" s="4"/>
      <c r="M198" s="7"/>
      <c r="N198" s="7"/>
      <c r="O198" s="7"/>
    </row>
    <row r="199" spans="1:15" ht="13" x14ac:dyDescent="0.15">
      <c r="A199" s="4" t="s">
        <v>28</v>
      </c>
      <c r="B199" s="4" t="s">
        <v>3856</v>
      </c>
      <c r="C199" s="5">
        <v>13</v>
      </c>
      <c r="D199" s="4" t="s">
        <v>30</v>
      </c>
      <c r="E199" s="5">
        <v>101</v>
      </c>
      <c r="F199" s="5">
        <v>115.56699999999999</v>
      </c>
      <c r="G199" s="5">
        <v>14.567</v>
      </c>
      <c r="H199" s="6">
        <v>0</v>
      </c>
      <c r="I199" s="6">
        <v>1.1439999999999999</v>
      </c>
      <c r="J199" s="4" t="s">
        <v>7643</v>
      </c>
      <c r="K199" s="4" t="s">
        <v>7657</v>
      </c>
      <c r="L199" s="4"/>
      <c r="M199" s="7" t="s">
        <v>7697</v>
      </c>
      <c r="N199" s="7">
        <v>108.762</v>
      </c>
      <c r="O199" s="7">
        <v>104.524</v>
      </c>
    </row>
    <row r="200" spans="1:15" ht="13" x14ac:dyDescent="0.15">
      <c r="A200" s="4" t="s">
        <v>28</v>
      </c>
      <c r="B200" s="4" t="s">
        <v>3856</v>
      </c>
      <c r="C200" s="5">
        <v>14</v>
      </c>
      <c r="D200" s="4" t="s">
        <v>30</v>
      </c>
      <c r="E200" s="5">
        <v>110.7</v>
      </c>
      <c r="F200" s="5">
        <v>125.831</v>
      </c>
      <c r="G200" s="5">
        <v>15.131</v>
      </c>
      <c r="H200" s="6">
        <v>0</v>
      </c>
      <c r="I200" s="6">
        <v>1.137</v>
      </c>
      <c r="J200" s="4" t="s">
        <v>7643</v>
      </c>
      <c r="K200" s="4" t="s">
        <v>7657</v>
      </c>
      <c r="L200" s="4"/>
      <c r="M200" s="7" t="s">
        <v>7733</v>
      </c>
      <c r="N200" s="7">
        <v>114.161</v>
      </c>
      <c r="O200" s="7">
        <v>112.72199999999999</v>
      </c>
    </row>
    <row r="201" spans="1:15" ht="13" x14ac:dyDescent="0.15">
      <c r="A201" s="4" t="s">
        <v>28</v>
      </c>
      <c r="B201" s="4" t="s">
        <v>3856</v>
      </c>
      <c r="C201" s="5">
        <v>15</v>
      </c>
      <c r="D201" s="4" t="s">
        <v>30</v>
      </c>
      <c r="E201" s="5">
        <v>120.4</v>
      </c>
      <c r="F201" s="5">
        <v>137.09700000000001</v>
      </c>
      <c r="G201" s="5">
        <v>16.696999999999999</v>
      </c>
      <c r="H201" s="6">
        <v>0</v>
      </c>
      <c r="I201" s="6">
        <v>1.139</v>
      </c>
      <c r="J201" s="4" t="s">
        <v>7643</v>
      </c>
      <c r="K201" s="4" t="s">
        <v>7644</v>
      </c>
      <c r="L201" s="4"/>
      <c r="M201" s="7" t="s">
        <v>7734</v>
      </c>
      <c r="N201" s="7">
        <v>119.405</v>
      </c>
      <c r="O201" s="7">
        <v>121.7</v>
      </c>
    </row>
    <row r="202" spans="1:15" ht="13" x14ac:dyDescent="0.15">
      <c r="A202" s="4" t="s">
        <v>28</v>
      </c>
      <c r="B202" s="4" t="s">
        <v>3856</v>
      </c>
      <c r="C202" s="5">
        <v>16</v>
      </c>
      <c r="D202" s="4" t="s">
        <v>30</v>
      </c>
      <c r="E202" s="5">
        <v>130.1</v>
      </c>
      <c r="F202" s="5">
        <v>150.94</v>
      </c>
      <c r="G202" s="5">
        <v>20.84</v>
      </c>
      <c r="H202" s="6">
        <v>0</v>
      </c>
      <c r="I202" s="6">
        <v>1.1599999999999999</v>
      </c>
      <c r="J202" s="4" t="s">
        <v>7643</v>
      </c>
      <c r="K202" s="4" t="s">
        <v>7644</v>
      </c>
      <c r="L202" s="4"/>
      <c r="M202" s="7" t="s">
        <v>7735</v>
      </c>
      <c r="N202" s="7">
        <v>134.61199999999999</v>
      </c>
      <c r="O202" s="7">
        <v>133.14400000000001</v>
      </c>
    </row>
    <row r="203" spans="1:15" ht="13" x14ac:dyDescent="0.15">
      <c r="A203" s="4" t="s">
        <v>28</v>
      </c>
      <c r="B203" s="4" t="s">
        <v>3856</v>
      </c>
      <c r="C203" s="5">
        <v>17</v>
      </c>
      <c r="D203" s="4" t="s">
        <v>30</v>
      </c>
      <c r="E203" s="5">
        <v>139.80000000000001</v>
      </c>
      <c r="F203" s="5">
        <v>163.95500000000001</v>
      </c>
      <c r="G203" s="5">
        <v>24.155000000000001</v>
      </c>
      <c r="H203" s="6">
        <v>0</v>
      </c>
      <c r="I203" s="6">
        <v>1.173</v>
      </c>
      <c r="J203" s="4" t="s">
        <v>7643</v>
      </c>
      <c r="K203" s="4" t="s">
        <v>7644</v>
      </c>
      <c r="L203" s="4"/>
      <c r="M203" s="7" t="s">
        <v>7736</v>
      </c>
      <c r="N203" s="7">
        <v>142.24700000000001</v>
      </c>
      <c r="O203" s="7">
        <v>141.376</v>
      </c>
    </row>
    <row r="204" spans="1:15" ht="13" x14ac:dyDescent="0.15">
      <c r="A204" s="4" t="s">
        <v>28</v>
      </c>
      <c r="B204" s="4" t="s">
        <v>3856</v>
      </c>
      <c r="C204" s="5">
        <v>18</v>
      </c>
      <c r="D204" s="4" t="s">
        <v>30</v>
      </c>
      <c r="E204" s="5">
        <v>149.5</v>
      </c>
      <c r="F204" s="5">
        <v>178.47</v>
      </c>
      <c r="G204" s="5">
        <v>28.97</v>
      </c>
      <c r="H204" s="6">
        <v>0</v>
      </c>
      <c r="I204" s="6">
        <v>1.194</v>
      </c>
      <c r="J204" s="4" t="s">
        <v>7643</v>
      </c>
      <c r="K204" s="4" t="s">
        <v>7657</v>
      </c>
      <c r="L204" s="4"/>
      <c r="M204" s="7" t="s">
        <v>7737</v>
      </c>
      <c r="N204" s="7">
        <v>157.30799999999999</v>
      </c>
      <c r="O204" s="7">
        <v>156.036</v>
      </c>
    </row>
    <row r="205" spans="1:15" ht="13" x14ac:dyDescent="0.15">
      <c r="A205" s="4" t="s">
        <v>28</v>
      </c>
      <c r="B205" s="4" t="s">
        <v>3856</v>
      </c>
      <c r="C205" s="5">
        <v>19</v>
      </c>
      <c r="D205" s="4" t="s">
        <v>30</v>
      </c>
      <c r="E205" s="5">
        <v>159.19999999999999</v>
      </c>
      <c r="F205" s="5">
        <v>191.46700000000001</v>
      </c>
      <c r="G205" s="5">
        <v>32.267000000000003</v>
      </c>
      <c r="H205" s="6">
        <v>0</v>
      </c>
      <c r="I205" s="6">
        <v>1.2030000000000001</v>
      </c>
      <c r="J205" s="4" t="s">
        <v>7643</v>
      </c>
      <c r="K205" s="4" t="s">
        <v>7657</v>
      </c>
      <c r="L205" s="4"/>
      <c r="M205" s="7" t="s">
        <v>7664</v>
      </c>
      <c r="N205" s="7">
        <v>163.55000000000001</v>
      </c>
      <c r="O205" s="7">
        <v>161.91900000000001</v>
      </c>
    </row>
    <row r="206" spans="1:15" ht="13" x14ac:dyDescent="0.15">
      <c r="A206" s="4" t="s">
        <v>28</v>
      </c>
      <c r="B206" s="4" t="s">
        <v>3856</v>
      </c>
      <c r="C206" s="5">
        <v>20</v>
      </c>
      <c r="D206" s="4" t="s">
        <v>30</v>
      </c>
      <c r="E206" s="5">
        <v>168.9</v>
      </c>
      <c r="F206" s="5">
        <v>205.47300000000001</v>
      </c>
      <c r="G206" s="5">
        <v>36.573</v>
      </c>
      <c r="H206" s="6">
        <v>0</v>
      </c>
      <c r="I206" s="6">
        <v>1.2170000000000001</v>
      </c>
      <c r="J206" s="4" t="s">
        <v>7643</v>
      </c>
      <c r="K206" s="4" t="s">
        <v>7666</v>
      </c>
      <c r="L206" s="4"/>
      <c r="M206" s="7" t="s">
        <v>7738</v>
      </c>
      <c r="N206" s="7">
        <v>173.05699999999999</v>
      </c>
      <c r="O206" s="7">
        <v>169.68600000000001</v>
      </c>
    </row>
    <row r="207" spans="1:15" ht="13" x14ac:dyDescent="0.15">
      <c r="A207" s="4" t="s">
        <v>28</v>
      </c>
      <c r="B207" s="4" t="s">
        <v>3856</v>
      </c>
      <c r="C207" s="5">
        <v>21</v>
      </c>
      <c r="D207" s="4" t="s">
        <v>30</v>
      </c>
      <c r="E207" s="5">
        <v>178.6</v>
      </c>
      <c r="F207" s="5">
        <v>217.59899999999999</v>
      </c>
      <c r="G207" s="5">
        <v>38.999000000000002</v>
      </c>
      <c r="H207" s="6">
        <v>0</v>
      </c>
      <c r="I207" s="6">
        <v>1.218</v>
      </c>
      <c r="J207" s="4" t="s">
        <v>7643</v>
      </c>
      <c r="K207" s="4" t="s">
        <v>7666</v>
      </c>
      <c r="L207" s="4"/>
      <c r="M207" s="7" t="s">
        <v>7665</v>
      </c>
      <c r="N207" s="7">
        <v>183.54300000000001</v>
      </c>
      <c r="O207" s="7">
        <v>180.94399999999999</v>
      </c>
    </row>
    <row r="208" spans="1:15" ht="13" x14ac:dyDescent="0.15">
      <c r="A208" s="4" t="s">
        <v>28</v>
      </c>
      <c r="B208" s="4" t="s">
        <v>3856</v>
      </c>
      <c r="C208" s="5">
        <v>22</v>
      </c>
      <c r="D208" s="4" t="s">
        <v>30</v>
      </c>
      <c r="E208" s="5">
        <v>188.3</v>
      </c>
      <c r="F208" s="5">
        <v>230.52600000000001</v>
      </c>
      <c r="G208" s="5">
        <v>42.225999999999999</v>
      </c>
      <c r="H208" s="6">
        <v>0</v>
      </c>
      <c r="I208" s="6">
        <v>1.224</v>
      </c>
      <c r="J208" s="4" t="s">
        <v>7643</v>
      </c>
      <c r="K208" s="4" t="s">
        <v>7666</v>
      </c>
      <c r="L208" s="4"/>
      <c r="M208" s="7" t="s">
        <v>7668</v>
      </c>
      <c r="N208" s="7">
        <v>193.43799999999999</v>
      </c>
      <c r="O208" s="7">
        <v>189.05199999999999</v>
      </c>
    </row>
    <row r="209" spans="1:15" ht="13" x14ac:dyDescent="0.15">
      <c r="A209" s="4" t="s">
        <v>28</v>
      </c>
      <c r="B209" s="4" t="s">
        <v>3856</v>
      </c>
      <c r="C209" s="5">
        <v>23</v>
      </c>
      <c r="D209" s="4" t="s">
        <v>30</v>
      </c>
      <c r="E209" s="5">
        <v>198</v>
      </c>
      <c r="F209" s="5">
        <v>242.30699999999999</v>
      </c>
      <c r="G209" s="5">
        <v>44.307000000000002</v>
      </c>
      <c r="H209" s="6">
        <v>0</v>
      </c>
      <c r="I209" s="6">
        <v>1.224</v>
      </c>
      <c r="J209" s="4" t="s">
        <v>7643</v>
      </c>
      <c r="K209" s="4" t="s">
        <v>7644</v>
      </c>
      <c r="L209" s="4"/>
      <c r="M209" s="7" t="s">
        <v>7725</v>
      </c>
      <c r="N209" s="7">
        <v>202.03100000000001</v>
      </c>
      <c r="O209" s="7">
        <v>198.292</v>
      </c>
    </row>
    <row r="210" spans="1:15" ht="13" x14ac:dyDescent="0.15">
      <c r="A210" s="4" t="s">
        <v>28</v>
      </c>
      <c r="B210" s="4" t="s">
        <v>3856</v>
      </c>
      <c r="C210" s="5">
        <v>24</v>
      </c>
      <c r="D210" s="4" t="s">
        <v>30</v>
      </c>
      <c r="E210" s="5">
        <v>207.7</v>
      </c>
      <c r="F210" s="5">
        <v>253.256</v>
      </c>
      <c r="G210" s="5">
        <v>45.555999999999997</v>
      </c>
      <c r="H210" s="6">
        <v>0</v>
      </c>
      <c r="I210" s="6">
        <v>1.2190000000000001</v>
      </c>
      <c r="J210" s="4" t="s">
        <v>7643</v>
      </c>
      <c r="K210" s="4" t="s">
        <v>7657</v>
      </c>
      <c r="L210" s="4"/>
      <c r="M210" s="7" t="s">
        <v>7703</v>
      </c>
      <c r="N210" s="7">
        <v>215.97800000000001</v>
      </c>
      <c r="O210" s="7">
        <v>210.458</v>
      </c>
    </row>
    <row r="211" spans="1:15" ht="13" x14ac:dyDescent="0.15">
      <c r="A211" s="4" t="s">
        <v>28</v>
      </c>
      <c r="B211" s="4" t="s">
        <v>3856</v>
      </c>
      <c r="C211" s="5">
        <v>25</v>
      </c>
      <c r="D211" s="4" t="s">
        <v>30</v>
      </c>
      <c r="E211" s="5">
        <v>217.4</v>
      </c>
      <c r="F211" s="5">
        <v>265.04500000000002</v>
      </c>
      <c r="G211" s="5">
        <v>47.645000000000003</v>
      </c>
      <c r="H211" s="6">
        <v>0</v>
      </c>
      <c r="I211" s="6">
        <v>1.2190000000000001</v>
      </c>
      <c r="J211" s="4" t="s">
        <v>7643</v>
      </c>
      <c r="K211" s="4" t="s">
        <v>7657</v>
      </c>
      <c r="L211" s="4"/>
      <c r="M211" s="7" t="s">
        <v>7670</v>
      </c>
      <c r="N211" s="7">
        <v>218.482</v>
      </c>
      <c r="O211" s="7">
        <v>217.916</v>
      </c>
    </row>
    <row r="212" spans="1:15" ht="13" x14ac:dyDescent="0.15">
      <c r="A212" s="4" t="s">
        <v>28</v>
      </c>
      <c r="B212" s="4" t="s">
        <v>3856</v>
      </c>
      <c r="C212" s="5">
        <v>26</v>
      </c>
      <c r="D212" s="4" t="s">
        <v>30</v>
      </c>
      <c r="E212" s="5">
        <v>227.1</v>
      </c>
      <c r="F212" s="5">
        <v>276.35500000000002</v>
      </c>
      <c r="G212" s="5">
        <v>49.255000000000003</v>
      </c>
      <c r="H212" s="6">
        <v>0</v>
      </c>
      <c r="I212" s="6">
        <v>1.2170000000000001</v>
      </c>
      <c r="J212" s="4" t="s">
        <v>7643</v>
      </c>
      <c r="K212" s="4" t="s">
        <v>7657</v>
      </c>
      <c r="L212" s="4"/>
      <c r="M212" s="7" t="s">
        <v>7671</v>
      </c>
      <c r="N212" s="7">
        <v>229.38</v>
      </c>
      <c r="O212" s="7">
        <v>229.16900000000001</v>
      </c>
    </row>
    <row r="213" spans="1:15" ht="13" x14ac:dyDescent="0.15">
      <c r="A213" s="4" t="s">
        <v>28</v>
      </c>
      <c r="B213" s="4" t="s">
        <v>3856</v>
      </c>
      <c r="C213" s="5">
        <v>27</v>
      </c>
      <c r="D213" s="4" t="s">
        <v>30</v>
      </c>
      <c r="E213" s="5">
        <v>236.8</v>
      </c>
      <c r="F213" s="5">
        <v>287.39800000000002</v>
      </c>
      <c r="G213" s="5">
        <v>50.597999999999999</v>
      </c>
      <c r="H213" s="6">
        <v>0</v>
      </c>
      <c r="I213" s="6">
        <v>1.214</v>
      </c>
      <c r="J213" s="4" t="s">
        <v>7643</v>
      </c>
      <c r="K213" s="4" t="s">
        <v>7657</v>
      </c>
      <c r="L213" s="4"/>
      <c r="M213" s="7" t="s">
        <v>7673</v>
      </c>
      <c r="N213" s="7">
        <v>243.32400000000001</v>
      </c>
      <c r="O213" s="7">
        <v>242.738</v>
      </c>
    </row>
    <row r="214" spans="1:15" ht="13" x14ac:dyDescent="0.15">
      <c r="A214" s="4" t="s">
        <v>28</v>
      </c>
      <c r="B214" s="4" t="s">
        <v>3856</v>
      </c>
      <c r="C214" s="5">
        <v>28</v>
      </c>
      <c r="D214" s="4" t="s">
        <v>30</v>
      </c>
      <c r="E214" s="5">
        <v>246.5</v>
      </c>
      <c r="F214" s="5">
        <v>297.34699999999998</v>
      </c>
      <c r="G214" s="5">
        <v>50.847000000000001</v>
      </c>
      <c r="H214" s="6">
        <v>0</v>
      </c>
      <c r="I214" s="6">
        <v>1.206</v>
      </c>
      <c r="J214" s="4" t="s">
        <v>7643</v>
      </c>
      <c r="K214" s="4" t="s">
        <v>7657</v>
      </c>
      <c r="L214" s="4"/>
      <c r="M214" s="7" t="s">
        <v>7706</v>
      </c>
      <c r="N214" s="7">
        <v>251.67599999999999</v>
      </c>
      <c r="O214" s="7">
        <v>247.91</v>
      </c>
    </row>
    <row r="215" spans="1:15" ht="13" x14ac:dyDescent="0.15">
      <c r="A215" s="4" t="s">
        <v>28</v>
      </c>
      <c r="B215" s="4" t="s">
        <v>3856</v>
      </c>
      <c r="C215" s="5">
        <v>29</v>
      </c>
      <c r="D215" s="4" t="s">
        <v>30</v>
      </c>
      <c r="E215" s="5">
        <v>256.2</v>
      </c>
      <c r="F215" s="5">
        <v>306.40300000000002</v>
      </c>
      <c r="G215" s="5">
        <v>50.203000000000003</v>
      </c>
      <c r="H215" s="6">
        <v>0</v>
      </c>
      <c r="I215" s="6">
        <v>1.196</v>
      </c>
      <c r="J215" s="4" t="s">
        <v>7643</v>
      </c>
      <c r="K215" s="4" t="s">
        <v>7657</v>
      </c>
      <c r="L215" s="4"/>
      <c r="M215" s="7" t="s">
        <v>7674</v>
      </c>
      <c r="N215" s="7">
        <v>259.358</v>
      </c>
      <c r="O215" s="7">
        <v>259.97699999999998</v>
      </c>
    </row>
    <row r="216" spans="1:15" ht="13" x14ac:dyDescent="0.15">
      <c r="A216" s="4" t="s">
        <v>28</v>
      </c>
      <c r="B216" s="4" t="s">
        <v>3856</v>
      </c>
      <c r="C216" s="5">
        <v>30</v>
      </c>
      <c r="D216" s="4" t="s">
        <v>30</v>
      </c>
      <c r="E216" s="5">
        <v>265.89999999999998</v>
      </c>
      <c r="F216" s="5">
        <v>319.58</v>
      </c>
      <c r="G216" s="5">
        <v>53.68</v>
      </c>
      <c r="H216" s="6">
        <v>0</v>
      </c>
      <c r="I216" s="6">
        <v>1.202</v>
      </c>
      <c r="J216" s="4" t="s">
        <v>7643</v>
      </c>
      <c r="K216" s="4" t="s">
        <v>7657</v>
      </c>
      <c r="L216" s="4"/>
      <c r="M216" s="7" t="s">
        <v>7708</v>
      </c>
      <c r="N216" s="7">
        <v>272.74</v>
      </c>
      <c r="O216" s="7">
        <v>268.73</v>
      </c>
    </row>
    <row r="217" spans="1:15" ht="13" x14ac:dyDescent="0.15">
      <c r="A217" s="4" t="s">
        <v>28</v>
      </c>
      <c r="B217" s="4" t="s">
        <v>3856</v>
      </c>
      <c r="C217" s="5">
        <v>31</v>
      </c>
      <c r="D217" s="4" t="s">
        <v>30</v>
      </c>
      <c r="E217" s="5">
        <v>275.60000000000002</v>
      </c>
      <c r="F217" s="5">
        <v>331.95600000000002</v>
      </c>
      <c r="G217" s="5">
        <v>56.356000000000002</v>
      </c>
      <c r="H217" s="6">
        <v>0</v>
      </c>
      <c r="I217" s="6">
        <v>1.204</v>
      </c>
      <c r="J217" s="4" t="s">
        <v>7643</v>
      </c>
      <c r="K217" s="4" t="s">
        <v>7657</v>
      </c>
      <c r="L217" s="4"/>
      <c r="M217" s="7" t="s">
        <v>7709</v>
      </c>
      <c r="N217" s="7">
        <v>282.43400000000003</v>
      </c>
      <c r="O217" s="7">
        <v>277.50400000000002</v>
      </c>
    </row>
    <row r="218" spans="1:15" ht="13" x14ac:dyDescent="0.15">
      <c r="A218" s="4" t="s">
        <v>28</v>
      </c>
      <c r="B218" s="4" t="s">
        <v>3856</v>
      </c>
      <c r="C218" s="5">
        <v>32</v>
      </c>
      <c r="D218" s="4" t="s">
        <v>30</v>
      </c>
      <c r="E218" s="5">
        <v>285.3</v>
      </c>
      <c r="F218" s="5">
        <v>342.89800000000002</v>
      </c>
      <c r="G218" s="5">
        <v>57.597999999999999</v>
      </c>
      <c r="H218" s="6">
        <v>0</v>
      </c>
      <c r="I218" s="6">
        <v>1.202</v>
      </c>
      <c r="J218" s="4" t="s">
        <v>7643</v>
      </c>
      <c r="K218" s="4" t="s">
        <v>7657</v>
      </c>
      <c r="L218" s="4"/>
      <c r="M218" s="7" t="s">
        <v>7678</v>
      </c>
      <c r="N218" s="7">
        <v>294.37</v>
      </c>
      <c r="O218" s="7">
        <v>293.64499999999998</v>
      </c>
    </row>
    <row r="219" spans="1:15" ht="13" x14ac:dyDescent="0.15">
      <c r="A219" s="4" t="s">
        <v>28</v>
      </c>
      <c r="B219" s="4" t="s">
        <v>3856</v>
      </c>
      <c r="C219" s="5">
        <v>33</v>
      </c>
      <c r="D219" s="4" t="s">
        <v>30</v>
      </c>
      <c r="E219" s="5">
        <v>295</v>
      </c>
      <c r="F219" s="5">
        <v>353.74</v>
      </c>
      <c r="G219" s="5">
        <v>58.74</v>
      </c>
      <c r="H219" s="6">
        <v>0</v>
      </c>
      <c r="I219" s="6">
        <v>1.1990000000000001</v>
      </c>
      <c r="J219" s="4" t="s">
        <v>7643</v>
      </c>
      <c r="K219" s="4" t="s">
        <v>7657</v>
      </c>
      <c r="L219" s="4"/>
      <c r="M219" s="7" t="s">
        <v>7678</v>
      </c>
      <c r="N219" s="7">
        <v>299.50900000000001</v>
      </c>
      <c r="O219" s="7">
        <v>297.642</v>
      </c>
    </row>
    <row r="220" spans="1:15" ht="13" x14ac:dyDescent="0.15">
      <c r="A220" s="4" t="s">
        <v>28</v>
      </c>
      <c r="B220" s="4" t="s">
        <v>3856</v>
      </c>
      <c r="C220" s="5">
        <v>34</v>
      </c>
      <c r="D220" s="4" t="s">
        <v>30</v>
      </c>
      <c r="E220" s="5">
        <v>304.7</v>
      </c>
      <c r="F220" s="5">
        <v>365.61</v>
      </c>
      <c r="G220" s="5">
        <v>60.91</v>
      </c>
      <c r="H220" s="6">
        <v>0</v>
      </c>
      <c r="I220" s="6">
        <v>1.2</v>
      </c>
      <c r="J220" s="4" t="s">
        <v>7643</v>
      </c>
      <c r="K220" s="4" t="s">
        <v>7657</v>
      </c>
      <c r="L220" s="4"/>
      <c r="M220" s="7" t="s">
        <v>7679</v>
      </c>
      <c r="N220" s="7">
        <v>307.928</v>
      </c>
      <c r="O220" s="7">
        <v>305.935</v>
      </c>
    </row>
    <row r="221" spans="1:15" ht="13" x14ac:dyDescent="0.15">
      <c r="A221" s="4" t="s">
        <v>28</v>
      </c>
      <c r="B221" s="4" t="s">
        <v>3856</v>
      </c>
      <c r="C221" s="5">
        <v>35</v>
      </c>
      <c r="D221" s="4" t="s">
        <v>30</v>
      </c>
      <c r="E221" s="5">
        <v>314.39999999999998</v>
      </c>
      <c r="F221" s="5">
        <v>376.59500000000003</v>
      </c>
      <c r="G221" s="5">
        <v>62.195</v>
      </c>
      <c r="H221" s="6">
        <v>0</v>
      </c>
      <c r="I221" s="6">
        <v>1.198</v>
      </c>
      <c r="J221" s="4" t="s">
        <v>7643</v>
      </c>
      <c r="K221" s="4" t="s">
        <v>7657</v>
      </c>
      <c r="L221" s="4"/>
      <c r="M221" s="7" t="s">
        <v>7713</v>
      </c>
      <c r="N221" s="7">
        <v>323.75099999999998</v>
      </c>
      <c r="O221" s="7">
        <v>317.67500000000001</v>
      </c>
    </row>
    <row r="222" spans="1:15" ht="13" x14ac:dyDescent="0.15">
      <c r="A222" s="4" t="s">
        <v>28</v>
      </c>
      <c r="B222" s="4" t="s">
        <v>3856</v>
      </c>
      <c r="C222" s="5">
        <v>36</v>
      </c>
      <c r="D222" s="4" t="s">
        <v>30</v>
      </c>
      <c r="E222" s="5">
        <v>324.10000000000002</v>
      </c>
      <c r="F222" s="5">
        <v>386.93799999999999</v>
      </c>
      <c r="G222" s="5">
        <v>62.838000000000001</v>
      </c>
      <c r="H222" s="6">
        <v>0</v>
      </c>
      <c r="I222" s="6">
        <v>1.194</v>
      </c>
      <c r="J222" s="4" t="s">
        <v>7643</v>
      </c>
      <c r="K222" s="4" t="s">
        <v>7657</v>
      </c>
      <c r="L222" s="4"/>
      <c r="M222" s="7" t="s">
        <v>7715</v>
      </c>
      <c r="N222" s="7">
        <v>332.03100000000001</v>
      </c>
      <c r="O222" s="7">
        <v>329.61099999999999</v>
      </c>
    </row>
    <row r="223" spans="1:15" ht="13" x14ac:dyDescent="0.15">
      <c r="A223" s="4" t="s">
        <v>28</v>
      </c>
      <c r="B223" s="4" t="s">
        <v>3856</v>
      </c>
      <c r="C223" s="5">
        <v>37</v>
      </c>
      <c r="D223" s="4" t="s">
        <v>30</v>
      </c>
      <c r="E223" s="5">
        <v>333.8</v>
      </c>
      <c r="F223" s="5">
        <v>395.71</v>
      </c>
      <c r="G223" s="5">
        <v>61.91</v>
      </c>
      <c r="H223" s="6">
        <v>0</v>
      </c>
      <c r="I223" s="6">
        <v>1.1850000000000001</v>
      </c>
      <c r="J223" s="4" t="s">
        <v>7643</v>
      </c>
      <c r="K223" s="4" t="s">
        <v>7657</v>
      </c>
      <c r="L223" s="4"/>
      <c r="M223" s="7" t="s">
        <v>7682</v>
      </c>
      <c r="N223" s="7">
        <v>340.77300000000002</v>
      </c>
      <c r="O223" s="7">
        <v>338.7</v>
      </c>
    </row>
    <row r="224" spans="1:15" ht="13" x14ac:dyDescent="0.15">
      <c r="A224" s="4" t="s">
        <v>28</v>
      </c>
      <c r="B224" s="4" t="s">
        <v>3856</v>
      </c>
      <c r="C224" s="5">
        <v>38</v>
      </c>
      <c r="D224" s="4" t="s">
        <v>30</v>
      </c>
      <c r="E224" s="5">
        <v>343.5</v>
      </c>
      <c r="F224" s="5">
        <v>404.34199999999998</v>
      </c>
      <c r="G224" s="5">
        <v>60.841999999999999</v>
      </c>
      <c r="H224" s="6">
        <v>0</v>
      </c>
      <c r="I224" s="6">
        <v>1.177</v>
      </c>
      <c r="J224" s="4" t="s">
        <v>7643</v>
      </c>
      <c r="K224" s="4" t="s">
        <v>7657</v>
      </c>
      <c r="L224" s="4"/>
      <c r="M224" s="7" t="s">
        <v>7716</v>
      </c>
      <c r="N224" s="7">
        <v>352.65699999999998</v>
      </c>
      <c r="O224" s="7">
        <v>347.97899999999998</v>
      </c>
    </row>
    <row r="225" spans="1:15" ht="13" x14ac:dyDescent="0.15">
      <c r="A225" s="4" t="s">
        <v>28</v>
      </c>
      <c r="B225" s="4" t="s">
        <v>3856</v>
      </c>
      <c r="C225" s="5">
        <v>39</v>
      </c>
      <c r="D225" s="4" t="s">
        <v>30</v>
      </c>
      <c r="E225" s="5">
        <v>353.2</v>
      </c>
      <c r="F225" s="5">
        <v>413.93799999999999</v>
      </c>
      <c r="G225" s="5">
        <v>60.738</v>
      </c>
      <c r="H225" s="6">
        <v>0</v>
      </c>
      <c r="I225" s="6">
        <v>1.1719999999999999</v>
      </c>
      <c r="J225" s="4" t="s">
        <v>7643</v>
      </c>
      <c r="K225" s="4" t="s">
        <v>7657</v>
      </c>
      <c r="L225" s="4"/>
      <c r="M225" s="7" t="s">
        <v>7684</v>
      </c>
      <c r="N225" s="7">
        <v>362.11900000000003</v>
      </c>
      <c r="O225" s="7">
        <v>360.666</v>
      </c>
    </row>
    <row r="226" spans="1:15" ht="13" x14ac:dyDescent="0.15">
      <c r="A226" s="4" t="s">
        <v>28</v>
      </c>
      <c r="B226" s="4" t="s">
        <v>3856</v>
      </c>
      <c r="C226" s="5">
        <v>40</v>
      </c>
      <c r="D226" s="4" t="s">
        <v>30</v>
      </c>
      <c r="E226" s="5">
        <v>362.9</v>
      </c>
      <c r="F226" s="5">
        <v>423.73700000000002</v>
      </c>
      <c r="G226" s="5">
        <v>60.837000000000003</v>
      </c>
      <c r="H226" s="6">
        <v>0</v>
      </c>
      <c r="I226" s="6">
        <v>1.1679999999999999</v>
      </c>
      <c r="J226" s="4" t="s">
        <v>7643</v>
      </c>
      <c r="K226" s="4" t="s">
        <v>7657</v>
      </c>
      <c r="L226" s="4"/>
      <c r="M226" s="7" t="s">
        <v>7684</v>
      </c>
      <c r="N226" s="7">
        <v>367.51100000000002</v>
      </c>
      <c r="O226" s="7">
        <v>365.959</v>
      </c>
    </row>
    <row r="227" spans="1:15" ht="13" x14ac:dyDescent="0.15">
      <c r="A227" s="4" t="s">
        <v>28</v>
      </c>
      <c r="B227" s="4" t="s">
        <v>3856</v>
      </c>
      <c r="C227" s="5">
        <v>41</v>
      </c>
      <c r="D227" s="4" t="s">
        <v>30</v>
      </c>
      <c r="E227" s="5">
        <v>372.6</v>
      </c>
      <c r="F227" s="5">
        <v>434.25599999999997</v>
      </c>
      <c r="G227" s="5">
        <v>61.655999999999999</v>
      </c>
      <c r="H227" s="6">
        <v>0</v>
      </c>
      <c r="I227" s="6">
        <v>1.165</v>
      </c>
      <c r="J227" s="4" t="s">
        <v>7643</v>
      </c>
      <c r="K227" s="4" t="s">
        <v>7657</v>
      </c>
      <c r="L227" s="4"/>
      <c r="M227" s="7" t="s">
        <v>7739</v>
      </c>
      <c r="N227" s="7">
        <v>377.78500000000003</v>
      </c>
      <c r="O227" s="7">
        <v>375.85300000000001</v>
      </c>
    </row>
    <row r="228" spans="1:15" ht="13" x14ac:dyDescent="0.15">
      <c r="A228" s="4" t="s">
        <v>28</v>
      </c>
      <c r="B228" s="4" t="s">
        <v>3856</v>
      </c>
      <c r="C228" s="5">
        <v>42</v>
      </c>
      <c r="D228" s="4" t="s">
        <v>30</v>
      </c>
      <c r="E228" s="5">
        <v>382.3</v>
      </c>
      <c r="F228" s="5">
        <v>445.02499999999998</v>
      </c>
      <c r="G228" s="5">
        <v>62.725000000000001</v>
      </c>
      <c r="H228" s="6">
        <v>0</v>
      </c>
      <c r="I228" s="6">
        <v>1.1639999999999999</v>
      </c>
      <c r="J228" s="4" t="s">
        <v>7643</v>
      </c>
      <c r="K228" s="4" t="s">
        <v>7657</v>
      </c>
      <c r="L228" s="4"/>
      <c r="M228" s="7" t="s">
        <v>7686</v>
      </c>
      <c r="N228" s="7">
        <v>387.25299999999999</v>
      </c>
      <c r="O228" s="7">
        <v>384.18299999999999</v>
      </c>
    </row>
    <row r="229" spans="1:15" ht="13" x14ac:dyDescent="0.15">
      <c r="A229" s="4" t="s">
        <v>28</v>
      </c>
      <c r="B229" s="4" t="s">
        <v>3856</v>
      </c>
      <c r="C229" s="5">
        <v>43</v>
      </c>
      <c r="D229" s="4" t="s">
        <v>30</v>
      </c>
      <c r="E229" s="5">
        <v>392</v>
      </c>
      <c r="F229" s="5">
        <v>454.71499999999997</v>
      </c>
      <c r="G229" s="5">
        <v>62.715000000000003</v>
      </c>
      <c r="H229" s="6">
        <v>0</v>
      </c>
      <c r="I229" s="6">
        <v>1.1599999999999999</v>
      </c>
      <c r="J229" s="4" t="s">
        <v>7643</v>
      </c>
      <c r="K229" s="4" t="s">
        <v>7657</v>
      </c>
      <c r="L229" s="4"/>
      <c r="M229" s="7" t="s">
        <v>7740</v>
      </c>
      <c r="N229" s="7">
        <v>395.61799999999999</v>
      </c>
      <c r="O229" s="7">
        <v>393.63499999999999</v>
      </c>
    </row>
    <row r="230" spans="1:15" ht="13" x14ac:dyDescent="0.15">
      <c r="A230" s="4"/>
      <c r="B230" s="4"/>
      <c r="C230" s="5"/>
      <c r="D230" s="4"/>
      <c r="E230" s="5"/>
      <c r="F230" s="5"/>
      <c r="G230" s="5"/>
      <c r="H230" s="6"/>
      <c r="I230" s="6"/>
      <c r="J230" s="4"/>
      <c r="K230" s="4"/>
      <c r="L230" s="4"/>
      <c r="M230" s="7"/>
      <c r="N230" s="7"/>
      <c r="O230" s="7"/>
    </row>
    <row r="231" spans="1:15" ht="13" x14ac:dyDescent="0.15">
      <c r="A231" s="4"/>
      <c r="B231" s="4"/>
      <c r="C231" s="5"/>
      <c r="D231" s="4"/>
      <c r="E231" s="5"/>
      <c r="F231" s="5"/>
      <c r="G231" s="5"/>
      <c r="H231" s="6"/>
      <c r="I231" s="6"/>
      <c r="J231" s="4"/>
      <c r="K231" s="4"/>
      <c r="L231" s="4"/>
      <c r="M231" s="7"/>
      <c r="N231" s="7"/>
      <c r="O231" s="7"/>
    </row>
    <row r="232" spans="1:15" ht="13" x14ac:dyDescent="0.15">
      <c r="A232" s="4"/>
      <c r="B232" s="4"/>
      <c r="C232" s="5"/>
      <c r="D232" s="4"/>
      <c r="E232" s="5"/>
      <c r="F232" s="5"/>
      <c r="G232" s="5"/>
      <c r="H232" s="6"/>
      <c r="I232" s="6"/>
      <c r="J232" s="4"/>
      <c r="K232" s="6"/>
      <c r="L232" s="6"/>
      <c r="M232" s="7"/>
      <c r="N232" s="7"/>
      <c r="O232" s="7"/>
    </row>
    <row r="233" spans="1:15" ht="13" x14ac:dyDescent="0.15">
      <c r="A233" s="4"/>
      <c r="B233" s="4"/>
      <c r="C233" s="5"/>
      <c r="D233" s="4"/>
      <c r="E233" s="5"/>
      <c r="F233" s="5"/>
      <c r="G233" s="5"/>
      <c r="H233" s="6"/>
      <c r="I233" s="6"/>
      <c r="J233" s="4"/>
      <c r="K233" s="6"/>
      <c r="L233" s="6"/>
      <c r="M233" s="7"/>
      <c r="N233" s="7"/>
      <c r="O233" s="7"/>
    </row>
    <row r="234" spans="1:15" ht="13" x14ac:dyDescent="0.15">
      <c r="A234" s="4"/>
      <c r="B234" s="4"/>
      <c r="C234" s="5"/>
      <c r="D234" s="4"/>
      <c r="E234" s="5"/>
      <c r="F234" s="5"/>
      <c r="G234" s="5"/>
      <c r="H234" s="6"/>
      <c r="I234" s="6"/>
      <c r="J234" s="4"/>
      <c r="K234" s="6"/>
      <c r="L234" s="6"/>
      <c r="M234" s="7"/>
      <c r="N234" s="7"/>
      <c r="O234" s="7"/>
    </row>
    <row r="235" spans="1:15" ht="13" x14ac:dyDescent="0.15">
      <c r="A235" s="4"/>
      <c r="B235" s="4"/>
      <c r="C235" s="5"/>
      <c r="D235" s="4"/>
      <c r="E235" s="5"/>
      <c r="F235" s="5"/>
      <c r="G235" s="5"/>
      <c r="H235" s="6"/>
      <c r="I235" s="6"/>
      <c r="J235" s="4"/>
      <c r="K235" s="6"/>
      <c r="L235" s="6"/>
      <c r="M235" s="7"/>
      <c r="N235" s="7"/>
      <c r="O235" s="7"/>
    </row>
    <row r="236" spans="1:15" ht="13" x14ac:dyDescent="0.15">
      <c r="A236" s="4"/>
      <c r="B236" s="4"/>
      <c r="C236" s="5"/>
      <c r="D236" s="4"/>
      <c r="E236" s="5"/>
      <c r="F236" s="5"/>
      <c r="G236" s="5"/>
      <c r="H236" s="6"/>
      <c r="I236" s="6"/>
      <c r="J236" s="4"/>
      <c r="K236" s="6"/>
      <c r="L236" s="6"/>
      <c r="M236" s="7"/>
      <c r="N236" s="7"/>
      <c r="O236" s="7"/>
    </row>
    <row r="237" spans="1:15" ht="13" x14ac:dyDescent="0.15">
      <c r="A237" s="4"/>
      <c r="B237" s="4"/>
      <c r="C237" s="5"/>
      <c r="D237" s="4"/>
      <c r="E237" s="5"/>
      <c r="F237" s="5"/>
      <c r="G237" s="5"/>
      <c r="H237" s="6"/>
      <c r="I237" s="6"/>
      <c r="J237" s="4"/>
      <c r="K237" s="6"/>
      <c r="L237" s="6"/>
      <c r="M237" s="7"/>
      <c r="N237" s="7"/>
      <c r="O237" s="7"/>
    </row>
    <row r="238" spans="1:15" ht="13" x14ac:dyDescent="0.15">
      <c r="A238" s="4"/>
      <c r="B238" s="4"/>
      <c r="C238" s="5"/>
      <c r="D238" s="4"/>
      <c r="E238" s="5"/>
      <c r="F238" s="5"/>
      <c r="G238" s="5"/>
      <c r="H238" s="6"/>
      <c r="I238" s="6"/>
      <c r="J238" s="4"/>
      <c r="K238" s="6"/>
      <c r="L238" s="6"/>
      <c r="M238" s="7"/>
      <c r="N238" s="7"/>
      <c r="O238" s="7"/>
    </row>
    <row r="239" spans="1:15" ht="13" x14ac:dyDescent="0.15">
      <c r="A239" s="4"/>
      <c r="B239" s="4"/>
      <c r="C239" s="5"/>
      <c r="D239" s="4"/>
      <c r="E239" s="5"/>
      <c r="F239" s="5"/>
      <c r="G239" s="5"/>
      <c r="H239" s="6"/>
      <c r="I239" s="6"/>
      <c r="J239" s="4"/>
      <c r="K239" s="6"/>
      <c r="L239" s="6"/>
      <c r="M239" s="7"/>
      <c r="N239" s="7"/>
      <c r="O239" s="7"/>
    </row>
    <row r="240" spans="1:15" ht="13" x14ac:dyDescent="0.15">
      <c r="A240" s="4"/>
      <c r="B240" s="4"/>
      <c r="C240" s="5"/>
      <c r="D240" s="4"/>
      <c r="E240" s="5"/>
      <c r="F240" s="5"/>
      <c r="G240" s="5"/>
      <c r="H240" s="6"/>
      <c r="I240" s="6"/>
      <c r="J240" s="4"/>
      <c r="K240" s="6"/>
      <c r="L240" s="6"/>
      <c r="M240" s="7"/>
      <c r="N240" s="7"/>
      <c r="O240" s="7"/>
    </row>
    <row r="241" spans="1:15" ht="13" x14ac:dyDescent="0.15">
      <c r="A241" s="4"/>
      <c r="B241" s="4"/>
      <c r="C241" s="5"/>
      <c r="D241" s="4"/>
      <c r="E241" s="5"/>
      <c r="F241" s="5"/>
      <c r="G241" s="5"/>
      <c r="H241" s="6"/>
      <c r="I241" s="6"/>
      <c r="J241" s="4"/>
      <c r="K241" s="6"/>
      <c r="L241" s="6"/>
      <c r="M241" s="7"/>
      <c r="N241" s="7"/>
      <c r="O241" s="7"/>
    </row>
    <row r="242" spans="1:15" ht="13" x14ac:dyDescent="0.15">
      <c r="A242" s="4"/>
      <c r="B242" s="4"/>
      <c r="C242" s="5"/>
      <c r="D242" s="4"/>
      <c r="E242" s="5"/>
      <c r="F242" s="5"/>
      <c r="G242" s="5"/>
      <c r="H242" s="6"/>
      <c r="I242" s="6"/>
      <c r="J242" s="4"/>
      <c r="K242" s="6"/>
      <c r="L242" s="6"/>
      <c r="M242" s="7"/>
      <c r="N242" s="7"/>
      <c r="O242" s="7"/>
    </row>
    <row r="243" spans="1:15" ht="13" x14ac:dyDescent="0.15">
      <c r="A243" s="4"/>
      <c r="B243" s="4"/>
      <c r="C243" s="5"/>
      <c r="D243" s="4"/>
      <c r="E243" s="5"/>
      <c r="F243" s="5"/>
      <c r="G243" s="5"/>
      <c r="H243" s="6"/>
      <c r="I243" s="6"/>
      <c r="J243" s="4"/>
      <c r="K243" s="6"/>
      <c r="L243" s="6"/>
      <c r="M243" s="7"/>
      <c r="N243" s="7"/>
      <c r="O243" s="7"/>
    </row>
    <row r="244" spans="1:15" ht="13" x14ac:dyDescent="0.1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</row>
    <row r="245" spans="1:15" ht="13" x14ac:dyDescent="0.1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</row>
    <row r="246" spans="1:15" ht="13" x14ac:dyDescent="0.1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</row>
    <row r="247" spans="1:15" ht="13" x14ac:dyDescent="0.1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</row>
    <row r="248" spans="1:15" ht="13" x14ac:dyDescent="0.1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1:15" ht="13" x14ac:dyDescent="0.1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</row>
    <row r="250" spans="1:15" ht="13" x14ac:dyDescent="0.1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</row>
    <row r="251" spans="1:15" ht="13" x14ac:dyDescent="0.1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</row>
    <row r="252" spans="1:15" ht="13" x14ac:dyDescent="0.1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</row>
    <row r="253" spans="1:15" ht="13" x14ac:dyDescent="0.1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4" spans="1:15" ht="13" x14ac:dyDescent="0.1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</row>
    <row r="255" spans="1:15" ht="13" x14ac:dyDescent="0.1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</row>
    <row r="256" spans="1:15" ht="13" x14ac:dyDescent="0.1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</row>
    <row r="257" spans="1:15" ht="13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</row>
    <row r="258" spans="1:15" ht="13" x14ac:dyDescent="0.1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</row>
    <row r="259" spans="1:15" ht="13" x14ac:dyDescent="0.1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</row>
    <row r="260" spans="1:15" ht="13" x14ac:dyDescent="0.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</row>
    <row r="261" spans="1:15" ht="13" x14ac:dyDescent="0.1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</row>
    <row r="262" spans="1:15" ht="13" x14ac:dyDescent="0.1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</row>
    <row r="263" spans="1:15" ht="13" x14ac:dyDescent="0.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</row>
    <row r="264" spans="1:15" ht="13" x14ac:dyDescent="0.1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</row>
    <row r="265" spans="1:15" ht="13" x14ac:dyDescent="0.1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</row>
    <row r="266" spans="1:15" ht="13" x14ac:dyDescent="0.1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</row>
    <row r="267" spans="1:15" ht="13" x14ac:dyDescent="0.1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5" ht="13" x14ac:dyDescent="0.1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</row>
    <row r="269" spans="1:15" ht="13" x14ac:dyDescent="0.1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</row>
    <row r="270" spans="1:15" ht="13" x14ac:dyDescent="0.1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</row>
    <row r="271" spans="1:15" ht="13" x14ac:dyDescent="0.1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</row>
    <row r="272" spans="1:15" ht="13" x14ac:dyDescent="0.1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</row>
    <row r="273" spans="1:15" ht="13" x14ac:dyDescent="0.1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</row>
    <row r="274" spans="1:15" ht="13" x14ac:dyDescent="0.1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</row>
    <row r="275" spans="1:15" ht="13" x14ac:dyDescent="0.1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</row>
    <row r="276" spans="1:15" ht="13" x14ac:dyDescent="0.1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</row>
    <row r="277" spans="1:15" ht="13" x14ac:dyDescent="0.1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</row>
    <row r="278" spans="1:15" ht="13" x14ac:dyDescent="0.1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</row>
    <row r="279" spans="1:15" ht="13" x14ac:dyDescent="0.1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</row>
    <row r="280" spans="1:15" ht="13" x14ac:dyDescent="0.1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</row>
    <row r="281" spans="1:15" ht="13" x14ac:dyDescent="0.1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</row>
    <row r="282" spans="1:15" ht="13" x14ac:dyDescent="0.1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</row>
    <row r="283" spans="1:15" ht="13" x14ac:dyDescent="0.1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</row>
    <row r="284" spans="1:15" ht="13" x14ac:dyDescent="0.1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</row>
    <row r="285" spans="1:15" ht="13" x14ac:dyDescent="0.1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</row>
    <row r="286" spans="1:15" ht="13" x14ac:dyDescent="0.1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</row>
    <row r="287" spans="1:15" ht="13" x14ac:dyDescent="0.1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</row>
    <row r="288" spans="1:15" ht="13" x14ac:dyDescent="0.1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</row>
    <row r="289" spans="1:15" ht="13" x14ac:dyDescent="0.1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</row>
    <row r="290" spans="1:15" ht="13" x14ac:dyDescent="0.1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</row>
    <row r="291" spans="1:15" ht="13" x14ac:dyDescent="0.1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</row>
    <row r="292" spans="1:15" ht="13" x14ac:dyDescent="0.1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</row>
    <row r="293" spans="1:15" ht="13" x14ac:dyDescent="0.1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</row>
    <row r="294" spans="1:15" ht="13" x14ac:dyDescent="0.1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</row>
    <row r="295" spans="1:15" ht="13" x14ac:dyDescent="0.1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</row>
    <row r="296" spans="1:15" ht="13" x14ac:dyDescent="0.1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</row>
    <row r="297" spans="1:15" ht="13" x14ac:dyDescent="0.1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</row>
    <row r="298" spans="1:15" ht="13" x14ac:dyDescent="0.1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</row>
    <row r="299" spans="1:15" ht="13" x14ac:dyDescent="0.1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</row>
    <row r="300" spans="1:15" ht="13" x14ac:dyDescent="0.1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</row>
    <row r="301" spans="1:15" ht="13" x14ac:dyDescent="0.1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</row>
    <row r="302" spans="1:15" ht="13" x14ac:dyDescent="0.1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</row>
    <row r="303" spans="1:15" ht="13" x14ac:dyDescent="0.1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</row>
    <row r="304" spans="1:15" ht="13" x14ac:dyDescent="0.1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</row>
    <row r="305" spans="1:15" ht="13" x14ac:dyDescent="0.1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</row>
    <row r="306" spans="1:15" ht="13" x14ac:dyDescent="0.1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</row>
    <row r="307" spans="1:15" ht="13" x14ac:dyDescent="0.1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</row>
    <row r="308" spans="1:15" ht="13" x14ac:dyDescent="0.1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</row>
    <row r="309" spans="1:15" ht="13" x14ac:dyDescent="0.1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</row>
    <row r="310" spans="1:15" ht="13" x14ac:dyDescent="0.1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</row>
    <row r="311" spans="1:15" ht="13" x14ac:dyDescent="0.1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</row>
    <row r="312" spans="1:15" ht="13" x14ac:dyDescent="0.1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</row>
    <row r="313" spans="1:15" ht="13" x14ac:dyDescent="0.1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</row>
    <row r="314" spans="1:15" ht="13" x14ac:dyDescent="0.1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</row>
    <row r="315" spans="1:15" ht="13" x14ac:dyDescent="0.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</row>
    <row r="316" spans="1:15" ht="13" x14ac:dyDescent="0.1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</row>
    <row r="317" spans="1:15" ht="13" x14ac:dyDescent="0.1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</row>
    <row r="318" spans="1:15" ht="13" x14ac:dyDescent="0.1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</row>
    <row r="319" spans="1:15" ht="13" x14ac:dyDescent="0.1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1:15" ht="13" x14ac:dyDescent="0.1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1:15" ht="13" x14ac:dyDescent="0.1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</row>
    <row r="322" spans="1:15" ht="13" x14ac:dyDescent="0.1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</row>
    <row r="323" spans="1:15" ht="13" x14ac:dyDescent="0.1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</row>
    <row r="324" spans="1:15" ht="13" x14ac:dyDescent="0.1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</row>
    <row r="325" spans="1:15" ht="13" x14ac:dyDescent="0.1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</row>
    <row r="326" spans="1:15" ht="13" x14ac:dyDescent="0.1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</row>
    <row r="327" spans="1:15" ht="13" x14ac:dyDescent="0.1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</row>
    <row r="328" spans="1:15" ht="13" x14ac:dyDescent="0.1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</row>
    <row r="329" spans="1:15" ht="13" x14ac:dyDescent="0.1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</row>
    <row r="330" spans="1:15" ht="13" x14ac:dyDescent="0.1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</row>
    <row r="331" spans="1:15" ht="13" x14ac:dyDescent="0.1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</row>
    <row r="332" spans="1:15" ht="13" x14ac:dyDescent="0.1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</row>
    <row r="333" spans="1:15" ht="13" x14ac:dyDescent="0.1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</row>
    <row r="334" spans="1:15" ht="13" x14ac:dyDescent="0.1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</row>
    <row r="335" spans="1:15" ht="13" x14ac:dyDescent="0.1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</row>
    <row r="336" spans="1:15" ht="13" x14ac:dyDescent="0.1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</row>
    <row r="337" spans="1:15" ht="13" x14ac:dyDescent="0.1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</row>
    <row r="338" spans="1:15" ht="13" x14ac:dyDescent="0.1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</row>
    <row r="339" spans="1:15" ht="13" x14ac:dyDescent="0.1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</row>
    <row r="340" spans="1:15" ht="13" x14ac:dyDescent="0.1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</row>
    <row r="341" spans="1:15" ht="13" x14ac:dyDescent="0.1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</row>
    <row r="342" spans="1:15" ht="13" x14ac:dyDescent="0.1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</row>
    <row r="343" spans="1:15" ht="13" x14ac:dyDescent="0.1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</row>
    <row r="344" spans="1:15" ht="13" x14ac:dyDescent="0.1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</row>
    <row r="345" spans="1:15" ht="13" x14ac:dyDescent="0.1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</row>
    <row r="346" spans="1:15" ht="13" x14ac:dyDescent="0.1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</row>
    <row r="347" spans="1:15" ht="13" x14ac:dyDescent="0.1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</row>
    <row r="348" spans="1:15" ht="13" x14ac:dyDescent="0.1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</row>
    <row r="349" spans="1:15" ht="13" x14ac:dyDescent="0.1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</row>
    <row r="350" spans="1:15" ht="13" x14ac:dyDescent="0.1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</row>
    <row r="351" spans="1:15" ht="13" x14ac:dyDescent="0.1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</row>
    <row r="352" spans="1:15" ht="13" x14ac:dyDescent="0.1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</row>
    <row r="353" spans="1:15" ht="13" x14ac:dyDescent="0.1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</row>
    <row r="354" spans="1:15" ht="13" x14ac:dyDescent="0.1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</row>
    <row r="355" spans="1:15" ht="13" x14ac:dyDescent="0.1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</row>
    <row r="356" spans="1:15" ht="13" x14ac:dyDescent="0.1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</row>
    <row r="357" spans="1:15" ht="13" x14ac:dyDescent="0.1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</row>
    <row r="358" spans="1:15" ht="13" x14ac:dyDescent="0.1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</row>
    <row r="359" spans="1:15" ht="13" x14ac:dyDescent="0.1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</row>
    <row r="360" spans="1:15" ht="13" x14ac:dyDescent="0.1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</row>
    <row r="361" spans="1:15" ht="13" x14ac:dyDescent="0.1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</row>
    <row r="362" spans="1:15" ht="13" x14ac:dyDescent="0.1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</row>
    <row r="363" spans="1:15" ht="13" x14ac:dyDescent="0.1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</row>
    <row r="364" spans="1:15" ht="13" x14ac:dyDescent="0.1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</row>
    <row r="365" spans="1:15" ht="13" x14ac:dyDescent="0.1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</row>
    <row r="366" spans="1:15" ht="13" x14ac:dyDescent="0.1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</row>
    <row r="367" spans="1:15" ht="13" x14ac:dyDescent="0.1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</row>
    <row r="368" spans="1:15" ht="13" x14ac:dyDescent="0.1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</row>
    <row r="369" spans="1:15" ht="13" x14ac:dyDescent="0.1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</row>
    <row r="370" spans="1:15" ht="13" x14ac:dyDescent="0.1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</row>
    <row r="371" spans="1:15" ht="13" x14ac:dyDescent="0.1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</row>
    <row r="372" spans="1:15" ht="13" x14ac:dyDescent="0.1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</row>
    <row r="373" spans="1:15" ht="13" x14ac:dyDescent="0.1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</row>
    <row r="374" spans="1:15" ht="13" x14ac:dyDescent="0.1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</row>
    <row r="375" spans="1:15" ht="13" x14ac:dyDescent="0.1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</row>
    <row r="376" spans="1:15" ht="13" x14ac:dyDescent="0.1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</row>
    <row r="377" spans="1:15" ht="13" x14ac:dyDescent="0.1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</row>
    <row r="378" spans="1:15" ht="13" x14ac:dyDescent="0.1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</row>
    <row r="379" spans="1:15" ht="13" x14ac:dyDescent="0.1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</row>
    <row r="380" spans="1:15" ht="13" x14ac:dyDescent="0.1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</row>
    <row r="381" spans="1:15" ht="13" x14ac:dyDescent="0.1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</row>
    <row r="382" spans="1:15" ht="13" x14ac:dyDescent="0.1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</row>
    <row r="383" spans="1:15" ht="13" x14ac:dyDescent="0.1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</row>
    <row r="384" spans="1:15" ht="13" x14ac:dyDescent="0.1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</row>
    <row r="385" spans="1:15" ht="13" x14ac:dyDescent="0.1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</row>
    <row r="386" spans="1:15" ht="13" x14ac:dyDescent="0.1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</row>
    <row r="387" spans="1:15" ht="13" x14ac:dyDescent="0.1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</row>
    <row r="388" spans="1:15" ht="13" x14ac:dyDescent="0.1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</row>
    <row r="389" spans="1:15" ht="13" x14ac:dyDescent="0.1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</row>
    <row r="390" spans="1:15" ht="13" x14ac:dyDescent="0.1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</row>
    <row r="391" spans="1:15" ht="13" x14ac:dyDescent="0.1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</row>
    <row r="392" spans="1:15" ht="13" x14ac:dyDescent="0.1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</row>
    <row r="393" spans="1:15" ht="13" x14ac:dyDescent="0.1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</row>
    <row r="394" spans="1:15" ht="13" x14ac:dyDescent="0.1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</row>
    <row r="395" spans="1:15" ht="13" x14ac:dyDescent="0.1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</row>
    <row r="396" spans="1:15" ht="13" x14ac:dyDescent="0.1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</row>
    <row r="397" spans="1:15" ht="13" x14ac:dyDescent="0.1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</row>
    <row r="398" spans="1:15" ht="13" x14ac:dyDescent="0.1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</row>
    <row r="399" spans="1:15" ht="13" x14ac:dyDescent="0.1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</row>
    <row r="400" spans="1:15" ht="13" x14ac:dyDescent="0.1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</row>
    <row r="401" spans="1:15" ht="13" x14ac:dyDescent="0.1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</row>
    <row r="402" spans="1:15" ht="13" x14ac:dyDescent="0.1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</row>
    <row r="403" spans="1:15" ht="13" x14ac:dyDescent="0.1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</row>
    <row r="404" spans="1:15" ht="13" x14ac:dyDescent="0.1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</row>
    <row r="405" spans="1:15" ht="13" x14ac:dyDescent="0.1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</row>
    <row r="406" spans="1:15" ht="13" x14ac:dyDescent="0.1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</row>
    <row r="407" spans="1:15" ht="13" x14ac:dyDescent="0.1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</row>
    <row r="408" spans="1:15" ht="13" x14ac:dyDescent="0.1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</row>
    <row r="409" spans="1:15" ht="13" x14ac:dyDescent="0.1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</row>
    <row r="410" spans="1:15" ht="13" x14ac:dyDescent="0.1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</row>
    <row r="411" spans="1:15" ht="13" x14ac:dyDescent="0.1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</row>
    <row r="412" spans="1:15" ht="13" x14ac:dyDescent="0.1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</row>
    <row r="413" spans="1:15" ht="13" x14ac:dyDescent="0.1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</row>
    <row r="414" spans="1:15" ht="13" x14ac:dyDescent="0.1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</row>
    <row r="415" spans="1:15" ht="13" x14ac:dyDescent="0.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</row>
    <row r="416" spans="1:15" ht="13" x14ac:dyDescent="0.1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</row>
    <row r="417" spans="1:15" ht="13" x14ac:dyDescent="0.1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</row>
    <row r="418" spans="1:15" ht="13" x14ac:dyDescent="0.1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</row>
    <row r="419" spans="1:15" ht="13" x14ac:dyDescent="0.1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</row>
    <row r="420" spans="1:15" ht="13" x14ac:dyDescent="0.1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</row>
    <row r="421" spans="1:15" ht="13" x14ac:dyDescent="0.1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</row>
    <row r="422" spans="1:15" ht="13" x14ac:dyDescent="0.1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</row>
    <row r="423" spans="1:15" ht="13" x14ac:dyDescent="0.1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</row>
    <row r="424" spans="1:15" ht="13" x14ac:dyDescent="0.1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</row>
    <row r="425" spans="1:15" ht="13" x14ac:dyDescent="0.1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</row>
    <row r="426" spans="1:15" ht="13" x14ac:dyDescent="0.1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</row>
    <row r="427" spans="1:15" ht="13" x14ac:dyDescent="0.1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</row>
    <row r="428" spans="1:15" ht="13" x14ac:dyDescent="0.1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</row>
    <row r="429" spans="1:15" ht="13" x14ac:dyDescent="0.1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</row>
    <row r="430" spans="1:15" ht="13" x14ac:dyDescent="0.1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</row>
    <row r="431" spans="1:15" ht="13" x14ac:dyDescent="0.1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</row>
    <row r="432" spans="1:15" ht="13" x14ac:dyDescent="0.1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</row>
    <row r="433" spans="1:15" ht="13" x14ac:dyDescent="0.1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</row>
    <row r="434" spans="1:15" ht="13" x14ac:dyDescent="0.1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</row>
    <row r="435" spans="1:15" ht="13" x14ac:dyDescent="0.1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</row>
    <row r="436" spans="1:15" ht="13" x14ac:dyDescent="0.1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</row>
    <row r="437" spans="1:15" ht="13" x14ac:dyDescent="0.1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</row>
    <row r="438" spans="1:15" ht="13" x14ac:dyDescent="0.1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</row>
    <row r="439" spans="1:15" ht="13" x14ac:dyDescent="0.1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</row>
    <row r="440" spans="1:15" ht="13" x14ac:dyDescent="0.1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</row>
    <row r="441" spans="1:15" ht="13" x14ac:dyDescent="0.1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</row>
    <row r="442" spans="1:15" ht="13" x14ac:dyDescent="0.1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</row>
    <row r="443" spans="1:15" ht="13" x14ac:dyDescent="0.1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</row>
    <row r="444" spans="1:15" ht="13" x14ac:dyDescent="0.1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</row>
    <row r="445" spans="1:15" ht="13" x14ac:dyDescent="0.1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</row>
    <row r="446" spans="1:15" ht="13" x14ac:dyDescent="0.1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</row>
    <row r="447" spans="1:15" ht="13" x14ac:dyDescent="0.1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</row>
    <row r="448" spans="1:15" ht="13" x14ac:dyDescent="0.1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</row>
    <row r="449" spans="1:15" ht="13" x14ac:dyDescent="0.1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</row>
    <row r="450" spans="1:15" ht="13" x14ac:dyDescent="0.1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</row>
    <row r="451" spans="1:15" ht="13" x14ac:dyDescent="0.1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</row>
    <row r="452" spans="1:15" ht="13" x14ac:dyDescent="0.1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</row>
    <row r="453" spans="1:15" ht="13" x14ac:dyDescent="0.1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</row>
    <row r="454" spans="1:15" ht="13" x14ac:dyDescent="0.1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</row>
    <row r="455" spans="1:15" ht="13" x14ac:dyDescent="0.1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</row>
    <row r="456" spans="1:15" ht="13" x14ac:dyDescent="0.1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</row>
    <row r="457" spans="1:15" ht="13" x14ac:dyDescent="0.1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</row>
    <row r="458" spans="1:15" ht="13" x14ac:dyDescent="0.1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</row>
    <row r="459" spans="1:15" ht="13" x14ac:dyDescent="0.1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</row>
    <row r="460" spans="1:15" ht="13" x14ac:dyDescent="0.1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</row>
    <row r="461" spans="1:15" ht="13" x14ac:dyDescent="0.1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</row>
    <row r="462" spans="1:15" ht="13" x14ac:dyDescent="0.1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</row>
    <row r="463" spans="1:15" ht="13" x14ac:dyDescent="0.1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</row>
    <row r="464" spans="1:15" ht="13" x14ac:dyDescent="0.1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</row>
    <row r="465" spans="1:15" ht="13" x14ac:dyDescent="0.1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</row>
    <row r="466" spans="1:15" ht="13" x14ac:dyDescent="0.1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</row>
    <row r="467" spans="1:15" ht="13" x14ac:dyDescent="0.1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</row>
    <row r="468" spans="1:15" ht="13" x14ac:dyDescent="0.1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</row>
    <row r="469" spans="1:15" ht="13" x14ac:dyDescent="0.1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</row>
    <row r="470" spans="1:15" ht="13" x14ac:dyDescent="0.1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</row>
    <row r="471" spans="1:15" ht="13" x14ac:dyDescent="0.1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</row>
    <row r="472" spans="1:15" ht="13" x14ac:dyDescent="0.1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</row>
    <row r="473" spans="1:15" ht="13" x14ac:dyDescent="0.1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</row>
    <row r="474" spans="1:15" ht="13" x14ac:dyDescent="0.1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</row>
    <row r="475" spans="1:15" ht="13" x14ac:dyDescent="0.1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</row>
    <row r="476" spans="1:15" ht="13" x14ac:dyDescent="0.1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</row>
    <row r="477" spans="1:15" ht="13" x14ac:dyDescent="0.1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</row>
    <row r="478" spans="1:15" ht="13" x14ac:dyDescent="0.1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</row>
    <row r="479" spans="1:15" ht="13" x14ac:dyDescent="0.1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</row>
    <row r="480" spans="1:15" ht="13" x14ac:dyDescent="0.1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</row>
    <row r="481" spans="1:15" ht="13" x14ac:dyDescent="0.1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</row>
    <row r="482" spans="1:15" ht="13" x14ac:dyDescent="0.1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</row>
    <row r="483" spans="1:15" ht="13" x14ac:dyDescent="0.1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</row>
    <row r="484" spans="1:15" ht="13" x14ac:dyDescent="0.1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</row>
    <row r="485" spans="1:15" ht="13" x14ac:dyDescent="0.1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</row>
    <row r="486" spans="1:15" ht="13" x14ac:dyDescent="0.1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</row>
    <row r="487" spans="1:15" ht="13" x14ac:dyDescent="0.1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</row>
    <row r="488" spans="1:15" ht="13" x14ac:dyDescent="0.1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</row>
    <row r="489" spans="1:15" ht="13" x14ac:dyDescent="0.1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</row>
    <row r="490" spans="1:15" ht="13" x14ac:dyDescent="0.1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</row>
    <row r="491" spans="1:15" ht="13" x14ac:dyDescent="0.1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</row>
    <row r="492" spans="1:15" ht="13" x14ac:dyDescent="0.1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</row>
    <row r="493" spans="1:15" ht="13" x14ac:dyDescent="0.1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</row>
    <row r="494" spans="1:15" ht="13" x14ac:dyDescent="0.1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</row>
    <row r="495" spans="1:15" ht="13" x14ac:dyDescent="0.1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</row>
    <row r="496" spans="1:15" ht="13" x14ac:dyDescent="0.1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</row>
    <row r="497" spans="1:15" ht="13" x14ac:dyDescent="0.1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</row>
    <row r="498" spans="1:15" ht="13" x14ac:dyDescent="0.1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</row>
    <row r="499" spans="1:15" ht="13" x14ac:dyDescent="0.1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</row>
    <row r="500" spans="1:15" ht="13" x14ac:dyDescent="0.1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</row>
    <row r="501" spans="1:15" ht="13" x14ac:dyDescent="0.1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</row>
    <row r="502" spans="1:15" ht="13" x14ac:dyDescent="0.1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</row>
    <row r="503" spans="1:15" ht="13" x14ac:dyDescent="0.1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</row>
    <row r="504" spans="1:15" ht="13" x14ac:dyDescent="0.1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</row>
    <row r="505" spans="1:15" ht="13" x14ac:dyDescent="0.1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</row>
    <row r="506" spans="1:15" ht="13" x14ac:dyDescent="0.1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</row>
    <row r="507" spans="1:15" ht="13" x14ac:dyDescent="0.1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</row>
    <row r="508" spans="1:15" ht="13" x14ac:dyDescent="0.1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</row>
    <row r="509" spans="1:15" ht="13" x14ac:dyDescent="0.1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</row>
    <row r="510" spans="1:15" ht="13" x14ac:dyDescent="0.1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</row>
    <row r="511" spans="1:15" ht="13" x14ac:dyDescent="0.1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</row>
    <row r="512" spans="1:15" ht="13" x14ac:dyDescent="0.1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</row>
    <row r="513" spans="1:15" ht="13" x14ac:dyDescent="0.1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</row>
    <row r="514" spans="1:15" ht="13" x14ac:dyDescent="0.1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</row>
    <row r="515" spans="1:15" ht="13" x14ac:dyDescent="0.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</row>
    <row r="516" spans="1:15" ht="13" x14ac:dyDescent="0.1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</row>
    <row r="517" spans="1:15" ht="13" x14ac:dyDescent="0.1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</row>
    <row r="518" spans="1:15" ht="13" x14ac:dyDescent="0.1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</row>
    <row r="519" spans="1:15" ht="13" x14ac:dyDescent="0.1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</row>
    <row r="520" spans="1:15" ht="13" x14ac:dyDescent="0.1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</row>
    <row r="521" spans="1:15" ht="13" x14ac:dyDescent="0.1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</row>
    <row r="522" spans="1:15" ht="13" x14ac:dyDescent="0.1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</row>
    <row r="523" spans="1:15" ht="13" x14ac:dyDescent="0.1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</row>
    <row r="524" spans="1:15" ht="13" x14ac:dyDescent="0.1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</row>
    <row r="525" spans="1:15" ht="13" x14ac:dyDescent="0.1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</row>
    <row r="526" spans="1:15" ht="13" x14ac:dyDescent="0.1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</row>
    <row r="527" spans="1:15" ht="13" x14ac:dyDescent="0.1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</row>
    <row r="528" spans="1:15" ht="13" x14ac:dyDescent="0.1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</row>
    <row r="529" spans="1:15" ht="13" x14ac:dyDescent="0.1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</row>
    <row r="530" spans="1:15" ht="13" x14ac:dyDescent="0.1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</row>
    <row r="531" spans="1:15" ht="13" x14ac:dyDescent="0.1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</row>
    <row r="532" spans="1:15" ht="13" x14ac:dyDescent="0.1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</row>
    <row r="533" spans="1:15" ht="13" x14ac:dyDescent="0.1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</row>
    <row r="534" spans="1:15" ht="13" x14ac:dyDescent="0.1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</row>
    <row r="535" spans="1:15" ht="13" x14ac:dyDescent="0.1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</row>
    <row r="536" spans="1:15" ht="13" x14ac:dyDescent="0.1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</row>
    <row r="537" spans="1:15" ht="13" x14ac:dyDescent="0.1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</row>
    <row r="538" spans="1:15" ht="13" x14ac:dyDescent="0.1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</row>
    <row r="539" spans="1:15" ht="13" x14ac:dyDescent="0.1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</row>
    <row r="540" spans="1:15" ht="13" x14ac:dyDescent="0.1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</row>
    <row r="541" spans="1:15" ht="13" x14ac:dyDescent="0.1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</row>
    <row r="542" spans="1:15" ht="13" x14ac:dyDescent="0.1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</row>
    <row r="543" spans="1:15" ht="13" x14ac:dyDescent="0.1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</row>
    <row r="544" spans="1:15" ht="13" x14ac:dyDescent="0.1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</row>
    <row r="545" spans="1:15" ht="13" x14ac:dyDescent="0.1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</row>
    <row r="546" spans="1:15" ht="13" x14ac:dyDescent="0.1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</row>
    <row r="547" spans="1:15" ht="13" x14ac:dyDescent="0.1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</row>
    <row r="548" spans="1:15" ht="13" x14ac:dyDescent="0.1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</row>
    <row r="549" spans="1:15" ht="13" x14ac:dyDescent="0.1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</row>
    <row r="550" spans="1:15" ht="13" x14ac:dyDescent="0.1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</row>
    <row r="551" spans="1:15" ht="13" x14ac:dyDescent="0.1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</row>
    <row r="552" spans="1:15" ht="13" x14ac:dyDescent="0.1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</row>
    <row r="553" spans="1:15" ht="13" x14ac:dyDescent="0.1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</row>
    <row r="554" spans="1:15" ht="13" x14ac:dyDescent="0.1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</row>
    <row r="555" spans="1:15" ht="13" x14ac:dyDescent="0.1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</row>
    <row r="556" spans="1:15" ht="13" x14ac:dyDescent="0.1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</row>
    <row r="557" spans="1:15" ht="13" x14ac:dyDescent="0.1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</row>
    <row r="558" spans="1:15" ht="13" x14ac:dyDescent="0.1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</row>
    <row r="559" spans="1:15" ht="13" x14ac:dyDescent="0.1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</row>
    <row r="560" spans="1:15" ht="13" x14ac:dyDescent="0.1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</row>
    <row r="561" spans="1:15" ht="13" x14ac:dyDescent="0.1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</row>
    <row r="562" spans="1:15" ht="13" x14ac:dyDescent="0.1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</row>
    <row r="563" spans="1:15" ht="13" x14ac:dyDescent="0.1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</row>
    <row r="564" spans="1:15" ht="13" x14ac:dyDescent="0.1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</row>
    <row r="565" spans="1:15" ht="13" x14ac:dyDescent="0.1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</row>
    <row r="566" spans="1:15" ht="13" x14ac:dyDescent="0.1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</row>
    <row r="567" spans="1:15" ht="13" x14ac:dyDescent="0.1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</row>
    <row r="568" spans="1:15" ht="13" x14ac:dyDescent="0.1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</row>
    <row r="569" spans="1:15" ht="13" x14ac:dyDescent="0.1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</row>
    <row r="570" spans="1:15" ht="13" x14ac:dyDescent="0.1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</row>
    <row r="571" spans="1:15" ht="13" x14ac:dyDescent="0.1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</row>
    <row r="572" spans="1:15" ht="13" x14ac:dyDescent="0.1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</row>
    <row r="573" spans="1:15" ht="13" x14ac:dyDescent="0.1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</row>
    <row r="574" spans="1:15" ht="13" x14ac:dyDescent="0.1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</row>
    <row r="575" spans="1:15" ht="13" x14ac:dyDescent="0.1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</row>
    <row r="576" spans="1:15" ht="13" x14ac:dyDescent="0.1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</row>
    <row r="577" spans="1:15" ht="13" x14ac:dyDescent="0.1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</row>
    <row r="578" spans="1:15" ht="13" x14ac:dyDescent="0.1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</row>
    <row r="579" spans="1:15" ht="13" x14ac:dyDescent="0.1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</row>
    <row r="580" spans="1:15" ht="13" x14ac:dyDescent="0.1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</row>
    <row r="581" spans="1:15" ht="13" x14ac:dyDescent="0.1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</row>
    <row r="582" spans="1:15" ht="13" x14ac:dyDescent="0.1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</row>
    <row r="583" spans="1:15" ht="13" x14ac:dyDescent="0.1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</row>
    <row r="584" spans="1:15" ht="13" x14ac:dyDescent="0.1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</row>
    <row r="585" spans="1:15" ht="13" x14ac:dyDescent="0.1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</row>
    <row r="586" spans="1:15" ht="13" x14ac:dyDescent="0.1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</row>
    <row r="587" spans="1:15" ht="13" x14ac:dyDescent="0.1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</row>
    <row r="588" spans="1:15" ht="13" x14ac:dyDescent="0.1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</row>
    <row r="589" spans="1:15" ht="13" x14ac:dyDescent="0.1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</row>
    <row r="590" spans="1:15" ht="13" x14ac:dyDescent="0.1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</row>
    <row r="591" spans="1:15" ht="13" x14ac:dyDescent="0.1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</row>
    <row r="592" spans="1:15" ht="13" x14ac:dyDescent="0.1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</row>
    <row r="593" spans="1:15" ht="13" x14ac:dyDescent="0.1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</row>
    <row r="594" spans="1:15" ht="13" x14ac:dyDescent="0.1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</row>
    <row r="595" spans="1:15" ht="13" x14ac:dyDescent="0.1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</row>
    <row r="596" spans="1:15" ht="13" x14ac:dyDescent="0.1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</row>
    <row r="597" spans="1:15" ht="13" x14ac:dyDescent="0.1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</row>
    <row r="598" spans="1:15" ht="13" x14ac:dyDescent="0.1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</row>
    <row r="599" spans="1:15" ht="13" x14ac:dyDescent="0.1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</row>
    <row r="600" spans="1:15" ht="13" x14ac:dyDescent="0.1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</row>
    <row r="601" spans="1:15" ht="13" x14ac:dyDescent="0.1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</row>
    <row r="602" spans="1:15" ht="13" x14ac:dyDescent="0.1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</row>
    <row r="603" spans="1:15" ht="13" x14ac:dyDescent="0.1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</row>
    <row r="604" spans="1:15" ht="13" x14ac:dyDescent="0.1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</row>
    <row r="605" spans="1:15" ht="13" x14ac:dyDescent="0.1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</row>
    <row r="606" spans="1:15" ht="13" x14ac:dyDescent="0.1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</row>
    <row r="607" spans="1:15" ht="13" x14ac:dyDescent="0.1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</row>
    <row r="608" spans="1:15" ht="13" x14ac:dyDescent="0.1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</row>
    <row r="609" spans="1:15" ht="13" x14ac:dyDescent="0.1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</row>
    <row r="610" spans="1:15" ht="13" x14ac:dyDescent="0.1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</row>
    <row r="611" spans="1:15" ht="13" x14ac:dyDescent="0.1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</row>
    <row r="612" spans="1:15" ht="13" x14ac:dyDescent="0.1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</row>
    <row r="613" spans="1:15" ht="13" x14ac:dyDescent="0.1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</row>
    <row r="614" spans="1:15" ht="13" x14ac:dyDescent="0.1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</row>
    <row r="615" spans="1:15" ht="13" x14ac:dyDescent="0.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</row>
    <row r="616" spans="1:15" ht="13" x14ac:dyDescent="0.1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</row>
    <row r="617" spans="1:15" ht="13" x14ac:dyDescent="0.1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</row>
    <row r="618" spans="1:15" ht="13" x14ac:dyDescent="0.1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</row>
    <row r="619" spans="1:15" ht="13" x14ac:dyDescent="0.1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</row>
    <row r="620" spans="1:15" ht="13" x14ac:dyDescent="0.1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</row>
    <row r="621" spans="1:15" ht="13" x14ac:dyDescent="0.1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</row>
    <row r="622" spans="1:15" ht="13" x14ac:dyDescent="0.1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</row>
    <row r="623" spans="1:15" ht="13" x14ac:dyDescent="0.1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</row>
    <row r="624" spans="1:15" ht="13" x14ac:dyDescent="0.1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</row>
    <row r="625" spans="1:15" ht="13" x14ac:dyDescent="0.1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</row>
    <row r="626" spans="1:15" ht="13" x14ac:dyDescent="0.1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</row>
    <row r="627" spans="1:15" ht="13" x14ac:dyDescent="0.1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</row>
    <row r="628" spans="1:15" ht="13" x14ac:dyDescent="0.1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</row>
    <row r="629" spans="1:15" ht="13" x14ac:dyDescent="0.1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</row>
    <row r="630" spans="1:15" ht="13" x14ac:dyDescent="0.1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</row>
    <row r="631" spans="1:15" ht="13" x14ac:dyDescent="0.1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</row>
    <row r="632" spans="1:15" ht="13" x14ac:dyDescent="0.1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</row>
    <row r="633" spans="1:15" ht="13" x14ac:dyDescent="0.1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</row>
    <row r="634" spans="1:15" ht="13" x14ac:dyDescent="0.1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</row>
    <row r="635" spans="1:15" ht="13" x14ac:dyDescent="0.1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</row>
    <row r="636" spans="1:15" ht="13" x14ac:dyDescent="0.1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</row>
    <row r="637" spans="1:15" ht="13" x14ac:dyDescent="0.1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</row>
    <row r="638" spans="1:15" ht="13" x14ac:dyDescent="0.1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</row>
    <row r="639" spans="1:15" ht="13" x14ac:dyDescent="0.1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</row>
    <row r="640" spans="1:15" ht="13" x14ac:dyDescent="0.1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</row>
    <row r="641" spans="1:15" ht="13" x14ac:dyDescent="0.1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</row>
    <row r="642" spans="1:15" ht="13" x14ac:dyDescent="0.1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</row>
    <row r="643" spans="1:15" ht="13" x14ac:dyDescent="0.1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</row>
    <row r="644" spans="1:15" ht="13" x14ac:dyDescent="0.1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</row>
    <row r="645" spans="1:15" ht="13" x14ac:dyDescent="0.1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</row>
    <row r="646" spans="1:15" ht="13" x14ac:dyDescent="0.1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</row>
    <row r="647" spans="1:15" ht="13" x14ac:dyDescent="0.1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</row>
    <row r="648" spans="1:15" ht="13" x14ac:dyDescent="0.1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</row>
    <row r="649" spans="1:15" ht="13" x14ac:dyDescent="0.1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</row>
    <row r="650" spans="1:15" ht="13" x14ac:dyDescent="0.1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</row>
    <row r="651" spans="1:15" ht="13" x14ac:dyDescent="0.1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</row>
    <row r="652" spans="1:15" ht="13" x14ac:dyDescent="0.1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</row>
    <row r="653" spans="1:15" ht="13" x14ac:dyDescent="0.1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</row>
    <row r="654" spans="1:15" ht="13" x14ac:dyDescent="0.1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</row>
    <row r="655" spans="1:15" ht="13" x14ac:dyDescent="0.1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</row>
    <row r="656" spans="1:15" ht="13" x14ac:dyDescent="0.1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</row>
    <row r="657" spans="1:15" ht="13" x14ac:dyDescent="0.1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</row>
    <row r="658" spans="1:15" ht="13" x14ac:dyDescent="0.1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</row>
    <row r="659" spans="1:15" ht="13" x14ac:dyDescent="0.1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</row>
    <row r="660" spans="1:15" ht="13" x14ac:dyDescent="0.1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</row>
    <row r="661" spans="1:15" ht="13" x14ac:dyDescent="0.1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</row>
    <row r="662" spans="1:15" ht="13" x14ac:dyDescent="0.1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</row>
    <row r="663" spans="1:15" ht="13" x14ac:dyDescent="0.1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</row>
    <row r="664" spans="1:15" ht="13" x14ac:dyDescent="0.1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</row>
    <row r="665" spans="1:15" ht="13" x14ac:dyDescent="0.1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</row>
    <row r="666" spans="1:15" ht="13" x14ac:dyDescent="0.1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</row>
    <row r="667" spans="1:15" ht="13" x14ac:dyDescent="0.1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</row>
    <row r="668" spans="1:15" ht="13" x14ac:dyDescent="0.1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</row>
    <row r="669" spans="1:15" ht="13" x14ac:dyDescent="0.1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</row>
    <row r="670" spans="1:15" ht="13" x14ac:dyDescent="0.1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</row>
    <row r="671" spans="1:15" ht="13" x14ac:dyDescent="0.1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</row>
    <row r="672" spans="1:15" ht="13" x14ac:dyDescent="0.1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</row>
    <row r="673" spans="1:15" ht="13" x14ac:dyDescent="0.1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</row>
    <row r="674" spans="1:15" ht="13" x14ac:dyDescent="0.1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</row>
    <row r="675" spans="1:15" ht="13" x14ac:dyDescent="0.1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</row>
    <row r="676" spans="1:15" ht="13" x14ac:dyDescent="0.1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</row>
    <row r="677" spans="1:15" ht="13" x14ac:dyDescent="0.1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</row>
    <row r="678" spans="1:15" ht="13" x14ac:dyDescent="0.1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</row>
    <row r="679" spans="1:15" ht="13" x14ac:dyDescent="0.1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</row>
    <row r="680" spans="1:15" ht="13" x14ac:dyDescent="0.1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</row>
    <row r="681" spans="1:15" ht="13" x14ac:dyDescent="0.1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</row>
    <row r="682" spans="1:15" ht="13" x14ac:dyDescent="0.1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</row>
    <row r="683" spans="1:15" ht="13" x14ac:dyDescent="0.1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</row>
    <row r="684" spans="1:15" ht="13" x14ac:dyDescent="0.1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</row>
    <row r="685" spans="1:15" ht="13" x14ac:dyDescent="0.1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</row>
    <row r="686" spans="1:15" ht="13" x14ac:dyDescent="0.1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</row>
    <row r="687" spans="1:15" ht="13" x14ac:dyDescent="0.1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</row>
    <row r="688" spans="1:15" ht="13" x14ac:dyDescent="0.1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</row>
    <row r="689" spans="1:15" ht="13" x14ac:dyDescent="0.1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</row>
    <row r="690" spans="1:15" ht="13" x14ac:dyDescent="0.1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</row>
    <row r="691" spans="1:15" ht="13" x14ac:dyDescent="0.1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</row>
    <row r="692" spans="1:15" ht="13" x14ac:dyDescent="0.1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</row>
    <row r="693" spans="1:15" ht="13" x14ac:dyDescent="0.1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</row>
    <row r="694" spans="1:15" ht="13" x14ac:dyDescent="0.1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</row>
    <row r="695" spans="1:15" ht="13" x14ac:dyDescent="0.1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</row>
    <row r="696" spans="1:15" ht="13" x14ac:dyDescent="0.1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</row>
    <row r="697" spans="1:15" ht="13" x14ac:dyDescent="0.1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</row>
    <row r="698" spans="1:15" ht="13" x14ac:dyDescent="0.1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</row>
    <row r="699" spans="1:15" ht="13" x14ac:dyDescent="0.1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</row>
    <row r="700" spans="1:15" ht="13" x14ac:dyDescent="0.1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</row>
    <row r="701" spans="1:15" ht="13" x14ac:dyDescent="0.1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</row>
    <row r="702" spans="1:15" ht="13" x14ac:dyDescent="0.1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</row>
    <row r="703" spans="1:15" ht="13" x14ac:dyDescent="0.1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</row>
    <row r="704" spans="1:15" ht="13" x14ac:dyDescent="0.1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</row>
    <row r="705" spans="1:15" ht="13" x14ac:dyDescent="0.1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</row>
    <row r="706" spans="1:15" ht="13" x14ac:dyDescent="0.1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</row>
    <row r="707" spans="1:15" ht="13" x14ac:dyDescent="0.1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</row>
    <row r="708" spans="1:15" ht="13" x14ac:dyDescent="0.1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</row>
    <row r="709" spans="1:15" ht="13" x14ac:dyDescent="0.1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</row>
    <row r="710" spans="1:15" ht="13" x14ac:dyDescent="0.1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</row>
    <row r="711" spans="1:15" ht="13" x14ac:dyDescent="0.1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</row>
    <row r="712" spans="1:15" ht="13" x14ac:dyDescent="0.1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</row>
    <row r="713" spans="1:15" ht="13" x14ac:dyDescent="0.1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</row>
    <row r="714" spans="1:15" ht="13" x14ac:dyDescent="0.1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</row>
    <row r="715" spans="1:15" ht="13" x14ac:dyDescent="0.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</row>
    <row r="716" spans="1:15" ht="13" x14ac:dyDescent="0.1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</row>
    <row r="717" spans="1:15" ht="13" x14ac:dyDescent="0.1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</row>
    <row r="718" spans="1:15" ht="13" x14ac:dyDescent="0.1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</row>
    <row r="719" spans="1:15" ht="13" x14ac:dyDescent="0.1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</row>
    <row r="720" spans="1:15" ht="13" x14ac:dyDescent="0.1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</row>
    <row r="721" spans="1:15" ht="13" x14ac:dyDescent="0.1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</row>
    <row r="722" spans="1:15" ht="13" x14ac:dyDescent="0.1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</row>
    <row r="723" spans="1:15" ht="13" x14ac:dyDescent="0.1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</row>
    <row r="724" spans="1:15" ht="13" x14ac:dyDescent="0.1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</row>
    <row r="725" spans="1:15" ht="13" x14ac:dyDescent="0.1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</row>
    <row r="726" spans="1:15" ht="13" x14ac:dyDescent="0.1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</row>
    <row r="727" spans="1:15" ht="13" x14ac:dyDescent="0.1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</row>
    <row r="728" spans="1:15" ht="13" x14ac:dyDescent="0.1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</row>
    <row r="729" spans="1:15" ht="13" x14ac:dyDescent="0.1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</row>
    <row r="730" spans="1:15" ht="13" x14ac:dyDescent="0.1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</row>
    <row r="731" spans="1:15" ht="13" x14ac:dyDescent="0.1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</row>
    <row r="732" spans="1:15" ht="13" x14ac:dyDescent="0.1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</row>
    <row r="733" spans="1:15" ht="13" x14ac:dyDescent="0.1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</row>
    <row r="734" spans="1:15" ht="13" x14ac:dyDescent="0.1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</row>
    <row r="735" spans="1:15" ht="13" x14ac:dyDescent="0.1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</row>
    <row r="736" spans="1:15" ht="13" x14ac:dyDescent="0.1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</row>
    <row r="737" spans="1:15" ht="13" x14ac:dyDescent="0.1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</row>
    <row r="738" spans="1:15" ht="13" x14ac:dyDescent="0.1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</row>
    <row r="739" spans="1:15" ht="13" x14ac:dyDescent="0.1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</row>
    <row r="740" spans="1:15" ht="13" x14ac:dyDescent="0.1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</row>
    <row r="741" spans="1:15" ht="13" x14ac:dyDescent="0.1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</row>
    <row r="742" spans="1:15" ht="13" x14ac:dyDescent="0.1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</row>
    <row r="743" spans="1:15" ht="13" x14ac:dyDescent="0.1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</row>
    <row r="744" spans="1:15" ht="13" x14ac:dyDescent="0.1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</row>
    <row r="745" spans="1:15" ht="13" x14ac:dyDescent="0.1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</row>
    <row r="746" spans="1:15" ht="13" x14ac:dyDescent="0.1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</row>
    <row r="747" spans="1:15" ht="13" x14ac:dyDescent="0.1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</row>
    <row r="748" spans="1:15" ht="13" x14ac:dyDescent="0.1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</row>
    <row r="749" spans="1:15" ht="13" x14ac:dyDescent="0.1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</row>
    <row r="750" spans="1:15" ht="13" x14ac:dyDescent="0.1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</row>
    <row r="751" spans="1:15" ht="13" x14ac:dyDescent="0.1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</row>
    <row r="752" spans="1:15" ht="13" x14ac:dyDescent="0.1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</row>
    <row r="753" spans="1:15" ht="13" x14ac:dyDescent="0.1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</row>
    <row r="754" spans="1:15" ht="13" x14ac:dyDescent="0.1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</row>
    <row r="755" spans="1:15" ht="13" x14ac:dyDescent="0.1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</row>
    <row r="756" spans="1:15" ht="13" x14ac:dyDescent="0.1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</row>
    <row r="757" spans="1:15" ht="13" x14ac:dyDescent="0.1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</row>
    <row r="758" spans="1:15" ht="13" x14ac:dyDescent="0.1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</row>
    <row r="759" spans="1:15" ht="13" x14ac:dyDescent="0.1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</row>
    <row r="760" spans="1:15" ht="13" x14ac:dyDescent="0.1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</row>
    <row r="761" spans="1:15" ht="13" x14ac:dyDescent="0.1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</row>
    <row r="762" spans="1:15" ht="13" x14ac:dyDescent="0.1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</row>
    <row r="763" spans="1:15" ht="13" x14ac:dyDescent="0.1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</row>
    <row r="764" spans="1:15" ht="13" x14ac:dyDescent="0.1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</row>
    <row r="765" spans="1:15" ht="13" x14ac:dyDescent="0.1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</row>
    <row r="766" spans="1:15" ht="13" x14ac:dyDescent="0.1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</row>
    <row r="767" spans="1:15" ht="13" x14ac:dyDescent="0.1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</row>
    <row r="768" spans="1:15" ht="13" x14ac:dyDescent="0.1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</row>
    <row r="769" spans="1:15" ht="13" x14ac:dyDescent="0.1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</row>
    <row r="770" spans="1:15" ht="13" x14ac:dyDescent="0.1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</row>
    <row r="771" spans="1:15" ht="13" x14ac:dyDescent="0.1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</row>
    <row r="772" spans="1:15" ht="13" x14ac:dyDescent="0.1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</row>
    <row r="773" spans="1:15" ht="13" x14ac:dyDescent="0.1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</row>
    <row r="774" spans="1:15" ht="13" x14ac:dyDescent="0.1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</row>
    <row r="775" spans="1:15" ht="13" x14ac:dyDescent="0.1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</row>
    <row r="776" spans="1:15" ht="13" x14ac:dyDescent="0.1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</row>
    <row r="777" spans="1:15" ht="13" x14ac:dyDescent="0.1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</row>
    <row r="778" spans="1:15" ht="13" x14ac:dyDescent="0.1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</row>
    <row r="779" spans="1:15" ht="13" x14ac:dyDescent="0.1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</row>
    <row r="780" spans="1:15" ht="13" x14ac:dyDescent="0.1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</row>
    <row r="781" spans="1:15" ht="13" x14ac:dyDescent="0.1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</row>
    <row r="782" spans="1:15" ht="13" x14ac:dyDescent="0.1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</row>
    <row r="783" spans="1:15" ht="13" x14ac:dyDescent="0.1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</row>
    <row r="784" spans="1:15" ht="13" x14ac:dyDescent="0.1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</row>
    <row r="785" spans="1:15" ht="13" x14ac:dyDescent="0.1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</row>
    <row r="786" spans="1:15" ht="13" x14ac:dyDescent="0.1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</row>
    <row r="787" spans="1:15" ht="13" x14ac:dyDescent="0.1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</row>
    <row r="788" spans="1:15" ht="13" x14ac:dyDescent="0.1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</row>
    <row r="789" spans="1:15" ht="13" x14ac:dyDescent="0.1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</row>
    <row r="790" spans="1:15" ht="13" x14ac:dyDescent="0.1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</row>
    <row r="791" spans="1:15" ht="13" x14ac:dyDescent="0.1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</row>
    <row r="792" spans="1:15" ht="13" x14ac:dyDescent="0.1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</row>
    <row r="793" spans="1:15" ht="13" x14ac:dyDescent="0.1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</row>
    <row r="794" spans="1:15" ht="13" x14ac:dyDescent="0.1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</row>
    <row r="795" spans="1:15" ht="13" x14ac:dyDescent="0.1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</row>
    <row r="796" spans="1:15" ht="13" x14ac:dyDescent="0.1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</row>
    <row r="797" spans="1:15" ht="13" x14ac:dyDescent="0.1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</row>
    <row r="798" spans="1:15" ht="13" x14ac:dyDescent="0.1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</row>
    <row r="799" spans="1:15" ht="13" x14ac:dyDescent="0.1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</row>
    <row r="800" spans="1:15" ht="13" x14ac:dyDescent="0.1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</row>
    <row r="801" spans="1:15" ht="13" x14ac:dyDescent="0.1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</row>
    <row r="802" spans="1:15" ht="13" x14ac:dyDescent="0.1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</row>
    <row r="803" spans="1:15" ht="13" x14ac:dyDescent="0.1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</row>
    <row r="804" spans="1:15" ht="13" x14ac:dyDescent="0.1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</row>
    <row r="805" spans="1:15" ht="13" x14ac:dyDescent="0.1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</row>
    <row r="806" spans="1:15" ht="13" x14ac:dyDescent="0.1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</row>
    <row r="807" spans="1:15" ht="13" x14ac:dyDescent="0.1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</row>
    <row r="808" spans="1:15" ht="13" x14ac:dyDescent="0.1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</row>
    <row r="809" spans="1:15" ht="13" x14ac:dyDescent="0.1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</row>
    <row r="810" spans="1:15" ht="13" x14ac:dyDescent="0.1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</row>
    <row r="811" spans="1:15" ht="13" x14ac:dyDescent="0.1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</row>
    <row r="812" spans="1:15" ht="13" x14ac:dyDescent="0.1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</row>
    <row r="813" spans="1:15" ht="13" x14ac:dyDescent="0.1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</row>
    <row r="814" spans="1:15" ht="13" x14ac:dyDescent="0.1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</row>
    <row r="815" spans="1:15" ht="13" x14ac:dyDescent="0.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</row>
    <row r="816" spans="1:15" ht="13" x14ac:dyDescent="0.1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</row>
    <row r="817" spans="1:15" ht="13" x14ac:dyDescent="0.1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</row>
    <row r="818" spans="1:15" ht="13" x14ac:dyDescent="0.1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</row>
    <row r="819" spans="1:15" ht="13" x14ac:dyDescent="0.1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</row>
    <row r="820" spans="1:15" ht="13" x14ac:dyDescent="0.1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</row>
    <row r="821" spans="1:15" ht="13" x14ac:dyDescent="0.1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</row>
    <row r="822" spans="1:15" ht="13" x14ac:dyDescent="0.1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</row>
    <row r="823" spans="1:15" ht="13" x14ac:dyDescent="0.1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</row>
    <row r="824" spans="1:15" ht="13" x14ac:dyDescent="0.1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</row>
    <row r="825" spans="1:15" ht="13" x14ac:dyDescent="0.1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</row>
    <row r="826" spans="1:15" ht="13" x14ac:dyDescent="0.1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</row>
    <row r="827" spans="1:15" ht="13" x14ac:dyDescent="0.1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</row>
    <row r="828" spans="1:15" ht="13" x14ac:dyDescent="0.1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</row>
    <row r="829" spans="1:15" ht="13" x14ac:dyDescent="0.1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</row>
    <row r="830" spans="1:15" ht="13" x14ac:dyDescent="0.1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</row>
    <row r="831" spans="1:15" ht="13" x14ac:dyDescent="0.1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</row>
    <row r="832" spans="1:15" ht="13" x14ac:dyDescent="0.1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</row>
    <row r="833" spans="1:15" ht="13" x14ac:dyDescent="0.1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</row>
    <row r="834" spans="1:15" ht="13" x14ac:dyDescent="0.1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</row>
    <row r="835" spans="1:15" ht="13" x14ac:dyDescent="0.1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</row>
    <row r="836" spans="1:15" ht="13" x14ac:dyDescent="0.1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</row>
    <row r="837" spans="1:15" ht="13" x14ac:dyDescent="0.1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</row>
    <row r="838" spans="1:15" ht="13" x14ac:dyDescent="0.1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</row>
    <row r="839" spans="1:15" ht="13" x14ac:dyDescent="0.1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</row>
    <row r="840" spans="1:15" ht="13" x14ac:dyDescent="0.1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</row>
    <row r="841" spans="1:15" ht="13" x14ac:dyDescent="0.1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</row>
    <row r="842" spans="1:15" ht="13" x14ac:dyDescent="0.1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</row>
    <row r="843" spans="1:15" ht="13" x14ac:dyDescent="0.1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</row>
    <row r="844" spans="1:15" ht="13" x14ac:dyDescent="0.1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</row>
    <row r="845" spans="1:15" ht="13" x14ac:dyDescent="0.1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</row>
    <row r="846" spans="1:15" ht="13" x14ac:dyDescent="0.1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</row>
    <row r="847" spans="1:15" ht="13" x14ac:dyDescent="0.1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</row>
    <row r="848" spans="1:15" ht="13" x14ac:dyDescent="0.1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</row>
    <row r="849" spans="1:15" ht="13" x14ac:dyDescent="0.1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</row>
    <row r="850" spans="1:15" ht="13" x14ac:dyDescent="0.1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</row>
    <row r="851" spans="1:15" ht="13" x14ac:dyDescent="0.1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</row>
    <row r="852" spans="1:15" ht="13" x14ac:dyDescent="0.1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</row>
    <row r="853" spans="1:15" ht="13" x14ac:dyDescent="0.1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</row>
    <row r="854" spans="1:15" ht="13" x14ac:dyDescent="0.1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</row>
    <row r="855" spans="1:15" ht="13" x14ac:dyDescent="0.1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</row>
    <row r="856" spans="1:15" ht="13" x14ac:dyDescent="0.1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</row>
    <row r="857" spans="1:15" ht="13" x14ac:dyDescent="0.1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</row>
    <row r="858" spans="1:15" ht="13" x14ac:dyDescent="0.1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</row>
    <row r="859" spans="1:15" ht="13" x14ac:dyDescent="0.1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</row>
    <row r="860" spans="1:15" ht="13" x14ac:dyDescent="0.1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</row>
    <row r="861" spans="1:15" ht="13" x14ac:dyDescent="0.1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</row>
    <row r="862" spans="1:15" ht="13" x14ac:dyDescent="0.1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</row>
    <row r="863" spans="1:15" ht="13" x14ac:dyDescent="0.1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</row>
    <row r="864" spans="1:15" ht="13" x14ac:dyDescent="0.1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</row>
    <row r="865" spans="1:15" ht="13" x14ac:dyDescent="0.1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</row>
    <row r="866" spans="1:15" ht="13" x14ac:dyDescent="0.1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</row>
    <row r="867" spans="1:15" ht="13" x14ac:dyDescent="0.1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</row>
    <row r="868" spans="1:15" ht="13" x14ac:dyDescent="0.1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</row>
    <row r="869" spans="1:15" ht="13" x14ac:dyDescent="0.1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</row>
    <row r="870" spans="1:15" ht="13" x14ac:dyDescent="0.1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</row>
    <row r="871" spans="1:15" ht="13" x14ac:dyDescent="0.1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</row>
    <row r="872" spans="1:15" ht="13" x14ac:dyDescent="0.1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</row>
    <row r="873" spans="1:15" ht="13" x14ac:dyDescent="0.1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</row>
    <row r="874" spans="1:15" ht="13" x14ac:dyDescent="0.1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</row>
    <row r="875" spans="1:15" ht="13" x14ac:dyDescent="0.1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</row>
    <row r="876" spans="1:15" ht="13" x14ac:dyDescent="0.1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</row>
    <row r="877" spans="1:15" ht="13" x14ac:dyDescent="0.1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</row>
    <row r="878" spans="1:15" ht="13" x14ac:dyDescent="0.1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</row>
    <row r="879" spans="1:15" ht="13" x14ac:dyDescent="0.1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</row>
    <row r="880" spans="1:15" ht="13" x14ac:dyDescent="0.1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</row>
    <row r="881" spans="1:15" ht="13" x14ac:dyDescent="0.1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</row>
    <row r="882" spans="1:15" ht="13" x14ac:dyDescent="0.1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</row>
    <row r="883" spans="1:15" ht="13" x14ac:dyDescent="0.1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</row>
    <row r="884" spans="1:15" ht="13" x14ac:dyDescent="0.1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</row>
    <row r="885" spans="1:15" ht="13" x14ac:dyDescent="0.1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</row>
    <row r="886" spans="1:15" ht="13" x14ac:dyDescent="0.1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</row>
    <row r="887" spans="1:15" ht="13" x14ac:dyDescent="0.1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</row>
    <row r="888" spans="1:15" ht="13" x14ac:dyDescent="0.1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</row>
    <row r="889" spans="1:15" ht="13" x14ac:dyDescent="0.1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</row>
    <row r="890" spans="1:15" ht="13" x14ac:dyDescent="0.1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</row>
    <row r="891" spans="1:15" ht="13" x14ac:dyDescent="0.1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</row>
    <row r="892" spans="1:15" ht="13" x14ac:dyDescent="0.1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</row>
    <row r="893" spans="1:15" ht="13" x14ac:dyDescent="0.1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</row>
    <row r="894" spans="1:15" ht="13" x14ac:dyDescent="0.1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</row>
    <row r="895" spans="1:15" ht="13" x14ac:dyDescent="0.1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</row>
    <row r="896" spans="1:15" ht="13" x14ac:dyDescent="0.1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</row>
    <row r="897" spans="1:15" ht="13" x14ac:dyDescent="0.1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</row>
    <row r="898" spans="1:15" ht="13" x14ac:dyDescent="0.1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</row>
    <row r="899" spans="1:15" ht="13" x14ac:dyDescent="0.1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</row>
    <row r="900" spans="1:15" ht="13" x14ac:dyDescent="0.1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</row>
    <row r="901" spans="1:15" ht="13" x14ac:dyDescent="0.1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</row>
    <row r="902" spans="1:15" ht="13" x14ac:dyDescent="0.1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</row>
    <row r="903" spans="1:15" ht="13" x14ac:dyDescent="0.1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</row>
    <row r="904" spans="1:15" ht="13" x14ac:dyDescent="0.1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</row>
    <row r="905" spans="1:15" ht="13" x14ac:dyDescent="0.1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</row>
    <row r="906" spans="1:15" ht="13" x14ac:dyDescent="0.1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</row>
    <row r="907" spans="1:15" ht="13" x14ac:dyDescent="0.1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</row>
    <row r="908" spans="1:15" ht="13" x14ac:dyDescent="0.1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</row>
    <row r="909" spans="1:15" ht="13" x14ac:dyDescent="0.1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</row>
    <row r="910" spans="1:15" ht="13" x14ac:dyDescent="0.1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</row>
    <row r="911" spans="1:15" ht="13" x14ac:dyDescent="0.1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</row>
    <row r="912" spans="1:15" ht="13" x14ac:dyDescent="0.1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</row>
    <row r="913" spans="1:15" ht="13" x14ac:dyDescent="0.1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</row>
    <row r="914" spans="1:15" ht="13" x14ac:dyDescent="0.1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</row>
    <row r="915" spans="1:15" ht="13" x14ac:dyDescent="0.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</row>
    <row r="916" spans="1:15" ht="13" x14ac:dyDescent="0.1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</row>
    <row r="917" spans="1:15" ht="13" x14ac:dyDescent="0.1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</row>
    <row r="918" spans="1:15" ht="13" x14ac:dyDescent="0.1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</row>
    <row r="919" spans="1:15" ht="13" x14ac:dyDescent="0.1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</row>
    <row r="920" spans="1:15" ht="13" x14ac:dyDescent="0.1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</row>
    <row r="921" spans="1:15" ht="13" x14ac:dyDescent="0.1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</row>
    <row r="922" spans="1:15" ht="13" x14ac:dyDescent="0.1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</row>
    <row r="923" spans="1:15" ht="13" x14ac:dyDescent="0.1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</row>
    <row r="924" spans="1:15" ht="13" x14ac:dyDescent="0.1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</row>
    <row r="925" spans="1:15" ht="13" x14ac:dyDescent="0.1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</row>
    <row r="926" spans="1:15" ht="13" x14ac:dyDescent="0.1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</row>
    <row r="927" spans="1:15" ht="13" x14ac:dyDescent="0.1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</row>
    <row r="928" spans="1:15" ht="13" x14ac:dyDescent="0.1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</row>
    <row r="929" spans="1:15" ht="13" x14ac:dyDescent="0.1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</row>
    <row r="930" spans="1:15" ht="13" x14ac:dyDescent="0.1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</row>
    <row r="931" spans="1:15" ht="13" x14ac:dyDescent="0.1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</row>
    <row r="932" spans="1:15" ht="13" x14ac:dyDescent="0.1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</row>
    <row r="933" spans="1:15" ht="13" x14ac:dyDescent="0.1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</row>
    <row r="934" spans="1:15" ht="13" x14ac:dyDescent="0.1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</row>
    <row r="935" spans="1:15" ht="13" x14ac:dyDescent="0.1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</row>
    <row r="936" spans="1:15" ht="13" x14ac:dyDescent="0.1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</row>
    <row r="937" spans="1:15" ht="13" x14ac:dyDescent="0.1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</row>
    <row r="938" spans="1:15" ht="13" x14ac:dyDescent="0.1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</row>
    <row r="939" spans="1:15" ht="13" x14ac:dyDescent="0.1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</row>
    <row r="940" spans="1:15" ht="13" x14ac:dyDescent="0.1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</row>
    <row r="941" spans="1:15" ht="13" x14ac:dyDescent="0.1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</row>
    <row r="942" spans="1:15" ht="13" x14ac:dyDescent="0.1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</row>
    <row r="943" spans="1:15" ht="13" x14ac:dyDescent="0.1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</row>
    <row r="944" spans="1:15" ht="13" x14ac:dyDescent="0.1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</row>
    <row r="945" spans="1:15" ht="13" x14ac:dyDescent="0.1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</row>
    <row r="946" spans="1:15" ht="13" x14ac:dyDescent="0.1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</row>
    <row r="947" spans="1:15" ht="13" x14ac:dyDescent="0.1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</row>
    <row r="948" spans="1:15" ht="13" x14ac:dyDescent="0.1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</row>
    <row r="949" spans="1:15" ht="13" x14ac:dyDescent="0.1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</row>
    <row r="950" spans="1:15" ht="13" x14ac:dyDescent="0.1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</row>
    <row r="951" spans="1:15" ht="13" x14ac:dyDescent="0.1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</row>
    <row r="952" spans="1:15" ht="13" x14ac:dyDescent="0.1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</row>
    <row r="953" spans="1:15" ht="13" x14ac:dyDescent="0.1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</row>
    <row r="954" spans="1:15" ht="13" x14ac:dyDescent="0.1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</row>
    <row r="955" spans="1:15" ht="13" x14ac:dyDescent="0.1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</row>
    <row r="956" spans="1:15" ht="13" x14ac:dyDescent="0.1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</row>
    <row r="957" spans="1:15" ht="13" x14ac:dyDescent="0.1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</row>
    <row r="958" spans="1:15" ht="13" x14ac:dyDescent="0.1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</row>
    <row r="959" spans="1:15" ht="13" x14ac:dyDescent="0.1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</row>
    <row r="960" spans="1:15" ht="13" x14ac:dyDescent="0.1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</row>
    <row r="961" spans="1:15" ht="13" x14ac:dyDescent="0.1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</row>
    <row r="962" spans="1:15" ht="13" x14ac:dyDescent="0.1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</row>
    <row r="963" spans="1:15" ht="13" x14ac:dyDescent="0.1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</row>
    <row r="964" spans="1:15" ht="13" x14ac:dyDescent="0.1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</row>
    <row r="965" spans="1:15" ht="13" x14ac:dyDescent="0.1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</row>
    <row r="966" spans="1:15" ht="13" x14ac:dyDescent="0.1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</row>
    <row r="967" spans="1:15" ht="13" x14ac:dyDescent="0.1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</row>
    <row r="968" spans="1:15" ht="13" x14ac:dyDescent="0.1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</row>
    <row r="969" spans="1:15" ht="13" x14ac:dyDescent="0.1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</row>
    <row r="970" spans="1:15" ht="13" x14ac:dyDescent="0.1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</row>
    <row r="971" spans="1:15" ht="13" x14ac:dyDescent="0.1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</row>
    <row r="972" spans="1:15" ht="13" x14ac:dyDescent="0.1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</row>
    <row r="973" spans="1:15" ht="13" x14ac:dyDescent="0.1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</row>
    <row r="974" spans="1:15" ht="13" x14ac:dyDescent="0.1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</row>
    <row r="975" spans="1:15" ht="13" x14ac:dyDescent="0.1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</row>
    <row r="976" spans="1:15" ht="13" x14ac:dyDescent="0.1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</row>
    <row r="977" spans="1:15" ht="13" x14ac:dyDescent="0.1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</row>
    <row r="978" spans="1:15" ht="13" x14ac:dyDescent="0.1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</row>
    <row r="979" spans="1:15" ht="13" x14ac:dyDescent="0.1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</row>
    <row r="980" spans="1:15" ht="13" x14ac:dyDescent="0.1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</row>
    <row r="981" spans="1:15" ht="13" x14ac:dyDescent="0.1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</row>
    <row r="982" spans="1:15" ht="13" x14ac:dyDescent="0.1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</row>
    <row r="983" spans="1:15" ht="13" x14ac:dyDescent="0.1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</row>
    <row r="984" spans="1:15" ht="13" x14ac:dyDescent="0.1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</row>
    <row r="985" spans="1:15" ht="13" x14ac:dyDescent="0.1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</row>
    <row r="986" spans="1:15" ht="13" x14ac:dyDescent="0.1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</row>
    <row r="987" spans="1:15" ht="13" x14ac:dyDescent="0.1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</row>
    <row r="988" spans="1:15" ht="13" x14ac:dyDescent="0.1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</row>
    <row r="989" spans="1:15" ht="13" x14ac:dyDescent="0.1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</row>
    <row r="990" spans="1:15" ht="13" x14ac:dyDescent="0.1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</row>
    <row r="991" spans="1:15" ht="13" x14ac:dyDescent="0.1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</row>
    <row r="992" spans="1:15" ht="13" x14ac:dyDescent="0.1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</row>
    <row r="993" spans="1:15" ht="13" x14ac:dyDescent="0.1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</row>
    <row r="994" spans="1:15" ht="13" x14ac:dyDescent="0.1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</row>
    <row r="995" spans="1:15" ht="13" x14ac:dyDescent="0.1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</row>
    <row r="996" spans="1:15" ht="13" x14ac:dyDescent="0.1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</row>
    <row r="997" spans="1:15" ht="13" x14ac:dyDescent="0.1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</row>
    <row r="998" spans="1:15" ht="13" x14ac:dyDescent="0.1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</row>
    <row r="999" spans="1:15" ht="13" x14ac:dyDescent="0.1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</row>
    <row r="1000" spans="1:15" ht="13" x14ac:dyDescent="0.1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7C25-F697-024F-8FB5-39424462A4EF}">
  <dimension ref="A1:R1861"/>
  <sheetViews>
    <sheetView workbookViewId="0">
      <pane ySplit="1" topLeftCell="A1222" activePane="bottomLeft" state="frozen"/>
      <selection pane="bottomLeft"/>
    </sheetView>
  </sheetViews>
  <sheetFormatPr baseColWidth="10" defaultColWidth="12.6640625" defaultRowHeight="13" x14ac:dyDescent="0.15"/>
  <cols>
    <col min="1" max="1" width="16" customWidth="1"/>
    <col min="2" max="2" width="8.6640625" customWidth="1"/>
    <col min="3" max="3" width="14.1640625" customWidth="1"/>
    <col min="4" max="4" width="9.1640625" style="19" customWidth="1"/>
    <col min="5" max="6" width="9.33203125" style="21" customWidth="1"/>
    <col min="7" max="7" width="11.83203125" style="8" customWidth="1"/>
    <col min="8" max="9" width="11.1640625" style="8" customWidth="1"/>
    <col min="10" max="10" width="11.5" style="8" customWidth="1"/>
    <col min="11" max="12" width="6.6640625" style="29" customWidth="1"/>
    <col min="13" max="13" width="10.1640625" customWidth="1"/>
    <col min="14" max="14" width="11" style="8" customWidth="1"/>
    <col min="15" max="15" width="10.1640625" customWidth="1"/>
    <col min="16" max="16" width="10.1640625" style="8" customWidth="1"/>
    <col min="17" max="17" width="11.1640625" style="8" customWidth="1"/>
    <col min="18" max="18" width="12.6640625" style="8"/>
  </cols>
  <sheetData>
    <row r="1" spans="1:18" ht="52" customHeight="1" x14ac:dyDescent="0.15">
      <c r="A1" s="16" t="str" cm="1">
        <f t="array" ref="A1:A1242">SUBSTITUTE(_xlfn._TRO_TRAILING('Your LIMS section summary'!B:B)&amp;_xlfn._TRO_TRAILING('Your LIMS section summary'!C:C)&amp;"-"&amp;_xlfn._TRO_TRAILING('Your LIMS section summary'!D:D)&amp;"-"&amp;_xlfn._TRO_TRAILING('Your LIMS section summary'!F:F), "SiteHole-Core-Sect","Section key section summary")</f>
        <v>Section key section summary</v>
      </c>
      <c r="B1" s="16" t="str" cm="1">
        <f t="array" ref="B1:B1242">IFERROR(VALUE(_xlfn._TRO_TRAILING('Your LIMS section summary'!I:I)),"Section top depth CSF-A (m)")</f>
        <v>Section top depth CSF-A (m)</v>
      </c>
      <c r="C1" s="15" t="str" cm="1">
        <f t="array" ref="C1:C1861">SUBSTITUTE(_xlfn._TRO_TRAILING('Your LIMS sample list'!B:B)&amp;_xlfn._TRO_TRAILING('Your LIMS sample list'!C:C)&amp;"-"&amp;_xlfn._TRO_TRAILING('Your LIMS sample list'!D:D)&amp;"-"&amp;_xlfn._TRO_TRAILING('Your LIMS sample list'!F:F),"SiteHole-Core-Sect","Section key samples")</f>
        <v>Section key samples</v>
      </c>
      <c r="D1" s="18" t="str" cm="1">
        <f t="array" ref="D1:D1861">IFERROR(_xlfn.XLOOKUP(_xlfn._TRO_TRAILING(C:C),_xlfn._TRO_TRAILING(A:A),_xlfn._TRO_TRAILING(B:B)),"Section top depth CSF-A (m)")</f>
        <v>Section top depth CSF-A (m)</v>
      </c>
      <c r="E1" s="20" t="str" cm="1">
        <f t="array" ref="E1:E1861">_xlfn._TRO_TRAILING('Your LIMS sample list'!H:H)</f>
        <v>Top offset in section (cm)</v>
      </c>
      <c r="F1" s="20" t="str" cm="1">
        <f t="array" ref="F1:F1861">_xlfn._TRO_TRAILING('Your LIMS sample list'!I:I)</f>
        <v>Bottom offset in section (cm)</v>
      </c>
      <c r="G1" s="22" t="str" cm="1">
        <f t="array" ref="G1:G1861">IFERROR(_xlfn._TRO_TRAILING(D:D)+_xlfn._TRO_TRAILING(E:E)/100,"Top depth CSF-A (m)")</f>
        <v>Top depth CSF-A (m)</v>
      </c>
      <c r="H1" s="22" t="str" cm="1">
        <f t="array" ref="H1:H1861">IFERROR(_xlfn._TRO_TRAILING(D:D)+_xlfn._TRO_TRAILING(F:F)/100,"Bottom depth CSF-A (m)")</f>
        <v>Bottom depth CSF-A (m)</v>
      </c>
      <c r="I1" s="23" t="str" cm="1">
        <f t="array" ref="I1:I1861">IFERROR(VALUE(_xlfn._TRO_TRAILING('Your LIMS sample list'!L:L)),"Top depth CSF-A (m)  as reported")</f>
        <v>Top depth CSF-A (m)  as reported</v>
      </c>
      <c r="J1" s="23" t="str" cm="1">
        <f t="array" ref="J1:J1861">IFERROR(VALUE(_xlfn._TRO_TRAILING('Your LIMS sample list'!M:M)),"Bottom depth CSF-A (m)  as reported")</f>
        <v>Bottom depth CSF-A (m)  as reported</v>
      </c>
      <c r="K1" s="28" t="str" cm="1">
        <f t="array" ref="K1:K1861">IFERROR(_xlfn._TRO_TRAILING(I:I)-_xlfn._TRO_TRAILING(G:G),"Check diff")</f>
        <v>Check diff</v>
      </c>
      <c r="L1" s="28" t="str" cm="1">
        <f t="array" ref="L1:L1861">IFERROR(_xlfn._TRO_TRAILING(J:J)-_xlfn._TRO_TRAILING(H:H),"Check diff")</f>
        <v>Check diff</v>
      </c>
      <c r="M1" s="17" t="str" cm="1">
        <f t="array" ref="M1:M229">SUBSTITUTE(_xlfn._TRO_TRAILING('Your affine table'!A:A)&amp;_xlfn._TRO_TRAILING('Your affine table'!B:B)&amp;"-"&amp;_xlfn._TRO_TRAILING('Your affine table'!C:C),"SiteHole-Core","Core key affine table")</f>
        <v>Core key affine table</v>
      </c>
      <c r="N1" s="24" t="str" cm="1">
        <f t="array" ref="N1:N229">IFERROR(VALUE(_xlfn._TRO_TRAILING('Your affine table'!G:G)),"Cumulative offset affine table (m)")</f>
        <v>Cumulative offset affine table (m)</v>
      </c>
      <c r="O1" s="10" t="str" cm="1">
        <f t="array" ref="O1:O1861">SUBSTITUTE(_xlfn._TRO_TRAILING('Your LIMS sample list'!B:B)&amp;_xlfn._TRO_TRAILING('Your LIMS sample list'!C:C)&amp;"-"&amp;_xlfn._TRO_TRAILING('Your LIMS sample list'!D:D),"SiteHole-Core","Core key samples")</f>
        <v>Core key samples</v>
      </c>
      <c r="P1" s="23" t="str" cm="1">
        <f t="array" ref="P1:P1861">IFERROR(_xlfn.XLOOKUP(_xlfn._TRO_TRAILING(O:O),_xlfn._TRO_TRAILING(M:M),_xlfn._TRO_TRAILING(N:N)),"Cumulative offset samples (m)")</f>
        <v>Cumulative offset samples (m)</v>
      </c>
      <c r="Q1" s="22" t="str" cm="1">
        <f t="array" ref="Q1:Q1861">IFERROR(_xlfn._TRO_TRAILING(G:G)+_xlfn._TRO_TRAILING(P:P),"Top depth CCSF (m)")</f>
        <v>Top depth CCSF (m)</v>
      </c>
      <c r="R1" s="22" t="str" cm="1">
        <f t="array" ref="R1:R1861">IFERROR(_xlfn._TRO_TRAILING(H:H)+_xlfn._TRO_TRAILING(P:P),"Bottom depth CCSF (m)")</f>
        <v>Bottom depth CCSF (m)</v>
      </c>
    </row>
    <row r="2" spans="1:18" x14ac:dyDescent="0.15">
      <c r="A2" t="str">
        <v>U1385F-2-1</v>
      </c>
      <c r="B2">
        <v>96.9</v>
      </c>
      <c r="C2" t="str">
        <v>U1385F-2-1</v>
      </c>
      <c r="D2" s="19">
        <v>96.9</v>
      </c>
      <c r="E2" s="21">
        <v>73</v>
      </c>
      <c r="F2" s="21">
        <v>73</v>
      </c>
      <c r="G2" s="8">
        <v>97.63000000000001</v>
      </c>
      <c r="H2" s="8">
        <v>97.63000000000001</v>
      </c>
      <c r="I2" s="8">
        <v>97.63</v>
      </c>
      <c r="J2" s="8">
        <v>97.63</v>
      </c>
      <c r="K2" s="29">
        <v>-1.4210854715202004E-14</v>
      </c>
      <c r="L2" s="29">
        <v>-1.4210854715202004E-14</v>
      </c>
      <c r="M2" t="str">
        <v>U1385A-1</v>
      </c>
      <c r="N2" s="8">
        <v>0</v>
      </c>
      <c r="O2" t="str">
        <v>U1385F-2</v>
      </c>
      <c r="P2" s="8">
        <v>12.054</v>
      </c>
      <c r="Q2" s="8">
        <v>109.68400000000001</v>
      </c>
      <c r="R2" s="8">
        <v>109.68400000000001</v>
      </c>
    </row>
    <row r="3" spans="1:18" x14ac:dyDescent="0.15">
      <c r="A3" t="str">
        <v>U1385F-2-2</v>
      </c>
      <c r="B3">
        <v>98.39</v>
      </c>
      <c r="C3" t="str">
        <v>U1385F-2-2</v>
      </c>
      <c r="D3" s="19">
        <v>98.39</v>
      </c>
      <c r="E3" s="21">
        <v>75</v>
      </c>
      <c r="F3" s="21">
        <v>75</v>
      </c>
      <c r="G3" s="8">
        <v>99.14</v>
      </c>
      <c r="H3" s="8">
        <v>99.14</v>
      </c>
      <c r="I3" s="8">
        <v>99.14</v>
      </c>
      <c r="J3" s="8">
        <v>99.14</v>
      </c>
      <c r="K3" s="29">
        <v>0</v>
      </c>
      <c r="L3" s="29">
        <v>0</v>
      </c>
      <c r="M3" t="str">
        <v>U1385A-2</v>
      </c>
      <c r="N3" s="8">
        <v>1.649</v>
      </c>
      <c r="O3" t="str">
        <v>U1385F-2</v>
      </c>
      <c r="P3" s="8">
        <v>12.054</v>
      </c>
      <c r="Q3" s="8">
        <v>111.194</v>
      </c>
      <c r="R3" s="8">
        <v>111.194</v>
      </c>
    </row>
    <row r="4" spans="1:18" x14ac:dyDescent="0.15">
      <c r="A4" t="str">
        <v>U1385F-2-3</v>
      </c>
      <c r="B4">
        <v>99.88</v>
      </c>
      <c r="C4" t="str">
        <v>U1385F-2-3</v>
      </c>
      <c r="D4" s="19">
        <v>99.88</v>
      </c>
      <c r="E4" s="21">
        <v>75</v>
      </c>
      <c r="F4" s="21">
        <v>75</v>
      </c>
      <c r="G4" s="8">
        <v>100.63</v>
      </c>
      <c r="H4" s="8">
        <v>100.63</v>
      </c>
      <c r="I4" s="8">
        <v>100.63</v>
      </c>
      <c r="J4" s="8">
        <v>100.63</v>
      </c>
      <c r="K4" s="29">
        <v>0</v>
      </c>
      <c r="L4" s="29">
        <v>0</v>
      </c>
      <c r="M4" t="str">
        <v>U1385A-3</v>
      </c>
      <c r="N4" s="8">
        <v>1.649</v>
      </c>
      <c r="O4" t="str">
        <v>U1385F-2</v>
      </c>
      <c r="P4" s="8">
        <v>12.054</v>
      </c>
      <c r="Q4" s="8">
        <v>112.684</v>
      </c>
      <c r="R4" s="8">
        <v>112.684</v>
      </c>
    </row>
    <row r="5" spans="1:18" x14ac:dyDescent="0.15">
      <c r="A5" t="str">
        <v>U1385F-2-4</v>
      </c>
      <c r="B5">
        <v>101.37</v>
      </c>
      <c r="C5" t="str">
        <v>U1385F-2-3</v>
      </c>
      <c r="D5" s="19">
        <v>99.88</v>
      </c>
      <c r="E5" s="21">
        <v>82</v>
      </c>
      <c r="F5" s="21">
        <v>82</v>
      </c>
      <c r="G5" s="8">
        <v>100.69999999999999</v>
      </c>
      <c r="H5" s="8">
        <v>100.69999999999999</v>
      </c>
      <c r="I5" s="8">
        <v>100.7</v>
      </c>
      <c r="J5" s="8">
        <v>100.7</v>
      </c>
      <c r="K5" s="29">
        <v>1.4210854715202004E-14</v>
      </c>
      <c r="L5" s="29">
        <v>1.4210854715202004E-14</v>
      </c>
      <c r="M5" t="str">
        <v>U1385A-4</v>
      </c>
      <c r="N5" s="8">
        <v>1.649</v>
      </c>
      <c r="O5" t="str">
        <v>U1385F-2</v>
      </c>
      <c r="P5" s="8">
        <v>12.054</v>
      </c>
      <c r="Q5" s="8">
        <v>112.75399999999999</v>
      </c>
      <c r="R5" s="8">
        <v>112.75399999999999</v>
      </c>
    </row>
    <row r="6" spans="1:18" x14ac:dyDescent="0.15">
      <c r="A6" t="str">
        <v>U1385F-2-5</v>
      </c>
      <c r="B6">
        <v>102.87</v>
      </c>
      <c r="C6" t="str">
        <v>U1385F-2-4</v>
      </c>
      <c r="D6" s="19">
        <v>101.37</v>
      </c>
      <c r="E6" s="21">
        <v>75</v>
      </c>
      <c r="F6" s="21">
        <v>75</v>
      </c>
      <c r="G6" s="8">
        <v>102.12</v>
      </c>
      <c r="H6" s="8">
        <v>102.12</v>
      </c>
      <c r="I6" s="8">
        <v>102.12</v>
      </c>
      <c r="J6" s="8">
        <v>102.12</v>
      </c>
      <c r="K6" s="29">
        <v>0</v>
      </c>
      <c r="L6" s="29">
        <v>0</v>
      </c>
      <c r="M6" t="str">
        <v>U1385A-5</v>
      </c>
      <c r="N6" s="8">
        <v>3.3130000000000002</v>
      </c>
      <c r="O6" t="str">
        <v>U1385F-2</v>
      </c>
      <c r="P6" s="8">
        <v>12.054</v>
      </c>
      <c r="Q6" s="8">
        <v>114.17400000000001</v>
      </c>
      <c r="R6" s="8">
        <v>114.17400000000001</v>
      </c>
    </row>
    <row r="7" spans="1:18" x14ac:dyDescent="0.15">
      <c r="A7" t="str">
        <v>U1385F-2-CC</v>
      </c>
      <c r="B7">
        <v>104.21</v>
      </c>
      <c r="C7" t="str">
        <v>U1385F-2-5</v>
      </c>
      <c r="D7" s="19">
        <v>102.87</v>
      </c>
      <c r="E7" s="21">
        <v>0</v>
      </c>
      <c r="F7" s="21">
        <v>5</v>
      </c>
      <c r="G7" s="8">
        <v>102.87</v>
      </c>
      <c r="H7" s="8">
        <v>102.92</v>
      </c>
      <c r="I7" s="8">
        <v>102.87</v>
      </c>
      <c r="J7" s="8">
        <v>102.92</v>
      </c>
      <c r="K7" s="29">
        <v>0</v>
      </c>
      <c r="L7" s="29">
        <v>0</v>
      </c>
      <c r="M7" t="str">
        <v>U1385A-6</v>
      </c>
      <c r="N7" s="8">
        <v>6.1950000000000003</v>
      </c>
      <c r="O7" t="str">
        <v>U1385F-2</v>
      </c>
      <c r="P7" s="8">
        <v>12.054</v>
      </c>
      <c r="Q7" s="8">
        <v>114.92400000000001</v>
      </c>
      <c r="R7" s="8">
        <v>114.974</v>
      </c>
    </row>
    <row r="8" spans="1:18" x14ac:dyDescent="0.15">
      <c r="A8" t="str">
        <v>U1385F-3-1</v>
      </c>
      <c r="B8">
        <v>106.6</v>
      </c>
      <c r="C8" t="str">
        <v>U1385F-2-5</v>
      </c>
      <c r="D8" s="19">
        <v>102.87</v>
      </c>
      <c r="E8" s="21">
        <v>34</v>
      </c>
      <c r="F8" s="21">
        <v>36</v>
      </c>
      <c r="G8" s="8">
        <v>103.21000000000001</v>
      </c>
      <c r="H8" s="8">
        <v>103.23</v>
      </c>
      <c r="I8" s="8">
        <v>103.21</v>
      </c>
      <c r="J8" s="8">
        <v>103.23</v>
      </c>
      <c r="K8" s="29">
        <v>-1.4210854715202004E-14</v>
      </c>
      <c r="L8" s="29">
        <v>0</v>
      </c>
      <c r="M8" t="str">
        <v>U1385A-7</v>
      </c>
      <c r="N8" s="8">
        <v>10.724</v>
      </c>
      <c r="O8" t="str">
        <v>U1385F-2</v>
      </c>
      <c r="P8" s="8">
        <v>12.054</v>
      </c>
      <c r="Q8" s="8">
        <v>115.26400000000001</v>
      </c>
      <c r="R8" s="8">
        <v>115.28400000000001</v>
      </c>
    </row>
    <row r="9" spans="1:18" x14ac:dyDescent="0.15">
      <c r="A9" t="str">
        <v>U1385F-3-2</v>
      </c>
      <c r="B9">
        <v>108.07</v>
      </c>
      <c r="C9" t="str">
        <v>U1385F-2-5</v>
      </c>
      <c r="D9" s="19">
        <v>102.87</v>
      </c>
      <c r="E9" s="21">
        <v>73</v>
      </c>
      <c r="F9" s="21">
        <v>73</v>
      </c>
      <c r="G9" s="8">
        <v>103.60000000000001</v>
      </c>
      <c r="H9" s="8">
        <v>103.60000000000001</v>
      </c>
      <c r="I9" s="8">
        <v>103.6</v>
      </c>
      <c r="J9" s="8">
        <v>103.6</v>
      </c>
      <c r="K9" s="29">
        <v>-1.4210854715202004E-14</v>
      </c>
      <c r="L9" s="29">
        <v>-1.4210854715202004E-14</v>
      </c>
      <c r="M9" t="str">
        <v>U1385A-8</v>
      </c>
      <c r="N9" s="8">
        <v>11.004</v>
      </c>
      <c r="O9" t="str">
        <v>U1385F-2</v>
      </c>
      <c r="P9" s="8">
        <v>12.054</v>
      </c>
      <c r="Q9" s="8">
        <v>115.65400000000001</v>
      </c>
      <c r="R9" s="8">
        <v>115.65400000000001</v>
      </c>
    </row>
    <row r="10" spans="1:18" x14ac:dyDescent="0.15">
      <c r="A10" t="str">
        <v>U1385F-3-3</v>
      </c>
      <c r="B10">
        <v>109.55</v>
      </c>
      <c r="C10" t="str">
        <v>U1385F-2-5</v>
      </c>
      <c r="D10" s="19">
        <v>102.87</v>
      </c>
      <c r="E10" s="21">
        <v>122</v>
      </c>
      <c r="F10" s="21">
        <v>122</v>
      </c>
      <c r="G10" s="8">
        <v>104.09</v>
      </c>
      <c r="H10" s="8">
        <v>104.09</v>
      </c>
      <c r="I10" s="8">
        <v>104.09</v>
      </c>
      <c r="J10" s="8">
        <v>104.09</v>
      </c>
      <c r="K10" s="29">
        <v>0</v>
      </c>
      <c r="L10" s="29">
        <v>0</v>
      </c>
      <c r="M10" t="str">
        <v>U1385A-9</v>
      </c>
      <c r="N10" s="8">
        <v>11.004</v>
      </c>
      <c r="O10" t="str">
        <v>U1385F-2</v>
      </c>
      <c r="P10" s="8">
        <v>12.054</v>
      </c>
      <c r="Q10" s="8">
        <v>116.14400000000001</v>
      </c>
      <c r="R10" s="8">
        <v>116.14400000000001</v>
      </c>
    </row>
    <row r="11" spans="1:18" x14ac:dyDescent="0.15">
      <c r="A11" t="str">
        <v>U1385F-3-4</v>
      </c>
      <c r="B11">
        <v>111.03</v>
      </c>
      <c r="C11" t="str">
        <v>U1385F-2-CC</v>
      </c>
      <c r="D11" s="19">
        <v>104.21</v>
      </c>
      <c r="E11" s="21">
        <v>35</v>
      </c>
      <c r="F11" s="21">
        <v>42</v>
      </c>
      <c r="G11" s="8">
        <v>104.55999999999999</v>
      </c>
      <c r="H11" s="8">
        <v>104.63</v>
      </c>
      <c r="I11" s="8">
        <v>104.56</v>
      </c>
      <c r="J11" s="8">
        <v>104.63</v>
      </c>
      <c r="K11" s="29">
        <v>1.4210854715202004E-14</v>
      </c>
      <c r="L11" s="29">
        <v>0</v>
      </c>
      <c r="M11" t="str">
        <v>U1385A-10</v>
      </c>
      <c r="N11" s="8">
        <v>11.004</v>
      </c>
      <c r="O11" t="str">
        <v>U1385F-2</v>
      </c>
      <c r="P11" s="8">
        <v>12.054</v>
      </c>
      <c r="Q11" s="8">
        <v>116.61399999999999</v>
      </c>
      <c r="R11" s="8">
        <v>116.684</v>
      </c>
    </row>
    <row r="12" spans="1:18" x14ac:dyDescent="0.15">
      <c r="A12" t="str">
        <v>U1385F-3-5</v>
      </c>
      <c r="B12">
        <v>112.51</v>
      </c>
      <c r="C12" t="str">
        <v>U1385F-2-CC</v>
      </c>
      <c r="D12" s="19">
        <v>104.21</v>
      </c>
      <c r="E12" s="21">
        <v>35</v>
      </c>
      <c r="F12" s="21">
        <v>42</v>
      </c>
      <c r="G12" s="8">
        <v>104.55999999999999</v>
      </c>
      <c r="H12" s="8">
        <v>104.63</v>
      </c>
      <c r="I12" s="8">
        <v>104.56</v>
      </c>
      <c r="J12" s="8">
        <v>104.63</v>
      </c>
      <c r="K12" s="29">
        <v>1.4210854715202004E-14</v>
      </c>
      <c r="L12" s="29">
        <v>0</v>
      </c>
      <c r="M12" t="str">
        <v>U1385A-11</v>
      </c>
      <c r="N12" s="8">
        <v>11.004</v>
      </c>
      <c r="O12" t="str">
        <v>U1385F-2</v>
      </c>
      <c r="P12" s="8">
        <v>12.054</v>
      </c>
      <c r="Q12" s="8">
        <v>116.61399999999999</v>
      </c>
      <c r="R12" s="8">
        <v>116.684</v>
      </c>
    </row>
    <row r="13" spans="1:18" x14ac:dyDescent="0.15">
      <c r="A13" t="str">
        <v>U1385F-3-6</v>
      </c>
      <c r="B13">
        <v>113.99</v>
      </c>
      <c r="C13" t="str">
        <v>U1385F-2-CC</v>
      </c>
      <c r="D13" s="19">
        <v>104.21</v>
      </c>
      <c r="E13" s="21">
        <v>35</v>
      </c>
      <c r="F13" s="21">
        <v>42</v>
      </c>
      <c r="G13" s="8">
        <v>104.55999999999999</v>
      </c>
      <c r="H13" s="8">
        <v>104.63</v>
      </c>
      <c r="I13" s="8">
        <v>104.56</v>
      </c>
      <c r="J13" s="8">
        <v>104.63</v>
      </c>
      <c r="K13" s="29">
        <v>1.4210854715202004E-14</v>
      </c>
      <c r="L13" s="29">
        <v>0</v>
      </c>
      <c r="M13" t="str">
        <v>U1385A-12</v>
      </c>
      <c r="N13" s="8">
        <v>11.004</v>
      </c>
      <c r="O13" t="str">
        <v>U1385F-2</v>
      </c>
      <c r="P13" s="8">
        <v>12.054</v>
      </c>
      <c r="Q13" s="8">
        <v>116.61399999999999</v>
      </c>
      <c r="R13" s="8">
        <v>116.684</v>
      </c>
    </row>
    <row r="14" spans="1:18" x14ac:dyDescent="0.15">
      <c r="A14" t="str">
        <v>U1385F-3-7</v>
      </c>
      <c r="B14">
        <v>115.47</v>
      </c>
      <c r="C14" t="str">
        <v>U1385F-2-CC</v>
      </c>
      <c r="D14" s="19">
        <v>104.21</v>
      </c>
      <c r="E14" s="21">
        <v>35</v>
      </c>
      <c r="F14" s="21">
        <v>42</v>
      </c>
      <c r="G14" s="8">
        <v>104.55999999999999</v>
      </c>
      <c r="H14" s="8">
        <v>104.63</v>
      </c>
      <c r="I14" s="8">
        <v>104.56</v>
      </c>
      <c r="J14" s="8">
        <v>104.63</v>
      </c>
      <c r="K14" s="29">
        <v>1.4210854715202004E-14</v>
      </c>
      <c r="L14" s="29">
        <v>0</v>
      </c>
      <c r="M14" t="str">
        <v>U1385A-13</v>
      </c>
      <c r="N14" s="8">
        <v>11.004</v>
      </c>
      <c r="O14" t="str">
        <v>U1385F-2</v>
      </c>
      <c r="P14" s="8">
        <v>12.054</v>
      </c>
      <c r="Q14" s="8">
        <v>116.61399999999999</v>
      </c>
      <c r="R14" s="8">
        <v>116.684</v>
      </c>
    </row>
    <row r="15" spans="1:18" x14ac:dyDescent="0.15">
      <c r="A15" t="str">
        <v>U1385F-3-CC</v>
      </c>
      <c r="B15">
        <v>116.07</v>
      </c>
      <c r="C15" t="str">
        <v>U1385F-2-CC</v>
      </c>
      <c r="D15" s="19">
        <v>104.21</v>
      </c>
      <c r="E15" s="21">
        <v>35</v>
      </c>
      <c r="F15" s="21">
        <v>42</v>
      </c>
      <c r="G15" s="8">
        <v>104.55999999999999</v>
      </c>
      <c r="H15" s="8">
        <v>104.63</v>
      </c>
      <c r="I15" s="8">
        <v>104.56</v>
      </c>
      <c r="J15" s="8">
        <v>104.63</v>
      </c>
      <c r="K15" s="29">
        <v>1.4210854715202004E-14</v>
      </c>
      <c r="L15" s="29">
        <v>0</v>
      </c>
      <c r="M15" t="str">
        <v>U1385A-14</v>
      </c>
      <c r="N15" s="8">
        <v>11.004</v>
      </c>
      <c r="O15" t="str">
        <v>U1385F-2</v>
      </c>
      <c r="P15" s="8">
        <v>12.054</v>
      </c>
      <c r="Q15" s="8">
        <v>116.61399999999999</v>
      </c>
      <c r="R15" s="8">
        <v>116.684</v>
      </c>
    </row>
    <row r="16" spans="1:18" x14ac:dyDescent="0.15">
      <c r="A16" t="str">
        <v>U1385F-4-1</v>
      </c>
      <c r="B16">
        <v>116.3</v>
      </c>
      <c r="C16" t="str">
        <v>U1385F-2-CC</v>
      </c>
      <c r="D16" s="19">
        <v>104.21</v>
      </c>
      <c r="E16" s="21">
        <v>35</v>
      </c>
      <c r="F16" s="21">
        <v>42</v>
      </c>
      <c r="G16" s="8">
        <v>104.55999999999999</v>
      </c>
      <c r="H16" s="8">
        <v>104.63</v>
      </c>
      <c r="I16" s="8">
        <v>104.56</v>
      </c>
      <c r="J16" s="8">
        <v>104.63</v>
      </c>
      <c r="K16" s="29">
        <v>1.4210854715202004E-14</v>
      </c>
      <c r="L16" s="29">
        <v>0</v>
      </c>
      <c r="M16" t="str">
        <v>U1385A-15</v>
      </c>
      <c r="N16" s="8">
        <v>11.004</v>
      </c>
      <c r="O16" t="str">
        <v>U1385F-2</v>
      </c>
      <c r="P16" s="8">
        <v>12.054</v>
      </c>
      <c r="Q16" s="8">
        <v>116.61399999999999</v>
      </c>
      <c r="R16" s="8">
        <v>116.684</v>
      </c>
    </row>
    <row r="17" spans="1:18" x14ac:dyDescent="0.15">
      <c r="A17" t="str">
        <v>U1385F-4-2</v>
      </c>
      <c r="B17">
        <v>117.79</v>
      </c>
      <c r="C17" t="str">
        <v>U1385F-2-CC</v>
      </c>
      <c r="D17" s="19">
        <v>104.21</v>
      </c>
      <c r="E17" s="21">
        <v>35</v>
      </c>
      <c r="F17" s="21">
        <v>42</v>
      </c>
      <c r="G17" s="8">
        <v>104.55999999999999</v>
      </c>
      <c r="H17" s="8">
        <v>104.63</v>
      </c>
      <c r="I17" s="8">
        <v>104.56</v>
      </c>
      <c r="J17" s="8">
        <v>104.63</v>
      </c>
      <c r="K17" s="29">
        <v>1.4210854715202004E-14</v>
      </c>
      <c r="L17" s="29">
        <v>0</v>
      </c>
      <c r="M17" t="str">
        <v>U1385A-16</v>
      </c>
      <c r="N17" s="8">
        <v>11.004</v>
      </c>
      <c r="O17" t="str">
        <v>U1385F-2</v>
      </c>
      <c r="P17" s="8">
        <v>12.054</v>
      </c>
      <c r="Q17" s="8">
        <v>116.61399999999999</v>
      </c>
      <c r="R17" s="8">
        <v>116.684</v>
      </c>
    </row>
    <row r="18" spans="1:18" x14ac:dyDescent="0.15">
      <c r="A18" t="str">
        <v>U1385F-4-3</v>
      </c>
      <c r="B18">
        <v>119.27</v>
      </c>
      <c r="C18" t="str">
        <v>U1385F-2-CC</v>
      </c>
      <c r="D18" s="19">
        <v>104.21</v>
      </c>
      <c r="E18" s="21">
        <v>35</v>
      </c>
      <c r="F18" s="21">
        <v>42</v>
      </c>
      <c r="G18" s="8">
        <v>104.55999999999999</v>
      </c>
      <c r="H18" s="8">
        <v>104.63</v>
      </c>
      <c r="I18" s="8">
        <v>104.56</v>
      </c>
      <c r="J18" s="8">
        <v>104.63</v>
      </c>
      <c r="K18" s="29">
        <v>1.4210854715202004E-14</v>
      </c>
      <c r="L18" s="29">
        <v>0</v>
      </c>
      <c r="M18" t="str">
        <v>U1385A-17</v>
      </c>
      <c r="N18" s="8">
        <v>11.004</v>
      </c>
      <c r="O18" t="str">
        <v>U1385F-2</v>
      </c>
      <c r="P18" s="8">
        <v>12.054</v>
      </c>
      <c r="Q18" s="8">
        <v>116.61399999999999</v>
      </c>
      <c r="R18" s="8">
        <v>116.684</v>
      </c>
    </row>
    <row r="19" spans="1:18" x14ac:dyDescent="0.15">
      <c r="A19" t="str">
        <v>U1385F-4-4</v>
      </c>
      <c r="B19">
        <v>120.76</v>
      </c>
      <c r="C19" t="str">
        <v>U1385F-2-CC</v>
      </c>
      <c r="D19" s="19">
        <v>104.21</v>
      </c>
      <c r="E19" s="21">
        <v>35</v>
      </c>
      <c r="F19" s="21">
        <v>42</v>
      </c>
      <c r="G19" s="8">
        <v>104.55999999999999</v>
      </c>
      <c r="H19" s="8">
        <v>104.63</v>
      </c>
      <c r="I19" s="8">
        <v>104.56</v>
      </c>
      <c r="J19" s="8">
        <v>104.63</v>
      </c>
      <c r="K19" s="29">
        <v>1.4210854715202004E-14</v>
      </c>
      <c r="L19" s="29">
        <v>0</v>
      </c>
      <c r="M19" t="str">
        <v>U1385B-1</v>
      </c>
      <c r="N19" s="8">
        <v>0.98</v>
      </c>
      <c r="O19" t="str">
        <v>U1385F-2</v>
      </c>
      <c r="P19" s="8">
        <v>12.054</v>
      </c>
      <c r="Q19" s="8">
        <v>116.61399999999999</v>
      </c>
      <c r="R19" s="8">
        <v>116.684</v>
      </c>
    </row>
    <row r="20" spans="1:18" x14ac:dyDescent="0.15">
      <c r="A20" t="str">
        <v>U1385F-4-5</v>
      </c>
      <c r="B20">
        <v>122.24</v>
      </c>
      <c r="C20" t="str">
        <v>U1385F-2-CC</v>
      </c>
      <c r="D20" s="19">
        <v>104.21</v>
      </c>
      <c r="E20" s="21">
        <v>35</v>
      </c>
      <c r="F20" s="21">
        <v>42</v>
      </c>
      <c r="G20" s="8">
        <v>104.55999999999999</v>
      </c>
      <c r="H20" s="8">
        <v>104.63</v>
      </c>
      <c r="I20" s="8">
        <v>104.56</v>
      </c>
      <c r="J20" s="8">
        <v>104.63</v>
      </c>
      <c r="K20" s="29">
        <v>1.4210854715202004E-14</v>
      </c>
      <c r="L20" s="29">
        <v>0</v>
      </c>
      <c r="M20" t="str">
        <v>U1385B-2</v>
      </c>
      <c r="N20" s="8">
        <v>1.145</v>
      </c>
      <c r="O20" t="str">
        <v>U1385F-2</v>
      </c>
      <c r="P20" s="8">
        <v>12.054</v>
      </c>
      <c r="Q20" s="8">
        <v>116.61399999999999</v>
      </c>
      <c r="R20" s="8">
        <v>116.684</v>
      </c>
    </row>
    <row r="21" spans="1:18" x14ac:dyDescent="0.15">
      <c r="A21" t="str">
        <v>U1385F-4-6</v>
      </c>
      <c r="B21">
        <v>123.73</v>
      </c>
      <c r="C21" t="str">
        <v>U1385F-3-1</v>
      </c>
      <c r="D21" s="19">
        <v>106.6</v>
      </c>
      <c r="E21" s="21">
        <v>75</v>
      </c>
      <c r="F21" s="21">
        <v>75</v>
      </c>
      <c r="G21" s="8">
        <v>107.35</v>
      </c>
      <c r="H21" s="8">
        <v>107.35</v>
      </c>
      <c r="I21" s="8">
        <v>107.35</v>
      </c>
      <c r="J21" s="8">
        <v>107.35</v>
      </c>
      <c r="K21" s="29">
        <v>0</v>
      </c>
      <c r="L21" s="29">
        <v>0</v>
      </c>
      <c r="M21" t="str">
        <v>U1385B-3</v>
      </c>
      <c r="N21" s="8">
        <v>1.145</v>
      </c>
      <c r="O21" t="str">
        <v>U1385F-3</v>
      </c>
      <c r="P21" s="8">
        <v>10.74</v>
      </c>
      <c r="Q21" s="8">
        <v>118.08999999999999</v>
      </c>
      <c r="R21" s="8">
        <v>118.08999999999999</v>
      </c>
    </row>
    <row r="22" spans="1:18" x14ac:dyDescent="0.15">
      <c r="A22" t="str">
        <v>U1385F-4-7</v>
      </c>
      <c r="B22">
        <v>125.21</v>
      </c>
      <c r="C22" t="str">
        <v>U1385F-3-2</v>
      </c>
      <c r="D22" s="19">
        <v>108.07</v>
      </c>
      <c r="E22" s="21">
        <v>76</v>
      </c>
      <c r="F22" s="21">
        <v>76</v>
      </c>
      <c r="G22" s="8">
        <v>108.83</v>
      </c>
      <c r="H22" s="8">
        <v>108.83</v>
      </c>
      <c r="I22" s="8">
        <v>108.83</v>
      </c>
      <c r="J22" s="8">
        <v>108.83</v>
      </c>
      <c r="K22" s="29">
        <v>0</v>
      </c>
      <c r="L22" s="29">
        <v>0</v>
      </c>
      <c r="M22" t="str">
        <v>U1385B-4</v>
      </c>
      <c r="N22" s="8">
        <v>1.145</v>
      </c>
      <c r="O22" t="str">
        <v>U1385F-3</v>
      </c>
      <c r="P22" s="8">
        <v>10.74</v>
      </c>
      <c r="Q22" s="8">
        <v>119.57</v>
      </c>
      <c r="R22" s="8">
        <v>119.57</v>
      </c>
    </row>
    <row r="23" spans="1:18" x14ac:dyDescent="0.15">
      <c r="A23" t="str">
        <v>U1385F-4-CC</v>
      </c>
      <c r="B23">
        <v>125.75</v>
      </c>
      <c r="C23" t="str">
        <v>U1385F-3-3</v>
      </c>
      <c r="D23" s="19">
        <v>109.55</v>
      </c>
      <c r="E23" s="21">
        <v>74</v>
      </c>
      <c r="F23" s="21">
        <v>74</v>
      </c>
      <c r="G23" s="8">
        <v>110.28999999999999</v>
      </c>
      <c r="H23" s="8">
        <v>110.28999999999999</v>
      </c>
      <c r="I23" s="8">
        <v>110.29</v>
      </c>
      <c r="J23" s="8">
        <v>110.29</v>
      </c>
      <c r="K23" s="29">
        <v>1.4210854715202004E-14</v>
      </c>
      <c r="L23" s="29">
        <v>1.4210854715202004E-14</v>
      </c>
      <c r="M23" t="str">
        <v>U1385B-5</v>
      </c>
      <c r="N23" s="8">
        <v>3.431</v>
      </c>
      <c r="O23" t="str">
        <v>U1385F-3</v>
      </c>
      <c r="P23" s="8">
        <v>10.74</v>
      </c>
      <c r="Q23" s="8">
        <v>121.02999999999999</v>
      </c>
      <c r="R23" s="8">
        <v>121.02999999999999</v>
      </c>
    </row>
    <row r="24" spans="1:18" x14ac:dyDescent="0.15">
      <c r="A24" t="str">
        <v>U1385F-5-1</v>
      </c>
      <c r="B24">
        <v>126</v>
      </c>
      <c r="C24" t="str">
        <v>U1385F-3-4</v>
      </c>
      <c r="D24" s="19">
        <v>111.03</v>
      </c>
      <c r="E24" s="21">
        <v>77</v>
      </c>
      <c r="F24" s="21">
        <v>77</v>
      </c>
      <c r="G24" s="8">
        <v>111.8</v>
      </c>
      <c r="H24" s="8">
        <v>111.8</v>
      </c>
      <c r="I24" s="8">
        <v>111.8</v>
      </c>
      <c r="J24" s="8">
        <v>111.8</v>
      </c>
      <c r="K24" s="29">
        <v>0</v>
      </c>
      <c r="L24" s="29">
        <v>0</v>
      </c>
      <c r="M24" t="str">
        <v>U1385B-6</v>
      </c>
      <c r="N24" s="8">
        <v>5.6660000000000004</v>
      </c>
      <c r="O24" t="str">
        <v>U1385F-3</v>
      </c>
      <c r="P24" s="8">
        <v>10.74</v>
      </c>
      <c r="Q24" s="8">
        <v>122.53999999999999</v>
      </c>
      <c r="R24" s="8">
        <v>122.53999999999999</v>
      </c>
    </row>
    <row r="25" spans="1:18" x14ac:dyDescent="0.15">
      <c r="A25" t="str">
        <v>U1385F-5-2</v>
      </c>
      <c r="B25">
        <v>127.48</v>
      </c>
      <c r="C25" t="str">
        <v>U1385F-3-4</v>
      </c>
      <c r="D25" s="19">
        <v>111.03</v>
      </c>
      <c r="E25" s="21">
        <v>99</v>
      </c>
      <c r="F25" s="21">
        <v>99</v>
      </c>
      <c r="G25" s="8">
        <v>112.02</v>
      </c>
      <c r="H25" s="8">
        <v>112.02</v>
      </c>
      <c r="I25" s="8">
        <v>112.02</v>
      </c>
      <c r="J25" s="8">
        <v>112.02</v>
      </c>
      <c r="K25" s="29">
        <v>0</v>
      </c>
      <c r="L25" s="29">
        <v>0</v>
      </c>
      <c r="M25" t="str">
        <v>U1385B-7</v>
      </c>
      <c r="N25" s="8">
        <v>10.298999999999999</v>
      </c>
      <c r="O25" t="str">
        <v>U1385F-3</v>
      </c>
      <c r="P25" s="8">
        <v>10.74</v>
      </c>
      <c r="Q25" s="8">
        <v>122.75999999999999</v>
      </c>
      <c r="R25" s="8">
        <v>122.75999999999999</v>
      </c>
    </row>
    <row r="26" spans="1:18" x14ac:dyDescent="0.15">
      <c r="A26" t="str">
        <v>U1385F-5-3</v>
      </c>
      <c r="B26">
        <v>128.96</v>
      </c>
      <c r="C26" t="str">
        <v>U1385F-3-5</v>
      </c>
      <c r="D26" s="19">
        <v>112.51</v>
      </c>
      <c r="E26" s="21">
        <v>50</v>
      </c>
      <c r="F26" s="21">
        <v>52</v>
      </c>
      <c r="G26" s="8">
        <v>113.01</v>
      </c>
      <c r="H26" s="8">
        <v>113.03</v>
      </c>
      <c r="I26" s="8">
        <v>113.01</v>
      </c>
      <c r="J26" s="8">
        <v>113.03</v>
      </c>
      <c r="K26" s="29">
        <v>0</v>
      </c>
      <c r="L26" s="29">
        <v>0</v>
      </c>
      <c r="M26" t="str">
        <v>U1385B-8</v>
      </c>
      <c r="N26" s="8">
        <v>10.955</v>
      </c>
      <c r="O26" t="str">
        <v>U1385F-3</v>
      </c>
      <c r="P26" s="8">
        <v>10.74</v>
      </c>
      <c r="Q26" s="8">
        <v>123.75</v>
      </c>
      <c r="R26" s="8">
        <v>123.77</v>
      </c>
    </row>
    <row r="27" spans="1:18" x14ac:dyDescent="0.15">
      <c r="A27" t="str">
        <v>U1385F-5-4</v>
      </c>
      <c r="B27">
        <v>130.44</v>
      </c>
      <c r="C27" t="str">
        <v>U1385F-3-5</v>
      </c>
      <c r="D27" s="19">
        <v>112.51</v>
      </c>
      <c r="E27" s="21">
        <v>74</v>
      </c>
      <c r="F27" s="21">
        <v>74</v>
      </c>
      <c r="G27" s="8">
        <v>113.25</v>
      </c>
      <c r="H27" s="8">
        <v>113.25</v>
      </c>
      <c r="I27" s="8">
        <v>113.25</v>
      </c>
      <c r="J27" s="8">
        <v>113.25</v>
      </c>
      <c r="K27" s="29">
        <v>0</v>
      </c>
      <c r="L27" s="29">
        <v>0</v>
      </c>
      <c r="M27" t="str">
        <v>U1385B-9</v>
      </c>
      <c r="N27" s="8">
        <v>10.955</v>
      </c>
      <c r="O27" t="str">
        <v>U1385F-3</v>
      </c>
      <c r="P27" s="8">
        <v>10.74</v>
      </c>
      <c r="Q27" s="8">
        <v>123.99</v>
      </c>
      <c r="R27" s="8">
        <v>123.99</v>
      </c>
    </row>
    <row r="28" spans="1:18" x14ac:dyDescent="0.15">
      <c r="A28" t="str">
        <v>U1385F-5-5</v>
      </c>
      <c r="B28">
        <v>131.91999999999999</v>
      </c>
      <c r="C28" t="str">
        <v>U1385F-3-6</v>
      </c>
      <c r="D28" s="19">
        <v>113.99</v>
      </c>
      <c r="E28" s="21">
        <v>76</v>
      </c>
      <c r="F28" s="21">
        <v>76</v>
      </c>
      <c r="G28" s="8">
        <v>114.75</v>
      </c>
      <c r="H28" s="8">
        <v>114.75</v>
      </c>
      <c r="I28" s="8">
        <v>114.75</v>
      </c>
      <c r="J28" s="8">
        <v>114.75</v>
      </c>
      <c r="K28" s="29">
        <v>0</v>
      </c>
      <c r="L28" s="29">
        <v>0</v>
      </c>
      <c r="M28" t="str">
        <v>U1385B-10</v>
      </c>
      <c r="N28" s="8">
        <v>10.955</v>
      </c>
      <c r="O28" t="str">
        <v>U1385F-3</v>
      </c>
      <c r="P28" s="8">
        <v>10.74</v>
      </c>
      <c r="Q28" s="8">
        <v>125.49</v>
      </c>
      <c r="R28" s="8">
        <v>125.49</v>
      </c>
    </row>
    <row r="29" spans="1:18" x14ac:dyDescent="0.15">
      <c r="A29" t="str">
        <v>U1385F-5-6</v>
      </c>
      <c r="B29">
        <v>133.4</v>
      </c>
      <c r="C29" t="str">
        <v>U1385F-3-6</v>
      </c>
      <c r="D29" s="19">
        <v>113.99</v>
      </c>
      <c r="E29" s="21">
        <v>88</v>
      </c>
      <c r="F29" s="21">
        <v>88</v>
      </c>
      <c r="G29" s="8">
        <v>114.86999999999999</v>
      </c>
      <c r="H29" s="8">
        <v>114.86999999999999</v>
      </c>
      <c r="I29" s="8">
        <v>114.87</v>
      </c>
      <c r="J29" s="8">
        <v>114.87</v>
      </c>
      <c r="K29" s="29">
        <v>1.4210854715202004E-14</v>
      </c>
      <c r="L29" s="29">
        <v>1.4210854715202004E-14</v>
      </c>
      <c r="M29" t="str">
        <v>U1385B-11</v>
      </c>
      <c r="N29" s="8">
        <v>10.955</v>
      </c>
      <c r="O29" t="str">
        <v>U1385F-3</v>
      </c>
      <c r="P29" s="8">
        <v>10.74</v>
      </c>
      <c r="Q29" s="8">
        <v>125.60999999999999</v>
      </c>
      <c r="R29" s="8">
        <v>125.60999999999999</v>
      </c>
    </row>
    <row r="30" spans="1:18" x14ac:dyDescent="0.15">
      <c r="A30" t="str">
        <v>U1385F-5-7</v>
      </c>
      <c r="B30">
        <v>134.88</v>
      </c>
      <c r="C30" t="str">
        <v>U1385F-3-7</v>
      </c>
      <c r="D30" s="19">
        <v>115.47</v>
      </c>
      <c r="E30" s="21">
        <v>0</v>
      </c>
      <c r="F30" s="21">
        <v>5</v>
      </c>
      <c r="G30" s="8">
        <v>115.47</v>
      </c>
      <c r="H30" s="8">
        <v>115.52</v>
      </c>
      <c r="I30" s="8">
        <v>115.47</v>
      </c>
      <c r="J30" s="8">
        <v>115.52</v>
      </c>
      <c r="K30" s="29">
        <v>0</v>
      </c>
      <c r="L30" s="29">
        <v>0</v>
      </c>
      <c r="M30" t="str">
        <v>U1385B-12</v>
      </c>
      <c r="N30" s="8">
        <v>10.955</v>
      </c>
      <c r="O30" t="str">
        <v>U1385F-3</v>
      </c>
      <c r="P30" s="8">
        <v>10.74</v>
      </c>
      <c r="Q30" s="8">
        <v>126.21</v>
      </c>
      <c r="R30" s="8">
        <v>126.25999999999999</v>
      </c>
    </row>
    <row r="31" spans="1:18" x14ac:dyDescent="0.15">
      <c r="A31" t="str">
        <v>U1385F-5-CC</v>
      </c>
      <c r="B31">
        <v>135.46</v>
      </c>
      <c r="C31" t="str">
        <v>U1385F-3-7</v>
      </c>
      <c r="D31" s="19">
        <v>115.47</v>
      </c>
      <c r="E31" s="21">
        <v>21</v>
      </c>
      <c r="F31" s="21">
        <v>21</v>
      </c>
      <c r="G31" s="8">
        <v>115.67999999999999</v>
      </c>
      <c r="H31" s="8">
        <v>115.67999999999999</v>
      </c>
      <c r="I31" s="8">
        <v>115.68</v>
      </c>
      <c r="J31" s="8">
        <v>115.68</v>
      </c>
      <c r="K31" s="29">
        <v>1.4210854715202004E-14</v>
      </c>
      <c r="L31" s="29">
        <v>1.4210854715202004E-14</v>
      </c>
      <c r="M31" t="str">
        <v>U1385B-13</v>
      </c>
      <c r="N31" s="8">
        <v>10.955</v>
      </c>
      <c r="O31" t="str">
        <v>U1385F-3</v>
      </c>
      <c r="P31" s="8">
        <v>10.74</v>
      </c>
      <c r="Q31" s="8">
        <v>126.41999999999999</v>
      </c>
      <c r="R31" s="8">
        <v>126.41999999999999</v>
      </c>
    </row>
    <row r="32" spans="1:18" x14ac:dyDescent="0.15">
      <c r="A32" t="str">
        <v>U1385F-6-1</v>
      </c>
      <c r="B32">
        <v>135.69999999999999</v>
      </c>
      <c r="C32" t="str">
        <v>U1385F-3-CC</v>
      </c>
      <c r="D32" s="19">
        <v>116.07</v>
      </c>
      <c r="E32" s="21">
        <v>7</v>
      </c>
      <c r="F32" s="21">
        <v>14</v>
      </c>
      <c r="G32" s="8">
        <v>116.13999999999999</v>
      </c>
      <c r="H32" s="8">
        <v>116.21</v>
      </c>
      <c r="I32" s="8">
        <v>116.14</v>
      </c>
      <c r="J32" s="8">
        <v>116.21</v>
      </c>
      <c r="K32" s="29">
        <v>1.4210854715202004E-14</v>
      </c>
      <c r="L32" s="29">
        <v>0</v>
      </c>
      <c r="M32" t="str">
        <v>U1385B-14</v>
      </c>
      <c r="N32" s="8">
        <v>10.955</v>
      </c>
      <c r="O32" t="str">
        <v>U1385F-3</v>
      </c>
      <c r="P32" s="8">
        <v>10.74</v>
      </c>
      <c r="Q32" s="8">
        <v>126.87999999999998</v>
      </c>
      <c r="R32" s="8">
        <v>126.94999999999999</v>
      </c>
    </row>
    <row r="33" spans="1:18" x14ac:dyDescent="0.15">
      <c r="A33" t="str">
        <v>U1385F-6-2</v>
      </c>
      <c r="B33">
        <v>137.18</v>
      </c>
      <c r="C33" t="str">
        <v>U1385F-3-CC</v>
      </c>
      <c r="D33" s="19">
        <v>116.07</v>
      </c>
      <c r="E33" s="21">
        <v>7</v>
      </c>
      <c r="F33" s="21">
        <v>14</v>
      </c>
      <c r="G33" s="8">
        <v>116.13999999999999</v>
      </c>
      <c r="H33" s="8">
        <v>116.21</v>
      </c>
      <c r="I33" s="8">
        <v>116.14</v>
      </c>
      <c r="J33" s="8">
        <v>116.21</v>
      </c>
      <c r="K33" s="29">
        <v>1.4210854715202004E-14</v>
      </c>
      <c r="L33" s="29">
        <v>0</v>
      </c>
      <c r="M33" t="str">
        <v>U1385B-15</v>
      </c>
      <c r="N33" s="8">
        <v>10.955</v>
      </c>
      <c r="O33" t="str">
        <v>U1385F-3</v>
      </c>
      <c r="P33" s="8">
        <v>10.74</v>
      </c>
      <c r="Q33" s="8">
        <v>126.87999999999998</v>
      </c>
      <c r="R33" s="8">
        <v>126.94999999999999</v>
      </c>
    </row>
    <row r="34" spans="1:18" x14ac:dyDescent="0.15">
      <c r="A34" t="str">
        <v>U1385F-6-3</v>
      </c>
      <c r="B34">
        <v>138.65</v>
      </c>
      <c r="C34" t="str">
        <v>U1385F-3-CC</v>
      </c>
      <c r="D34" s="19">
        <v>116.07</v>
      </c>
      <c r="E34" s="21">
        <v>7</v>
      </c>
      <c r="F34" s="21">
        <v>14</v>
      </c>
      <c r="G34" s="8">
        <v>116.13999999999999</v>
      </c>
      <c r="H34" s="8">
        <v>116.21</v>
      </c>
      <c r="I34" s="8">
        <v>116.14</v>
      </c>
      <c r="J34" s="8">
        <v>116.21</v>
      </c>
      <c r="K34" s="29">
        <v>1.4210854715202004E-14</v>
      </c>
      <c r="L34" s="29">
        <v>0</v>
      </c>
      <c r="M34" t="str">
        <v>U1385B-16</v>
      </c>
      <c r="N34" s="8">
        <v>10.955</v>
      </c>
      <c r="O34" t="str">
        <v>U1385F-3</v>
      </c>
      <c r="P34" s="8">
        <v>10.74</v>
      </c>
      <c r="Q34" s="8">
        <v>126.87999999999998</v>
      </c>
      <c r="R34" s="8">
        <v>126.94999999999999</v>
      </c>
    </row>
    <row r="35" spans="1:18" x14ac:dyDescent="0.15">
      <c r="A35" t="str">
        <v>U1385F-6-4</v>
      </c>
      <c r="B35">
        <v>140.13</v>
      </c>
      <c r="C35" t="str">
        <v>U1385F-3-CC</v>
      </c>
      <c r="D35" s="19">
        <v>116.07</v>
      </c>
      <c r="E35" s="21">
        <v>7</v>
      </c>
      <c r="F35" s="21">
        <v>14</v>
      </c>
      <c r="G35" s="8">
        <v>116.13999999999999</v>
      </c>
      <c r="H35" s="8">
        <v>116.21</v>
      </c>
      <c r="I35" s="8">
        <v>116.14</v>
      </c>
      <c r="J35" s="8">
        <v>116.21</v>
      </c>
      <c r="K35" s="29">
        <v>1.4210854715202004E-14</v>
      </c>
      <c r="L35" s="29">
        <v>0</v>
      </c>
      <c r="M35" t="str">
        <v>U1385D-1</v>
      </c>
      <c r="N35" s="8">
        <v>-0.04</v>
      </c>
      <c r="O35" t="str">
        <v>U1385F-3</v>
      </c>
      <c r="P35" s="8">
        <v>10.74</v>
      </c>
      <c r="Q35" s="8">
        <v>126.87999999999998</v>
      </c>
      <c r="R35" s="8">
        <v>126.94999999999999</v>
      </c>
    </row>
    <row r="36" spans="1:18" x14ac:dyDescent="0.15">
      <c r="A36" t="str">
        <v>U1385F-6-5</v>
      </c>
      <c r="B36">
        <v>141.62</v>
      </c>
      <c r="C36" t="str">
        <v>U1385F-3-CC</v>
      </c>
      <c r="D36" s="19">
        <v>116.07</v>
      </c>
      <c r="E36" s="21">
        <v>7</v>
      </c>
      <c r="F36" s="21">
        <v>14</v>
      </c>
      <c r="G36" s="8">
        <v>116.13999999999999</v>
      </c>
      <c r="H36" s="8">
        <v>116.21</v>
      </c>
      <c r="I36" s="8">
        <v>116.14</v>
      </c>
      <c r="J36" s="8">
        <v>116.21</v>
      </c>
      <c r="K36" s="29">
        <v>1.4210854715202004E-14</v>
      </c>
      <c r="L36" s="29">
        <v>0</v>
      </c>
      <c r="M36" t="str">
        <v>U1385D-2</v>
      </c>
      <c r="N36" s="8">
        <v>1.2689999999999999</v>
      </c>
      <c r="O36" t="str">
        <v>U1385F-3</v>
      </c>
      <c r="P36" s="8">
        <v>10.74</v>
      </c>
      <c r="Q36" s="8">
        <v>126.87999999999998</v>
      </c>
      <c r="R36" s="8">
        <v>126.94999999999999</v>
      </c>
    </row>
    <row r="37" spans="1:18" x14ac:dyDescent="0.15">
      <c r="A37" t="str">
        <v>U1385F-6-6</v>
      </c>
      <c r="B37">
        <v>143.09</v>
      </c>
      <c r="C37" t="str">
        <v>U1385F-3-CC</v>
      </c>
      <c r="D37" s="19">
        <v>116.07</v>
      </c>
      <c r="E37" s="21">
        <v>7</v>
      </c>
      <c r="F37" s="21">
        <v>14</v>
      </c>
      <c r="G37" s="8">
        <v>116.13999999999999</v>
      </c>
      <c r="H37" s="8">
        <v>116.21</v>
      </c>
      <c r="I37" s="8">
        <v>116.14</v>
      </c>
      <c r="J37" s="8">
        <v>116.21</v>
      </c>
      <c r="K37" s="29">
        <v>1.4210854715202004E-14</v>
      </c>
      <c r="L37" s="29">
        <v>0</v>
      </c>
      <c r="M37" t="str">
        <v>U1385D-3</v>
      </c>
      <c r="N37" s="8">
        <v>1.7250000000000001</v>
      </c>
      <c r="O37" t="str">
        <v>U1385F-3</v>
      </c>
      <c r="P37" s="8">
        <v>10.74</v>
      </c>
      <c r="Q37" s="8">
        <v>126.87999999999998</v>
      </c>
      <c r="R37" s="8">
        <v>126.94999999999999</v>
      </c>
    </row>
    <row r="38" spans="1:18" x14ac:dyDescent="0.15">
      <c r="A38" t="str">
        <v>U1385F-6-7</v>
      </c>
      <c r="B38">
        <v>144.44</v>
      </c>
      <c r="C38" t="str">
        <v>U1385F-3-CC</v>
      </c>
      <c r="D38" s="19">
        <v>116.07</v>
      </c>
      <c r="E38" s="21">
        <v>7</v>
      </c>
      <c r="F38" s="21">
        <v>14</v>
      </c>
      <c r="G38" s="8">
        <v>116.13999999999999</v>
      </c>
      <c r="H38" s="8">
        <v>116.21</v>
      </c>
      <c r="I38" s="8">
        <v>116.14</v>
      </c>
      <c r="J38" s="8">
        <v>116.21</v>
      </c>
      <c r="K38" s="29">
        <v>1.4210854715202004E-14</v>
      </c>
      <c r="L38" s="29">
        <v>0</v>
      </c>
      <c r="M38" t="str">
        <v>U1385D-4</v>
      </c>
      <c r="N38" s="8">
        <v>1.7250000000000001</v>
      </c>
      <c r="O38" t="str">
        <v>U1385F-3</v>
      </c>
      <c r="P38" s="8">
        <v>10.74</v>
      </c>
      <c r="Q38" s="8">
        <v>126.87999999999998</v>
      </c>
      <c r="R38" s="8">
        <v>126.94999999999999</v>
      </c>
    </row>
    <row r="39" spans="1:18" x14ac:dyDescent="0.15">
      <c r="A39" t="str">
        <v>U1385F-6-CC</v>
      </c>
      <c r="B39">
        <v>144.97</v>
      </c>
      <c r="C39" t="str">
        <v>U1385F-3-CC</v>
      </c>
      <c r="D39" s="19">
        <v>116.07</v>
      </c>
      <c r="E39" s="21">
        <v>7</v>
      </c>
      <c r="F39" s="21">
        <v>14</v>
      </c>
      <c r="G39" s="8">
        <v>116.13999999999999</v>
      </c>
      <c r="H39" s="8">
        <v>116.21</v>
      </c>
      <c r="I39" s="8">
        <v>116.14</v>
      </c>
      <c r="J39" s="8">
        <v>116.21</v>
      </c>
      <c r="K39" s="29">
        <v>1.4210854715202004E-14</v>
      </c>
      <c r="L39" s="29">
        <v>0</v>
      </c>
      <c r="M39" t="str">
        <v>U1385D-5</v>
      </c>
      <c r="N39" s="8">
        <v>2.6850000000000001</v>
      </c>
      <c r="O39" t="str">
        <v>U1385F-3</v>
      </c>
      <c r="P39" s="8">
        <v>10.74</v>
      </c>
      <c r="Q39" s="8">
        <v>126.87999999999998</v>
      </c>
      <c r="R39" s="8">
        <v>126.94999999999999</v>
      </c>
    </row>
    <row r="40" spans="1:18" x14ac:dyDescent="0.15">
      <c r="A40" t="str">
        <v>U1385F-7-1</v>
      </c>
      <c r="B40">
        <v>145.4</v>
      </c>
      <c r="C40" t="str">
        <v>U1385F-3-CC</v>
      </c>
      <c r="D40" s="19">
        <v>116.07</v>
      </c>
      <c r="E40" s="21">
        <v>7</v>
      </c>
      <c r="F40" s="21">
        <v>14</v>
      </c>
      <c r="G40" s="8">
        <v>116.13999999999999</v>
      </c>
      <c r="H40" s="8">
        <v>116.21</v>
      </c>
      <c r="I40" s="8">
        <v>116.14</v>
      </c>
      <c r="J40" s="8">
        <v>116.21</v>
      </c>
      <c r="K40" s="29">
        <v>1.4210854715202004E-14</v>
      </c>
      <c r="L40" s="29">
        <v>0</v>
      </c>
      <c r="M40" t="str">
        <v>U1385D-6</v>
      </c>
      <c r="N40" s="8">
        <v>3.9</v>
      </c>
      <c r="O40" t="str">
        <v>U1385F-3</v>
      </c>
      <c r="P40" s="8">
        <v>10.74</v>
      </c>
      <c r="Q40" s="8">
        <v>126.87999999999998</v>
      </c>
      <c r="R40" s="8">
        <v>126.94999999999999</v>
      </c>
    </row>
    <row r="41" spans="1:18" x14ac:dyDescent="0.15">
      <c r="A41" t="str">
        <v>U1385F-7-2</v>
      </c>
      <c r="B41">
        <v>146.87</v>
      </c>
      <c r="C41" t="str">
        <v>U1385F-3-CC</v>
      </c>
      <c r="D41" s="19">
        <v>116.07</v>
      </c>
      <c r="E41" s="21">
        <v>7</v>
      </c>
      <c r="F41" s="21">
        <v>14</v>
      </c>
      <c r="G41" s="8">
        <v>116.13999999999999</v>
      </c>
      <c r="H41" s="8">
        <v>116.21</v>
      </c>
      <c r="I41" s="8">
        <v>116.14</v>
      </c>
      <c r="J41" s="8">
        <v>116.21</v>
      </c>
      <c r="K41" s="29">
        <v>1.4210854715202004E-14</v>
      </c>
      <c r="L41" s="29">
        <v>0</v>
      </c>
      <c r="M41" t="str">
        <v>U1385D-7</v>
      </c>
      <c r="N41" s="8">
        <v>6.351</v>
      </c>
      <c r="O41" t="str">
        <v>U1385F-3</v>
      </c>
      <c r="P41" s="8">
        <v>10.74</v>
      </c>
      <c r="Q41" s="8">
        <v>126.87999999999998</v>
      </c>
      <c r="R41" s="8">
        <v>126.94999999999999</v>
      </c>
    </row>
    <row r="42" spans="1:18" x14ac:dyDescent="0.15">
      <c r="A42" t="str">
        <v>U1385F-7-3</v>
      </c>
      <c r="B42">
        <v>148.35</v>
      </c>
      <c r="C42" t="str">
        <v>U1385F-4-1</v>
      </c>
      <c r="D42" s="19">
        <v>116.3</v>
      </c>
      <c r="E42" s="21">
        <v>67</v>
      </c>
      <c r="F42" s="21">
        <v>67</v>
      </c>
      <c r="G42" s="8">
        <v>116.97</v>
      </c>
      <c r="H42" s="8">
        <v>116.97</v>
      </c>
      <c r="I42" s="8">
        <v>116.97</v>
      </c>
      <c r="J42" s="8">
        <v>116.97</v>
      </c>
      <c r="K42" s="29">
        <v>0</v>
      </c>
      <c r="L42" s="29">
        <v>0</v>
      </c>
      <c r="M42" t="str">
        <v>U1385D-8</v>
      </c>
      <c r="N42" s="8">
        <v>6.7869999999999999</v>
      </c>
      <c r="O42" t="str">
        <v>U1385F-4</v>
      </c>
      <c r="P42" s="8">
        <v>10.57</v>
      </c>
      <c r="Q42" s="8">
        <v>127.53999999999999</v>
      </c>
      <c r="R42" s="8">
        <v>127.53999999999999</v>
      </c>
    </row>
    <row r="43" spans="1:18" x14ac:dyDescent="0.15">
      <c r="A43" t="str">
        <v>U1385F-7-4</v>
      </c>
      <c r="B43">
        <v>149.83000000000001</v>
      </c>
      <c r="C43" t="str">
        <v>U1385F-4-2</v>
      </c>
      <c r="D43" s="19">
        <v>117.79</v>
      </c>
      <c r="E43" s="21">
        <v>71</v>
      </c>
      <c r="F43" s="21">
        <v>71</v>
      </c>
      <c r="G43" s="8">
        <v>118.5</v>
      </c>
      <c r="H43" s="8">
        <v>118.5</v>
      </c>
      <c r="I43" s="8">
        <v>118.5</v>
      </c>
      <c r="J43" s="8">
        <v>118.5</v>
      </c>
      <c r="K43" s="29">
        <v>0</v>
      </c>
      <c r="L43" s="29">
        <v>0</v>
      </c>
      <c r="M43" t="str">
        <v>U1385D-9</v>
      </c>
      <c r="N43" s="8">
        <v>7.1879999999999997</v>
      </c>
      <c r="O43" t="str">
        <v>U1385F-4</v>
      </c>
      <c r="P43" s="8">
        <v>10.57</v>
      </c>
      <c r="Q43" s="8">
        <v>129.07</v>
      </c>
      <c r="R43" s="8">
        <v>129.07</v>
      </c>
    </row>
    <row r="44" spans="1:18" x14ac:dyDescent="0.15">
      <c r="A44" t="str">
        <v>U1385F-7-5</v>
      </c>
      <c r="B44">
        <v>151.31</v>
      </c>
      <c r="C44" t="str">
        <v>U1385F-4-3</v>
      </c>
      <c r="D44" s="19">
        <v>119.27</v>
      </c>
      <c r="E44" s="21">
        <v>68</v>
      </c>
      <c r="F44" s="21">
        <v>68</v>
      </c>
      <c r="G44" s="8">
        <v>119.95</v>
      </c>
      <c r="H44" s="8">
        <v>119.95</v>
      </c>
      <c r="I44" s="8">
        <v>119.95</v>
      </c>
      <c r="J44" s="8">
        <v>119.95</v>
      </c>
      <c r="K44" s="29">
        <v>0</v>
      </c>
      <c r="L44" s="29">
        <v>0</v>
      </c>
      <c r="M44" t="str">
        <v>U1385D-10</v>
      </c>
      <c r="N44" s="8">
        <v>7.1879999999999997</v>
      </c>
      <c r="O44" t="str">
        <v>U1385F-4</v>
      </c>
      <c r="P44" s="8">
        <v>10.57</v>
      </c>
      <c r="Q44" s="8">
        <v>130.52000000000001</v>
      </c>
      <c r="R44" s="8">
        <v>130.52000000000001</v>
      </c>
    </row>
    <row r="45" spans="1:18" x14ac:dyDescent="0.15">
      <c r="A45" t="str">
        <v>U1385F-7-6</v>
      </c>
      <c r="B45">
        <v>152.79</v>
      </c>
      <c r="C45" t="str">
        <v>U1385F-4-3</v>
      </c>
      <c r="D45" s="19">
        <v>119.27</v>
      </c>
      <c r="E45" s="21">
        <v>75</v>
      </c>
      <c r="F45" s="21">
        <v>75</v>
      </c>
      <c r="G45" s="8">
        <v>120.02</v>
      </c>
      <c r="H45" s="8">
        <v>120.02</v>
      </c>
      <c r="I45" s="8">
        <v>120.02</v>
      </c>
      <c r="J45" s="8">
        <v>120.02</v>
      </c>
      <c r="K45" s="29">
        <v>0</v>
      </c>
      <c r="L45" s="29">
        <v>0</v>
      </c>
      <c r="M45" t="str">
        <v>U1385D-11</v>
      </c>
      <c r="N45" s="8">
        <v>7.1879999999999997</v>
      </c>
      <c r="O45" t="str">
        <v>U1385F-4</v>
      </c>
      <c r="P45" s="8">
        <v>10.57</v>
      </c>
      <c r="Q45" s="8">
        <v>130.59</v>
      </c>
      <c r="R45" s="8">
        <v>130.59</v>
      </c>
    </row>
    <row r="46" spans="1:18" x14ac:dyDescent="0.15">
      <c r="A46" t="str">
        <v>U1385F-7-7</v>
      </c>
      <c r="B46">
        <v>154.29</v>
      </c>
      <c r="C46" t="str">
        <v>U1385F-4-4</v>
      </c>
      <c r="D46" s="19">
        <v>120.76</v>
      </c>
      <c r="E46" s="21">
        <v>71</v>
      </c>
      <c r="F46" s="21">
        <v>71</v>
      </c>
      <c r="G46" s="8">
        <v>121.47</v>
      </c>
      <c r="H46" s="8">
        <v>121.47</v>
      </c>
      <c r="I46" s="8">
        <v>121.47</v>
      </c>
      <c r="J46" s="8">
        <v>121.47</v>
      </c>
      <c r="K46" s="29">
        <v>0</v>
      </c>
      <c r="L46" s="29">
        <v>0</v>
      </c>
      <c r="M46" t="str">
        <v>U1385D-12</v>
      </c>
      <c r="N46" s="8">
        <v>7.1879999999999997</v>
      </c>
      <c r="O46" t="str">
        <v>U1385F-4</v>
      </c>
      <c r="P46" s="8">
        <v>10.57</v>
      </c>
      <c r="Q46" s="8">
        <v>132.04</v>
      </c>
      <c r="R46" s="8">
        <v>132.04</v>
      </c>
    </row>
    <row r="47" spans="1:18" x14ac:dyDescent="0.15">
      <c r="A47" t="str">
        <v>U1385F-7-CC</v>
      </c>
      <c r="B47">
        <v>154.86000000000001</v>
      </c>
      <c r="C47" t="str">
        <v>U1385F-4-5</v>
      </c>
      <c r="D47" s="19">
        <v>122.24</v>
      </c>
      <c r="E47" s="21">
        <v>79</v>
      </c>
      <c r="F47" s="21">
        <v>79</v>
      </c>
      <c r="G47" s="8">
        <v>123.03</v>
      </c>
      <c r="H47" s="8">
        <v>123.03</v>
      </c>
      <c r="I47" s="8">
        <v>123.03</v>
      </c>
      <c r="J47" s="8">
        <v>123.03</v>
      </c>
      <c r="K47" s="29">
        <v>0</v>
      </c>
      <c r="L47" s="29">
        <v>0</v>
      </c>
      <c r="M47" t="str">
        <v>U1385D-13</v>
      </c>
      <c r="N47" s="8">
        <v>7.1879999999999997</v>
      </c>
      <c r="O47" t="str">
        <v>U1385F-4</v>
      </c>
      <c r="P47" s="8">
        <v>10.57</v>
      </c>
      <c r="Q47" s="8">
        <v>133.6</v>
      </c>
      <c r="R47" s="8">
        <v>133.6</v>
      </c>
    </row>
    <row r="48" spans="1:18" x14ac:dyDescent="0.15">
      <c r="A48" t="str">
        <v>U1385F-8-1</v>
      </c>
      <c r="B48">
        <v>155.1</v>
      </c>
      <c r="C48" t="str">
        <v>U1385F-4-6</v>
      </c>
      <c r="D48" s="19">
        <v>123.73</v>
      </c>
      <c r="E48" s="21">
        <v>52</v>
      </c>
      <c r="F48" s="21">
        <v>54</v>
      </c>
      <c r="G48" s="8">
        <v>124.25</v>
      </c>
      <c r="H48" s="8">
        <v>124.27000000000001</v>
      </c>
      <c r="I48" s="8">
        <v>124.25</v>
      </c>
      <c r="J48" s="8">
        <v>124.27</v>
      </c>
      <c r="K48" s="29">
        <v>0</v>
      </c>
      <c r="L48" s="29">
        <v>-1.4210854715202004E-14</v>
      </c>
      <c r="M48" t="str">
        <v>U1385D-14</v>
      </c>
      <c r="N48" s="8">
        <v>7.1879999999999997</v>
      </c>
      <c r="O48" t="str">
        <v>U1385F-4</v>
      </c>
      <c r="P48" s="8">
        <v>10.57</v>
      </c>
      <c r="Q48" s="8">
        <v>134.82</v>
      </c>
      <c r="R48" s="8">
        <v>134.84</v>
      </c>
    </row>
    <row r="49" spans="1:18" x14ac:dyDescent="0.15">
      <c r="A49" t="str">
        <v>U1385F-8-2</v>
      </c>
      <c r="B49">
        <v>156.59</v>
      </c>
      <c r="C49" t="str">
        <v>U1385F-4-6</v>
      </c>
      <c r="D49" s="19">
        <v>123.73</v>
      </c>
      <c r="E49" s="21">
        <v>65</v>
      </c>
      <c r="F49" s="21">
        <v>65</v>
      </c>
      <c r="G49" s="8">
        <v>124.38000000000001</v>
      </c>
      <c r="H49" s="8">
        <v>124.38000000000001</v>
      </c>
      <c r="I49" s="8">
        <v>124.38</v>
      </c>
      <c r="J49" s="8">
        <v>124.38</v>
      </c>
      <c r="K49" s="29">
        <v>-1.4210854715202004E-14</v>
      </c>
      <c r="L49" s="29">
        <v>-1.4210854715202004E-14</v>
      </c>
      <c r="M49" t="str">
        <v>U1385D-15</v>
      </c>
      <c r="N49" s="8">
        <v>7.1879999999999997</v>
      </c>
      <c r="O49" t="str">
        <v>U1385F-4</v>
      </c>
      <c r="P49" s="8">
        <v>10.57</v>
      </c>
      <c r="Q49" s="8">
        <v>134.95000000000002</v>
      </c>
      <c r="R49" s="8">
        <v>134.95000000000002</v>
      </c>
    </row>
    <row r="50" spans="1:18" x14ac:dyDescent="0.15">
      <c r="A50" t="str">
        <v>U1385F-8-3</v>
      </c>
      <c r="B50">
        <v>158.07</v>
      </c>
      <c r="C50" t="str">
        <v>U1385F-4-6</v>
      </c>
      <c r="D50" s="19">
        <v>123.73</v>
      </c>
      <c r="E50" s="21">
        <v>73</v>
      </c>
      <c r="F50" s="21">
        <v>73</v>
      </c>
      <c r="G50" s="8">
        <v>124.46000000000001</v>
      </c>
      <c r="H50" s="8">
        <v>124.46000000000001</v>
      </c>
      <c r="I50" s="8">
        <v>124.46</v>
      </c>
      <c r="J50" s="8">
        <v>124.46</v>
      </c>
      <c r="K50" s="29">
        <v>-1.4210854715202004E-14</v>
      </c>
      <c r="L50" s="29">
        <v>-1.4210854715202004E-14</v>
      </c>
      <c r="M50" t="str">
        <v>U1385D-16</v>
      </c>
      <c r="N50" s="8">
        <v>7.1879999999999997</v>
      </c>
      <c r="O50" t="str">
        <v>U1385F-4</v>
      </c>
      <c r="P50" s="8">
        <v>10.57</v>
      </c>
      <c r="Q50" s="8">
        <v>135.03</v>
      </c>
      <c r="R50" s="8">
        <v>135.03</v>
      </c>
    </row>
    <row r="51" spans="1:18" x14ac:dyDescent="0.15">
      <c r="A51" t="str">
        <v>U1385F-8-4</v>
      </c>
      <c r="B51">
        <v>159.56</v>
      </c>
      <c r="C51" t="str">
        <v>U1385F-4-7</v>
      </c>
      <c r="D51" s="19">
        <v>125.21</v>
      </c>
      <c r="E51" s="21">
        <v>0</v>
      </c>
      <c r="F51" s="21">
        <v>5</v>
      </c>
      <c r="G51" s="8">
        <v>125.21</v>
      </c>
      <c r="H51" s="8">
        <v>125.25999999999999</v>
      </c>
      <c r="I51" s="8">
        <v>125.21</v>
      </c>
      <c r="J51" s="8">
        <v>125.26</v>
      </c>
      <c r="K51" s="29">
        <v>0</v>
      </c>
      <c r="L51" s="29">
        <v>1.4210854715202004E-14</v>
      </c>
      <c r="M51" t="str">
        <v>U1385E-1</v>
      </c>
      <c r="N51" s="8">
        <v>0</v>
      </c>
      <c r="O51" t="str">
        <v>U1385F-4</v>
      </c>
      <c r="P51" s="8">
        <v>10.57</v>
      </c>
      <c r="Q51" s="8">
        <v>135.78</v>
      </c>
      <c r="R51" s="8">
        <v>135.82999999999998</v>
      </c>
    </row>
    <row r="52" spans="1:18" x14ac:dyDescent="0.15">
      <c r="A52" t="str">
        <v>U1385F-8-5</v>
      </c>
      <c r="B52">
        <v>161.04</v>
      </c>
      <c r="C52" t="str">
        <v>U1385F-4-7</v>
      </c>
      <c r="D52" s="19">
        <v>125.21</v>
      </c>
      <c r="E52" s="21">
        <v>33</v>
      </c>
      <c r="F52" s="21">
        <v>33</v>
      </c>
      <c r="G52" s="8">
        <v>125.53999999999999</v>
      </c>
      <c r="H52" s="8">
        <v>125.53999999999999</v>
      </c>
      <c r="I52" s="8">
        <v>125.54</v>
      </c>
      <c r="J52" s="8">
        <v>125.54</v>
      </c>
      <c r="K52" s="29">
        <v>1.4210854715202004E-14</v>
      </c>
      <c r="L52" s="29">
        <v>1.4210854715202004E-14</v>
      </c>
      <c r="M52" t="str">
        <v>U1385E-2</v>
      </c>
      <c r="N52" s="8">
        <v>1.6679999999999999</v>
      </c>
      <c r="O52" t="str">
        <v>U1385F-4</v>
      </c>
      <c r="P52" s="8">
        <v>10.57</v>
      </c>
      <c r="Q52" s="8">
        <v>136.10999999999999</v>
      </c>
      <c r="R52" s="8">
        <v>136.10999999999999</v>
      </c>
    </row>
    <row r="53" spans="1:18" x14ac:dyDescent="0.15">
      <c r="A53" t="str">
        <v>U1385F-8-6</v>
      </c>
      <c r="B53">
        <v>162.53</v>
      </c>
      <c r="C53" t="str">
        <v>U1385F-4-CC</v>
      </c>
      <c r="D53" s="19">
        <v>125.75</v>
      </c>
      <c r="E53" s="21">
        <v>23</v>
      </c>
      <c r="F53" s="21">
        <v>30</v>
      </c>
      <c r="G53" s="8">
        <v>125.98</v>
      </c>
      <c r="H53" s="8">
        <v>126.05</v>
      </c>
      <c r="I53" s="8">
        <v>125.98</v>
      </c>
      <c r="J53" s="8">
        <v>126.05</v>
      </c>
      <c r="K53" s="29">
        <v>0</v>
      </c>
      <c r="L53" s="29">
        <v>0</v>
      </c>
      <c r="M53" t="str">
        <v>U1385E-3</v>
      </c>
      <c r="N53" s="8">
        <v>1.6679999999999999</v>
      </c>
      <c r="O53" t="str">
        <v>U1385F-4</v>
      </c>
      <c r="P53" s="8">
        <v>10.57</v>
      </c>
      <c r="Q53" s="8">
        <v>136.55000000000001</v>
      </c>
      <c r="R53" s="8">
        <v>136.62</v>
      </c>
    </row>
    <row r="54" spans="1:18" x14ac:dyDescent="0.15">
      <c r="A54" t="str">
        <v>U1385F-8-7</v>
      </c>
      <c r="B54">
        <v>164</v>
      </c>
      <c r="C54" t="str">
        <v>U1385F-4-CC</v>
      </c>
      <c r="D54" s="19">
        <v>125.75</v>
      </c>
      <c r="E54" s="21">
        <v>23</v>
      </c>
      <c r="F54" s="21">
        <v>30</v>
      </c>
      <c r="G54" s="8">
        <v>125.98</v>
      </c>
      <c r="H54" s="8">
        <v>126.05</v>
      </c>
      <c r="I54" s="8">
        <v>125.98</v>
      </c>
      <c r="J54" s="8">
        <v>126.05</v>
      </c>
      <c r="K54" s="29">
        <v>0</v>
      </c>
      <c r="L54" s="29">
        <v>0</v>
      </c>
      <c r="M54" t="str">
        <v>U1385E-4</v>
      </c>
      <c r="N54" s="8">
        <v>1.6679999999999999</v>
      </c>
      <c r="O54" t="str">
        <v>U1385F-4</v>
      </c>
      <c r="P54" s="8">
        <v>10.57</v>
      </c>
      <c r="Q54" s="8">
        <v>136.55000000000001</v>
      </c>
      <c r="R54" s="8">
        <v>136.62</v>
      </c>
    </row>
    <row r="55" spans="1:18" x14ac:dyDescent="0.15">
      <c r="A55" t="str">
        <v>U1385F-8-CC</v>
      </c>
      <c r="B55">
        <v>164.62</v>
      </c>
      <c r="C55" t="str">
        <v>U1385F-4-CC</v>
      </c>
      <c r="D55" s="19">
        <v>125.75</v>
      </c>
      <c r="E55" s="21">
        <v>23</v>
      </c>
      <c r="F55" s="21">
        <v>30</v>
      </c>
      <c r="G55" s="8">
        <v>125.98</v>
      </c>
      <c r="H55" s="8">
        <v>126.05</v>
      </c>
      <c r="I55" s="8">
        <v>125.98</v>
      </c>
      <c r="J55" s="8">
        <v>126.05</v>
      </c>
      <c r="K55" s="29">
        <v>0</v>
      </c>
      <c r="L55" s="29">
        <v>0</v>
      </c>
      <c r="M55" t="str">
        <v>U1385E-5</v>
      </c>
      <c r="N55" s="8">
        <v>5.5490000000000004</v>
      </c>
      <c r="O55" t="str">
        <v>U1385F-4</v>
      </c>
      <c r="P55" s="8">
        <v>10.57</v>
      </c>
      <c r="Q55" s="8">
        <v>136.55000000000001</v>
      </c>
      <c r="R55" s="8">
        <v>136.62</v>
      </c>
    </row>
    <row r="56" spans="1:18" x14ac:dyDescent="0.15">
      <c r="A56" t="str">
        <v>U1385F-9-1</v>
      </c>
      <c r="B56">
        <v>164.8</v>
      </c>
      <c r="C56" t="str">
        <v>U1385F-4-CC</v>
      </c>
      <c r="D56" s="19">
        <v>125.75</v>
      </c>
      <c r="E56" s="21">
        <v>23</v>
      </c>
      <c r="F56" s="21">
        <v>30</v>
      </c>
      <c r="G56" s="8">
        <v>125.98</v>
      </c>
      <c r="H56" s="8">
        <v>126.05</v>
      </c>
      <c r="I56" s="8">
        <v>125.98</v>
      </c>
      <c r="J56" s="8">
        <v>126.05</v>
      </c>
      <c r="K56" s="29">
        <v>0</v>
      </c>
      <c r="L56" s="29">
        <v>0</v>
      </c>
      <c r="M56" t="str">
        <v>U1385E-6</v>
      </c>
      <c r="N56" s="8">
        <v>7.7649999999999997</v>
      </c>
      <c r="O56" t="str">
        <v>U1385F-4</v>
      </c>
      <c r="P56" s="8">
        <v>10.57</v>
      </c>
      <c r="Q56" s="8">
        <v>136.55000000000001</v>
      </c>
      <c r="R56" s="8">
        <v>136.62</v>
      </c>
    </row>
    <row r="57" spans="1:18" x14ac:dyDescent="0.15">
      <c r="A57" t="str">
        <v>U1385F-9-2</v>
      </c>
      <c r="B57">
        <v>166.28</v>
      </c>
      <c r="C57" t="str">
        <v>U1385F-4-CC</v>
      </c>
      <c r="D57" s="19">
        <v>125.75</v>
      </c>
      <c r="E57" s="21">
        <v>23</v>
      </c>
      <c r="F57" s="21">
        <v>30</v>
      </c>
      <c r="G57" s="8">
        <v>125.98</v>
      </c>
      <c r="H57" s="8">
        <v>126.05</v>
      </c>
      <c r="I57" s="8">
        <v>125.98</v>
      </c>
      <c r="J57" s="8">
        <v>126.05</v>
      </c>
      <c r="K57" s="29">
        <v>0</v>
      </c>
      <c r="L57" s="29">
        <v>0</v>
      </c>
      <c r="M57" t="str">
        <v>U1385E-7</v>
      </c>
      <c r="N57" s="8">
        <v>10.765000000000001</v>
      </c>
      <c r="O57" t="str">
        <v>U1385F-4</v>
      </c>
      <c r="P57" s="8">
        <v>10.57</v>
      </c>
      <c r="Q57" s="8">
        <v>136.55000000000001</v>
      </c>
      <c r="R57" s="8">
        <v>136.62</v>
      </c>
    </row>
    <row r="58" spans="1:18" x14ac:dyDescent="0.15">
      <c r="A58" t="str">
        <v>U1385F-9-3</v>
      </c>
      <c r="B58">
        <v>167.75</v>
      </c>
      <c r="C58" t="str">
        <v>U1385F-4-CC</v>
      </c>
      <c r="D58" s="19">
        <v>125.75</v>
      </c>
      <c r="E58" s="21">
        <v>23</v>
      </c>
      <c r="F58" s="21">
        <v>30</v>
      </c>
      <c r="G58" s="8">
        <v>125.98</v>
      </c>
      <c r="H58" s="8">
        <v>126.05</v>
      </c>
      <c r="I58" s="8">
        <v>125.98</v>
      </c>
      <c r="J58" s="8">
        <v>126.05</v>
      </c>
      <c r="K58" s="29">
        <v>0</v>
      </c>
      <c r="L58" s="29">
        <v>0</v>
      </c>
      <c r="M58" t="str">
        <v>U1385E-8</v>
      </c>
      <c r="N58" s="8">
        <v>11.868</v>
      </c>
      <c r="O58" t="str">
        <v>U1385F-4</v>
      </c>
      <c r="P58" s="8">
        <v>10.57</v>
      </c>
      <c r="Q58" s="8">
        <v>136.55000000000001</v>
      </c>
      <c r="R58" s="8">
        <v>136.62</v>
      </c>
    </row>
    <row r="59" spans="1:18" x14ac:dyDescent="0.15">
      <c r="A59" t="str">
        <v>U1385F-9-4</v>
      </c>
      <c r="B59">
        <v>169.23</v>
      </c>
      <c r="C59" t="str">
        <v>U1385F-4-CC</v>
      </c>
      <c r="D59" s="19">
        <v>125.75</v>
      </c>
      <c r="E59" s="21">
        <v>23</v>
      </c>
      <c r="F59" s="21">
        <v>30</v>
      </c>
      <c r="G59" s="8">
        <v>125.98</v>
      </c>
      <c r="H59" s="8">
        <v>126.05</v>
      </c>
      <c r="I59" s="8">
        <v>125.98</v>
      </c>
      <c r="J59" s="8">
        <v>126.05</v>
      </c>
      <c r="K59" s="29">
        <v>0</v>
      </c>
      <c r="L59" s="29">
        <v>0</v>
      </c>
      <c r="M59" t="str">
        <v>U1385E-9</v>
      </c>
      <c r="N59" s="8">
        <v>12.916</v>
      </c>
      <c r="O59" t="str">
        <v>U1385F-4</v>
      </c>
      <c r="P59" s="8">
        <v>10.57</v>
      </c>
      <c r="Q59" s="8">
        <v>136.55000000000001</v>
      </c>
      <c r="R59" s="8">
        <v>136.62</v>
      </c>
    </row>
    <row r="60" spans="1:18" x14ac:dyDescent="0.15">
      <c r="A60" t="str">
        <v>U1385F-9-5</v>
      </c>
      <c r="B60">
        <v>170.71</v>
      </c>
      <c r="C60" t="str">
        <v>U1385F-4-CC</v>
      </c>
      <c r="D60" s="19">
        <v>125.75</v>
      </c>
      <c r="E60" s="21">
        <v>23</v>
      </c>
      <c r="F60" s="21">
        <v>30</v>
      </c>
      <c r="G60" s="8">
        <v>125.98</v>
      </c>
      <c r="H60" s="8">
        <v>126.05</v>
      </c>
      <c r="I60" s="8">
        <v>125.98</v>
      </c>
      <c r="J60" s="8">
        <v>126.05</v>
      </c>
      <c r="K60" s="29">
        <v>0</v>
      </c>
      <c r="L60" s="29">
        <v>0</v>
      </c>
      <c r="M60" t="str">
        <v>U1385E-10</v>
      </c>
      <c r="N60" s="8">
        <v>12.916</v>
      </c>
      <c r="O60" t="str">
        <v>U1385F-4</v>
      </c>
      <c r="P60" s="8">
        <v>10.57</v>
      </c>
      <c r="Q60" s="8">
        <v>136.55000000000001</v>
      </c>
      <c r="R60" s="8">
        <v>136.62</v>
      </c>
    </row>
    <row r="61" spans="1:18" x14ac:dyDescent="0.15">
      <c r="A61" t="str">
        <v>U1385F-9-6</v>
      </c>
      <c r="B61">
        <v>172.2</v>
      </c>
      <c r="C61" t="str">
        <v>U1385F-4-CC</v>
      </c>
      <c r="D61" s="19">
        <v>125.75</v>
      </c>
      <c r="E61" s="21">
        <v>23</v>
      </c>
      <c r="F61" s="21">
        <v>30</v>
      </c>
      <c r="G61" s="8">
        <v>125.98</v>
      </c>
      <c r="H61" s="8">
        <v>126.05</v>
      </c>
      <c r="I61" s="8">
        <v>125.98</v>
      </c>
      <c r="J61" s="8">
        <v>126.05</v>
      </c>
      <c r="K61" s="29">
        <v>0</v>
      </c>
      <c r="L61" s="29">
        <v>0</v>
      </c>
      <c r="M61" t="str">
        <v>U1385E-11</v>
      </c>
      <c r="N61" s="8">
        <v>12.916</v>
      </c>
      <c r="O61" t="str">
        <v>U1385F-4</v>
      </c>
      <c r="P61" s="8">
        <v>10.57</v>
      </c>
      <c r="Q61" s="8">
        <v>136.55000000000001</v>
      </c>
      <c r="R61" s="8">
        <v>136.62</v>
      </c>
    </row>
    <row r="62" spans="1:18" x14ac:dyDescent="0.15">
      <c r="A62" t="str">
        <v>U1385F-9-7</v>
      </c>
      <c r="B62">
        <v>173.68</v>
      </c>
      <c r="C62" t="str">
        <v>U1385F-4-CC</v>
      </c>
      <c r="D62" s="19">
        <v>125.75</v>
      </c>
      <c r="E62" s="21">
        <v>23</v>
      </c>
      <c r="F62" s="21">
        <v>30</v>
      </c>
      <c r="G62" s="8">
        <v>125.98</v>
      </c>
      <c r="H62" s="8">
        <v>126.05</v>
      </c>
      <c r="I62" s="8">
        <v>125.98</v>
      </c>
      <c r="J62" s="8">
        <v>126.05</v>
      </c>
      <c r="K62" s="29">
        <v>0</v>
      </c>
      <c r="L62" s="29">
        <v>0</v>
      </c>
      <c r="M62" t="str">
        <v>U1385E-12</v>
      </c>
      <c r="N62" s="8">
        <v>12.916</v>
      </c>
      <c r="O62" t="str">
        <v>U1385F-4</v>
      </c>
      <c r="P62" s="8">
        <v>10.57</v>
      </c>
      <c r="Q62" s="8">
        <v>136.55000000000001</v>
      </c>
      <c r="R62" s="8">
        <v>136.62</v>
      </c>
    </row>
    <row r="63" spans="1:18" x14ac:dyDescent="0.15">
      <c r="A63" t="str">
        <v>U1385F-9-CC</v>
      </c>
      <c r="B63">
        <v>174.27</v>
      </c>
      <c r="C63" t="str">
        <v>U1385F-5-1</v>
      </c>
      <c r="D63" s="19">
        <v>126</v>
      </c>
      <c r="E63" s="21">
        <v>75</v>
      </c>
      <c r="F63" s="21">
        <v>75</v>
      </c>
      <c r="G63" s="8">
        <v>126.75</v>
      </c>
      <c r="H63" s="8">
        <v>126.75</v>
      </c>
      <c r="I63" s="8">
        <v>126.75</v>
      </c>
      <c r="J63" s="8">
        <v>126.75</v>
      </c>
      <c r="K63" s="29">
        <v>0</v>
      </c>
      <c r="L63" s="29">
        <v>0</v>
      </c>
      <c r="M63" t="str">
        <v>U1385E-13</v>
      </c>
      <c r="N63" s="8">
        <v>12.916</v>
      </c>
      <c r="O63" t="str">
        <v>U1385F-5</v>
      </c>
      <c r="P63" s="8">
        <v>14.340999999999999</v>
      </c>
      <c r="Q63" s="8">
        <v>141.09100000000001</v>
      </c>
      <c r="R63" s="8">
        <v>141.09100000000001</v>
      </c>
    </row>
    <row r="64" spans="1:18" x14ac:dyDescent="0.15">
      <c r="A64" t="str">
        <v>U1385F-10-1</v>
      </c>
      <c r="B64">
        <v>174.5</v>
      </c>
      <c r="C64" t="str">
        <v>U1385F-5-2</v>
      </c>
      <c r="D64" s="19">
        <v>127.48</v>
      </c>
      <c r="E64" s="21">
        <v>73</v>
      </c>
      <c r="F64" s="21">
        <v>73</v>
      </c>
      <c r="G64" s="8">
        <v>128.21</v>
      </c>
      <c r="H64" s="8">
        <v>128.21</v>
      </c>
      <c r="I64" s="8">
        <v>128.21</v>
      </c>
      <c r="J64" s="8">
        <v>128.21</v>
      </c>
      <c r="K64" s="29">
        <v>0</v>
      </c>
      <c r="L64" s="29">
        <v>0</v>
      </c>
      <c r="M64" t="str">
        <v>U1385E-14</v>
      </c>
      <c r="N64" s="8">
        <v>12.916</v>
      </c>
      <c r="O64" t="str">
        <v>U1385F-5</v>
      </c>
      <c r="P64" s="8">
        <v>14.340999999999999</v>
      </c>
      <c r="Q64" s="8">
        <v>142.55100000000002</v>
      </c>
      <c r="R64" s="8">
        <v>142.55100000000002</v>
      </c>
    </row>
    <row r="65" spans="1:18" x14ac:dyDescent="0.15">
      <c r="A65" t="str">
        <v>U1385F-10-2</v>
      </c>
      <c r="B65">
        <v>175.98</v>
      </c>
      <c r="C65" t="str">
        <v>U1385F-5-3</v>
      </c>
      <c r="D65" s="19">
        <v>128.96</v>
      </c>
      <c r="E65" s="21">
        <v>75</v>
      </c>
      <c r="F65" s="21">
        <v>75</v>
      </c>
      <c r="G65" s="8">
        <v>129.71</v>
      </c>
      <c r="H65" s="8">
        <v>129.71</v>
      </c>
      <c r="I65" s="8">
        <v>129.71</v>
      </c>
      <c r="J65" s="8">
        <v>129.71</v>
      </c>
      <c r="K65" s="29">
        <v>0</v>
      </c>
      <c r="L65" s="29">
        <v>0</v>
      </c>
      <c r="M65" t="str">
        <v>U1385E-15</v>
      </c>
      <c r="N65" s="8">
        <v>12.916</v>
      </c>
      <c r="O65" t="str">
        <v>U1385F-5</v>
      </c>
      <c r="P65" s="8">
        <v>14.340999999999999</v>
      </c>
      <c r="Q65" s="8">
        <v>144.05100000000002</v>
      </c>
      <c r="R65" s="8">
        <v>144.05100000000002</v>
      </c>
    </row>
    <row r="66" spans="1:18" x14ac:dyDescent="0.15">
      <c r="A66" t="str">
        <v>U1385F-10-3</v>
      </c>
      <c r="B66">
        <v>177.46</v>
      </c>
      <c r="C66" t="str">
        <v>U1385F-5-4</v>
      </c>
      <c r="D66" s="19">
        <v>130.44</v>
      </c>
      <c r="E66" s="21">
        <v>77</v>
      </c>
      <c r="F66" s="21">
        <v>77</v>
      </c>
      <c r="G66" s="8">
        <v>131.21</v>
      </c>
      <c r="H66" s="8">
        <v>131.21</v>
      </c>
      <c r="I66" s="8">
        <v>131.21</v>
      </c>
      <c r="J66" s="8">
        <v>131.21</v>
      </c>
      <c r="K66" s="29">
        <v>0</v>
      </c>
      <c r="L66" s="29">
        <v>0</v>
      </c>
      <c r="M66" t="str">
        <v>U1385E-16</v>
      </c>
      <c r="N66" s="8">
        <v>12.916</v>
      </c>
      <c r="O66" t="str">
        <v>U1385F-5</v>
      </c>
      <c r="P66" s="8">
        <v>14.340999999999999</v>
      </c>
      <c r="Q66" s="8">
        <v>145.55100000000002</v>
      </c>
      <c r="R66" s="8">
        <v>145.55100000000002</v>
      </c>
    </row>
    <row r="67" spans="1:18" x14ac:dyDescent="0.15">
      <c r="A67" t="str">
        <v>U1385F-10-4</v>
      </c>
      <c r="B67">
        <v>178.95</v>
      </c>
      <c r="C67" t="str">
        <v>U1385F-5-5</v>
      </c>
      <c r="D67" s="19">
        <v>131.91999999999999</v>
      </c>
      <c r="E67" s="21">
        <v>55</v>
      </c>
      <c r="F67" s="21">
        <v>55</v>
      </c>
      <c r="G67" s="8">
        <v>132.47</v>
      </c>
      <c r="H67" s="8">
        <v>132.47</v>
      </c>
      <c r="I67" s="8">
        <v>132.47</v>
      </c>
      <c r="J67" s="8">
        <v>132.47</v>
      </c>
      <c r="K67" s="29">
        <v>0</v>
      </c>
      <c r="L67" s="29">
        <v>0</v>
      </c>
      <c r="M67" t="str">
        <v>U1385E-17</v>
      </c>
      <c r="N67" s="8">
        <v>12.916</v>
      </c>
      <c r="O67" t="str">
        <v>U1385F-5</v>
      </c>
      <c r="P67" s="8">
        <v>14.340999999999999</v>
      </c>
      <c r="Q67" s="8">
        <v>146.81100000000001</v>
      </c>
      <c r="R67" s="8">
        <v>146.81100000000001</v>
      </c>
    </row>
    <row r="68" spans="1:18" x14ac:dyDescent="0.15">
      <c r="A68" t="str">
        <v>U1385F-10-5</v>
      </c>
      <c r="B68">
        <v>180.44</v>
      </c>
      <c r="C68" t="str">
        <v>U1385F-5-5</v>
      </c>
      <c r="D68" s="19">
        <v>131.91999999999999</v>
      </c>
      <c r="E68" s="21">
        <v>75</v>
      </c>
      <c r="F68" s="21">
        <v>75</v>
      </c>
      <c r="G68" s="8">
        <v>132.66999999999999</v>
      </c>
      <c r="H68" s="8">
        <v>132.66999999999999</v>
      </c>
      <c r="I68" s="8">
        <v>132.66999999999999</v>
      </c>
      <c r="J68" s="8">
        <v>132.66999999999999</v>
      </c>
      <c r="K68" s="29">
        <v>0</v>
      </c>
      <c r="L68" s="29">
        <v>0</v>
      </c>
      <c r="M68" t="str">
        <v>U1385F-2</v>
      </c>
      <c r="N68" s="8">
        <v>12.054</v>
      </c>
      <c r="O68" t="str">
        <v>U1385F-5</v>
      </c>
      <c r="P68" s="8">
        <v>14.340999999999999</v>
      </c>
      <c r="Q68" s="8">
        <v>147.011</v>
      </c>
      <c r="R68" s="8">
        <v>147.011</v>
      </c>
    </row>
    <row r="69" spans="1:18" x14ac:dyDescent="0.15">
      <c r="A69" t="str">
        <v>U1385F-10-6</v>
      </c>
      <c r="B69">
        <v>181.92</v>
      </c>
      <c r="C69" t="str">
        <v>U1385F-5-5</v>
      </c>
      <c r="D69" s="19">
        <v>131.91999999999999</v>
      </c>
      <c r="E69" s="21">
        <v>80</v>
      </c>
      <c r="F69" s="21">
        <v>82</v>
      </c>
      <c r="G69" s="8">
        <v>132.72</v>
      </c>
      <c r="H69" s="8">
        <v>132.73999999999998</v>
      </c>
      <c r="I69" s="8">
        <v>132.72</v>
      </c>
      <c r="J69" s="8">
        <v>132.74</v>
      </c>
      <c r="K69" s="29">
        <v>0</v>
      </c>
      <c r="L69" s="29">
        <v>2.8421709430404007E-14</v>
      </c>
      <c r="M69" t="str">
        <v>U1385F-3</v>
      </c>
      <c r="N69" s="8">
        <v>10.74</v>
      </c>
      <c r="O69" t="str">
        <v>U1385F-5</v>
      </c>
      <c r="P69" s="8">
        <v>14.340999999999999</v>
      </c>
      <c r="Q69" s="8">
        <v>147.06100000000001</v>
      </c>
      <c r="R69" s="8">
        <v>147.08099999999999</v>
      </c>
    </row>
    <row r="70" spans="1:18" x14ac:dyDescent="0.15">
      <c r="A70" t="str">
        <v>U1385F-10-7</v>
      </c>
      <c r="B70">
        <v>183.41</v>
      </c>
      <c r="C70" t="str">
        <v>U1385F-5-6</v>
      </c>
      <c r="D70" s="19">
        <v>133.4</v>
      </c>
      <c r="E70" s="21">
        <v>63</v>
      </c>
      <c r="F70" s="21">
        <v>63</v>
      </c>
      <c r="G70" s="8">
        <v>134.03</v>
      </c>
      <c r="H70" s="8">
        <v>134.03</v>
      </c>
      <c r="I70" s="8">
        <v>134.03</v>
      </c>
      <c r="J70" s="8">
        <v>134.03</v>
      </c>
      <c r="K70" s="29">
        <v>0</v>
      </c>
      <c r="L70" s="29">
        <v>0</v>
      </c>
      <c r="M70" t="str">
        <v>U1385F-4</v>
      </c>
      <c r="N70" s="8">
        <v>10.57</v>
      </c>
      <c r="O70" t="str">
        <v>U1385F-5</v>
      </c>
      <c r="P70" s="8">
        <v>14.340999999999999</v>
      </c>
      <c r="Q70" s="8">
        <v>148.37100000000001</v>
      </c>
      <c r="R70" s="8">
        <v>148.37100000000001</v>
      </c>
    </row>
    <row r="71" spans="1:18" x14ac:dyDescent="0.15">
      <c r="A71" t="str">
        <v>U1385F-10-CC</v>
      </c>
      <c r="B71">
        <v>184</v>
      </c>
      <c r="C71" t="str">
        <v>U1385F-5-6</v>
      </c>
      <c r="D71" s="19">
        <v>133.4</v>
      </c>
      <c r="E71" s="21">
        <v>75</v>
      </c>
      <c r="F71" s="21">
        <v>75</v>
      </c>
      <c r="G71" s="8">
        <v>134.15</v>
      </c>
      <c r="H71" s="8">
        <v>134.15</v>
      </c>
      <c r="I71" s="8">
        <v>134.15</v>
      </c>
      <c r="J71" s="8">
        <v>134.15</v>
      </c>
      <c r="K71" s="29">
        <v>0</v>
      </c>
      <c r="L71" s="29">
        <v>0</v>
      </c>
      <c r="M71" t="str">
        <v>U1385F-5</v>
      </c>
      <c r="N71" s="8">
        <v>14.340999999999999</v>
      </c>
      <c r="O71" t="str">
        <v>U1385F-5</v>
      </c>
      <c r="P71" s="8">
        <v>14.340999999999999</v>
      </c>
      <c r="Q71" s="8">
        <v>148.49100000000001</v>
      </c>
      <c r="R71" s="8">
        <v>148.49100000000001</v>
      </c>
    </row>
    <row r="72" spans="1:18" x14ac:dyDescent="0.15">
      <c r="A72" t="str">
        <v>U1385F-11-1</v>
      </c>
      <c r="B72">
        <v>184.2</v>
      </c>
      <c r="C72" t="str">
        <v>U1385F-5-7</v>
      </c>
      <c r="D72" s="19">
        <v>134.88</v>
      </c>
      <c r="E72" s="21">
        <v>0</v>
      </c>
      <c r="F72" s="21">
        <v>5</v>
      </c>
      <c r="G72" s="8">
        <v>134.88</v>
      </c>
      <c r="H72" s="8">
        <v>134.93</v>
      </c>
      <c r="I72" s="8">
        <v>134.88</v>
      </c>
      <c r="J72" s="8">
        <v>134.93</v>
      </c>
      <c r="K72" s="29">
        <v>0</v>
      </c>
      <c r="L72" s="29">
        <v>0</v>
      </c>
      <c r="M72" t="str">
        <v>U1385F-6</v>
      </c>
      <c r="N72" s="8">
        <v>18.218</v>
      </c>
      <c r="O72" t="str">
        <v>U1385F-5</v>
      </c>
      <c r="P72" s="8">
        <v>14.340999999999999</v>
      </c>
      <c r="Q72" s="8">
        <v>149.221</v>
      </c>
      <c r="R72" s="8">
        <v>149.27100000000002</v>
      </c>
    </row>
    <row r="73" spans="1:18" x14ac:dyDescent="0.15">
      <c r="A73" t="str">
        <v>U1385F-11-2</v>
      </c>
      <c r="B73">
        <v>185.69</v>
      </c>
      <c r="C73" t="str">
        <v>U1385F-5-7</v>
      </c>
      <c r="D73" s="19">
        <v>134.88</v>
      </c>
      <c r="E73" s="21">
        <v>21</v>
      </c>
      <c r="F73" s="21">
        <v>21</v>
      </c>
      <c r="G73" s="8">
        <v>135.09</v>
      </c>
      <c r="H73" s="8">
        <v>135.09</v>
      </c>
      <c r="I73" s="8">
        <v>135.09</v>
      </c>
      <c r="J73" s="8">
        <v>135.09</v>
      </c>
      <c r="K73" s="29">
        <v>0</v>
      </c>
      <c r="L73" s="29">
        <v>0</v>
      </c>
      <c r="M73" t="str">
        <v>U1385F-7</v>
      </c>
      <c r="N73" s="8">
        <v>21.271999999999998</v>
      </c>
      <c r="O73" t="str">
        <v>U1385F-5</v>
      </c>
      <c r="P73" s="8">
        <v>14.340999999999999</v>
      </c>
      <c r="Q73" s="8">
        <v>149.43100000000001</v>
      </c>
      <c r="R73" s="8">
        <v>149.43100000000001</v>
      </c>
    </row>
    <row r="74" spans="1:18" x14ac:dyDescent="0.15">
      <c r="A74" t="str">
        <v>U1385F-11-3</v>
      </c>
      <c r="B74">
        <v>187.18</v>
      </c>
      <c r="C74" t="str">
        <v>U1385F-5-CC</v>
      </c>
      <c r="D74" s="19">
        <v>135.46</v>
      </c>
      <c r="E74" s="21">
        <v>31</v>
      </c>
      <c r="F74" s="21">
        <v>38</v>
      </c>
      <c r="G74" s="8">
        <v>135.77000000000001</v>
      </c>
      <c r="H74" s="8">
        <v>135.84</v>
      </c>
      <c r="I74" s="8">
        <v>135.77000000000001</v>
      </c>
      <c r="J74" s="8">
        <v>135.84</v>
      </c>
      <c r="K74" s="29">
        <v>0</v>
      </c>
      <c r="L74" s="29">
        <v>0</v>
      </c>
      <c r="M74" t="str">
        <v>U1385F-8</v>
      </c>
      <c r="N74" s="8">
        <v>24.780999999999999</v>
      </c>
      <c r="O74" t="str">
        <v>U1385F-5</v>
      </c>
      <c r="P74" s="8">
        <v>14.340999999999999</v>
      </c>
      <c r="Q74" s="8">
        <v>150.11100000000002</v>
      </c>
      <c r="R74" s="8">
        <v>150.18100000000001</v>
      </c>
    </row>
    <row r="75" spans="1:18" x14ac:dyDescent="0.15">
      <c r="A75" t="str">
        <v>U1385F-11-4</v>
      </c>
      <c r="B75">
        <v>188.67</v>
      </c>
      <c r="C75" t="str">
        <v>U1385F-5-CC</v>
      </c>
      <c r="D75" s="19">
        <v>135.46</v>
      </c>
      <c r="E75" s="21">
        <v>31</v>
      </c>
      <c r="F75" s="21">
        <v>38</v>
      </c>
      <c r="G75" s="8">
        <v>135.77000000000001</v>
      </c>
      <c r="H75" s="8">
        <v>135.84</v>
      </c>
      <c r="I75" s="8">
        <v>135.77000000000001</v>
      </c>
      <c r="J75" s="8">
        <v>135.84</v>
      </c>
      <c r="K75" s="29">
        <v>0</v>
      </c>
      <c r="L75" s="29">
        <v>0</v>
      </c>
      <c r="M75" t="str">
        <v>U1385F-9</v>
      </c>
      <c r="N75" s="8">
        <v>28.963999999999999</v>
      </c>
      <c r="O75" t="str">
        <v>U1385F-5</v>
      </c>
      <c r="P75" s="8">
        <v>14.340999999999999</v>
      </c>
      <c r="Q75" s="8">
        <v>150.11100000000002</v>
      </c>
      <c r="R75" s="8">
        <v>150.18100000000001</v>
      </c>
    </row>
    <row r="76" spans="1:18" x14ac:dyDescent="0.15">
      <c r="A76" t="str">
        <v>U1385F-11-5</v>
      </c>
      <c r="B76">
        <v>190.16</v>
      </c>
      <c r="C76" t="str">
        <v>U1385F-5-CC</v>
      </c>
      <c r="D76" s="19">
        <v>135.46</v>
      </c>
      <c r="E76" s="21">
        <v>31</v>
      </c>
      <c r="F76" s="21">
        <v>38</v>
      </c>
      <c r="G76" s="8">
        <v>135.77000000000001</v>
      </c>
      <c r="H76" s="8">
        <v>135.84</v>
      </c>
      <c r="I76" s="8">
        <v>135.77000000000001</v>
      </c>
      <c r="J76" s="8">
        <v>135.84</v>
      </c>
      <c r="K76" s="29">
        <v>0</v>
      </c>
      <c r="L76" s="29">
        <v>0</v>
      </c>
      <c r="M76" t="str">
        <v>U1385F-10</v>
      </c>
      <c r="N76" s="8">
        <v>31.459</v>
      </c>
      <c r="O76" t="str">
        <v>U1385F-5</v>
      </c>
      <c r="P76" s="8">
        <v>14.340999999999999</v>
      </c>
      <c r="Q76" s="8">
        <v>150.11100000000002</v>
      </c>
      <c r="R76" s="8">
        <v>150.18100000000001</v>
      </c>
    </row>
    <row r="77" spans="1:18" x14ac:dyDescent="0.15">
      <c r="A77" t="str">
        <v>U1385F-11-6</v>
      </c>
      <c r="B77">
        <v>191.65</v>
      </c>
      <c r="C77" t="str">
        <v>U1385F-5-CC</v>
      </c>
      <c r="D77" s="19">
        <v>135.46</v>
      </c>
      <c r="E77" s="21">
        <v>31</v>
      </c>
      <c r="F77" s="21">
        <v>38</v>
      </c>
      <c r="G77" s="8">
        <v>135.77000000000001</v>
      </c>
      <c r="H77" s="8">
        <v>135.84</v>
      </c>
      <c r="I77" s="8">
        <v>135.77000000000001</v>
      </c>
      <c r="J77" s="8">
        <v>135.84</v>
      </c>
      <c r="K77" s="29">
        <v>0</v>
      </c>
      <c r="L77" s="29">
        <v>0</v>
      </c>
      <c r="M77" t="str">
        <v>U1385F-11</v>
      </c>
      <c r="N77" s="8">
        <v>33.835000000000001</v>
      </c>
      <c r="O77" t="str">
        <v>U1385F-5</v>
      </c>
      <c r="P77" s="8">
        <v>14.340999999999999</v>
      </c>
      <c r="Q77" s="8">
        <v>150.11100000000002</v>
      </c>
      <c r="R77" s="8">
        <v>150.18100000000001</v>
      </c>
    </row>
    <row r="78" spans="1:18" x14ac:dyDescent="0.15">
      <c r="A78" t="str">
        <v>U1385F-11-7</v>
      </c>
      <c r="B78">
        <v>192.99</v>
      </c>
      <c r="C78" t="str">
        <v>U1385F-5-CC</v>
      </c>
      <c r="D78" s="19">
        <v>135.46</v>
      </c>
      <c r="E78" s="21">
        <v>31</v>
      </c>
      <c r="F78" s="21">
        <v>38</v>
      </c>
      <c r="G78" s="8">
        <v>135.77000000000001</v>
      </c>
      <c r="H78" s="8">
        <v>135.84</v>
      </c>
      <c r="I78" s="8">
        <v>135.77000000000001</v>
      </c>
      <c r="J78" s="8">
        <v>135.84</v>
      </c>
      <c r="K78" s="29">
        <v>0</v>
      </c>
      <c r="L78" s="29">
        <v>0</v>
      </c>
      <c r="M78" t="str">
        <v>U1385F-12</v>
      </c>
      <c r="N78" s="8">
        <v>36.646999999999998</v>
      </c>
      <c r="O78" t="str">
        <v>U1385F-5</v>
      </c>
      <c r="P78" s="8">
        <v>14.340999999999999</v>
      </c>
      <c r="Q78" s="8">
        <v>150.11100000000002</v>
      </c>
      <c r="R78" s="8">
        <v>150.18100000000001</v>
      </c>
    </row>
    <row r="79" spans="1:18" x14ac:dyDescent="0.15">
      <c r="A79" t="str">
        <v>U1385F-11-CC</v>
      </c>
      <c r="B79">
        <v>193.51</v>
      </c>
      <c r="C79" t="str">
        <v>U1385F-5-CC</v>
      </c>
      <c r="D79" s="19">
        <v>135.46</v>
      </c>
      <c r="E79" s="21">
        <v>31</v>
      </c>
      <c r="F79" s="21">
        <v>38</v>
      </c>
      <c r="G79" s="8">
        <v>135.77000000000001</v>
      </c>
      <c r="H79" s="8">
        <v>135.84</v>
      </c>
      <c r="I79" s="8">
        <v>135.77000000000001</v>
      </c>
      <c r="J79" s="8">
        <v>135.84</v>
      </c>
      <c r="K79" s="29">
        <v>0</v>
      </c>
      <c r="L79" s="29">
        <v>0</v>
      </c>
      <c r="M79" t="str">
        <v>U1385F-13</v>
      </c>
      <c r="N79" s="8">
        <v>39.049999999999997</v>
      </c>
      <c r="O79" t="str">
        <v>U1385F-5</v>
      </c>
      <c r="P79" s="8">
        <v>14.340999999999999</v>
      </c>
      <c r="Q79" s="8">
        <v>150.11100000000002</v>
      </c>
      <c r="R79" s="8">
        <v>150.18100000000001</v>
      </c>
    </row>
    <row r="80" spans="1:18" x14ac:dyDescent="0.15">
      <c r="A80" t="str">
        <v>U1385F-12-1</v>
      </c>
      <c r="B80">
        <v>193.9</v>
      </c>
      <c r="C80" t="str">
        <v>U1385F-5-CC</v>
      </c>
      <c r="D80" s="19">
        <v>135.46</v>
      </c>
      <c r="E80" s="21">
        <v>31</v>
      </c>
      <c r="F80" s="21">
        <v>38</v>
      </c>
      <c r="G80" s="8">
        <v>135.77000000000001</v>
      </c>
      <c r="H80" s="8">
        <v>135.84</v>
      </c>
      <c r="I80" s="8">
        <v>135.77000000000001</v>
      </c>
      <c r="J80" s="8">
        <v>135.84</v>
      </c>
      <c r="K80" s="29">
        <v>0</v>
      </c>
      <c r="L80" s="29">
        <v>0</v>
      </c>
      <c r="M80" t="str">
        <v>U1385F-14</v>
      </c>
      <c r="N80" s="8">
        <v>40.036000000000001</v>
      </c>
      <c r="O80" t="str">
        <v>U1385F-5</v>
      </c>
      <c r="P80" s="8">
        <v>14.340999999999999</v>
      </c>
      <c r="Q80" s="8">
        <v>150.11100000000002</v>
      </c>
      <c r="R80" s="8">
        <v>150.18100000000001</v>
      </c>
    </row>
    <row r="81" spans="1:18" x14ac:dyDescent="0.15">
      <c r="A81" t="str">
        <v>U1385F-12-2</v>
      </c>
      <c r="B81">
        <v>195.38</v>
      </c>
      <c r="C81" t="str">
        <v>U1385F-5-CC</v>
      </c>
      <c r="D81" s="19">
        <v>135.46</v>
      </c>
      <c r="E81" s="21">
        <v>31</v>
      </c>
      <c r="F81" s="21">
        <v>38</v>
      </c>
      <c r="G81" s="8">
        <v>135.77000000000001</v>
      </c>
      <c r="H81" s="8">
        <v>135.84</v>
      </c>
      <c r="I81" s="8">
        <v>135.77000000000001</v>
      </c>
      <c r="J81" s="8">
        <v>135.84</v>
      </c>
      <c r="K81" s="29">
        <v>0</v>
      </c>
      <c r="L81" s="29">
        <v>0</v>
      </c>
      <c r="M81" t="str">
        <v>U1385F-15</v>
      </c>
      <c r="N81" s="8">
        <v>42.320999999999998</v>
      </c>
      <c r="O81" t="str">
        <v>U1385F-5</v>
      </c>
      <c r="P81" s="8">
        <v>14.340999999999999</v>
      </c>
      <c r="Q81" s="8">
        <v>150.11100000000002</v>
      </c>
      <c r="R81" s="8">
        <v>150.18100000000001</v>
      </c>
    </row>
    <row r="82" spans="1:18" x14ac:dyDescent="0.15">
      <c r="A82" t="str">
        <v>U1385F-12-3</v>
      </c>
      <c r="B82">
        <v>196.86</v>
      </c>
      <c r="C82" t="str">
        <v>U1385F-5-CC</v>
      </c>
      <c r="D82" s="19">
        <v>135.46</v>
      </c>
      <c r="E82" s="21">
        <v>31</v>
      </c>
      <c r="F82" s="21">
        <v>38</v>
      </c>
      <c r="G82" s="8">
        <v>135.77000000000001</v>
      </c>
      <c r="H82" s="8">
        <v>135.84</v>
      </c>
      <c r="I82" s="8">
        <v>135.77000000000001</v>
      </c>
      <c r="J82" s="8">
        <v>135.84</v>
      </c>
      <c r="K82" s="29">
        <v>0</v>
      </c>
      <c r="L82" s="29">
        <v>0</v>
      </c>
      <c r="M82" t="str">
        <v>U1385F-16</v>
      </c>
      <c r="N82" s="8">
        <v>43.9</v>
      </c>
      <c r="O82" t="str">
        <v>U1385F-5</v>
      </c>
      <c r="P82" s="8">
        <v>14.340999999999999</v>
      </c>
      <c r="Q82" s="8">
        <v>150.11100000000002</v>
      </c>
      <c r="R82" s="8">
        <v>150.18100000000001</v>
      </c>
    </row>
    <row r="83" spans="1:18" x14ac:dyDescent="0.15">
      <c r="A83" t="str">
        <v>U1385F-12-4</v>
      </c>
      <c r="B83">
        <v>198.34</v>
      </c>
      <c r="C83" t="str">
        <v>U1385F-5-CC</v>
      </c>
      <c r="D83" s="19">
        <v>135.46</v>
      </c>
      <c r="E83" s="21">
        <v>31</v>
      </c>
      <c r="F83" s="21">
        <v>38</v>
      </c>
      <c r="G83" s="8">
        <v>135.77000000000001</v>
      </c>
      <c r="H83" s="8">
        <v>135.84</v>
      </c>
      <c r="I83" s="8">
        <v>135.77000000000001</v>
      </c>
      <c r="J83" s="8">
        <v>135.84</v>
      </c>
      <c r="K83" s="29">
        <v>0</v>
      </c>
      <c r="L83" s="29">
        <v>0</v>
      </c>
      <c r="M83" t="str">
        <v>U1385F-17</v>
      </c>
      <c r="N83" s="8">
        <v>44.841000000000001</v>
      </c>
      <c r="O83" t="str">
        <v>U1385F-5</v>
      </c>
      <c r="P83" s="8">
        <v>14.340999999999999</v>
      </c>
      <c r="Q83" s="8">
        <v>150.11100000000002</v>
      </c>
      <c r="R83" s="8">
        <v>150.18100000000001</v>
      </c>
    </row>
    <row r="84" spans="1:18" x14ac:dyDescent="0.15">
      <c r="A84" t="str">
        <v>U1385F-12-5</v>
      </c>
      <c r="B84">
        <v>199.82</v>
      </c>
      <c r="C84" t="str">
        <v>U1385F-6-1</v>
      </c>
      <c r="D84" s="19">
        <v>135.69999999999999</v>
      </c>
      <c r="E84" s="21">
        <v>75</v>
      </c>
      <c r="F84" s="21">
        <v>75</v>
      </c>
      <c r="G84" s="8">
        <v>136.44999999999999</v>
      </c>
      <c r="H84" s="8">
        <v>136.44999999999999</v>
      </c>
      <c r="I84" s="8">
        <v>136.44999999999999</v>
      </c>
      <c r="J84" s="8">
        <v>136.44999999999999</v>
      </c>
      <c r="K84" s="29">
        <v>0</v>
      </c>
      <c r="L84" s="29">
        <v>0</v>
      </c>
      <c r="M84" t="str">
        <v>U1385F-18</v>
      </c>
      <c r="N84" s="8">
        <v>47.081000000000003</v>
      </c>
      <c r="O84" t="str">
        <v>U1385F-6</v>
      </c>
      <c r="P84" s="8">
        <v>18.218</v>
      </c>
      <c r="Q84" s="8">
        <v>154.66799999999998</v>
      </c>
      <c r="R84" s="8">
        <v>154.66799999999998</v>
      </c>
    </row>
    <row r="85" spans="1:18" x14ac:dyDescent="0.15">
      <c r="A85" t="str">
        <v>U1385F-12-6</v>
      </c>
      <c r="B85">
        <v>201.3</v>
      </c>
      <c r="C85" t="str">
        <v>U1385F-6-2</v>
      </c>
      <c r="D85" s="19">
        <v>137.18</v>
      </c>
      <c r="E85" s="21">
        <v>78</v>
      </c>
      <c r="F85" s="21">
        <v>78</v>
      </c>
      <c r="G85" s="8">
        <v>137.96</v>
      </c>
      <c r="H85" s="8">
        <v>137.96</v>
      </c>
      <c r="I85" s="8">
        <v>137.96</v>
      </c>
      <c r="J85" s="8">
        <v>137.96</v>
      </c>
      <c r="K85" s="29">
        <v>0</v>
      </c>
      <c r="L85" s="29">
        <v>0</v>
      </c>
      <c r="M85" t="str">
        <v>U1385F-19</v>
      </c>
      <c r="N85" s="8">
        <v>48.158999999999999</v>
      </c>
      <c r="O85" t="str">
        <v>U1385F-6</v>
      </c>
      <c r="P85" s="8">
        <v>18.218</v>
      </c>
      <c r="Q85" s="8">
        <v>156.178</v>
      </c>
      <c r="R85" s="8">
        <v>156.178</v>
      </c>
    </row>
    <row r="86" spans="1:18" x14ac:dyDescent="0.15">
      <c r="A86" t="str">
        <v>U1385F-12-7</v>
      </c>
      <c r="B86">
        <v>202.71</v>
      </c>
      <c r="C86" t="str">
        <v>U1385F-6-3</v>
      </c>
      <c r="D86" s="19">
        <v>138.65</v>
      </c>
      <c r="E86" s="21">
        <v>10</v>
      </c>
      <c r="F86" s="21">
        <v>10</v>
      </c>
      <c r="G86" s="8">
        <v>138.75</v>
      </c>
      <c r="H86" s="8">
        <v>138.75</v>
      </c>
      <c r="I86" s="8">
        <v>138.75</v>
      </c>
      <c r="J86" s="8">
        <v>138.75</v>
      </c>
      <c r="K86" s="29">
        <v>0</v>
      </c>
      <c r="L86" s="29">
        <v>0</v>
      </c>
      <c r="M86" t="str">
        <v>U1385F-20</v>
      </c>
      <c r="N86" s="8">
        <v>49.67</v>
      </c>
      <c r="O86" t="str">
        <v>U1385F-6</v>
      </c>
      <c r="P86" s="8">
        <v>18.218</v>
      </c>
      <c r="Q86" s="8">
        <v>156.96799999999999</v>
      </c>
      <c r="R86" s="8">
        <v>156.96799999999999</v>
      </c>
    </row>
    <row r="87" spans="1:18" x14ac:dyDescent="0.15">
      <c r="A87" t="str">
        <v>U1385F-12-CC</v>
      </c>
      <c r="B87">
        <v>203.24</v>
      </c>
      <c r="C87" t="str">
        <v>U1385F-6-3</v>
      </c>
      <c r="D87" s="19">
        <v>138.65</v>
      </c>
      <c r="E87" s="21">
        <v>76</v>
      </c>
      <c r="F87" s="21">
        <v>76</v>
      </c>
      <c r="G87" s="8">
        <v>139.41</v>
      </c>
      <c r="H87" s="8">
        <v>139.41</v>
      </c>
      <c r="I87" s="8">
        <v>139.41</v>
      </c>
      <c r="J87" s="8">
        <v>139.41</v>
      </c>
      <c r="K87" s="29">
        <v>0</v>
      </c>
      <c r="L87" s="29">
        <v>0</v>
      </c>
      <c r="M87" t="str">
        <v>U1385F-21</v>
      </c>
      <c r="N87" s="8">
        <v>51.426000000000002</v>
      </c>
      <c r="O87" t="str">
        <v>U1385F-6</v>
      </c>
      <c r="P87" s="8">
        <v>18.218</v>
      </c>
      <c r="Q87" s="8">
        <v>157.62799999999999</v>
      </c>
      <c r="R87" s="8">
        <v>157.62799999999999</v>
      </c>
    </row>
    <row r="88" spans="1:18" x14ac:dyDescent="0.15">
      <c r="A88" t="str">
        <v>U1385F-13-1</v>
      </c>
      <c r="B88">
        <v>203.6</v>
      </c>
      <c r="C88" t="str">
        <v>U1385F-6-4</v>
      </c>
      <c r="D88" s="19">
        <v>140.13</v>
      </c>
      <c r="E88" s="21">
        <v>78</v>
      </c>
      <c r="F88" s="21">
        <v>78</v>
      </c>
      <c r="G88" s="8">
        <v>140.91</v>
      </c>
      <c r="H88" s="8">
        <v>140.91</v>
      </c>
      <c r="I88" s="8">
        <v>140.91</v>
      </c>
      <c r="J88" s="8">
        <v>140.91</v>
      </c>
      <c r="K88" s="29">
        <v>0</v>
      </c>
      <c r="L88" s="29">
        <v>0</v>
      </c>
      <c r="M88" t="str">
        <v>U1385F-22</v>
      </c>
      <c r="N88" s="8">
        <v>52.415999999999997</v>
      </c>
      <c r="O88" t="str">
        <v>U1385F-6</v>
      </c>
      <c r="P88" s="8">
        <v>18.218</v>
      </c>
      <c r="Q88" s="8">
        <v>159.12799999999999</v>
      </c>
      <c r="R88" s="8">
        <v>159.12799999999999</v>
      </c>
    </row>
    <row r="89" spans="1:18" x14ac:dyDescent="0.15">
      <c r="A89" t="str">
        <v>U1385F-13-2</v>
      </c>
      <c r="B89">
        <v>205.08</v>
      </c>
      <c r="C89" t="str">
        <v>U1385F-6-5</v>
      </c>
      <c r="D89" s="19">
        <v>141.62</v>
      </c>
      <c r="E89" s="21">
        <v>76</v>
      </c>
      <c r="F89" s="21">
        <v>76</v>
      </c>
      <c r="G89" s="8">
        <v>142.38</v>
      </c>
      <c r="H89" s="8">
        <v>142.38</v>
      </c>
      <c r="I89" s="8">
        <v>142.38</v>
      </c>
      <c r="J89" s="8">
        <v>142.38</v>
      </c>
      <c r="K89" s="29">
        <v>0</v>
      </c>
      <c r="L89" s="29">
        <v>0</v>
      </c>
      <c r="M89" t="str">
        <v>U1385F-23</v>
      </c>
      <c r="N89" s="8">
        <v>54.408000000000001</v>
      </c>
      <c r="O89" t="str">
        <v>U1385F-6</v>
      </c>
      <c r="P89" s="8">
        <v>18.218</v>
      </c>
      <c r="Q89" s="8">
        <v>160.59799999999998</v>
      </c>
      <c r="R89" s="8">
        <v>160.59799999999998</v>
      </c>
    </row>
    <row r="90" spans="1:18" x14ac:dyDescent="0.15">
      <c r="A90" t="str">
        <v>U1385F-13-3</v>
      </c>
      <c r="B90">
        <v>206.59</v>
      </c>
      <c r="C90" t="str">
        <v>U1385F-6-5</v>
      </c>
      <c r="D90" s="19">
        <v>141.62</v>
      </c>
      <c r="E90" s="21">
        <v>90</v>
      </c>
      <c r="F90" s="21">
        <v>92</v>
      </c>
      <c r="G90" s="8">
        <v>142.52000000000001</v>
      </c>
      <c r="H90" s="8">
        <v>142.54</v>
      </c>
      <c r="I90" s="8">
        <v>142.52000000000001</v>
      </c>
      <c r="J90" s="8">
        <v>142.54</v>
      </c>
      <c r="K90" s="29">
        <v>0</v>
      </c>
      <c r="L90" s="29">
        <v>0</v>
      </c>
      <c r="M90" t="str">
        <v>U1385F-24</v>
      </c>
      <c r="N90" s="8">
        <v>55.542999999999999</v>
      </c>
      <c r="O90" t="str">
        <v>U1385F-6</v>
      </c>
      <c r="P90" s="8">
        <v>18.218</v>
      </c>
      <c r="Q90" s="8">
        <v>160.738</v>
      </c>
      <c r="R90" s="8">
        <v>160.75799999999998</v>
      </c>
    </row>
    <row r="91" spans="1:18" x14ac:dyDescent="0.15">
      <c r="A91" t="str">
        <v>U1385F-13-4</v>
      </c>
      <c r="B91">
        <v>208.08</v>
      </c>
      <c r="C91" t="str">
        <v>U1385F-6-6</v>
      </c>
      <c r="D91" s="19">
        <v>143.09</v>
      </c>
      <c r="E91" s="21">
        <v>74</v>
      </c>
      <c r="F91" s="21">
        <v>74</v>
      </c>
      <c r="G91" s="8">
        <v>143.83000000000001</v>
      </c>
      <c r="H91" s="8">
        <v>143.83000000000001</v>
      </c>
      <c r="I91" s="8">
        <v>143.83000000000001</v>
      </c>
      <c r="J91" s="8">
        <v>143.83000000000001</v>
      </c>
      <c r="K91" s="29">
        <v>0</v>
      </c>
      <c r="L91" s="29">
        <v>0</v>
      </c>
      <c r="M91" t="str">
        <v>U1385F-25</v>
      </c>
      <c r="N91" s="8">
        <v>56.119</v>
      </c>
      <c r="O91" t="str">
        <v>U1385F-6</v>
      </c>
      <c r="P91" s="8">
        <v>18.218</v>
      </c>
      <c r="Q91" s="8">
        <v>162.048</v>
      </c>
      <c r="R91" s="8">
        <v>162.048</v>
      </c>
    </row>
    <row r="92" spans="1:18" x14ac:dyDescent="0.15">
      <c r="A92" t="str">
        <v>U1385F-13-5</v>
      </c>
      <c r="B92">
        <v>209.57</v>
      </c>
      <c r="C92" t="str">
        <v>U1385F-6-7</v>
      </c>
      <c r="D92" s="19">
        <v>144.44</v>
      </c>
      <c r="E92" s="21">
        <v>0</v>
      </c>
      <c r="F92" s="21">
        <v>5</v>
      </c>
      <c r="G92" s="8">
        <v>144.44</v>
      </c>
      <c r="H92" s="8">
        <v>144.49</v>
      </c>
      <c r="I92" s="8">
        <v>144.44</v>
      </c>
      <c r="J92" s="8">
        <v>144.49</v>
      </c>
      <c r="K92" s="29">
        <v>0</v>
      </c>
      <c r="L92" s="29">
        <v>0</v>
      </c>
      <c r="M92" t="str">
        <v>U1385F-26</v>
      </c>
      <c r="N92" s="8">
        <v>56.085000000000001</v>
      </c>
      <c r="O92" t="str">
        <v>U1385F-6</v>
      </c>
      <c r="P92" s="8">
        <v>18.218</v>
      </c>
      <c r="Q92" s="8">
        <v>162.65799999999999</v>
      </c>
      <c r="R92" s="8">
        <v>162.708</v>
      </c>
    </row>
    <row r="93" spans="1:18" x14ac:dyDescent="0.15">
      <c r="A93" t="str">
        <v>U1385F-13-6</v>
      </c>
      <c r="B93">
        <v>211.07</v>
      </c>
      <c r="C93" t="str">
        <v>U1385F-6-7</v>
      </c>
      <c r="D93" s="19">
        <v>144.44</v>
      </c>
      <c r="E93" s="21">
        <v>18</v>
      </c>
      <c r="F93" s="21">
        <v>18</v>
      </c>
      <c r="G93" s="8">
        <v>144.62</v>
      </c>
      <c r="H93" s="8">
        <v>144.62</v>
      </c>
      <c r="I93" s="8">
        <v>144.62</v>
      </c>
      <c r="J93" s="8">
        <v>144.62</v>
      </c>
      <c r="K93" s="29">
        <v>0</v>
      </c>
      <c r="L93" s="29">
        <v>0</v>
      </c>
      <c r="M93" t="str">
        <v>U1385F-28</v>
      </c>
      <c r="N93" s="8">
        <v>56.164000000000001</v>
      </c>
      <c r="O93" t="str">
        <v>U1385F-6</v>
      </c>
      <c r="P93" s="8">
        <v>18.218</v>
      </c>
      <c r="Q93" s="8">
        <v>162.83799999999999</v>
      </c>
      <c r="R93" s="8">
        <v>162.83799999999999</v>
      </c>
    </row>
    <row r="94" spans="1:18" x14ac:dyDescent="0.15">
      <c r="A94" t="str">
        <v>U1385F-13-7</v>
      </c>
      <c r="B94">
        <v>212.55</v>
      </c>
      <c r="C94" t="str">
        <v>U1385F-6-7</v>
      </c>
      <c r="D94" s="19">
        <v>144.44</v>
      </c>
      <c r="E94" s="21">
        <v>24</v>
      </c>
      <c r="F94" s="21">
        <v>24</v>
      </c>
      <c r="G94" s="8">
        <v>144.68</v>
      </c>
      <c r="H94" s="8">
        <v>144.68</v>
      </c>
      <c r="I94" s="8">
        <v>144.68</v>
      </c>
      <c r="J94" s="8">
        <v>144.68</v>
      </c>
      <c r="K94" s="29">
        <v>0</v>
      </c>
      <c r="L94" s="29">
        <v>0</v>
      </c>
      <c r="M94" t="str">
        <v>U1385F-29</v>
      </c>
      <c r="N94" s="8">
        <v>57.051000000000002</v>
      </c>
      <c r="O94" t="str">
        <v>U1385F-6</v>
      </c>
      <c r="P94" s="8">
        <v>18.218</v>
      </c>
      <c r="Q94" s="8">
        <v>162.898</v>
      </c>
      <c r="R94" s="8">
        <v>162.898</v>
      </c>
    </row>
    <row r="95" spans="1:18" x14ac:dyDescent="0.15">
      <c r="A95" t="str">
        <v>U1385F-13-CC</v>
      </c>
      <c r="B95">
        <v>213.06</v>
      </c>
      <c r="C95" t="str">
        <v>U1385F-6-CC</v>
      </c>
      <c r="D95" s="19">
        <v>144.97</v>
      </c>
      <c r="E95" s="21">
        <v>13</v>
      </c>
      <c r="F95" s="21">
        <v>20</v>
      </c>
      <c r="G95" s="8">
        <v>145.1</v>
      </c>
      <c r="H95" s="8">
        <v>145.16999999999999</v>
      </c>
      <c r="I95" s="8">
        <v>145.1</v>
      </c>
      <c r="J95" s="8">
        <v>145.16999999999999</v>
      </c>
      <c r="K95" s="29">
        <v>0</v>
      </c>
      <c r="L95" s="29">
        <v>0</v>
      </c>
      <c r="M95" t="str">
        <v>U1385F-30</v>
      </c>
      <c r="N95" s="8">
        <v>57.463999999999999</v>
      </c>
      <c r="O95" t="str">
        <v>U1385F-6</v>
      </c>
      <c r="P95" s="8">
        <v>18.218</v>
      </c>
      <c r="Q95" s="8">
        <v>163.31799999999998</v>
      </c>
      <c r="R95" s="8">
        <v>163.38799999999998</v>
      </c>
    </row>
    <row r="96" spans="1:18" x14ac:dyDescent="0.15">
      <c r="A96" t="str">
        <v>U1385F-14-1</v>
      </c>
      <c r="B96">
        <v>213.3</v>
      </c>
      <c r="C96" t="str">
        <v>U1385F-6-CC</v>
      </c>
      <c r="D96" s="19">
        <v>144.97</v>
      </c>
      <c r="E96" s="21">
        <v>13</v>
      </c>
      <c r="F96" s="21">
        <v>20</v>
      </c>
      <c r="G96" s="8">
        <v>145.1</v>
      </c>
      <c r="H96" s="8">
        <v>145.16999999999999</v>
      </c>
      <c r="I96" s="8">
        <v>145.1</v>
      </c>
      <c r="J96" s="8">
        <v>145.16999999999999</v>
      </c>
      <c r="K96" s="29">
        <v>0</v>
      </c>
      <c r="L96" s="29">
        <v>0</v>
      </c>
      <c r="M96" t="str">
        <v>U1385F-31</v>
      </c>
      <c r="N96" s="8">
        <v>57.884</v>
      </c>
      <c r="O96" t="str">
        <v>U1385F-6</v>
      </c>
      <c r="P96" s="8">
        <v>18.218</v>
      </c>
      <c r="Q96" s="8">
        <v>163.31799999999998</v>
      </c>
      <c r="R96" s="8">
        <v>163.38799999999998</v>
      </c>
    </row>
    <row r="97" spans="1:18" x14ac:dyDescent="0.15">
      <c r="A97" t="str">
        <v>U1385F-14-2</v>
      </c>
      <c r="B97">
        <v>214.78</v>
      </c>
      <c r="C97" t="str">
        <v>U1385F-6-CC</v>
      </c>
      <c r="D97" s="19">
        <v>144.97</v>
      </c>
      <c r="E97" s="21">
        <v>13</v>
      </c>
      <c r="F97" s="21">
        <v>20</v>
      </c>
      <c r="G97" s="8">
        <v>145.1</v>
      </c>
      <c r="H97" s="8">
        <v>145.16999999999999</v>
      </c>
      <c r="I97" s="8">
        <v>145.1</v>
      </c>
      <c r="J97" s="8">
        <v>145.16999999999999</v>
      </c>
      <c r="K97" s="29">
        <v>0</v>
      </c>
      <c r="L97" s="29">
        <v>0</v>
      </c>
      <c r="M97" t="str">
        <v>U1385F-32</v>
      </c>
      <c r="N97" s="8">
        <v>58.524000000000001</v>
      </c>
      <c r="O97" t="str">
        <v>U1385F-6</v>
      </c>
      <c r="P97" s="8">
        <v>18.218</v>
      </c>
      <c r="Q97" s="8">
        <v>163.31799999999998</v>
      </c>
      <c r="R97" s="8">
        <v>163.38799999999998</v>
      </c>
    </row>
    <row r="98" spans="1:18" x14ac:dyDescent="0.15">
      <c r="A98" t="str">
        <v>U1385F-14-3</v>
      </c>
      <c r="B98">
        <v>216.27</v>
      </c>
      <c r="C98" t="str">
        <v>U1385F-6-CC</v>
      </c>
      <c r="D98" s="19">
        <v>144.97</v>
      </c>
      <c r="E98" s="21">
        <v>13</v>
      </c>
      <c r="F98" s="21">
        <v>20</v>
      </c>
      <c r="G98" s="8">
        <v>145.1</v>
      </c>
      <c r="H98" s="8">
        <v>145.16999999999999</v>
      </c>
      <c r="I98" s="8">
        <v>145.1</v>
      </c>
      <c r="J98" s="8">
        <v>145.16999999999999</v>
      </c>
      <c r="K98" s="29">
        <v>0</v>
      </c>
      <c r="L98" s="29">
        <v>0</v>
      </c>
      <c r="M98" t="str">
        <v>U1385F-33</v>
      </c>
      <c r="N98" s="8">
        <v>57.893999999999998</v>
      </c>
      <c r="O98" t="str">
        <v>U1385F-6</v>
      </c>
      <c r="P98" s="8">
        <v>18.218</v>
      </c>
      <c r="Q98" s="8">
        <v>163.31799999999998</v>
      </c>
      <c r="R98" s="8">
        <v>163.38799999999998</v>
      </c>
    </row>
    <row r="99" spans="1:18" x14ac:dyDescent="0.15">
      <c r="A99" t="str">
        <v>U1385F-14-4</v>
      </c>
      <c r="B99">
        <v>217.76</v>
      </c>
      <c r="C99" t="str">
        <v>U1385F-6-CC</v>
      </c>
      <c r="D99" s="19">
        <v>144.97</v>
      </c>
      <c r="E99" s="21">
        <v>13</v>
      </c>
      <c r="F99" s="21">
        <v>20</v>
      </c>
      <c r="G99" s="8">
        <v>145.1</v>
      </c>
      <c r="H99" s="8">
        <v>145.16999999999999</v>
      </c>
      <c r="I99" s="8">
        <v>145.1</v>
      </c>
      <c r="J99" s="8">
        <v>145.16999999999999</v>
      </c>
      <c r="K99" s="29">
        <v>0</v>
      </c>
      <c r="L99" s="29">
        <v>0</v>
      </c>
      <c r="M99" t="str">
        <v>U1385G-1</v>
      </c>
      <c r="N99" s="8">
        <v>0</v>
      </c>
      <c r="O99" t="str">
        <v>U1385F-6</v>
      </c>
      <c r="P99" s="8">
        <v>18.218</v>
      </c>
      <c r="Q99" s="8">
        <v>163.31799999999998</v>
      </c>
      <c r="R99" s="8">
        <v>163.38799999999998</v>
      </c>
    </row>
    <row r="100" spans="1:18" x14ac:dyDescent="0.15">
      <c r="A100" t="str">
        <v>U1385F-14-5</v>
      </c>
      <c r="B100">
        <v>219.25</v>
      </c>
      <c r="C100" t="str">
        <v>U1385F-6-CC</v>
      </c>
      <c r="D100" s="19">
        <v>144.97</v>
      </c>
      <c r="E100" s="21">
        <v>13</v>
      </c>
      <c r="F100" s="21">
        <v>20</v>
      </c>
      <c r="G100" s="8">
        <v>145.1</v>
      </c>
      <c r="H100" s="8">
        <v>145.16999999999999</v>
      </c>
      <c r="I100" s="8">
        <v>145.1</v>
      </c>
      <c r="J100" s="8">
        <v>145.16999999999999</v>
      </c>
      <c r="K100" s="29">
        <v>0</v>
      </c>
      <c r="L100" s="29">
        <v>0</v>
      </c>
      <c r="M100" t="str">
        <v>U1385G-2</v>
      </c>
      <c r="N100" s="8">
        <v>1.343</v>
      </c>
      <c r="O100" t="str">
        <v>U1385F-6</v>
      </c>
      <c r="P100" s="8">
        <v>18.218</v>
      </c>
      <c r="Q100" s="8">
        <v>163.31799999999998</v>
      </c>
      <c r="R100" s="8">
        <v>163.38799999999998</v>
      </c>
    </row>
    <row r="101" spans="1:18" x14ac:dyDescent="0.15">
      <c r="A101" t="str">
        <v>U1385F-14-6</v>
      </c>
      <c r="B101">
        <v>220.74</v>
      </c>
      <c r="C101" t="str">
        <v>U1385F-6-CC</v>
      </c>
      <c r="D101" s="19">
        <v>144.97</v>
      </c>
      <c r="E101" s="21">
        <v>13</v>
      </c>
      <c r="F101" s="21">
        <v>20</v>
      </c>
      <c r="G101" s="8">
        <v>145.1</v>
      </c>
      <c r="H101" s="8">
        <v>145.16999999999999</v>
      </c>
      <c r="I101" s="8">
        <v>145.1</v>
      </c>
      <c r="J101" s="8">
        <v>145.16999999999999</v>
      </c>
      <c r="K101" s="29">
        <v>0</v>
      </c>
      <c r="L101" s="29">
        <v>0</v>
      </c>
      <c r="M101" t="str">
        <v>U1385G-3</v>
      </c>
      <c r="N101" s="8">
        <v>2.5089999999999999</v>
      </c>
      <c r="O101" t="str">
        <v>U1385F-6</v>
      </c>
      <c r="P101" s="8">
        <v>18.218</v>
      </c>
      <c r="Q101" s="8">
        <v>163.31799999999998</v>
      </c>
      <c r="R101" s="8">
        <v>163.38799999999998</v>
      </c>
    </row>
    <row r="102" spans="1:18" x14ac:dyDescent="0.15">
      <c r="A102" t="str">
        <v>U1385F-14-7</v>
      </c>
      <c r="B102">
        <v>222.22</v>
      </c>
      <c r="C102" t="str">
        <v>U1385F-6-CC</v>
      </c>
      <c r="D102" s="19">
        <v>144.97</v>
      </c>
      <c r="E102" s="21">
        <v>13</v>
      </c>
      <c r="F102" s="21">
        <v>20</v>
      </c>
      <c r="G102" s="8">
        <v>145.1</v>
      </c>
      <c r="H102" s="8">
        <v>145.16999999999999</v>
      </c>
      <c r="I102" s="8">
        <v>145.1</v>
      </c>
      <c r="J102" s="8">
        <v>145.16999999999999</v>
      </c>
      <c r="K102" s="29">
        <v>0</v>
      </c>
      <c r="L102" s="29">
        <v>0</v>
      </c>
      <c r="M102" t="str">
        <v>U1385G-4</v>
      </c>
      <c r="N102" s="8">
        <v>3.2309999999999999</v>
      </c>
      <c r="O102" t="str">
        <v>U1385F-6</v>
      </c>
      <c r="P102" s="8">
        <v>18.218</v>
      </c>
      <c r="Q102" s="8">
        <v>163.31799999999998</v>
      </c>
      <c r="R102" s="8">
        <v>163.38799999999998</v>
      </c>
    </row>
    <row r="103" spans="1:18" x14ac:dyDescent="0.15">
      <c r="A103" t="str">
        <v>U1385F-14-CC</v>
      </c>
      <c r="B103">
        <v>222.74</v>
      </c>
      <c r="C103" t="str">
        <v>U1385F-6-CC</v>
      </c>
      <c r="D103" s="19">
        <v>144.97</v>
      </c>
      <c r="E103" s="21">
        <v>13</v>
      </c>
      <c r="F103" s="21">
        <v>20</v>
      </c>
      <c r="G103" s="8">
        <v>145.1</v>
      </c>
      <c r="H103" s="8">
        <v>145.16999999999999</v>
      </c>
      <c r="I103" s="8">
        <v>145.1</v>
      </c>
      <c r="J103" s="8">
        <v>145.16999999999999</v>
      </c>
      <c r="K103" s="29">
        <v>0</v>
      </c>
      <c r="L103" s="29">
        <v>0</v>
      </c>
      <c r="M103" t="str">
        <v>U1385G-5</v>
      </c>
      <c r="N103" s="8">
        <v>4.72</v>
      </c>
      <c r="O103" t="str">
        <v>U1385F-6</v>
      </c>
      <c r="P103" s="8">
        <v>18.218</v>
      </c>
      <c r="Q103" s="8">
        <v>163.31799999999998</v>
      </c>
      <c r="R103" s="8">
        <v>163.38799999999998</v>
      </c>
    </row>
    <row r="104" spans="1:18" x14ac:dyDescent="0.15">
      <c r="A104" t="str">
        <v>U1385F-15-1</v>
      </c>
      <c r="B104">
        <v>223</v>
      </c>
      <c r="C104" t="str">
        <v>U1385F-6-CC</v>
      </c>
      <c r="D104" s="19">
        <v>144.97</v>
      </c>
      <c r="E104" s="21">
        <v>13</v>
      </c>
      <c r="F104" s="21">
        <v>20</v>
      </c>
      <c r="G104" s="8">
        <v>145.1</v>
      </c>
      <c r="H104" s="8">
        <v>145.16999999999999</v>
      </c>
      <c r="I104" s="8">
        <v>145.1</v>
      </c>
      <c r="J104" s="8">
        <v>145.16999999999999</v>
      </c>
      <c r="K104" s="29">
        <v>0</v>
      </c>
      <c r="L104" s="29">
        <v>0</v>
      </c>
      <c r="M104" t="str">
        <v>U1385G-6</v>
      </c>
      <c r="N104" s="8">
        <v>7.0439999999999996</v>
      </c>
      <c r="O104" t="str">
        <v>U1385F-6</v>
      </c>
      <c r="P104" s="8">
        <v>18.218</v>
      </c>
      <c r="Q104" s="8">
        <v>163.31799999999998</v>
      </c>
      <c r="R104" s="8">
        <v>163.38799999999998</v>
      </c>
    </row>
    <row r="105" spans="1:18" x14ac:dyDescent="0.15">
      <c r="A105" t="str">
        <v>U1385F-15-2</v>
      </c>
      <c r="B105">
        <v>224.48</v>
      </c>
      <c r="C105" t="str">
        <v>U1385F-7-1</v>
      </c>
      <c r="D105" s="19">
        <v>145.4</v>
      </c>
      <c r="E105" s="21">
        <v>75</v>
      </c>
      <c r="F105" s="21">
        <v>75</v>
      </c>
      <c r="G105" s="8">
        <v>146.15</v>
      </c>
      <c r="H105" s="8">
        <v>146.15</v>
      </c>
      <c r="I105" s="8">
        <v>146.15</v>
      </c>
      <c r="J105" s="8">
        <v>146.15</v>
      </c>
      <c r="K105" s="29">
        <v>0</v>
      </c>
      <c r="L105" s="29">
        <v>0</v>
      </c>
      <c r="M105" t="str">
        <v>U1385G-7</v>
      </c>
      <c r="N105" s="8">
        <v>7.2450000000000001</v>
      </c>
      <c r="O105" t="str">
        <v>U1385F-7</v>
      </c>
      <c r="P105" s="8">
        <v>21.271999999999998</v>
      </c>
      <c r="Q105" s="8">
        <v>167.422</v>
      </c>
      <c r="R105" s="8">
        <v>167.422</v>
      </c>
    </row>
    <row r="106" spans="1:18" x14ac:dyDescent="0.15">
      <c r="A106" t="str">
        <v>U1385F-15-3</v>
      </c>
      <c r="B106">
        <v>225.97</v>
      </c>
      <c r="C106" t="str">
        <v>U1385F-7-2</v>
      </c>
      <c r="D106" s="19">
        <v>146.87</v>
      </c>
      <c r="E106" s="21">
        <v>75</v>
      </c>
      <c r="F106" s="21">
        <v>75</v>
      </c>
      <c r="G106" s="8">
        <v>147.62</v>
      </c>
      <c r="H106" s="8">
        <v>147.62</v>
      </c>
      <c r="I106" s="8">
        <v>147.62</v>
      </c>
      <c r="J106" s="8">
        <v>147.62</v>
      </c>
      <c r="K106" s="29">
        <v>0</v>
      </c>
      <c r="L106" s="29">
        <v>0</v>
      </c>
      <c r="M106" t="str">
        <v>U1385G-8</v>
      </c>
      <c r="N106" s="8">
        <v>7.8550000000000004</v>
      </c>
      <c r="O106" t="str">
        <v>U1385F-7</v>
      </c>
      <c r="P106" s="8">
        <v>21.271999999999998</v>
      </c>
      <c r="Q106" s="8">
        <v>168.892</v>
      </c>
      <c r="R106" s="8">
        <v>168.892</v>
      </c>
    </row>
    <row r="107" spans="1:18" x14ac:dyDescent="0.15">
      <c r="A107" t="str">
        <v>U1385F-15-4</v>
      </c>
      <c r="B107">
        <v>227.46</v>
      </c>
      <c r="C107" t="str">
        <v>U1385F-7-3</v>
      </c>
      <c r="D107" s="19">
        <v>148.35</v>
      </c>
      <c r="E107" s="21">
        <v>76</v>
      </c>
      <c r="F107" s="21">
        <v>76</v>
      </c>
      <c r="G107" s="8">
        <v>149.10999999999999</v>
      </c>
      <c r="H107" s="8">
        <v>149.10999999999999</v>
      </c>
      <c r="I107" s="8">
        <v>149.11000000000001</v>
      </c>
      <c r="J107" s="8">
        <v>149.11000000000001</v>
      </c>
      <c r="K107" s="29">
        <v>2.8421709430404007E-14</v>
      </c>
      <c r="L107" s="29">
        <v>2.8421709430404007E-14</v>
      </c>
      <c r="M107" t="str">
        <v>U1385G-9</v>
      </c>
      <c r="N107" s="8">
        <v>8.4700000000000006</v>
      </c>
      <c r="O107" t="str">
        <v>U1385F-7</v>
      </c>
      <c r="P107" s="8">
        <v>21.271999999999998</v>
      </c>
      <c r="Q107" s="8">
        <v>170.38199999999998</v>
      </c>
      <c r="R107" s="8">
        <v>170.38199999999998</v>
      </c>
    </row>
    <row r="108" spans="1:18" x14ac:dyDescent="0.15">
      <c r="A108" t="str">
        <v>U1385F-15-5</v>
      </c>
      <c r="B108">
        <v>228.94</v>
      </c>
      <c r="C108" t="str">
        <v>U1385F-7-4</v>
      </c>
      <c r="D108" s="19">
        <v>149.83000000000001</v>
      </c>
      <c r="E108" s="21">
        <v>78</v>
      </c>
      <c r="F108" s="21">
        <v>78</v>
      </c>
      <c r="G108" s="8">
        <v>150.61000000000001</v>
      </c>
      <c r="H108" s="8">
        <v>150.61000000000001</v>
      </c>
      <c r="I108" s="8">
        <v>150.61000000000001</v>
      </c>
      <c r="J108" s="8">
        <v>150.61000000000001</v>
      </c>
      <c r="K108" s="29">
        <v>0</v>
      </c>
      <c r="L108" s="29">
        <v>0</v>
      </c>
      <c r="M108" t="str">
        <v>U1385G-10</v>
      </c>
      <c r="N108" s="8">
        <v>9.4269999999999996</v>
      </c>
      <c r="O108" t="str">
        <v>U1385F-7</v>
      </c>
      <c r="P108" s="8">
        <v>21.271999999999998</v>
      </c>
      <c r="Q108" s="8">
        <v>171.88200000000001</v>
      </c>
      <c r="R108" s="8">
        <v>171.88200000000001</v>
      </c>
    </row>
    <row r="109" spans="1:18" x14ac:dyDescent="0.15">
      <c r="A109" t="str">
        <v>U1385F-15-6</v>
      </c>
      <c r="B109">
        <v>230.44</v>
      </c>
      <c r="C109" t="str">
        <v>U1385F-7-5</v>
      </c>
      <c r="D109" s="19">
        <v>151.31</v>
      </c>
      <c r="E109" s="21">
        <v>46</v>
      </c>
      <c r="F109" s="21">
        <v>48</v>
      </c>
      <c r="G109" s="8">
        <v>151.77000000000001</v>
      </c>
      <c r="H109" s="8">
        <v>151.79</v>
      </c>
      <c r="I109" s="8">
        <v>151.77000000000001</v>
      </c>
      <c r="J109" s="8">
        <v>151.79</v>
      </c>
      <c r="K109" s="29">
        <v>0</v>
      </c>
      <c r="L109" s="29">
        <v>0</v>
      </c>
      <c r="M109" t="str">
        <v>U1385G-11</v>
      </c>
      <c r="N109" s="8">
        <v>10.81</v>
      </c>
      <c r="O109" t="str">
        <v>U1385F-7</v>
      </c>
      <c r="P109" s="8">
        <v>21.271999999999998</v>
      </c>
      <c r="Q109" s="8">
        <v>173.042</v>
      </c>
      <c r="R109" s="8">
        <v>173.06199999999998</v>
      </c>
    </row>
    <row r="110" spans="1:18" x14ac:dyDescent="0.15">
      <c r="A110" t="str">
        <v>U1385F-15-7</v>
      </c>
      <c r="B110">
        <v>231.94</v>
      </c>
      <c r="C110" t="str">
        <v>U1385F-7-5</v>
      </c>
      <c r="D110" s="19">
        <v>151.31</v>
      </c>
      <c r="E110" s="21">
        <v>78</v>
      </c>
      <c r="F110" s="21">
        <v>78</v>
      </c>
      <c r="G110" s="8">
        <v>152.09</v>
      </c>
      <c r="H110" s="8">
        <v>152.09</v>
      </c>
      <c r="I110" s="8">
        <v>152.09</v>
      </c>
      <c r="J110" s="8">
        <v>152.09</v>
      </c>
      <c r="K110" s="29">
        <v>0</v>
      </c>
      <c r="L110" s="29">
        <v>0</v>
      </c>
      <c r="M110" t="str">
        <v>U1385G-12</v>
      </c>
      <c r="N110" s="8">
        <v>12.151</v>
      </c>
      <c r="O110" t="str">
        <v>U1385F-7</v>
      </c>
      <c r="P110" s="8">
        <v>21.271999999999998</v>
      </c>
      <c r="Q110" s="8">
        <v>173.36199999999999</v>
      </c>
      <c r="R110" s="8">
        <v>173.36199999999999</v>
      </c>
    </row>
    <row r="111" spans="1:18" x14ac:dyDescent="0.15">
      <c r="A111" t="str">
        <v>U1385F-15-CC</v>
      </c>
      <c r="B111">
        <v>232.51</v>
      </c>
      <c r="C111" t="str">
        <v>U1385F-7-5</v>
      </c>
      <c r="D111" s="19">
        <v>151.31</v>
      </c>
      <c r="E111" s="21">
        <v>110</v>
      </c>
      <c r="F111" s="21">
        <v>110</v>
      </c>
      <c r="G111" s="8">
        <v>152.41</v>
      </c>
      <c r="H111" s="8">
        <v>152.41</v>
      </c>
      <c r="I111" s="8">
        <v>152.41</v>
      </c>
      <c r="J111" s="8">
        <v>152.41</v>
      </c>
      <c r="K111" s="29">
        <v>0</v>
      </c>
      <c r="L111" s="29">
        <v>0</v>
      </c>
      <c r="M111" t="str">
        <v>U1385G-13</v>
      </c>
      <c r="N111" s="8">
        <v>13.692</v>
      </c>
      <c r="O111" t="str">
        <v>U1385F-7</v>
      </c>
      <c r="P111" s="8">
        <v>21.271999999999998</v>
      </c>
      <c r="Q111" s="8">
        <v>173.68199999999999</v>
      </c>
      <c r="R111" s="8">
        <v>173.68199999999999</v>
      </c>
    </row>
    <row r="112" spans="1:18" x14ac:dyDescent="0.15">
      <c r="A112" t="str">
        <v>U1385F-16-1</v>
      </c>
      <c r="B112">
        <v>232.7</v>
      </c>
      <c r="C112" t="str">
        <v>U1385F-7-6</v>
      </c>
      <c r="D112" s="19">
        <v>152.79</v>
      </c>
      <c r="E112" s="21">
        <v>85</v>
      </c>
      <c r="F112" s="21">
        <v>85</v>
      </c>
      <c r="G112" s="8">
        <v>153.63999999999999</v>
      </c>
      <c r="H112" s="8">
        <v>153.63999999999999</v>
      </c>
      <c r="I112" s="8">
        <v>153.63999999999999</v>
      </c>
      <c r="J112" s="8">
        <v>153.63999999999999</v>
      </c>
      <c r="K112" s="29">
        <v>0</v>
      </c>
      <c r="L112" s="29">
        <v>0</v>
      </c>
      <c r="M112" t="str">
        <v>U1385G-14</v>
      </c>
      <c r="N112" s="8">
        <v>15.209</v>
      </c>
      <c r="O112" t="str">
        <v>U1385F-7</v>
      </c>
      <c r="P112" s="8">
        <v>21.271999999999998</v>
      </c>
      <c r="Q112" s="8">
        <v>174.91199999999998</v>
      </c>
      <c r="R112" s="8">
        <v>174.91199999999998</v>
      </c>
    </row>
    <row r="113" spans="1:18" x14ac:dyDescent="0.15">
      <c r="A113" t="str">
        <v>U1385F-16-2</v>
      </c>
      <c r="B113">
        <v>234.2</v>
      </c>
      <c r="C113" t="str">
        <v>U1385F-7-7</v>
      </c>
      <c r="D113" s="19">
        <v>154.29</v>
      </c>
      <c r="E113" s="21">
        <v>0</v>
      </c>
      <c r="F113" s="21">
        <v>5</v>
      </c>
      <c r="G113" s="8">
        <v>154.29</v>
      </c>
      <c r="H113" s="8">
        <v>154.34</v>
      </c>
      <c r="I113" s="8">
        <v>154.29</v>
      </c>
      <c r="J113" s="8">
        <v>154.34</v>
      </c>
      <c r="K113" s="29">
        <v>0</v>
      </c>
      <c r="L113" s="29">
        <v>0</v>
      </c>
      <c r="M113" t="str">
        <v>U1385G-15</v>
      </c>
      <c r="N113" s="8">
        <v>19.372</v>
      </c>
      <c r="O113" t="str">
        <v>U1385F-7</v>
      </c>
      <c r="P113" s="8">
        <v>21.271999999999998</v>
      </c>
      <c r="Q113" s="8">
        <v>175.56199999999998</v>
      </c>
      <c r="R113" s="8">
        <v>175.61199999999999</v>
      </c>
    </row>
    <row r="114" spans="1:18" x14ac:dyDescent="0.15">
      <c r="A114" t="str">
        <v>U1385F-16-3</v>
      </c>
      <c r="B114">
        <v>235.7</v>
      </c>
      <c r="C114" t="str">
        <v>U1385F-7-7</v>
      </c>
      <c r="D114" s="19">
        <v>154.29</v>
      </c>
      <c r="E114" s="21">
        <v>30</v>
      </c>
      <c r="F114" s="21">
        <v>30</v>
      </c>
      <c r="G114" s="8">
        <v>154.59</v>
      </c>
      <c r="H114" s="8">
        <v>154.59</v>
      </c>
      <c r="I114" s="8">
        <v>154.59</v>
      </c>
      <c r="J114" s="8">
        <v>154.59</v>
      </c>
      <c r="K114" s="29">
        <v>0</v>
      </c>
      <c r="L114" s="29">
        <v>0</v>
      </c>
      <c r="M114" t="str">
        <v>U1385G-16</v>
      </c>
      <c r="N114" s="8">
        <v>23.283999999999999</v>
      </c>
      <c r="O114" t="str">
        <v>U1385F-7</v>
      </c>
      <c r="P114" s="8">
        <v>21.271999999999998</v>
      </c>
      <c r="Q114" s="8">
        <v>175.86199999999999</v>
      </c>
      <c r="R114" s="8">
        <v>175.86199999999999</v>
      </c>
    </row>
    <row r="115" spans="1:18" x14ac:dyDescent="0.15">
      <c r="A115" t="str">
        <v>U1385F-16-4</v>
      </c>
      <c r="B115">
        <v>237.2</v>
      </c>
      <c r="C115" t="str">
        <v>U1385F-7-7</v>
      </c>
      <c r="D115" s="19">
        <v>154.29</v>
      </c>
      <c r="E115" s="21">
        <v>32</v>
      </c>
      <c r="F115" s="21">
        <v>32</v>
      </c>
      <c r="G115" s="8">
        <v>154.60999999999999</v>
      </c>
      <c r="H115" s="8">
        <v>154.60999999999999</v>
      </c>
      <c r="I115" s="8">
        <v>154.61000000000001</v>
      </c>
      <c r="J115" s="8">
        <v>154.61000000000001</v>
      </c>
      <c r="K115" s="29">
        <v>2.8421709430404007E-14</v>
      </c>
      <c r="L115" s="29">
        <v>2.8421709430404007E-14</v>
      </c>
      <c r="M115" t="str">
        <v>U1385G-17</v>
      </c>
      <c r="N115" s="8">
        <v>27.806000000000001</v>
      </c>
      <c r="O115" t="str">
        <v>U1385F-7</v>
      </c>
      <c r="P115" s="8">
        <v>21.271999999999998</v>
      </c>
      <c r="Q115" s="8">
        <v>175.88199999999998</v>
      </c>
      <c r="R115" s="8">
        <v>175.88199999999998</v>
      </c>
    </row>
    <row r="116" spans="1:18" x14ac:dyDescent="0.15">
      <c r="A116" t="str">
        <v>U1385F-16-5</v>
      </c>
      <c r="B116">
        <v>238.7</v>
      </c>
      <c r="C116" t="str">
        <v>U1385F-7-CC</v>
      </c>
      <c r="D116" s="19">
        <v>154.86000000000001</v>
      </c>
      <c r="E116" s="21">
        <v>8</v>
      </c>
      <c r="F116" s="21">
        <v>15</v>
      </c>
      <c r="G116" s="8">
        <v>154.94000000000003</v>
      </c>
      <c r="H116" s="8">
        <v>155.01000000000002</v>
      </c>
      <c r="I116" s="8">
        <v>154.94</v>
      </c>
      <c r="J116" s="8">
        <v>155.01</v>
      </c>
      <c r="K116" s="29">
        <v>-2.8421709430404007E-14</v>
      </c>
      <c r="L116" s="29">
        <v>-2.8421709430404007E-14</v>
      </c>
      <c r="M116" t="str">
        <v>U1385G-18</v>
      </c>
      <c r="N116" s="8">
        <v>30.635999999999999</v>
      </c>
      <c r="O116" t="str">
        <v>U1385F-7</v>
      </c>
      <c r="P116" s="8">
        <v>21.271999999999998</v>
      </c>
      <c r="Q116" s="8">
        <v>176.21200000000002</v>
      </c>
      <c r="R116" s="8">
        <v>176.28200000000001</v>
      </c>
    </row>
    <row r="117" spans="1:18" x14ac:dyDescent="0.15">
      <c r="A117" t="str">
        <v>U1385F-16-6</v>
      </c>
      <c r="B117">
        <v>240.2</v>
      </c>
      <c r="C117" t="str">
        <v>U1385F-7-CC</v>
      </c>
      <c r="D117" s="19">
        <v>154.86000000000001</v>
      </c>
      <c r="E117" s="21">
        <v>8</v>
      </c>
      <c r="F117" s="21">
        <v>15</v>
      </c>
      <c r="G117" s="8">
        <v>154.94000000000003</v>
      </c>
      <c r="H117" s="8">
        <v>155.01000000000002</v>
      </c>
      <c r="I117" s="8">
        <v>154.94</v>
      </c>
      <c r="J117" s="8">
        <v>155.01</v>
      </c>
      <c r="K117" s="29">
        <v>-2.8421709430404007E-14</v>
      </c>
      <c r="L117" s="29">
        <v>-2.8421709430404007E-14</v>
      </c>
      <c r="M117" t="str">
        <v>U1385G-19</v>
      </c>
      <c r="N117" s="8">
        <v>33.201999999999998</v>
      </c>
      <c r="O117" t="str">
        <v>U1385F-7</v>
      </c>
      <c r="P117" s="8">
        <v>21.271999999999998</v>
      </c>
      <c r="Q117" s="8">
        <v>176.21200000000002</v>
      </c>
      <c r="R117" s="8">
        <v>176.28200000000001</v>
      </c>
    </row>
    <row r="118" spans="1:18" x14ac:dyDescent="0.15">
      <c r="A118" t="str">
        <v>U1385F-16-7</v>
      </c>
      <c r="B118">
        <v>241.51</v>
      </c>
      <c r="C118" t="str">
        <v>U1385F-7-CC</v>
      </c>
      <c r="D118" s="19">
        <v>154.86000000000001</v>
      </c>
      <c r="E118" s="21">
        <v>8</v>
      </c>
      <c r="F118" s="21">
        <v>15</v>
      </c>
      <c r="G118" s="8">
        <v>154.94000000000003</v>
      </c>
      <c r="H118" s="8">
        <v>155.01000000000002</v>
      </c>
      <c r="I118" s="8">
        <v>154.94</v>
      </c>
      <c r="J118" s="8">
        <v>155.01</v>
      </c>
      <c r="K118" s="29">
        <v>-2.8421709430404007E-14</v>
      </c>
      <c r="L118" s="29">
        <v>-2.8421709430404007E-14</v>
      </c>
      <c r="M118" t="str">
        <v>U1385G-20</v>
      </c>
      <c r="N118" s="8">
        <v>36.4</v>
      </c>
      <c r="O118" t="str">
        <v>U1385F-7</v>
      </c>
      <c r="P118" s="8">
        <v>21.271999999999998</v>
      </c>
      <c r="Q118" s="8">
        <v>176.21200000000002</v>
      </c>
      <c r="R118" s="8">
        <v>176.28200000000001</v>
      </c>
    </row>
    <row r="119" spans="1:18" x14ac:dyDescent="0.15">
      <c r="A119" t="str">
        <v>U1385F-16-CC</v>
      </c>
      <c r="B119">
        <v>242.12</v>
      </c>
      <c r="C119" t="str">
        <v>U1385F-7-CC</v>
      </c>
      <c r="D119" s="19">
        <v>154.86000000000001</v>
      </c>
      <c r="E119" s="21">
        <v>8</v>
      </c>
      <c r="F119" s="21">
        <v>15</v>
      </c>
      <c r="G119" s="8">
        <v>154.94000000000003</v>
      </c>
      <c r="H119" s="8">
        <v>155.01000000000002</v>
      </c>
      <c r="I119" s="8">
        <v>154.94</v>
      </c>
      <c r="J119" s="8">
        <v>155.01</v>
      </c>
      <c r="K119" s="29">
        <v>-2.8421709430404007E-14</v>
      </c>
      <c r="L119" s="29">
        <v>-2.8421709430404007E-14</v>
      </c>
      <c r="M119" t="str">
        <v>U1385G-21</v>
      </c>
      <c r="N119" s="8">
        <v>37.840000000000003</v>
      </c>
      <c r="O119" t="str">
        <v>U1385F-7</v>
      </c>
      <c r="P119" s="8">
        <v>21.271999999999998</v>
      </c>
      <c r="Q119" s="8">
        <v>176.21200000000002</v>
      </c>
      <c r="R119" s="8">
        <v>176.28200000000001</v>
      </c>
    </row>
    <row r="120" spans="1:18" x14ac:dyDescent="0.15">
      <c r="A120" t="str">
        <v>U1385F-17-1</v>
      </c>
      <c r="B120">
        <v>241.7</v>
      </c>
      <c r="C120" t="str">
        <v>U1385F-7-CC</v>
      </c>
      <c r="D120" s="19">
        <v>154.86000000000001</v>
      </c>
      <c r="E120" s="21">
        <v>8</v>
      </c>
      <c r="F120" s="21">
        <v>15</v>
      </c>
      <c r="G120" s="8">
        <v>154.94000000000003</v>
      </c>
      <c r="H120" s="8">
        <v>155.01000000000002</v>
      </c>
      <c r="I120" s="8">
        <v>154.94</v>
      </c>
      <c r="J120" s="8">
        <v>155.01</v>
      </c>
      <c r="K120" s="29">
        <v>-2.8421709430404007E-14</v>
      </c>
      <c r="L120" s="29">
        <v>-2.8421709430404007E-14</v>
      </c>
      <c r="M120" t="str">
        <v>U1385G-22</v>
      </c>
      <c r="N120" s="8">
        <v>40.567999999999998</v>
      </c>
      <c r="O120" t="str">
        <v>U1385F-7</v>
      </c>
      <c r="P120" s="8">
        <v>21.271999999999998</v>
      </c>
      <c r="Q120" s="8">
        <v>176.21200000000002</v>
      </c>
      <c r="R120" s="8">
        <v>176.28200000000001</v>
      </c>
    </row>
    <row r="121" spans="1:18" x14ac:dyDescent="0.15">
      <c r="A121" t="str">
        <v>U1385F-17-2</v>
      </c>
      <c r="B121">
        <v>243.2</v>
      </c>
      <c r="C121" t="str">
        <v>U1385F-7-CC</v>
      </c>
      <c r="D121" s="19">
        <v>154.86000000000001</v>
      </c>
      <c r="E121" s="21">
        <v>8</v>
      </c>
      <c r="F121" s="21">
        <v>15</v>
      </c>
      <c r="G121" s="8">
        <v>154.94000000000003</v>
      </c>
      <c r="H121" s="8">
        <v>155.01000000000002</v>
      </c>
      <c r="I121" s="8">
        <v>154.94</v>
      </c>
      <c r="J121" s="8">
        <v>155.01</v>
      </c>
      <c r="K121" s="29">
        <v>-2.8421709430404007E-14</v>
      </c>
      <c r="L121" s="29">
        <v>-2.8421709430404007E-14</v>
      </c>
      <c r="M121" t="str">
        <v>U1385G-23</v>
      </c>
      <c r="N121" s="8">
        <v>42.476999999999997</v>
      </c>
      <c r="O121" t="str">
        <v>U1385F-7</v>
      </c>
      <c r="P121" s="8">
        <v>21.271999999999998</v>
      </c>
      <c r="Q121" s="8">
        <v>176.21200000000002</v>
      </c>
      <c r="R121" s="8">
        <v>176.28200000000001</v>
      </c>
    </row>
    <row r="122" spans="1:18" x14ac:dyDescent="0.15">
      <c r="A122" t="str">
        <v>U1385F-17-3</v>
      </c>
      <c r="B122">
        <v>244.68</v>
      </c>
      <c r="C122" t="str">
        <v>U1385F-7-CC</v>
      </c>
      <c r="D122" s="19">
        <v>154.86000000000001</v>
      </c>
      <c r="E122" s="21">
        <v>8</v>
      </c>
      <c r="F122" s="21">
        <v>15</v>
      </c>
      <c r="G122" s="8">
        <v>154.94000000000003</v>
      </c>
      <c r="H122" s="8">
        <v>155.01000000000002</v>
      </c>
      <c r="I122" s="8">
        <v>154.94</v>
      </c>
      <c r="J122" s="8">
        <v>155.01</v>
      </c>
      <c r="K122" s="29">
        <v>-2.8421709430404007E-14</v>
      </c>
      <c r="L122" s="29">
        <v>-2.8421709430404007E-14</v>
      </c>
      <c r="M122" t="str">
        <v>U1385G-24</v>
      </c>
      <c r="N122" s="8">
        <v>43.37</v>
      </c>
      <c r="O122" t="str">
        <v>U1385F-7</v>
      </c>
      <c r="P122" s="8">
        <v>21.271999999999998</v>
      </c>
      <c r="Q122" s="8">
        <v>176.21200000000002</v>
      </c>
      <c r="R122" s="8">
        <v>176.28200000000001</v>
      </c>
    </row>
    <row r="123" spans="1:18" x14ac:dyDescent="0.15">
      <c r="A123" t="str">
        <v>U1385F-17-4</v>
      </c>
      <c r="B123">
        <v>246.17</v>
      </c>
      <c r="C123" t="str">
        <v>U1385F-7-CC</v>
      </c>
      <c r="D123" s="19">
        <v>154.86000000000001</v>
      </c>
      <c r="E123" s="21">
        <v>8</v>
      </c>
      <c r="F123" s="21">
        <v>15</v>
      </c>
      <c r="G123" s="8">
        <v>154.94000000000003</v>
      </c>
      <c r="H123" s="8">
        <v>155.01000000000002</v>
      </c>
      <c r="I123" s="8">
        <v>154.94</v>
      </c>
      <c r="J123" s="8">
        <v>155.01</v>
      </c>
      <c r="K123" s="29">
        <v>-2.8421709430404007E-14</v>
      </c>
      <c r="L123" s="29">
        <v>-2.8421709430404007E-14</v>
      </c>
      <c r="M123" t="str">
        <v>U1385G-25</v>
      </c>
      <c r="N123" s="8">
        <v>45.503999999999998</v>
      </c>
      <c r="O123" t="str">
        <v>U1385F-7</v>
      </c>
      <c r="P123" s="8">
        <v>21.271999999999998</v>
      </c>
      <c r="Q123" s="8">
        <v>176.21200000000002</v>
      </c>
      <c r="R123" s="8">
        <v>176.28200000000001</v>
      </c>
    </row>
    <row r="124" spans="1:18" x14ac:dyDescent="0.15">
      <c r="A124" t="str">
        <v>U1385F-17-5</v>
      </c>
      <c r="B124">
        <v>247.66</v>
      </c>
      <c r="C124" t="str">
        <v>U1385F-7-CC</v>
      </c>
      <c r="D124" s="19">
        <v>154.86000000000001</v>
      </c>
      <c r="E124" s="21">
        <v>8</v>
      </c>
      <c r="F124" s="21">
        <v>15</v>
      </c>
      <c r="G124" s="8">
        <v>154.94000000000003</v>
      </c>
      <c r="H124" s="8">
        <v>155.01000000000002</v>
      </c>
      <c r="I124" s="8">
        <v>154.94</v>
      </c>
      <c r="J124" s="8">
        <v>155.01</v>
      </c>
      <c r="K124" s="29">
        <v>-2.8421709430404007E-14</v>
      </c>
      <c r="L124" s="29">
        <v>-2.8421709430404007E-14</v>
      </c>
      <c r="M124" t="str">
        <v>U1385G-26</v>
      </c>
      <c r="N124" s="8">
        <v>47.566000000000003</v>
      </c>
      <c r="O124" t="str">
        <v>U1385F-7</v>
      </c>
      <c r="P124" s="8">
        <v>21.271999999999998</v>
      </c>
      <c r="Q124" s="8">
        <v>176.21200000000002</v>
      </c>
      <c r="R124" s="8">
        <v>176.28200000000001</v>
      </c>
    </row>
    <row r="125" spans="1:18" x14ac:dyDescent="0.15">
      <c r="A125" t="str">
        <v>U1385F-17-6</v>
      </c>
      <c r="B125">
        <v>248.69</v>
      </c>
      <c r="C125" t="str">
        <v>U1385F-7-CC</v>
      </c>
      <c r="D125" s="19">
        <v>154.86000000000001</v>
      </c>
      <c r="E125" s="21">
        <v>8</v>
      </c>
      <c r="F125" s="21">
        <v>15</v>
      </c>
      <c r="G125" s="8">
        <v>154.94000000000003</v>
      </c>
      <c r="H125" s="8">
        <v>155.01000000000002</v>
      </c>
      <c r="I125" s="8">
        <v>154.94</v>
      </c>
      <c r="J125" s="8">
        <v>155.01</v>
      </c>
      <c r="K125" s="29">
        <v>-2.8421709430404007E-14</v>
      </c>
      <c r="L125" s="29">
        <v>-2.8421709430404007E-14</v>
      </c>
      <c r="M125" t="str">
        <v>U1385G-27</v>
      </c>
      <c r="N125" s="8">
        <v>50.012</v>
      </c>
      <c r="O125" t="str">
        <v>U1385F-7</v>
      </c>
      <c r="P125" s="8">
        <v>21.271999999999998</v>
      </c>
      <c r="Q125" s="8">
        <v>176.21200000000002</v>
      </c>
      <c r="R125" s="8">
        <v>176.28200000000001</v>
      </c>
    </row>
    <row r="126" spans="1:18" x14ac:dyDescent="0.15">
      <c r="A126" t="str">
        <v>U1385F-17-CC</v>
      </c>
      <c r="B126">
        <v>249.3</v>
      </c>
      <c r="C126" t="str">
        <v>U1385F-8-1</v>
      </c>
      <c r="D126" s="19">
        <v>155.1</v>
      </c>
      <c r="E126" s="21">
        <v>75</v>
      </c>
      <c r="F126" s="21">
        <v>75</v>
      </c>
      <c r="G126" s="8">
        <v>155.85</v>
      </c>
      <c r="H126" s="8">
        <v>155.85</v>
      </c>
      <c r="I126" s="8">
        <v>155.85</v>
      </c>
      <c r="J126" s="8">
        <v>155.85</v>
      </c>
      <c r="K126" s="29">
        <v>0</v>
      </c>
      <c r="L126" s="29">
        <v>0</v>
      </c>
      <c r="M126" t="str">
        <v>U1385G-28</v>
      </c>
      <c r="N126" s="8">
        <v>50.822000000000003</v>
      </c>
      <c r="O126" t="str">
        <v>U1385F-8</v>
      </c>
      <c r="P126" s="8">
        <v>24.780999999999999</v>
      </c>
      <c r="Q126" s="8">
        <v>180.631</v>
      </c>
      <c r="R126" s="8">
        <v>180.631</v>
      </c>
    </row>
    <row r="127" spans="1:18" x14ac:dyDescent="0.15">
      <c r="A127" t="str">
        <v>U1385F-18-1</v>
      </c>
      <c r="B127">
        <v>250.7</v>
      </c>
      <c r="C127" t="str">
        <v>U1385F-8-2</v>
      </c>
      <c r="D127" s="19">
        <v>156.59</v>
      </c>
      <c r="E127" s="21">
        <v>74</v>
      </c>
      <c r="F127" s="21">
        <v>74</v>
      </c>
      <c r="G127" s="8">
        <v>157.33000000000001</v>
      </c>
      <c r="H127" s="8">
        <v>157.33000000000001</v>
      </c>
      <c r="I127" s="8">
        <v>157.33000000000001</v>
      </c>
      <c r="J127" s="8">
        <v>157.33000000000001</v>
      </c>
      <c r="K127" s="29">
        <v>0</v>
      </c>
      <c r="L127" s="29">
        <v>0</v>
      </c>
      <c r="M127" t="str">
        <v>U1385G-29</v>
      </c>
      <c r="N127" s="8">
        <v>53.137</v>
      </c>
      <c r="O127" t="str">
        <v>U1385F-8</v>
      </c>
      <c r="P127" s="8">
        <v>24.780999999999999</v>
      </c>
      <c r="Q127" s="8">
        <v>182.11100000000002</v>
      </c>
      <c r="R127" s="8">
        <v>182.11100000000002</v>
      </c>
    </row>
    <row r="128" spans="1:18" x14ac:dyDescent="0.15">
      <c r="A128" t="str">
        <v>U1385F-18-2</v>
      </c>
      <c r="B128">
        <v>252.2</v>
      </c>
      <c r="C128" t="str">
        <v>U1385F-8-3</v>
      </c>
      <c r="D128" s="19">
        <v>158.07</v>
      </c>
      <c r="E128" s="21">
        <v>71</v>
      </c>
      <c r="F128" s="21">
        <v>71</v>
      </c>
      <c r="G128" s="8">
        <v>158.78</v>
      </c>
      <c r="H128" s="8">
        <v>158.78</v>
      </c>
      <c r="I128" s="8">
        <v>158.78</v>
      </c>
      <c r="J128" s="8">
        <v>158.78</v>
      </c>
      <c r="K128" s="29">
        <v>0</v>
      </c>
      <c r="L128" s="29">
        <v>0</v>
      </c>
      <c r="M128" t="str">
        <v>U1385G-30</v>
      </c>
      <c r="N128" s="8">
        <v>55.731000000000002</v>
      </c>
      <c r="O128" t="str">
        <v>U1385F-8</v>
      </c>
      <c r="P128" s="8">
        <v>24.780999999999999</v>
      </c>
      <c r="Q128" s="8">
        <v>183.56100000000001</v>
      </c>
      <c r="R128" s="8">
        <v>183.56100000000001</v>
      </c>
    </row>
    <row r="129" spans="1:18" x14ac:dyDescent="0.15">
      <c r="A129" t="str">
        <v>U1385F-18-3</v>
      </c>
      <c r="B129">
        <v>253.7</v>
      </c>
      <c r="C129" t="str">
        <v>U1385F-8-4</v>
      </c>
      <c r="D129" s="19">
        <v>159.56</v>
      </c>
      <c r="E129" s="21">
        <v>58</v>
      </c>
      <c r="F129" s="21">
        <v>58</v>
      </c>
      <c r="G129" s="8">
        <v>160.14000000000001</v>
      </c>
      <c r="H129" s="8">
        <v>160.14000000000001</v>
      </c>
      <c r="I129" s="8">
        <v>160.13999999999999</v>
      </c>
      <c r="J129" s="8">
        <v>160.13999999999999</v>
      </c>
      <c r="K129" s="29">
        <v>-2.8421709430404007E-14</v>
      </c>
      <c r="L129" s="29">
        <v>-2.8421709430404007E-14</v>
      </c>
      <c r="M129" t="str">
        <v>U1385G-31</v>
      </c>
      <c r="N129" s="8">
        <v>56.253</v>
      </c>
      <c r="O129" t="str">
        <v>U1385F-8</v>
      </c>
      <c r="P129" s="8">
        <v>24.780999999999999</v>
      </c>
      <c r="Q129" s="8">
        <v>184.92100000000002</v>
      </c>
      <c r="R129" s="8">
        <v>184.92100000000002</v>
      </c>
    </row>
    <row r="130" spans="1:18" x14ac:dyDescent="0.15">
      <c r="A130" t="str">
        <v>U1385F-18-4</v>
      </c>
      <c r="B130">
        <v>255.2</v>
      </c>
      <c r="C130" t="str">
        <v>U1385F-8-4</v>
      </c>
      <c r="D130" s="19">
        <v>159.56</v>
      </c>
      <c r="E130" s="21">
        <v>78</v>
      </c>
      <c r="F130" s="21">
        <v>78</v>
      </c>
      <c r="G130" s="8">
        <v>160.34</v>
      </c>
      <c r="H130" s="8">
        <v>160.34</v>
      </c>
      <c r="I130" s="8">
        <v>160.34</v>
      </c>
      <c r="J130" s="8">
        <v>160.34</v>
      </c>
      <c r="K130" s="29">
        <v>0</v>
      </c>
      <c r="L130" s="29">
        <v>0</v>
      </c>
      <c r="M130" t="str">
        <v>U1385G-32</v>
      </c>
      <c r="N130" s="8">
        <v>56.872999999999998</v>
      </c>
      <c r="O130" t="str">
        <v>U1385F-8</v>
      </c>
      <c r="P130" s="8">
        <v>24.780999999999999</v>
      </c>
      <c r="Q130" s="8">
        <v>185.12100000000001</v>
      </c>
      <c r="R130" s="8">
        <v>185.12100000000001</v>
      </c>
    </row>
    <row r="131" spans="1:18" x14ac:dyDescent="0.15">
      <c r="A131" t="str">
        <v>U1385F-18-5</v>
      </c>
      <c r="B131">
        <v>256.7</v>
      </c>
      <c r="C131" t="str">
        <v>U1385F-8-5</v>
      </c>
      <c r="D131" s="19">
        <v>161.04</v>
      </c>
      <c r="E131" s="21">
        <v>60</v>
      </c>
      <c r="F131" s="21">
        <v>60</v>
      </c>
      <c r="G131" s="8">
        <v>161.63999999999999</v>
      </c>
      <c r="H131" s="8">
        <v>161.63999999999999</v>
      </c>
      <c r="I131" s="8">
        <v>161.63999999999999</v>
      </c>
      <c r="J131" s="8">
        <v>161.63999999999999</v>
      </c>
      <c r="K131" s="29">
        <v>0</v>
      </c>
      <c r="L131" s="29">
        <v>0</v>
      </c>
      <c r="M131" t="str">
        <v>U1385G-33</v>
      </c>
      <c r="N131" s="8">
        <v>58.917000000000002</v>
      </c>
      <c r="O131" t="str">
        <v>U1385F-8</v>
      </c>
      <c r="P131" s="8">
        <v>24.780999999999999</v>
      </c>
      <c r="Q131" s="8">
        <v>186.42099999999999</v>
      </c>
      <c r="R131" s="8">
        <v>186.42099999999999</v>
      </c>
    </row>
    <row r="132" spans="1:18" x14ac:dyDescent="0.15">
      <c r="A132" t="str">
        <v>U1385F-18-6</v>
      </c>
      <c r="B132">
        <v>258.20999999999998</v>
      </c>
      <c r="C132" t="str">
        <v>U1385F-8-5</v>
      </c>
      <c r="D132" s="19">
        <v>161.04</v>
      </c>
      <c r="E132" s="21">
        <v>61</v>
      </c>
      <c r="F132" s="21">
        <v>63</v>
      </c>
      <c r="G132" s="8">
        <v>161.65</v>
      </c>
      <c r="H132" s="8">
        <v>161.66999999999999</v>
      </c>
      <c r="I132" s="8">
        <v>161.65</v>
      </c>
      <c r="J132" s="8">
        <v>161.66999999999999</v>
      </c>
      <c r="K132" s="29">
        <v>0</v>
      </c>
      <c r="L132" s="29">
        <v>0</v>
      </c>
      <c r="M132" t="str">
        <v>U1385G-34</v>
      </c>
      <c r="N132" s="8">
        <v>59.180999999999997</v>
      </c>
      <c r="O132" t="str">
        <v>U1385F-8</v>
      </c>
      <c r="P132" s="8">
        <v>24.780999999999999</v>
      </c>
      <c r="Q132" s="8">
        <v>186.43100000000001</v>
      </c>
      <c r="R132" s="8">
        <v>186.45099999999999</v>
      </c>
    </row>
    <row r="133" spans="1:18" x14ac:dyDescent="0.15">
      <c r="A133" t="str">
        <v>U1385F-18-7</v>
      </c>
      <c r="B133">
        <v>259.5</v>
      </c>
      <c r="C133" t="str">
        <v>U1385F-8-5</v>
      </c>
      <c r="D133" s="19">
        <v>161.04</v>
      </c>
      <c r="E133" s="21">
        <v>75</v>
      </c>
      <c r="F133" s="21">
        <v>75</v>
      </c>
      <c r="G133" s="8">
        <v>161.79</v>
      </c>
      <c r="H133" s="8">
        <v>161.79</v>
      </c>
      <c r="I133" s="8">
        <v>161.79</v>
      </c>
      <c r="J133" s="8">
        <v>161.79</v>
      </c>
      <c r="K133" s="29">
        <v>0</v>
      </c>
      <c r="L133" s="29">
        <v>0</v>
      </c>
      <c r="M133" t="str">
        <v>U1385G-35</v>
      </c>
      <c r="N133" s="8">
        <v>59.348999999999997</v>
      </c>
      <c r="O133" t="str">
        <v>U1385F-8</v>
      </c>
      <c r="P133" s="8">
        <v>24.780999999999999</v>
      </c>
      <c r="Q133" s="8">
        <v>186.571</v>
      </c>
      <c r="R133" s="8">
        <v>186.571</v>
      </c>
    </row>
    <row r="134" spans="1:18" x14ac:dyDescent="0.15">
      <c r="A134" t="str">
        <v>U1385F-18-CC</v>
      </c>
      <c r="B134">
        <v>260.11</v>
      </c>
      <c r="C134" t="str">
        <v>U1385F-8-6</v>
      </c>
      <c r="D134" s="19">
        <v>162.53</v>
      </c>
      <c r="E134" s="21">
        <v>75</v>
      </c>
      <c r="F134" s="21">
        <v>75</v>
      </c>
      <c r="G134" s="8">
        <v>163.28</v>
      </c>
      <c r="H134" s="8">
        <v>163.28</v>
      </c>
      <c r="I134" s="8">
        <v>163.28</v>
      </c>
      <c r="J134" s="8">
        <v>163.28</v>
      </c>
      <c r="K134" s="29">
        <v>0</v>
      </c>
      <c r="L134" s="29">
        <v>0</v>
      </c>
      <c r="M134" t="str">
        <v>U1385G-36</v>
      </c>
      <c r="N134" s="8">
        <v>59.831000000000003</v>
      </c>
      <c r="O134" t="str">
        <v>U1385F-8</v>
      </c>
      <c r="P134" s="8">
        <v>24.780999999999999</v>
      </c>
      <c r="Q134" s="8">
        <v>188.06100000000001</v>
      </c>
      <c r="R134" s="8">
        <v>188.06100000000001</v>
      </c>
    </row>
    <row r="135" spans="1:18" x14ac:dyDescent="0.15">
      <c r="A135" t="str">
        <v>U1385F-19-1</v>
      </c>
      <c r="B135">
        <v>260.39999999999998</v>
      </c>
      <c r="C135" t="str">
        <v>U1385F-8-7</v>
      </c>
      <c r="D135" s="19">
        <v>164</v>
      </c>
      <c r="E135" s="21">
        <v>0</v>
      </c>
      <c r="F135" s="21">
        <v>5</v>
      </c>
      <c r="G135" s="8">
        <v>164</v>
      </c>
      <c r="H135" s="8">
        <v>164.05</v>
      </c>
      <c r="I135" s="8">
        <v>164</v>
      </c>
      <c r="J135" s="8">
        <v>164.05</v>
      </c>
      <c r="K135" s="29">
        <v>0</v>
      </c>
      <c r="L135" s="29">
        <v>0</v>
      </c>
      <c r="M135" t="str">
        <v>U1385G-37</v>
      </c>
      <c r="N135" s="8">
        <v>59.837000000000003</v>
      </c>
      <c r="O135" t="str">
        <v>U1385F-8</v>
      </c>
      <c r="P135" s="8">
        <v>24.780999999999999</v>
      </c>
      <c r="Q135" s="8">
        <v>188.78100000000001</v>
      </c>
      <c r="R135" s="8">
        <v>188.83100000000002</v>
      </c>
    </row>
    <row r="136" spans="1:18" x14ac:dyDescent="0.15">
      <c r="A136" t="str">
        <v>U1385F-19-2</v>
      </c>
      <c r="B136">
        <v>261.86</v>
      </c>
      <c r="C136" t="str">
        <v>U1385F-8-7</v>
      </c>
      <c r="D136" s="19">
        <v>164</v>
      </c>
      <c r="E136" s="21">
        <v>33</v>
      </c>
      <c r="F136" s="21">
        <v>33</v>
      </c>
      <c r="G136" s="8">
        <v>164.33</v>
      </c>
      <c r="H136" s="8">
        <v>164.33</v>
      </c>
      <c r="I136" s="8">
        <v>164.33</v>
      </c>
      <c r="J136" s="8">
        <v>164.33</v>
      </c>
      <c r="K136" s="29">
        <v>0</v>
      </c>
      <c r="L136" s="29">
        <v>0</v>
      </c>
      <c r="M136" t="str">
        <v>U1385G-38</v>
      </c>
      <c r="N136" s="8">
        <v>60.167000000000002</v>
      </c>
      <c r="O136" t="str">
        <v>U1385F-8</v>
      </c>
      <c r="P136" s="8">
        <v>24.780999999999999</v>
      </c>
      <c r="Q136" s="8">
        <v>189.11100000000002</v>
      </c>
      <c r="R136" s="8">
        <v>189.11100000000002</v>
      </c>
    </row>
    <row r="137" spans="1:18" x14ac:dyDescent="0.15">
      <c r="A137" t="str">
        <v>U1385F-19-3</v>
      </c>
      <c r="B137">
        <v>263.36</v>
      </c>
      <c r="C137" t="str">
        <v>U1385F-8-CC</v>
      </c>
      <c r="D137" s="19">
        <v>164.62</v>
      </c>
      <c r="E137" s="21">
        <v>21</v>
      </c>
      <c r="F137" s="21">
        <v>28</v>
      </c>
      <c r="G137" s="8">
        <v>164.83</v>
      </c>
      <c r="H137" s="8">
        <v>164.9</v>
      </c>
      <c r="I137" s="8">
        <v>164.83</v>
      </c>
      <c r="J137" s="8">
        <v>164.9</v>
      </c>
      <c r="K137" s="29">
        <v>0</v>
      </c>
      <c r="L137" s="29">
        <v>0</v>
      </c>
      <c r="M137" t="str">
        <v>U1385G-39</v>
      </c>
      <c r="N137" s="8">
        <v>61.613</v>
      </c>
      <c r="O137" t="str">
        <v>U1385F-8</v>
      </c>
      <c r="P137" s="8">
        <v>24.780999999999999</v>
      </c>
      <c r="Q137" s="8">
        <v>189.61100000000002</v>
      </c>
      <c r="R137" s="8">
        <v>189.68100000000001</v>
      </c>
    </row>
    <row r="138" spans="1:18" x14ac:dyDescent="0.15">
      <c r="A138" t="str">
        <v>U1385F-19-4</v>
      </c>
      <c r="B138">
        <v>264.86</v>
      </c>
      <c r="C138" t="str">
        <v>U1385F-8-CC</v>
      </c>
      <c r="D138" s="19">
        <v>164.62</v>
      </c>
      <c r="E138" s="21">
        <v>21</v>
      </c>
      <c r="F138" s="21">
        <v>28</v>
      </c>
      <c r="G138" s="8">
        <v>164.83</v>
      </c>
      <c r="H138" s="8">
        <v>164.9</v>
      </c>
      <c r="I138" s="8">
        <v>164.83</v>
      </c>
      <c r="J138" s="8">
        <v>164.9</v>
      </c>
      <c r="K138" s="29">
        <v>0</v>
      </c>
      <c r="L138" s="29">
        <v>0</v>
      </c>
      <c r="M138" t="str">
        <v>U1385G-40</v>
      </c>
      <c r="N138" s="8">
        <v>62.253999999999998</v>
      </c>
      <c r="O138" t="str">
        <v>U1385F-8</v>
      </c>
      <c r="P138" s="8">
        <v>24.780999999999999</v>
      </c>
      <c r="Q138" s="8">
        <v>189.61100000000002</v>
      </c>
      <c r="R138" s="8">
        <v>189.68100000000001</v>
      </c>
    </row>
    <row r="139" spans="1:18" x14ac:dyDescent="0.15">
      <c r="A139" t="str">
        <v>U1385F-19-5</v>
      </c>
      <c r="B139">
        <v>266.37</v>
      </c>
      <c r="C139" t="str">
        <v>U1385F-8-CC</v>
      </c>
      <c r="D139" s="19">
        <v>164.62</v>
      </c>
      <c r="E139" s="21">
        <v>21</v>
      </c>
      <c r="F139" s="21">
        <v>28</v>
      </c>
      <c r="G139" s="8">
        <v>164.83</v>
      </c>
      <c r="H139" s="8">
        <v>164.9</v>
      </c>
      <c r="I139" s="8">
        <v>164.83</v>
      </c>
      <c r="J139" s="8">
        <v>164.9</v>
      </c>
      <c r="K139" s="29">
        <v>0</v>
      </c>
      <c r="L139" s="29">
        <v>0</v>
      </c>
      <c r="M139" t="str">
        <v>U1385G-41</v>
      </c>
      <c r="N139" s="8">
        <v>62.021000000000001</v>
      </c>
      <c r="O139" t="str">
        <v>U1385F-8</v>
      </c>
      <c r="P139" s="8">
        <v>24.780999999999999</v>
      </c>
      <c r="Q139" s="8">
        <v>189.61100000000002</v>
      </c>
      <c r="R139" s="8">
        <v>189.68100000000001</v>
      </c>
    </row>
    <row r="140" spans="1:18" x14ac:dyDescent="0.15">
      <c r="A140" t="str">
        <v>U1385F-19-6</v>
      </c>
      <c r="B140">
        <v>267.87</v>
      </c>
      <c r="C140" t="str">
        <v>U1385F-8-CC</v>
      </c>
      <c r="D140" s="19">
        <v>164.62</v>
      </c>
      <c r="E140" s="21">
        <v>21</v>
      </c>
      <c r="F140" s="21">
        <v>28</v>
      </c>
      <c r="G140" s="8">
        <v>164.83</v>
      </c>
      <c r="H140" s="8">
        <v>164.9</v>
      </c>
      <c r="I140" s="8">
        <v>164.83</v>
      </c>
      <c r="J140" s="8">
        <v>164.9</v>
      </c>
      <c r="K140" s="29">
        <v>0</v>
      </c>
      <c r="L140" s="29">
        <v>0</v>
      </c>
      <c r="M140" t="str">
        <v>U1385G-42</v>
      </c>
      <c r="N140" s="8">
        <v>61.795999999999999</v>
      </c>
      <c r="O140" t="str">
        <v>U1385F-8</v>
      </c>
      <c r="P140" s="8">
        <v>24.780999999999999</v>
      </c>
      <c r="Q140" s="8">
        <v>189.61100000000002</v>
      </c>
      <c r="R140" s="8">
        <v>189.68100000000001</v>
      </c>
    </row>
    <row r="141" spans="1:18" x14ac:dyDescent="0.15">
      <c r="A141" t="str">
        <v>U1385F-19-7</v>
      </c>
      <c r="B141">
        <v>269.23</v>
      </c>
      <c r="C141" t="str">
        <v>U1385F-8-CC</v>
      </c>
      <c r="D141" s="19">
        <v>164.62</v>
      </c>
      <c r="E141" s="21">
        <v>21</v>
      </c>
      <c r="F141" s="21">
        <v>28</v>
      </c>
      <c r="G141" s="8">
        <v>164.83</v>
      </c>
      <c r="H141" s="8">
        <v>164.9</v>
      </c>
      <c r="I141" s="8">
        <v>164.83</v>
      </c>
      <c r="J141" s="8">
        <v>164.9</v>
      </c>
      <c r="K141" s="29">
        <v>0</v>
      </c>
      <c r="L141" s="29">
        <v>0</v>
      </c>
      <c r="M141" t="str">
        <v>U1385H-2</v>
      </c>
      <c r="N141" s="8">
        <v>18.992000000000001</v>
      </c>
      <c r="O141" t="str">
        <v>U1385F-8</v>
      </c>
      <c r="P141" s="8">
        <v>24.780999999999999</v>
      </c>
      <c r="Q141" s="8">
        <v>189.61100000000002</v>
      </c>
      <c r="R141" s="8">
        <v>189.68100000000001</v>
      </c>
    </row>
    <row r="142" spans="1:18" x14ac:dyDescent="0.15">
      <c r="A142" t="str">
        <v>U1385F-19-CC</v>
      </c>
      <c r="B142">
        <v>269.83999999999997</v>
      </c>
      <c r="C142" t="str">
        <v>U1385F-8-CC</v>
      </c>
      <c r="D142" s="19">
        <v>164.62</v>
      </c>
      <c r="E142" s="21">
        <v>21</v>
      </c>
      <c r="F142" s="21">
        <v>28</v>
      </c>
      <c r="G142" s="8">
        <v>164.83</v>
      </c>
      <c r="H142" s="8">
        <v>164.9</v>
      </c>
      <c r="I142" s="8">
        <v>164.83</v>
      </c>
      <c r="J142" s="8">
        <v>164.9</v>
      </c>
      <c r="K142" s="29">
        <v>0</v>
      </c>
      <c r="L142" s="29">
        <v>0</v>
      </c>
      <c r="M142" t="str">
        <v>U1385H-3</v>
      </c>
      <c r="N142" s="8">
        <v>17.542999999999999</v>
      </c>
      <c r="O142" t="str">
        <v>U1385F-8</v>
      </c>
      <c r="P142" s="8">
        <v>24.780999999999999</v>
      </c>
      <c r="Q142" s="8">
        <v>189.61100000000002</v>
      </c>
      <c r="R142" s="8">
        <v>189.68100000000001</v>
      </c>
    </row>
    <row r="143" spans="1:18" x14ac:dyDescent="0.15">
      <c r="A143" t="str">
        <v>U1385F-20-1</v>
      </c>
      <c r="B143">
        <v>270.10000000000002</v>
      </c>
      <c r="C143" t="str">
        <v>U1385F-8-CC</v>
      </c>
      <c r="D143" s="19">
        <v>164.62</v>
      </c>
      <c r="E143" s="21">
        <v>21</v>
      </c>
      <c r="F143" s="21">
        <v>28</v>
      </c>
      <c r="G143" s="8">
        <v>164.83</v>
      </c>
      <c r="H143" s="8">
        <v>164.9</v>
      </c>
      <c r="I143" s="8">
        <v>164.83</v>
      </c>
      <c r="J143" s="8">
        <v>164.9</v>
      </c>
      <c r="K143" s="29">
        <v>0</v>
      </c>
      <c r="L143" s="29">
        <v>0</v>
      </c>
      <c r="M143" t="str">
        <v>U1385H-4</v>
      </c>
      <c r="N143" s="8">
        <v>22.114000000000001</v>
      </c>
      <c r="O143" t="str">
        <v>U1385F-8</v>
      </c>
      <c r="P143" s="8">
        <v>24.780999999999999</v>
      </c>
      <c r="Q143" s="8">
        <v>189.61100000000002</v>
      </c>
      <c r="R143" s="8">
        <v>189.68100000000001</v>
      </c>
    </row>
    <row r="144" spans="1:18" x14ac:dyDescent="0.15">
      <c r="A144" t="str">
        <v>U1385F-20-2</v>
      </c>
      <c r="B144">
        <v>271.63</v>
      </c>
      <c r="C144" t="str">
        <v>U1385F-8-CC</v>
      </c>
      <c r="D144" s="19">
        <v>164.62</v>
      </c>
      <c r="E144" s="21">
        <v>21</v>
      </c>
      <c r="F144" s="21">
        <v>28</v>
      </c>
      <c r="G144" s="8">
        <v>164.83</v>
      </c>
      <c r="H144" s="8">
        <v>164.9</v>
      </c>
      <c r="I144" s="8">
        <v>164.83</v>
      </c>
      <c r="J144" s="8">
        <v>164.9</v>
      </c>
      <c r="K144" s="29">
        <v>0</v>
      </c>
      <c r="L144" s="29">
        <v>0</v>
      </c>
      <c r="M144" t="str">
        <v>U1385H-5</v>
      </c>
      <c r="N144" s="8">
        <v>24.228000000000002</v>
      </c>
      <c r="O144" t="str">
        <v>U1385F-8</v>
      </c>
      <c r="P144" s="8">
        <v>24.780999999999999</v>
      </c>
      <c r="Q144" s="8">
        <v>189.61100000000002</v>
      </c>
      <c r="R144" s="8">
        <v>189.68100000000001</v>
      </c>
    </row>
    <row r="145" spans="1:18" x14ac:dyDescent="0.15">
      <c r="A145" t="str">
        <v>U1385F-20-3</v>
      </c>
      <c r="B145">
        <v>273.13</v>
      </c>
      <c r="C145" t="str">
        <v>U1385F-8-CC</v>
      </c>
      <c r="D145" s="19">
        <v>164.62</v>
      </c>
      <c r="E145" s="21">
        <v>21</v>
      </c>
      <c r="F145" s="21">
        <v>28</v>
      </c>
      <c r="G145" s="8">
        <v>164.83</v>
      </c>
      <c r="H145" s="8">
        <v>164.9</v>
      </c>
      <c r="I145" s="8">
        <v>164.83</v>
      </c>
      <c r="J145" s="8">
        <v>164.9</v>
      </c>
      <c r="K145" s="29">
        <v>0</v>
      </c>
      <c r="L145" s="29">
        <v>0</v>
      </c>
      <c r="M145" t="str">
        <v>U1385H-6</v>
      </c>
      <c r="N145" s="8">
        <v>27.861999999999998</v>
      </c>
      <c r="O145" t="str">
        <v>U1385F-8</v>
      </c>
      <c r="P145" s="8">
        <v>24.780999999999999</v>
      </c>
      <c r="Q145" s="8">
        <v>189.61100000000002</v>
      </c>
      <c r="R145" s="8">
        <v>189.68100000000001</v>
      </c>
    </row>
    <row r="146" spans="1:18" x14ac:dyDescent="0.15">
      <c r="A146" t="str">
        <v>U1385F-20-4</v>
      </c>
      <c r="B146">
        <v>274.63</v>
      </c>
      <c r="C146" t="str">
        <v>U1385F-8-CC</v>
      </c>
      <c r="D146" s="19">
        <v>164.62</v>
      </c>
      <c r="E146" s="21">
        <v>21</v>
      </c>
      <c r="F146" s="21">
        <v>28</v>
      </c>
      <c r="G146" s="8">
        <v>164.83</v>
      </c>
      <c r="H146" s="8">
        <v>164.9</v>
      </c>
      <c r="I146" s="8">
        <v>164.83</v>
      </c>
      <c r="J146" s="8">
        <v>164.9</v>
      </c>
      <c r="K146" s="29">
        <v>0</v>
      </c>
      <c r="L146" s="29">
        <v>0</v>
      </c>
      <c r="M146" t="str">
        <v>U1385H-7</v>
      </c>
      <c r="N146" s="8">
        <v>27.698</v>
      </c>
      <c r="O146" t="str">
        <v>U1385F-8</v>
      </c>
      <c r="P146" s="8">
        <v>24.780999999999999</v>
      </c>
      <c r="Q146" s="8">
        <v>189.61100000000002</v>
      </c>
      <c r="R146" s="8">
        <v>189.68100000000001</v>
      </c>
    </row>
    <row r="147" spans="1:18" x14ac:dyDescent="0.15">
      <c r="A147" t="str">
        <v>U1385F-20-5</v>
      </c>
      <c r="B147">
        <v>276.14</v>
      </c>
      <c r="C147" t="str">
        <v>U1385F-9-1</v>
      </c>
      <c r="D147" s="19">
        <v>164.8</v>
      </c>
      <c r="E147" s="21">
        <v>75</v>
      </c>
      <c r="F147" s="21">
        <v>75</v>
      </c>
      <c r="G147" s="8">
        <v>165.55</v>
      </c>
      <c r="H147" s="8">
        <v>165.55</v>
      </c>
      <c r="I147" s="8">
        <v>165.55</v>
      </c>
      <c r="J147" s="8">
        <v>165.55</v>
      </c>
      <c r="K147" s="29">
        <v>0</v>
      </c>
      <c r="L147" s="29">
        <v>0</v>
      </c>
      <c r="M147" t="str">
        <v>U1385H-8</v>
      </c>
      <c r="N147" s="8">
        <v>30.701000000000001</v>
      </c>
      <c r="O147" t="str">
        <v>U1385F-9</v>
      </c>
      <c r="P147" s="8">
        <v>28.963999999999999</v>
      </c>
      <c r="Q147" s="8">
        <v>194.51400000000001</v>
      </c>
      <c r="R147" s="8">
        <v>194.51400000000001</v>
      </c>
    </row>
    <row r="148" spans="1:18" x14ac:dyDescent="0.15">
      <c r="A148" t="str">
        <v>U1385F-20-6</v>
      </c>
      <c r="B148">
        <v>277.64999999999998</v>
      </c>
      <c r="C148" t="str">
        <v>U1385F-9-2</v>
      </c>
      <c r="D148" s="19">
        <v>166.28</v>
      </c>
      <c r="E148" s="21">
        <v>77</v>
      </c>
      <c r="F148" s="21">
        <v>77</v>
      </c>
      <c r="G148" s="8">
        <v>167.05</v>
      </c>
      <c r="H148" s="8">
        <v>167.05</v>
      </c>
      <c r="I148" s="8">
        <v>167.05</v>
      </c>
      <c r="J148" s="8">
        <v>167.05</v>
      </c>
      <c r="K148" s="29">
        <v>0</v>
      </c>
      <c r="L148" s="29">
        <v>0</v>
      </c>
      <c r="M148" t="str">
        <v>U1385H-9</v>
      </c>
      <c r="N148" s="8">
        <v>34.298999999999999</v>
      </c>
      <c r="O148" t="str">
        <v>U1385F-9</v>
      </c>
      <c r="P148" s="8">
        <v>28.963999999999999</v>
      </c>
      <c r="Q148" s="8">
        <v>196.01400000000001</v>
      </c>
      <c r="R148" s="8">
        <v>196.01400000000001</v>
      </c>
    </row>
    <row r="149" spans="1:18" x14ac:dyDescent="0.15">
      <c r="A149" t="str">
        <v>U1385F-20-7</v>
      </c>
      <c r="B149">
        <v>279</v>
      </c>
      <c r="C149" t="str">
        <v>U1385F-9-3</v>
      </c>
      <c r="D149" s="19">
        <v>167.75</v>
      </c>
      <c r="E149" s="21">
        <v>10</v>
      </c>
      <c r="F149" s="21">
        <v>10</v>
      </c>
      <c r="G149" s="8">
        <v>167.85</v>
      </c>
      <c r="H149" s="8">
        <v>167.85</v>
      </c>
      <c r="I149" s="8">
        <v>167.85</v>
      </c>
      <c r="J149" s="8">
        <v>167.85</v>
      </c>
      <c r="K149" s="29">
        <v>0</v>
      </c>
      <c r="L149" s="29">
        <v>0</v>
      </c>
      <c r="M149" t="str">
        <v>U1385H-10</v>
      </c>
      <c r="N149" s="8">
        <v>37.299999999999997</v>
      </c>
      <c r="O149" t="str">
        <v>U1385F-9</v>
      </c>
      <c r="P149" s="8">
        <v>28.963999999999999</v>
      </c>
      <c r="Q149" s="8">
        <v>196.81399999999999</v>
      </c>
      <c r="R149" s="8">
        <v>196.81399999999999</v>
      </c>
    </row>
    <row r="150" spans="1:18" x14ac:dyDescent="0.15">
      <c r="A150" t="str">
        <v>U1385F-20-CC</v>
      </c>
      <c r="B150">
        <v>279.62</v>
      </c>
      <c r="C150" t="str">
        <v>U1385F-9-3</v>
      </c>
      <c r="D150" s="19">
        <v>167.75</v>
      </c>
      <c r="E150" s="21">
        <v>71</v>
      </c>
      <c r="F150" s="21">
        <v>71</v>
      </c>
      <c r="G150" s="8">
        <v>168.46</v>
      </c>
      <c r="H150" s="8">
        <v>168.46</v>
      </c>
      <c r="I150" s="8">
        <v>168.46</v>
      </c>
      <c r="J150" s="8">
        <v>168.46</v>
      </c>
      <c r="K150" s="29">
        <v>0</v>
      </c>
      <c r="L150" s="29">
        <v>0</v>
      </c>
      <c r="M150" t="str">
        <v>U1385H-11</v>
      </c>
      <c r="N150" s="8">
        <v>40.533000000000001</v>
      </c>
      <c r="O150" t="str">
        <v>U1385F-9</v>
      </c>
      <c r="P150" s="8">
        <v>28.963999999999999</v>
      </c>
      <c r="Q150" s="8">
        <v>197.42400000000001</v>
      </c>
      <c r="R150" s="8">
        <v>197.42400000000001</v>
      </c>
    </row>
    <row r="151" spans="1:18" x14ac:dyDescent="0.15">
      <c r="A151" t="str">
        <v>U1385F-21-1</v>
      </c>
      <c r="B151">
        <v>279.8</v>
      </c>
      <c r="C151" t="str">
        <v>U1385F-9-4</v>
      </c>
      <c r="D151" s="19">
        <v>169.23</v>
      </c>
      <c r="E151" s="21">
        <v>55</v>
      </c>
      <c r="F151" s="21">
        <v>55</v>
      </c>
      <c r="G151" s="8">
        <v>169.78</v>
      </c>
      <c r="H151" s="8">
        <v>169.78</v>
      </c>
      <c r="I151" s="8">
        <v>169.78</v>
      </c>
      <c r="J151" s="8">
        <v>169.78</v>
      </c>
      <c r="K151" s="29">
        <v>0</v>
      </c>
      <c r="L151" s="29">
        <v>0</v>
      </c>
      <c r="M151" t="str">
        <v>U1385H-12</v>
      </c>
      <c r="N151" s="8">
        <v>43.39</v>
      </c>
      <c r="O151" t="str">
        <v>U1385F-9</v>
      </c>
      <c r="P151" s="8">
        <v>28.963999999999999</v>
      </c>
      <c r="Q151" s="8">
        <v>198.744</v>
      </c>
      <c r="R151" s="8">
        <v>198.744</v>
      </c>
    </row>
    <row r="152" spans="1:18" x14ac:dyDescent="0.15">
      <c r="A152" t="str">
        <v>U1385F-21-2</v>
      </c>
      <c r="B152">
        <v>281.31</v>
      </c>
      <c r="C152" t="str">
        <v>U1385F-9-4</v>
      </c>
      <c r="D152" s="19">
        <v>169.23</v>
      </c>
      <c r="E152" s="21">
        <v>84</v>
      </c>
      <c r="F152" s="21">
        <v>84</v>
      </c>
      <c r="G152" s="8">
        <v>170.07</v>
      </c>
      <c r="H152" s="8">
        <v>170.07</v>
      </c>
      <c r="I152" s="8">
        <v>170.07</v>
      </c>
      <c r="J152" s="8">
        <v>170.07</v>
      </c>
      <c r="K152" s="29">
        <v>0</v>
      </c>
      <c r="L152" s="29">
        <v>0</v>
      </c>
      <c r="M152" t="str">
        <v>U1385H-13</v>
      </c>
      <c r="N152" s="8">
        <v>47.079000000000001</v>
      </c>
      <c r="O152" t="str">
        <v>U1385F-9</v>
      </c>
      <c r="P152" s="8">
        <v>28.963999999999999</v>
      </c>
      <c r="Q152" s="8">
        <v>199.03399999999999</v>
      </c>
      <c r="R152" s="8">
        <v>199.03399999999999</v>
      </c>
    </row>
    <row r="153" spans="1:18" x14ac:dyDescent="0.15">
      <c r="A153" t="str">
        <v>U1385F-21-3</v>
      </c>
      <c r="B153">
        <v>282.81</v>
      </c>
      <c r="C153" t="str">
        <v>U1385F-9-5</v>
      </c>
      <c r="D153" s="19">
        <v>170.71</v>
      </c>
      <c r="E153" s="21">
        <v>24</v>
      </c>
      <c r="F153" s="21">
        <v>26</v>
      </c>
      <c r="G153" s="8">
        <v>170.95000000000002</v>
      </c>
      <c r="H153" s="8">
        <v>170.97</v>
      </c>
      <c r="I153" s="8">
        <v>170.95</v>
      </c>
      <c r="J153" s="8">
        <v>170.97</v>
      </c>
      <c r="K153" s="29">
        <v>-2.8421709430404007E-14</v>
      </c>
      <c r="L153" s="29">
        <v>0</v>
      </c>
      <c r="M153" t="str">
        <v>U1385H-14</v>
      </c>
      <c r="N153" s="8">
        <v>49.043999999999997</v>
      </c>
      <c r="O153" t="str">
        <v>U1385F-9</v>
      </c>
      <c r="P153" s="8">
        <v>28.963999999999999</v>
      </c>
      <c r="Q153" s="8">
        <v>199.91400000000002</v>
      </c>
      <c r="R153" s="8">
        <v>199.934</v>
      </c>
    </row>
    <row r="154" spans="1:18" x14ac:dyDescent="0.15">
      <c r="A154" t="str">
        <v>U1385F-21-4</v>
      </c>
      <c r="B154">
        <v>284.33</v>
      </c>
      <c r="C154" t="str">
        <v>U1385F-9-5</v>
      </c>
      <c r="D154" s="19">
        <v>170.71</v>
      </c>
      <c r="E154" s="21">
        <v>77</v>
      </c>
      <c r="F154" s="21">
        <v>77</v>
      </c>
      <c r="G154" s="8">
        <v>171.48000000000002</v>
      </c>
      <c r="H154" s="8">
        <v>171.48000000000002</v>
      </c>
      <c r="I154" s="8">
        <v>171.48</v>
      </c>
      <c r="J154" s="8">
        <v>171.48</v>
      </c>
      <c r="K154" s="29">
        <v>-2.8421709430404007E-14</v>
      </c>
      <c r="L154" s="29">
        <v>-2.8421709430404007E-14</v>
      </c>
      <c r="M154" t="str">
        <v>U1385H-15</v>
      </c>
      <c r="N154" s="8">
        <v>50.920999999999999</v>
      </c>
      <c r="O154" t="str">
        <v>U1385F-9</v>
      </c>
      <c r="P154" s="8">
        <v>28.963999999999999</v>
      </c>
      <c r="Q154" s="8">
        <v>200.44400000000002</v>
      </c>
      <c r="R154" s="8">
        <v>200.44400000000002</v>
      </c>
    </row>
    <row r="155" spans="1:18" x14ac:dyDescent="0.15">
      <c r="A155" t="str">
        <v>U1385F-21-5</v>
      </c>
      <c r="B155">
        <v>285.83999999999997</v>
      </c>
      <c r="C155" t="str">
        <v>U1385F-9-6</v>
      </c>
      <c r="D155" s="19">
        <v>172.2</v>
      </c>
      <c r="E155" s="21">
        <v>77</v>
      </c>
      <c r="F155" s="21">
        <v>77</v>
      </c>
      <c r="G155" s="8">
        <v>172.97</v>
      </c>
      <c r="H155" s="8">
        <v>172.97</v>
      </c>
      <c r="I155" s="8">
        <v>172.97</v>
      </c>
      <c r="J155" s="8">
        <v>172.97</v>
      </c>
      <c r="K155" s="29">
        <v>0</v>
      </c>
      <c r="L155" s="29">
        <v>0</v>
      </c>
      <c r="M155" t="str">
        <v>U1385H-16</v>
      </c>
      <c r="N155" s="8">
        <v>51.631999999999998</v>
      </c>
      <c r="O155" t="str">
        <v>U1385F-9</v>
      </c>
      <c r="P155" s="8">
        <v>28.963999999999999</v>
      </c>
      <c r="Q155" s="8">
        <v>201.934</v>
      </c>
      <c r="R155" s="8">
        <v>201.934</v>
      </c>
    </row>
    <row r="156" spans="1:18" x14ac:dyDescent="0.15">
      <c r="A156" t="str">
        <v>U1385F-21-6</v>
      </c>
      <c r="B156">
        <v>287.35000000000002</v>
      </c>
      <c r="C156" t="str">
        <v>U1385F-9-7</v>
      </c>
      <c r="D156" s="19">
        <v>173.68</v>
      </c>
      <c r="E156" s="21">
        <v>0</v>
      </c>
      <c r="F156" s="21">
        <v>5</v>
      </c>
      <c r="G156" s="8">
        <v>173.68</v>
      </c>
      <c r="H156" s="8">
        <v>173.73000000000002</v>
      </c>
      <c r="I156" s="8">
        <v>173.68</v>
      </c>
      <c r="J156" s="8">
        <v>173.73</v>
      </c>
      <c r="K156" s="29">
        <v>0</v>
      </c>
      <c r="L156" s="29">
        <v>-2.8421709430404007E-14</v>
      </c>
      <c r="M156" t="str">
        <v>U1385H-17</v>
      </c>
      <c r="N156" s="8">
        <v>51.411999999999999</v>
      </c>
      <c r="O156" t="str">
        <v>U1385F-9</v>
      </c>
      <c r="P156" s="8">
        <v>28.963999999999999</v>
      </c>
      <c r="Q156" s="8">
        <v>202.64400000000001</v>
      </c>
      <c r="R156" s="8">
        <v>202.69400000000002</v>
      </c>
    </row>
    <row r="157" spans="1:18" x14ac:dyDescent="0.15">
      <c r="A157" t="str">
        <v>U1385F-21-7</v>
      </c>
      <c r="B157">
        <v>288.64999999999998</v>
      </c>
      <c r="C157" t="str">
        <v>U1385F-9-7</v>
      </c>
      <c r="D157" s="19">
        <v>173.68</v>
      </c>
      <c r="E157" s="21">
        <v>31</v>
      </c>
      <c r="F157" s="21">
        <v>31</v>
      </c>
      <c r="G157" s="8">
        <v>173.99</v>
      </c>
      <c r="H157" s="8">
        <v>173.99</v>
      </c>
      <c r="I157" s="8">
        <v>173.99</v>
      </c>
      <c r="J157" s="8">
        <v>173.99</v>
      </c>
      <c r="K157" s="29">
        <v>0</v>
      </c>
      <c r="L157" s="29">
        <v>0</v>
      </c>
      <c r="M157" t="str">
        <v>U1385H-18</v>
      </c>
      <c r="N157" s="8">
        <v>52.149000000000001</v>
      </c>
      <c r="O157" t="str">
        <v>U1385F-9</v>
      </c>
      <c r="P157" s="8">
        <v>28.963999999999999</v>
      </c>
      <c r="Q157" s="8">
        <v>202.95400000000001</v>
      </c>
      <c r="R157" s="8">
        <v>202.95400000000001</v>
      </c>
    </row>
    <row r="158" spans="1:18" x14ac:dyDescent="0.15">
      <c r="A158" t="str">
        <v>U1385F-21-CC</v>
      </c>
      <c r="B158">
        <v>289.26</v>
      </c>
      <c r="C158" t="str">
        <v>U1385F-9-CC</v>
      </c>
      <c r="D158" s="19">
        <v>174.27</v>
      </c>
      <c r="E158" s="21">
        <v>15</v>
      </c>
      <c r="F158" s="21">
        <v>22</v>
      </c>
      <c r="G158" s="8">
        <v>174.42000000000002</v>
      </c>
      <c r="H158" s="8">
        <v>174.49</v>
      </c>
      <c r="I158" s="8">
        <v>174.42</v>
      </c>
      <c r="J158" s="8">
        <v>174.49</v>
      </c>
      <c r="K158" s="29">
        <v>-2.8421709430404007E-14</v>
      </c>
      <c r="L158" s="29">
        <v>0</v>
      </c>
      <c r="M158" t="str">
        <v>U1385H-19</v>
      </c>
      <c r="N158" s="8">
        <v>53.201000000000001</v>
      </c>
      <c r="O158" t="str">
        <v>U1385F-9</v>
      </c>
      <c r="P158" s="8">
        <v>28.963999999999999</v>
      </c>
      <c r="Q158" s="8">
        <v>203.38400000000001</v>
      </c>
      <c r="R158" s="8">
        <v>203.45400000000001</v>
      </c>
    </row>
    <row r="159" spans="1:18" x14ac:dyDescent="0.15">
      <c r="A159" t="str">
        <v>U1385F-22-1</v>
      </c>
      <c r="B159">
        <v>289.5</v>
      </c>
      <c r="C159" t="str">
        <v>U1385F-9-CC</v>
      </c>
      <c r="D159" s="19">
        <v>174.27</v>
      </c>
      <c r="E159" s="21">
        <v>15</v>
      </c>
      <c r="F159" s="21">
        <v>22</v>
      </c>
      <c r="G159" s="8">
        <v>174.42000000000002</v>
      </c>
      <c r="H159" s="8">
        <v>174.49</v>
      </c>
      <c r="I159" s="8">
        <v>174.42</v>
      </c>
      <c r="J159" s="8">
        <v>174.49</v>
      </c>
      <c r="K159" s="29">
        <v>-2.8421709430404007E-14</v>
      </c>
      <c r="L159" s="29">
        <v>0</v>
      </c>
      <c r="M159" t="str">
        <v>U1385H-20</v>
      </c>
      <c r="N159" s="8">
        <v>54.68</v>
      </c>
      <c r="O159" t="str">
        <v>U1385F-9</v>
      </c>
      <c r="P159" s="8">
        <v>28.963999999999999</v>
      </c>
      <c r="Q159" s="8">
        <v>203.38400000000001</v>
      </c>
      <c r="R159" s="8">
        <v>203.45400000000001</v>
      </c>
    </row>
    <row r="160" spans="1:18" x14ac:dyDescent="0.15">
      <c r="A160" t="str">
        <v>U1385F-22-2</v>
      </c>
      <c r="B160">
        <v>290.98</v>
      </c>
      <c r="C160" t="str">
        <v>U1385F-9-CC</v>
      </c>
      <c r="D160" s="19">
        <v>174.27</v>
      </c>
      <c r="E160" s="21">
        <v>15</v>
      </c>
      <c r="F160" s="21">
        <v>22</v>
      </c>
      <c r="G160" s="8">
        <v>174.42000000000002</v>
      </c>
      <c r="H160" s="8">
        <v>174.49</v>
      </c>
      <c r="I160" s="8">
        <v>174.42</v>
      </c>
      <c r="J160" s="8">
        <v>174.49</v>
      </c>
      <c r="K160" s="29">
        <v>-2.8421709430404007E-14</v>
      </c>
      <c r="L160" s="29">
        <v>0</v>
      </c>
      <c r="M160" t="str">
        <v>U1385H-21</v>
      </c>
      <c r="N160" s="8">
        <v>55.710999999999999</v>
      </c>
      <c r="O160" t="str">
        <v>U1385F-9</v>
      </c>
      <c r="P160" s="8">
        <v>28.963999999999999</v>
      </c>
      <c r="Q160" s="8">
        <v>203.38400000000001</v>
      </c>
      <c r="R160" s="8">
        <v>203.45400000000001</v>
      </c>
    </row>
    <row r="161" spans="1:18" x14ac:dyDescent="0.15">
      <c r="A161" t="str">
        <v>U1385F-22-3</v>
      </c>
      <c r="B161">
        <v>292.45999999999998</v>
      </c>
      <c r="C161" t="str">
        <v>U1385F-9-CC</v>
      </c>
      <c r="D161" s="19">
        <v>174.27</v>
      </c>
      <c r="E161" s="21">
        <v>15</v>
      </c>
      <c r="F161" s="21">
        <v>22</v>
      </c>
      <c r="G161" s="8">
        <v>174.42000000000002</v>
      </c>
      <c r="H161" s="8">
        <v>174.49</v>
      </c>
      <c r="I161" s="8">
        <v>174.42</v>
      </c>
      <c r="J161" s="8">
        <v>174.49</v>
      </c>
      <c r="K161" s="29">
        <v>-2.8421709430404007E-14</v>
      </c>
      <c r="L161" s="29">
        <v>0</v>
      </c>
      <c r="M161" t="str">
        <v>U1385H-22</v>
      </c>
      <c r="N161" s="8">
        <v>58.107999999999997</v>
      </c>
      <c r="O161" t="str">
        <v>U1385F-9</v>
      </c>
      <c r="P161" s="8">
        <v>28.963999999999999</v>
      </c>
      <c r="Q161" s="8">
        <v>203.38400000000001</v>
      </c>
      <c r="R161" s="8">
        <v>203.45400000000001</v>
      </c>
    </row>
    <row r="162" spans="1:18" x14ac:dyDescent="0.15">
      <c r="A162" t="str">
        <v>U1385F-22-4</v>
      </c>
      <c r="B162">
        <v>293.94</v>
      </c>
      <c r="C162" t="str">
        <v>U1385F-9-CC</v>
      </c>
      <c r="D162" s="19">
        <v>174.27</v>
      </c>
      <c r="E162" s="21">
        <v>15</v>
      </c>
      <c r="F162" s="21">
        <v>22</v>
      </c>
      <c r="G162" s="8">
        <v>174.42000000000002</v>
      </c>
      <c r="H162" s="8">
        <v>174.49</v>
      </c>
      <c r="I162" s="8">
        <v>174.42</v>
      </c>
      <c r="J162" s="8">
        <v>174.49</v>
      </c>
      <c r="K162" s="29">
        <v>-2.8421709430404007E-14</v>
      </c>
      <c r="L162" s="29">
        <v>0</v>
      </c>
      <c r="M162" t="str">
        <v>U1385H-23</v>
      </c>
      <c r="N162" s="8">
        <v>59.109000000000002</v>
      </c>
      <c r="O162" t="str">
        <v>U1385F-9</v>
      </c>
      <c r="P162" s="8">
        <v>28.963999999999999</v>
      </c>
      <c r="Q162" s="8">
        <v>203.38400000000001</v>
      </c>
      <c r="R162" s="8">
        <v>203.45400000000001</v>
      </c>
    </row>
    <row r="163" spans="1:18" x14ac:dyDescent="0.15">
      <c r="A163" t="str">
        <v>U1385F-22-5</v>
      </c>
      <c r="B163">
        <v>295.42</v>
      </c>
      <c r="C163" t="str">
        <v>U1385F-9-CC</v>
      </c>
      <c r="D163" s="19">
        <v>174.27</v>
      </c>
      <c r="E163" s="21">
        <v>15</v>
      </c>
      <c r="F163" s="21">
        <v>22</v>
      </c>
      <c r="G163" s="8">
        <v>174.42000000000002</v>
      </c>
      <c r="H163" s="8">
        <v>174.49</v>
      </c>
      <c r="I163" s="8">
        <v>174.42</v>
      </c>
      <c r="J163" s="8">
        <v>174.49</v>
      </c>
      <c r="K163" s="29">
        <v>-2.8421709430404007E-14</v>
      </c>
      <c r="L163" s="29">
        <v>0</v>
      </c>
      <c r="M163" t="str">
        <v>U1385H-24</v>
      </c>
      <c r="N163" s="8">
        <v>60.841999999999999</v>
      </c>
      <c r="O163" t="str">
        <v>U1385F-9</v>
      </c>
      <c r="P163" s="8">
        <v>28.963999999999999</v>
      </c>
      <c r="Q163" s="8">
        <v>203.38400000000001</v>
      </c>
      <c r="R163" s="8">
        <v>203.45400000000001</v>
      </c>
    </row>
    <row r="164" spans="1:18" x14ac:dyDescent="0.15">
      <c r="A164" t="str">
        <v>U1385F-22-6</v>
      </c>
      <c r="B164">
        <v>296.89999999999998</v>
      </c>
      <c r="C164" t="str">
        <v>U1385F-9-CC</v>
      </c>
      <c r="D164" s="19">
        <v>174.27</v>
      </c>
      <c r="E164" s="21">
        <v>15</v>
      </c>
      <c r="F164" s="21">
        <v>22</v>
      </c>
      <c r="G164" s="8">
        <v>174.42000000000002</v>
      </c>
      <c r="H164" s="8">
        <v>174.49</v>
      </c>
      <c r="I164" s="8">
        <v>174.42</v>
      </c>
      <c r="J164" s="8">
        <v>174.49</v>
      </c>
      <c r="K164" s="29">
        <v>-2.8421709430404007E-14</v>
      </c>
      <c r="L164" s="29">
        <v>0</v>
      </c>
      <c r="M164" t="str">
        <v>U1385H-25</v>
      </c>
      <c r="N164" s="8">
        <v>61.113</v>
      </c>
      <c r="O164" t="str">
        <v>U1385F-9</v>
      </c>
      <c r="P164" s="8">
        <v>28.963999999999999</v>
      </c>
      <c r="Q164" s="8">
        <v>203.38400000000001</v>
      </c>
      <c r="R164" s="8">
        <v>203.45400000000001</v>
      </c>
    </row>
    <row r="165" spans="1:18" x14ac:dyDescent="0.15">
      <c r="A165" t="str">
        <v>U1385F-22-7</v>
      </c>
      <c r="B165">
        <v>298.36</v>
      </c>
      <c r="C165" t="str">
        <v>U1385F-9-CC</v>
      </c>
      <c r="D165" s="19">
        <v>174.27</v>
      </c>
      <c r="E165" s="21">
        <v>15</v>
      </c>
      <c r="F165" s="21">
        <v>22</v>
      </c>
      <c r="G165" s="8">
        <v>174.42000000000002</v>
      </c>
      <c r="H165" s="8">
        <v>174.49</v>
      </c>
      <c r="I165" s="8">
        <v>174.42</v>
      </c>
      <c r="J165" s="8">
        <v>174.49</v>
      </c>
      <c r="K165" s="29">
        <v>-2.8421709430404007E-14</v>
      </c>
      <c r="L165" s="29">
        <v>0</v>
      </c>
      <c r="M165" t="str">
        <v>U1385H-26</v>
      </c>
      <c r="N165" s="8">
        <v>60.417999999999999</v>
      </c>
      <c r="O165" t="str">
        <v>U1385F-9</v>
      </c>
      <c r="P165" s="8">
        <v>28.963999999999999</v>
      </c>
      <c r="Q165" s="8">
        <v>203.38400000000001</v>
      </c>
      <c r="R165" s="8">
        <v>203.45400000000001</v>
      </c>
    </row>
    <row r="166" spans="1:18" x14ac:dyDescent="0.15">
      <c r="A166" t="str">
        <v>U1385F-22-CC</v>
      </c>
      <c r="B166">
        <v>298.94</v>
      </c>
      <c r="C166" t="str">
        <v>U1385F-9-CC</v>
      </c>
      <c r="D166" s="19">
        <v>174.27</v>
      </c>
      <c r="E166" s="21">
        <v>15</v>
      </c>
      <c r="F166" s="21">
        <v>22</v>
      </c>
      <c r="G166" s="8">
        <v>174.42000000000002</v>
      </c>
      <c r="H166" s="8">
        <v>174.49</v>
      </c>
      <c r="I166" s="8">
        <v>174.42</v>
      </c>
      <c r="J166" s="8">
        <v>174.49</v>
      </c>
      <c r="K166" s="29">
        <v>-2.8421709430404007E-14</v>
      </c>
      <c r="L166" s="29">
        <v>0</v>
      </c>
      <c r="M166" t="str">
        <v>U1385H-27</v>
      </c>
      <c r="N166" s="8">
        <v>59.046999999999997</v>
      </c>
      <c r="O166" t="str">
        <v>U1385F-9</v>
      </c>
      <c r="P166" s="8">
        <v>28.963999999999999</v>
      </c>
      <c r="Q166" s="8">
        <v>203.38400000000001</v>
      </c>
      <c r="R166" s="8">
        <v>203.45400000000001</v>
      </c>
    </row>
    <row r="167" spans="1:18" x14ac:dyDescent="0.15">
      <c r="A167" t="str">
        <v>U1385F-23-1</v>
      </c>
      <c r="B167">
        <v>299.2</v>
      </c>
      <c r="C167" t="str">
        <v>U1385F-9-CC</v>
      </c>
      <c r="D167" s="19">
        <v>174.27</v>
      </c>
      <c r="E167" s="21">
        <v>15</v>
      </c>
      <c r="F167" s="21">
        <v>22</v>
      </c>
      <c r="G167" s="8">
        <v>174.42000000000002</v>
      </c>
      <c r="H167" s="8">
        <v>174.49</v>
      </c>
      <c r="I167" s="8">
        <v>174.42</v>
      </c>
      <c r="J167" s="8">
        <v>174.49</v>
      </c>
      <c r="K167" s="29">
        <v>-2.8421709430404007E-14</v>
      </c>
      <c r="L167" s="29">
        <v>0</v>
      </c>
      <c r="M167" t="str">
        <v>U1385H-28</v>
      </c>
      <c r="N167" s="8">
        <v>58.664000000000001</v>
      </c>
      <c r="O167" t="str">
        <v>U1385F-9</v>
      </c>
      <c r="P167" s="8">
        <v>28.963999999999999</v>
      </c>
      <c r="Q167" s="8">
        <v>203.38400000000001</v>
      </c>
      <c r="R167" s="8">
        <v>203.45400000000001</v>
      </c>
    </row>
    <row r="168" spans="1:18" x14ac:dyDescent="0.15">
      <c r="A168" t="str">
        <v>U1385F-23-2</v>
      </c>
      <c r="B168">
        <v>300.69</v>
      </c>
      <c r="C168" t="str">
        <v>U1385F-10-1</v>
      </c>
      <c r="D168" s="19">
        <v>174.5</v>
      </c>
      <c r="E168" s="21">
        <v>75</v>
      </c>
      <c r="F168" s="21">
        <v>75</v>
      </c>
      <c r="G168" s="8">
        <v>175.25</v>
      </c>
      <c r="H168" s="8">
        <v>175.25</v>
      </c>
      <c r="I168" s="8">
        <v>175.25</v>
      </c>
      <c r="J168" s="8">
        <v>175.25</v>
      </c>
      <c r="K168" s="29">
        <v>0</v>
      </c>
      <c r="L168" s="29">
        <v>0</v>
      </c>
      <c r="M168" t="str">
        <v>U1385H-29</v>
      </c>
      <c r="N168" s="8">
        <v>59.284999999999997</v>
      </c>
      <c r="O168" t="str">
        <v>U1385F-10</v>
      </c>
      <c r="P168" s="8">
        <v>31.459</v>
      </c>
      <c r="Q168" s="8">
        <v>206.709</v>
      </c>
      <c r="R168" s="8">
        <v>206.709</v>
      </c>
    </row>
    <row r="169" spans="1:18" x14ac:dyDescent="0.15">
      <c r="A169" t="str">
        <v>U1385F-23-3</v>
      </c>
      <c r="B169">
        <v>302.17</v>
      </c>
      <c r="C169" t="str">
        <v>U1385F-10-2</v>
      </c>
      <c r="D169" s="19">
        <v>175.98</v>
      </c>
      <c r="E169" s="21">
        <v>75</v>
      </c>
      <c r="F169" s="21">
        <v>75</v>
      </c>
      <c r="G169" s="8">
        <v>176.73</v>
      </c>
      <c r="H169" s="8">
        <v>176.73</v>
      </c>
      <c r="I169" s="8">
        <v>176.73</v>
      </c>
      <c r="J169" s="8">
        <v>176.73</v>
      </c>
      <c r="K169" s="29">
        <v>0</v>
      </c>
      <c r="L169" s="29">
        <v>0</v>
      </c>
      <c r="M169" t="str">
        <v>U1385H-30</v>
      </c>
      <c r="N169" s="8">
        <v>59.723999999999997</v>
      </c>
      <c r="O169" t="str">
        <v>U1385F-10</v>
      </c>
      <c r="P169" s="8">
        <v>31.459</v>
      </c>
      <c r="Q169" s="8">
        <v>208.18899999999999</v>
      </c>
      <c r="R169" s="8">
        <v>208.18899999999999</v>
      </c>
    </row>
    <row r="170" spans="1:18" x14ac:dyDescent="0.15">
      <c r="A170" t="str">
        <v>U1385F-23-4</v>
      </c>
      <c r="B170">
        <v>303.66000000000003</v>
      </c>
      <c r="C170" t="str">
        <v>U1385F-10-2</v>
      </c>
      <c r="D170" s="19">
        <v>175.98</v>
      </c>
      <c r="E170" s="21">
        <v>93</v>
      </c>
      <c r="F170" s="21">
        <v>93</v>
      </c>
      <c r="G170" s="8">
        <v>176.91</v>
      </c>
      <c r="H170" s="8">
        <v>176.91</v>
      </c>
      <c r="I170" s="8">
        <v>176.91</v>
      </c>
      <c r="J170" s="8">
        <v>176.91</v>
      </c>
      <c r="K170" s="29">
        <v>0</v>
      </c>
      <c r="L170" s="29">
        <v>0</v>
      </c>
      <c r="M170" t="str">
        <v>U1385H-31</v>
      </c>
      <c r="N170" s="8">
        <v>59.655000000000001</v>
      </c>
      <c r="O170" t="str">
        <v>U1385F-10</v>
      </c>
      <c r="P170" s="8">
        <v>31.459</v>
      </c>
      <c r="Q170" s="8">
        <v>208.369</v>
      </c>
      <c r="R170" s="8">
        <v>208.369</v>
      </c>
    </row>
    <row r="171" spans="1:18" x14ac:dyDescent="0.15">
      <c r="A171" t="str">
        <v>U1385F-23-5</v>
      </c>
      <c r="B171">
        <v>305.14999999999998</v>
      </c>
      <c r="C171" t="str">
        <v>U1385F-10-2</v>
      </c>
      <c r="D171" s="19">
        <v>175.98</v>
      </c>
      <c r="E171" s="21">
        <v>93</v>
      </c>
      <c r="F171" s="21">
        <v>93</v>
      </c>
      <c r="G171" s="8">
        <v>176.91</v>
      </c>
      <c r="H171" s="8">
        <v>176.91</v>
      </c>
      <c r="I171" s="8">
        <v>177.84</v>
      </c>
      <c r="J171" s="8">
        <v>177.84</v>
      </c>
      <c r="K171" s="29">
        <v>0.93000000000000682</v>
      </c>
      <c r="L171" s="29">
        <v>0.93000000000000682</v>
      </c>
      <c r="M171" t="str">
        <v>U1385H-32</v>
      </c>
      <c r="N171" s="8">
        <v>60.731999999999999</v>
      </c>
      <c r="O171" t="str">
        <v>U1385F-10</v>
      </c>
      <c r="P171" s="8">
        <v>31.459</v>
      </c>
      <c r="Q171" s="8">
        <v>208.369</v>
      </c>
      <c r="R171" s="8">
        <v>208.369</v>
      </c>
    </row>
    <row r="172" spans="1:18" x14ac:dyDescent="0.15">
      <c r="A172" t="str">
        <v>U1385F-23-6</v>
      </c>
      <c r="B172">
        <v>306.64</v>
      </c>
      <c r="C172" t="str">
        <v>U1385F-10-3</v>
      </c>
      <c r="D172" s="19">
        <v>177.46</v>
      </c>
      <c r="E172" s="21">
        <v>74</v>
      </c>
      <c r="F172" s="21">
        <v>74</v>
      </c>
      <c r="G172" s="8">
        <v>178.20000000000002</v>
      </c>
      <c r="H172" s="8">
        <v>178.20000000000002</v>
      </c>
      <c r="I172" s="8">
        <v>178.2</v>
      </c>
      <c r="J172" s="8">
        <v>178.2</v>
      </c>
      <c r="K172" s="29">
        <v>-2.8421709430404007E-14</v>
      </c>
      <c r="L172" s="29">
        <v>-2.8421709430404007E-14</v>
      </c>
      <c r="M172" t="str">
        <v>U1385I-1</v>
      </c>
      <c r="N172" s="8">
        <v>0</v>
      </c>
      <c r="O172" t="str">
        <v>U1385F-10</v>
      </c>
      <c r="P172" s="8">
        <v>31.459</v>
      </c>
      <c r="Q172" s="8">
        <v>209.65900000000002</v>
      </c>
      <c r="R172" s="8">
        <v>209.65900000000002</v>
      </c>
    </row>
    <row r="173" spans="1:18" x14ac:dyDescent="0.15">
      <c r="A173" t="str">
        <v>U1385F-23-7</v>
      </c>
      <c r="B173">
        <v>308.08</v>
      </c>
      <c r="C173" t="str">
        <v>U1385F-10-4</v>
      </c>
      <c r="D173" s="19">
        <v>178.95</v>
      </c>
      <c r="E173" s="21">
        <v>37</v>
      </c>
      <c r="F173" s="21">
        <v>39</v>
      </c>
      <c r="G173" s="8">
        <v>179.32</v>
      </c>
      <c r="H173" s="8">
        <v>179.33999999999997</v>
      </c>
      <c r="I173" s="8">
        <v>179.32</v>
      </c>
      <c r="J173" s="8">
        <v>179.34</v>
      </c>
      <c r="K173" s="29">
        <v>0</v>
      </c>
      <c r="L173" s="29">
        <v>2.8421709430404007E-14</v>
      </c>
      <c r="M173" t="str">
        <v>U1385I-2</v>
      </c>
      <c r="N173" s="8">
        <v>9.7000000000000003E-2</v>
      </c>
      <c r="O173" t="str">
        <v>U1385F-10</v>
      </c>
      <c r="P173" s="8">
        <v>31.459</v>
      </c>
      <c r="Q173" s="8">
        <v>210.779</v>
      </c>
      <c r="R173" s="8">
        <v>210.79899999999998</v>
      </c>
    </row>
    <row r="174" spans="1:18" x14ac:dyDescent="0.15">
      <c r="A174" t="str">
        <v>U1385F-23-CC</v>
      </c>
      <c r="B174">
        <v>308.58999999999997</v>
      </c>
      <c r="C174" t="str">
        <v>U1385F-10-4</v>
      </c>
      <c r="D174" s="19">
        <v>178.95</v>
      </c>
      <c r="E174" s="21">
        <v>74</v>
      </c>
      <c r="F174" s="21">
        <v>74</v>
      </c>
      <c r="G174" s="8">
        <v>179.69</v>
      </c>
      <c r="H174" s="8">
        <v>179.69</v>
      </c>
      <c r="I174" s="8">
        <v>179.69</v>
      </c>
      <c r="J174" s="8">
        <v>179.69</v>
      </c>
      <c r="K174" s="29">
        <v>0</v>
      </c>
      <c r="L174" s="29">
        <v>0</v>
      </c>
      <c r="M174" t="str">
        <v>U1385I-3</v>
      </c>
      <c r="N174" s="8">
        <v>0.27800000000000002</v>
      </c>
      <c r="O174" t="str">
        <v>U1385F-10</v>
      </c>
      <c r="P174" s="8">
        <v>31.459</v>
      </c>
      <c r="Q174" s="8">
        <v>211.149</v>
      </c>
      <c r="R174" s="8">
        <v>211.149</v>
      </c>
    </row>
    <row r="175" spans="1:18" x14ac:dyDescent="0.15">
      <c r="A175" t="str">
        <v>U1385F-24-1</v>
      </c>
      <c r="B175">
        <v>308.89999999999998</v>
      </c>
      <c r="C175" t="str">
        <v>U1385F-10-4</v>
      </c>
      <c r="D175" s="19">
        <v>178.95</v>
      </c>
      <c r="E175" s="21">
        <v>75</v>
      </c>
      <c r="F175" s="21">
        <v>75</v>
      </c>
      <c r="G175" s="8">
        <v>179.7</v>
      </c>
      <c r="H175" s="8">
        <v>179.7</v>
      </c>
      <c r="I175" s="8">
        <v>179.7</v>
      </c>
      <c r="J175" s="8">
        <v>179.7</v>
      </c>
      <c r="K175" s="29">
        <v>0</v>
      </c>
      <c r="L175" s="29">
        <v>0</v>
      </c>
      <c r="M175" t="str">
        <v>U1385I-4</v>
      </c>
      <c r="N175" s="8">
        <v>0.80400000000000005</v>
      </c>
      <c r="O175" t="str">
        <v>U1385F-10</v>
      </c>
      <c r="P175" s="8">
        <v>31.459</v>
      </c>
      <c r="Q175" s="8">
        <v>211.15899999999999</v>
      </c>
      <c r="R175" s="8">
        <v>211.15899999999999</v>
      </c>
    </row>
    <row r="176" spans="1:18" x14ac:dyDescent="0.15">
      <c r="A176" t="str">
        <v>U1385F-24-2</v>
      </c>
      <c r="B176">
        <v>310.38</v>
      </c>
      <c r="C176" t="str">
        <v>U1385F-10-5</v>
      </c>
      <c r="D176" s="19">
        <v>180.44</v>
      </c>
      <c r="E176" s="21">
        <v>75</v>
      </c>
      <c r="F176" s="21">
        <v>75</v>
      </c>
      <c r="G176" s="8">
        <v>181.19</v>
      </c>
      <c r="H176" s="8">
        <v>181.19</v>
      </c>
      <c r="I176" s="8">
        <v>181.19</v>
      </c>
      <c r="J176" s="8">
        <v>181.19</v>
      </c>
      <c r="K176" s="29">
        <v>0</v>
      </c>
      <c r="L176" s="29">
        <v>0</v>
      </c>
      <c r="M176" t="str">
        <v>U1385I-5</v>
      </c>
      <c r="N176" s="8">
        <v>1.8080000000000001</v>
      </c>
      <c r="O176" t="str">
        <v>U1385F-10</v>
      </c>
      <c r="P176" s="8">
        <v>31.459</v>
      </c>
      <c r="Q176" s="8">
        <v>212.649</v>
      </c>
      <c r="R176" s="8">
        <v>212.649</v>
      </c>
    </row>
    <row r="177" spans="1:18" x14ac:dyDescent="0.15">
      <c r="A177" t="str">
        <v>U1385F-24-3</v>
      </c>
      <c r="B177">
        <v>311.86</v>
      </c>
      <c r="C177" t="str">
        <v>U1385F-10-6</v>
      </c>
      <c r="D177" s="19">
        <v>181.92</v>
      </c>
      <c r="E177" s="21">
        <v>75</v>
      </c>
      <c r="F177" s="21">
        <v>75</v>
      </c>
      <c r="G177" s="8">
        <v>182.67</v>
      </c>
      <c r="H177" s="8">
        <v>182.67</v>
      </c>
      <c r="I177" s="8">
        <v>182.67</v>
      </c>
      <c r="J177" s="8">
        <v>182.67</v>
      </c>
      <c r="K177" s="29">
        <v>0</v>
      </c>
      <c r="L177" s="29">
        <v>0</v>
      </c>
      <c r="M177" t="str">
        <v>U1385I-6</v>
      </c>
      <c r="N177" s="8">
        <v>2.8239999999999998</v>
      </c>
      <c r="O177" t="str">
        <v>U1385F-10</v>
      </c>
      <c r="P177" s="8">
        <v>31.459</v>
      </c>
      <c r="Q177" s="8">
        <v>214.12899999999999</v>
      </c>
      <c r="R177" s="8">
        <v>214.12899999999999</v>
      </c>
    </row>
    <row r="178" spans="1:18" x14ac:dyDescent="0.15">
      <c r="A178" t="str">
        <v>U1385F-24-4</v>
      </c>
      <c r="B178">
        <v>313.33999999999997</v>
      </c>
      <c r="C178" t="str">
        <v>U1385F-10-7</v>
      </c>
      <c r="D178" s="19">
        <v>183.41</v>
      </c>
      <c r="E178" s="21">
        <v>0</v>
      </c>
      <c r="F178" s="21">
        <v>5</v>
      </c>
      <c r="G178" s="8">
        <v>183.41</v>
      </c>
      <c r="H178" s="8">
        <v>183.46</v>
      </c>
      <c r="I178" s="8">
        <v>183.41</v>
      </c>
      <c r="J178" s="8">
        <v>183.46</v>
      </c>
      <c r="K178" s="29">
        <v>0</v>
      </c>
      <c r="L178" s="29">
        <v>0</v>
      </c>
      <c r="M178" t="str">
        <v>U1385I-7</v>
      </c>
      <c r="N178" s="8">
        <v>2.867</v>
      </c>
      <c r="O178" t="str">
        <v>U1385F-10</v>
      </c>
      <c r="P178" s="8">
        <v>31.459</v>
      </c>
      <c r="Q178" s="8">
        <v>214.869</v>
      </c>
      <c r="R178" s="8">
        <v>214.91900000000001</v>
      </c>
    </row>
    <row r="179" spans="1:18" x14ac:dyDescent="0.15">
      <c r="A179" t="str">
        <v>U1385F-24-5</v>
      </c>
      <c r="B179">
        <v>314.83</v>
      </c>
      <c r="C179" t="str">
        <v>U1385F-10-7</v>
      </c>
      <c r="D179" s="19">
        <v>183.41</v>
      </c>
      <c r="E179" s="21">
        <v>40</v>
      </c>
      <c r="F179" s="21">
        <v>40</v>
      </c>
      <c r="G179" s="8">
        <v>183.81</v>
      </c>
      <c r="H179" s="8">
        <v>183.81</v>
      </c>
      <c r="I179" s="8">
        <v>183.81</v>
      </c>
      <c r="J179" s="8">
        <v>183.81</v>
      </c>
      <c r="K179" s="29">
        <v>0</v>
      </c>
      <c r="L179" s="29">
        <v>0</v>
      </c>
      <c r="M179" t="str">
        <v>U1385I-8</v>
      </c>
      <c r="N179" s="8">
        <v>4.2279999999999998</v>
      </c>
      <c r="O179" t="str">
        <v>U1385F-10</v>
      </c>
      <c r="P179" s="8">
        <v>31.459</v>
      </c>
      <c r="Q179" s="8">
        <v>215.26900000000001</v>
      </c>
      <c r="R179" s="8">
        <v>215.26900000000001</v>
      </c>
    </row>
    <row r="180" spans="1:18" x14ac:dyDescent="0.15">
      <c r="A180" t="str">
        <v>U1385F-24-6</v>
      </c>
      <c r="B180">
        <v>316.3</v>
      </c>
      <c r="C180" t="str">
        <v>U1385F-10-CC</v>
      </c>
      <c r="D180" s="19">
        <v>184</v>
      </c>
      <c r="E180" s="21">
        <v>29</v>
      </c>
      <c r="F180" s="21">
        <v>36</v>
      </c>
      <c r="G180" s="8">
        <v>184.29</v>
      </c>
      <c r="H180" s="8">
        <v>184.36</v>
      </c>
      <c r="I180" s="8">
        <v>184.29</v>
      </c>
      <c r="J180" s="8">
        <v>184.36</v>
      </c>
      <c r="K180" s="29">
        <v>0</v>
      </c>
      <c r="L180" s="29">
        <v>0</v>
      </c>
      <c r="M180" t="str">
        <v>U1385I-9</v>
      </c>
      <c r="N180" s="8">
        <v>6.4740000000000002</v>
      </c>
      <c r="O180" t="str">
        <v>U1385F-10</v>
      </c>
      <c r="P180" s="8">
        <v>31.459</v>
      </c>
      <c r="Q180" s="8">
        <v>215.749</v>
      </c>
      <c r="R180" s="8">
        <v>215.81900000000002</v>
      </c>
    </row>
    <row r="181" spans="1:18" x14ac:dyDescent="0.15">
      <c r="A181" t="str">
        <v>U1385F-24-7</v>
      </c>
      <c r="B181">
        <v>317.76</v>
      </c>
      <c r="C181" t="str">
        <v>U1385F-10-CC</v>
      </c>
      <c r="D181" s="19">
        <v>184</v>
      </c>
      <c r="E181" s="21">
        <v>29</v>
      </c>
      <c r="F181" s="21">
        <v>36</v>
      </c>
      <c r="G181" s="8">
        <v>184.29</v>
      </c>
      <c r="H181" s="8">
        <v>184.36</v>
      </c>
      <c r="I181" s="8">
        <v>184.29</v>
      </c>
      <c r="J181" s="8">
        <v>184.36</v>
      </c>
      <c r="K181" s="29">
        <v>0</v>
      </c>
      <c r="L181" s="29">
        <v>0</v>
      </c>
      <c r="M181" t="str">
        <v>U1385I-10</v>
      </c>
      <c r="N181" s="8">
        <v>7.4089999999999998</v>
      </c>
      <c r="O181" t="str">
        <v>U1385F-10</v>
      </c>
      <c r="P181" s="8">
        <v>31.459</v>
      </c>
      <c r="Q181" s="8">
        <v>215.749</v>
      </c>
      <c r="R181" s="8">
        <v>215.81900000000002</v>
      </c>
    </row>
    <row r="182" spans="1:18" x14ac:dyDescent="0.15">
      <c r="A182" t="str">
        <v>U1385F-24-CC</v>
      </c>
      <c r="B182">
        <v>318.29000000000002</v>
      </c>
      <c r="C182" t="str">
        <v>U1385F-10-CC</v>
      </c>
      <c r="D182" s="19">
        <v>184</v>
      </c>
      <c r="E182" s="21">
        <v>29</v>
      </c>
      <c r="F182" s="21">
        <v>36</v>
      </c>
      <c r="G182" s="8">
        <v>184.29</v>
      </c>
      <c r="H182" s="8">
        <v>184.36</v>
      </c>
      <c r="I182" s="8">
        <v>184.29</v>
      </c>
      <c r="J182" s="8">
        <v>184.36</v>
      </c>
      <c r="K182" s="29">
        <v>0</v>
      </c>
      <c r="L182" s="29">
        <v>0</v>
      </c>
      <c r="M182" t="str">
        <v>U1385I-11</v>
      </c>
      <c r="N182" s="8">
        <v>9.1929999999999996</v>
      </c>
      <c r="O182" t="str">
        <v>U1385F-10</v>
      </c>
      <c r="P182" s="8">
        <v>31.459</v>
      </c>
      <c r="Q182" s="8">
        <v>215.749</v>
      </c>
      <c r="R182" s="8">
        <v>215.81900000000002</v>
      </c>
    </row>
    <row r="183" spans="1:18" x14ac:dyDescent="0.15">
      <c r="A183" t="str">
        <v>U1385F-25-1</v>
      </c>
      <c r="B183">
        <v>318.60000000000002</v>
      </c>
      <c r="C183" t="str">
        <v>U1385F-10-CC</v>
      </c>
      <c r="D183" s="19">
        <v>184</v>
      </c>
      <c r="E183" s="21">
        <v>29</v>
      </c>
      <c r="F183" s="21">
        <v>36</v>
      </c>
      <c r="G183" s="8">
        <v>184.29</v>
      </c>
      <c r="H183" s="8">
        <v>184.36</v>
      </c>
      <c r="I183" s="8">
        <v>184.29</v>
      </c>
      <c r="J183" s="8">
        <v>184.36</v>
      </c>
      <c r="K183" s="29">
        <v>0</v>
      </c>
      <c r="L183" s="29">
        <v>0</v>
      </c>
      <c r="M183" t="str">
        <v>U1385I-12</v>
      </c>
      <c r="N183" s="8">
        <v>10.329000000000001</v>
      </c>
      <c r="O183" t="str">
        <v>U1385F-10</v>
      </c>
      <c r="P183" s="8">
        <v>31.459</v>
      </c>
      <c r="Q183" s="8">
        <v>215.749</v>
      </c>
      <c r="R183" s="8">
        <v>215.81900000000002</v>
      </c>
    </row>
    <row r="184" spans="1:18" x14ac:dyDescent="0.15">
      <c r="A184" t="str">
        <v>U1385F-25-2</v>
      </c>
      <c r="B184">
        <v>320.08</v>
      </c>
      <c r="C184" t="str">
        <v>U1385F-10-CC</v>
      </c>
      <c r="D184" s="19">
        <v>184</v>
      </c>
      <c r="E184" s="21">
        <v>29</v>
      </c>
      <c r="F184" s="21">
        <v>36</v>
      </c>
      <c r="G184" s="8">
        <v>184.29</v>
      </c>
      <c r="H184" s="8">
        <v>184.36</v>
      </c>
      <c r="I184" s="8">
        <v>184.29</v>
      </c>
      <c r="J184" s="8">
        <v>184.36</v>
      </c>
      <c r="K184" s="29">
        <v>0</v>
      </c>
      <c r="L184" s="29">
        <v>0</v>
      </c>
      <c r="M184" t="str">
        <v>U1385I-13</v>
      </c>
      <c r="N184" s="8">
        <v>13.398999999999999</v>
      </c>
      <c r="O184" t="str">
        <v>U1385F-10</v>
      </c>
      <c r="P184" s="8">
        <v>31.459</v>
      </c>
      <c r="Q184" s="8">
        <v>215.749</v>
      </c>
      <c r="R184" s="8">
        <v>215.81900000000002</v>
      </c>
    </row>
    <row r="185" spans="1:18" x14ac:dyDescent="0.15">
      <c r="A185" t="str">
        <v>U1385F-25-3</v>
      </c>
      <c r="B185">
        <v>321.57</v>
      </c>
      <c r="C185" t="str">
        <v>U1385F-10-CC</v>
      </c>
      <c r="D185" s="19">
        <v>184</v>
      </c>
      <c r="E185" s="21">
        <v>29</v>
      </c>
      <c r="F185" s="21">
        <v>36</v>
      </c>
      <c r="G185" s="8">
        <v>184.29</v>
      </c>
      <c r="H185" s="8">
        <v>184.36</v>
      </c>
      <c r="I185" s="8">
        <v>184.29</v>
      </c>
      <c r="J185" s="8">
        <v>184.36</v>
      </c>
      <c r="K185" s="29">
        <v>0</v>
      </c>
      <c r="L185" s="29">
        <v>0</v>
      </c>
      <c r="M185" t="str">
        <v>U1385I-15</v>
      </c>
      <c r="N185" s="8">
        <v>3.43</v>
      </c>
      <c r="O185" t="str">
        <v>U1385F-10</v>
      </c>
      <c r="P185" s="8">
        <v>31.459</v>
      </c>
      <c r="Q185" s="8">
        <v>215.749</v>
      </c>
      <c r="R185" s="8">
        <v>215.81900000000002</v>
      </c>
    </row>
    <row r="186" spans="1:18" x14ac:dyDescent="0.15">
      <c r="A186" t="str">
        <v>U1385F-25-4</v>
      </c>
      <c r="B186">
        <v>323.06</v>
      </c>
      <c r="C186" t="str">
        <v>U1385F-10-CC</v>
      </c>
      <c r="D186" s="19">
        <v>184</v>
      </c>
      <c r="E186" s="21">
        <v>29</v>
      </c>
      <c r="F186" s="21">
        <v>36</v>
      </c>
      <c r="G186" s="8">
        <v>184.29</v>
      </c>
      <c r="H186" s="8">
        <v>184.36</v>
      </c>
      <c r="I186" s="8">
        <v>184.29</v>
      </c>
      <c r="J186" s="8">
        <v>184.36</v>
      </c>
      <c r="K186" s="29">
        <v>0</v>
      </c>
      <c r="L186" s="29">
        <v>0</v>
      </c>
      <c r="M186" t="str">
        <v>U1385I-16</v>
      </c>
      <c r="N186" s="8">
        <v>3.43</v>
      </c>
      <c r="O186" t="str">
        <v>U1385F-10</v>
      </c>
      <c r="P186" s="8">
        <v>31.459</v>
      </c>
      <c r="Q186" s="8">
        <v>215.749</v>
      </c>
      <c r="R186" s="8">
        <v>215.81900000000002</v>
      </c>
    </row>
    <row r="187" spans="1:18" x14ac:dyDescent="0.15">
      <c r="A187" t="str">
        <v>U1385F-25-5</v>
      </c>
      <c r="B187">
        <v>324.55</v>
      </c>
      <c r="C187" t="str">
        <v>U1385F-10-CC</v>
      </c>
      <c r="D187" s="19">
        <v>184</v>
      </c>
      <c r="E187" s="21">
        <v>29</v>
      </c>
      <c r="F187" s="21">
        <v>36</v>
      </c>
      <c r="G187" s="8">
        <v>184.29</v>
      </c>
      <c r="H187" s="8">
        <v>184.36</v>
      </c>
      <c r="I187" s="8">
        <v>184.29</v>
      </c>
      <c r="J187" s="8">
        <v>184.36</v>
      </c>
      <c r="K187" s="29">
        <v>0</v>
      </c>
      <c r="L187" s="29">
        <v>0</v>
      </c>
      <c r="M187" t="str">
        <v>U1385J-1</v>
      </c>
      <c r="N187" s="8">
        <v>0</v>
      </c>
      <c r="O187" t="str">
        <v>U1385F-10</v>
      </c>
      <c r="P187" s="8">
        <v>31.459</v>
      </c>
      <c r="Q187" s="8">
        <v>215.749</v>
      </c>
      <c r="R187" s="8">
        <v>215.81900000000002</v>
      </c>
    </row>
    <row r="188" spans="1:18" x14ac:dyDescent="0.15">
      <c r="A188" t="str">
        <v>U1385F-25-6</v>
      </c>
      <c r="B188">
        <v>326.04000000000002</v>
      </c>
      <c r="C188" t="str">
        <v>U1385F-10-CC</v>
      </c>
      <c r="D188" s="19">
        <v>184</v>
      </c>
      <c r="E188" s="21">
        <v>29</v>
      </c>
      <c r="F188" s="21">
        <v>36</v>
      </c>
      <c r="G188" s="8">
        <v>184.29</v>
      </c>
      <c r="H188" s="8">
        <v>184.36</v>
      </c>
      <c r="I188" s="8">
        <v>184.29</v>
      </c>
      <c r="J188" s="8">
        <v>184.36</v>
      </c>
      <c r="K188" s="29">
        <v>0</v>
      </c>
      <c r="L188" s="29">
        <v>0</v>
      </c>
      <c r="M188" t="str">
        <v>U1385J-2</v>
      </c>
      <c r="N188" s="8">
        <v>1.1879999999999999</v>
      </c>
      <c r="O188" t="str">
        <v>U1385F-10</v>
      </c>
      <c r="P188" s="8">
        <v>31.459</v>
      </c>
      <c r="Q188" s="8">
        <v>215.749</v>
      </c>
      <c r="R188" s="8">
        <v>215.81900000000002</v>
      </c>
    </row>
    <row r="189" spans="1:18" x14ac:dyDescent="0.15">
      <c r="A189" t="str">
        <v>U1385F-25-7</v>
      </c>
      <c r="B189">
        <v>327.52999999999997</v>
      </c>
      <c r="C189" t="str">
        <v>U1385F-10-CC</v>
      </c>
      <c r="D189" s="19">
        <v>184</v>
      </c>
      <c r="E189" s="21">
        <v>29</v>
      </c>
      <c r="F189" s="21">
        <v>36</v>
      </c>
      <c r="G189" s="8">
        <v>184.29</v>
      </c>
      <c r="H189" s="8">
        <v>184.36</v>
      </c>
      <c r="I189" s="8">
        <v>184.29</v>
      </c>
      <c r="J189" s="8">
        <v>184.36</v>
      </c>
      <c r="K189" s="29">
        <v>0</v>
      </c>
      <c r="L189" s="29">
        <v>0</v>
      </c>
      <c r="M189" t="str">
        <v>U1385J-3</v>
      </c>
      <c r="N189" s="8">
        <v>2.1539999999999999</v>
      </c>
      <c r="O189" t="str">
        <v>U1385F-10</v>
      </c>
      <c r="P189" s="8">
        <v>31.459</v>
      </c>
      <c r="Q189" s="8">
        <v>215.749</v>
      </c>
      <c r="R189" s="8">
        <v>215.81900000000002</v>
      </c>
    </row>
    <row r="190" spans="1:18" x14ac:dyDescent="0.15">
      <c r="A190" t="str">
        <v>U1385F-25-CC</v>
      </c>
      <c r="B190">
        <v>328.12</v>
      </c>
      <c r="C190" t="str">
        <v>U1385F-11-1</v>
      </c>
      <c r="D190" s="19">
        <v>184.2</v>
      </c>
      <c r="E190" s="21">
        <v>77</v>
      </c>
      <c r="F190" s="21">
        <v>77</v>
      </c>
      <c r="G190" s="8">
        <v>184.97</v>
      </c>
      <c r="H190" s="8">
        <v>184.97</v>
      </c>
      <c r="I190" s="8">
        <v>184.97</v>
      </c>
      <c r="J190" s="8">
        <v>184.97</v>
      </c>
      <c r="K190" s="29">
        <v>0</v>
      </c>
      <c r="L190" s="29">
        <v>0</v>
      </c>
      <c r="M190" t="str">
        <v>U1385J-4</v>
      </c>
      <c r="N190" s="8">
        <v>3.5019999999999998</v>
      </c>
      <c r="O190" t="str">
        <v>U1385F-11</v>
      </c>
      <c r="P190" s="8">
        <v>33.835000000000001</v>
      </c>
      <c r="Q190" s="8">
        <v>218.80500000000001</v>
      </c>
      <c r="R190" s="8">
        <v>218.80500000000001</v>
      </c>
    </row>
    <row r="191" spans="1:18" x14ac:dyDescent="0.15">
      <c r="A191" t="str">
        <v>U1385F-26-1</v>
      </c>
      <c r="B191">
        <v>328.3</v>
      </c>
      <c r="C191" t="str">
        <v>U1385F-11-2</v>
      </c>
      <c r="D191" s="19">
        <v>185.69</v>
      </c>
      <c r="E191" s="21">
        <v>75</v>
      </c>
      <c r="F191" s="21">
        <v>75</v>
      </c>
      <c r="G191" s="8">
        <v>186.44</v>
      </c>
      <c r="H191" s="8">
        <v>186.44</v>
      </c>
      <c r="I191" s="8">
        <v>186.44</v>
      </c>
      <c r="J191" s="8">
        <v>186.44</v>
      </c>
      <c r="K191" s="29">
        <v>0</v>
      </c>
      <c r="L191" s="29">
        <v>0</v>
      </c>
      <c r="M191" t="str">
        <v>U1385J-5</v>
      </c>
      <c r="N191" s="8">
        <v>5.0730000000000004</v>
      </c>
      <c r="O191" t="str">
        <v>U1385F-11</v>
      </c>
      <c r="P191" s="8">
        <v>33.835000000000001</v>
      </c>
      <c r="Q191" s="8">
        <v>220.27500000000001</v>
      </c>
      <c r="R191" s="8">
        <v>220.27500000000001</v>
      </c>
    </row>
    <row r="192" spans="1:18" x14ac:dyDescent="0.15">
      <c r="A192" t="str">
        <v>U1385F-26-2</v>
      </c>
      <c r="B192">
        <v>329.78</v>
      </c>
      <c r="C192" t="str">
        <v>U1385F-11-3</v>
      </c>
      <c r="D192" s="19">
        <v>187.18</v>
      </c>
      <c r="E192" s="21">
        <v>75</v>
      </c>
      <c r="F192" s="21">
        <v>75</v>
      </c>
      <c r="G192" s="8">
        <v>187.93</v>
      </c>
      <c r="H192" s="8">
        <v>187.93</v>
      </c>
      <c r="I192" s="8">
        <v>187.93</v>
      </c>
      <c r="J192" s="8">
        <v>187.93</v>
      </c>
      <c r="K192" s="29">
        <v>0</v>
      </c>
      <c r="L192" s="29">
        <v>0</v>
      </c>
      <c r="M192" t="str">
        <v>U1385J-6</v>
      </c>
      <c r="N192" s="8">
        <v>7.609</v>
      </c>
      <c r="O192" t="str">
        <v>U1385F-11</v>
      </c>
      <c r="P192" s="8">
        <v>33.835000000000001</v>
      </c>
      <c r="Q192" s="8">
        <v>221.76500000000001</v>
      </c>
      <c r="R192" s="8">
        <v>221.76500000000001</v>
      </c>
    </row>
    <row r="193" spans="1:18" x14ac:dyDescent="0.15">
      <c r="A193" t="str">
        <v>U1385F-26-3</v>
      </c>
      <c r="B193">
        <v>331.25</v>
      </c>
      <c r="C193" t="str">
        <v>U1385F-11-4</v>
      </c>
      <c r="D193" s="19">
        <v>188.67</v>
      </c>
      <c r="E193" s="21">
        <v>76</v>
      </c>
      <c r="F193" s="21">
        <v>76</v>
      </c>
      <c r="G193" s="8">
        <v>189.42999999999998</v>
      </c>
      <c r="H193" s="8">
        <v>189.42999999999998</v>
      </c>
      <c r="I193" s="8">
        <v>189.43</v>
      </c>
      <c r="J193" s="8">
        <v>189.43</v>
      </c>
      <c r="K193" s="29">
        <v>2.8421709430404007E-14</v>
      </c>
      <c r="L193" s="29">
        <v>2.8421709430404007E-14</v>
      </c>
      <c r="M193" t="str">
        <v>U1385J-7</v>
      </c>
      <c r="N193" s="8">
        <v>9.2620000000000005</v>
      </c>
      <c r="O193" t="str">
        <v>U1385F-11</v>
      </c>
      <c r="P193" s="8">
        <v>33.835000000000001</v>
      </c>
      <c r="Q193" s="8">
        <v>223.26499999999999</v>
      </c>
      <c r="R193" s="8">
        <v>223.26499999999999</v>
      </c>
    </row>
    <row r="194" spans="1:18" x14ac:dyDescent="0.15">
      <c r="A194" t="str">
        <v>U1385F-26-4</v>
      </c>
      <c r="B194">
        <v>332.74</v>
      </c>
      <c r="C194" t="str">
        <v>U1385F-11-4</v>
      </c>
      <c r="D194" s="19">
        <v>188.67</v>
      </c>
      <c r="E194" s="21">
        <v>100</v>
      </c>
      <c r="F194" s="21">
        <v>100</v>
      </c>
      <c r="G194" s="8">
        <v>189.67</v>
      </c>
      <c r="H194" s="8">
        <v>189.67</v>
      </c>
      <c r="I194" s="8">
        <v>189.67</v>
      </c>
      <c r="J194" s="8">
        <v>189.67</v>
      </c>
      <c r="K194" s="29">
        <v>0</v>
      </c>
      <c r="L194" s="29">
        <v>0</v>
      </c>
      <c r="M194" t="str">
        <v>U1385J-8</v>
      </c>
      <c r="N194" s="8">
        <v>10.526999999999999</v>
      </c>
      <c r="O194" t="str">
        <v>U1385F-11</v>
      </c>
      <c r="P194" s="8">
        <v>33.835000000000001</v>
      </c>
      <c r="Q194" s="8">
        <v>223.505</v>
      </c>
      <c r="R194" s="8">
        <v>223.505</v>
      </c>
    </row>
    <row r="195" spans="1:18" x14ac:dyDescent="0.15">
      <c r="A195" t="str">
        <v>U1385F-26-5</v>
      </c>
      <c r="B195">
        <v>334.21</v>
      </c>
      <c r="C195" t="str">
        <v>U1385F-11-5</v>
      </c>
      <c r="D195" s="19">
        <v>190.16</v>
      </c>
      <c r="E195" s="21">
        <v>48</v>
      </c>
      <c r="F195" s="21">
        <v>50</v>
      </c>
      <c r="G195" s="8">
        <v>190.64</v>
      </c>
      <c r="H195" s="8">
        <v>190.66</v>
      </c>
      <c r="I195" s="8">
        <v>190.64</v>
      </c>
      <c r="J195" s="8">
        <v>190.66</v>
      </c>
      <c r="K195" s="29">
        <v>0</v>
      </c>
      <c r="L195" s="29">
        <v>0</v>
      </c>
      <c r="M195" t="str">
        <v>U1385J-9</v>
      </c>
      <c r="N195" s="8">
        <v>11.763</v>
      </c>
      <c r="O195" t="str">
        <v>U1385F-11</v>
      </c>
      <c r="P195" s="8">
        <v>33.835000000000001</v>
      </c>
      <c r="Q195" s="8">
        <v>224.47499999999999</v>
      </c>
      <c r="R195" s="8">
        <v>224.495</v>
      </c>
    </row>
    <row r="196" spans="1:18" x14ac:dyDescent="0.15">
      <c r="A196" t="str">
        <v>U1385F-26-6</v>
      </c>
      <c r="B196">
        <v>335.7</v>
      </c>
      <c r="C196" t="str">
        <v>U1385F-11-5</v>
      </c>
      <c r="D196" s="19">
        <v>190.16</v>
      </c>
      <c r="E196" s="21">
        <v>49</v>
      </c>
      <c r="F196" s="21">
        <v>49</v>
      </c>
      <c r="G196" s="8">
        <v>190.65</v>
      </c>
      <c r="H196" s="8">
        <v>190.65</v>
      </c>
      <c r="I196" s="8">
        <v>190.65</v>
      </c>
      <c r="J196" s="8">
        <v>190.65</v>
      </c>
      <c r="K196" s="29">
        <v>0</v>
      </c>
      <c r="L196" s="29">
        <v>0</v>
      </c>
      <c r="M196" t="str">
        <v>U1385J-10</v>
      </c>
      <c r="N196" s="8">
        <v>12.664999999999999</v>
      </c>
      <c r="O196" t="str">
        <v>U1385F-11</v>
      </c>
      <c r="P196" s="8">
        <v>33.835000000000001</v>
      </c>
      <c r="Q196" s="8">
        <v>224.48500000000001</v>
      </c>
      <c r="R196" s="8">
        <v>224.48500000000001</v>
      </c>
    </row>
    <row r="197" spans="1:18" x14ac:dyDescent="0.15">
      <c r="A197" t="str">
        <v>U1385F-26-7</v>
      </c>
      <c r="B197">
        <v>336.88</v>
      </c>
      <c r="C197" t="str">
        <v>U1385F-11-5</v>
      </c>
      <c r="D197" s="19">
        <v>190.16</v>
      </c>
      <c r="E197" s="21">
        <v>75</v>
      </c>
      <c r="F197" s="21">
        <v>75</v>
      </c>
      <c r="G197" s="8">
        <v>190.91</v>
      </c>
      <c r="H197" s="8">
        <v>190.91</v>
      </c>
      <c r="I197" s="8">
        <v>190.91</v>
      </c>
      <c r="J197" s="8">
        <v>190.91</v>
      </c>
      <c r="K197" s="29">
        <v>0</v>
      </c>
      <c r="L197" s="29">
        <v>0</v>
      </c>
      <c r="M197" t="str">
        <v>U1385J-11</v>
      </c>
      <c r="N197" s="8">
        <v>13.337</v>
      </c>
      <c r="O197" t="str">
        <v>U1385F-11</v>
      </c>
      <c r="P197" s="8">
        <v>33.835000000000001</v>
      </c>
      <c r="Q197" s="8">
        <v>224.745</v>
      </c>
      <c r="R197" s="8">
        <v>224.745</v>
      </c>
    </row>
    <row r="198" spans="1:18" x14ac:dyDescent="0.15">
      <c r="A198" t="str">
        <v>U1385F-26-CC</v>
      </c>
      <c r="B198">
        <v>337.4</v>
      </c>
      <c r="C198" t="str">
        <v>U1385F-11-6</v>
      </c>
      <c r="D198" s="19">
        <v>191.65</v>
      </c>
      <c r="E198" s="21">
        <v>75</v>
      </c>
      <c r="F198" s="21">
        <v>75</v>
      </c>
      <c r="G198" s="8">
        <v>192.4</v>
      </c>
      <c r="H198" s="8">
        <v>192.4</v>
      </c>
      <c r="I198" s="8">
        <v>192.4</v>
      </c>
      <c r="J198" s="8">
        <v>192.4</v>
      </c>
      <c r="K198" s="29">
        <v>0</v>
      </c>
      <c r="L198" s="29">
        <v>0</v>
      </c>
      <c r="M198" t="str">
        <v>U1385J-12</v>
      </c>
      <c r="N198" s="8">
        <v>13.141</v>
      </c>
      <c r="O198" t="str">
        <v>U1385F-11</v>
      </c>
      <c r="P198" s="8">
        <v>33.835000000000001</v>
      </c>
      <c r="Q198" s="8">
        <v>226.23500000000001</v>
      </c>
      <c r="R198" s="8">
        <v>226.23500000000001</v>
      </c>
    </row>
    <row r="199" spans="1:18" x14ac:dyDescent="0.15">
      <c r="A199" t="str">
        <v>U1385F-28-1</v>
      </c>
      <c r="B199">
        <v>347.7</v>
      </c>
      <c r="C199" t="str">
        <v>U1385F-11-7</v>
      </c>
      <c r="D199" s="19">
        <v>192.99</v>
      </c>
      <c r="E199" s="21">
        <v>0</v>
      </c>
      <c r="F199" s="21">
        <v>5</v>
      </c>
      <c r="G199" s="8">
        <v>192.99</v>
      </c>
      <c r="H199" s="8">
        <v>193.04000000000002</v>
      </c>
      <c r="I199" s="8">
        <v>192.99</v>
      </c>
      <c r="J199" s="8">
        <v>193.04</v>
      </c>
      <c r="K199" s="29">
        <v>0</v>
      </c>
      <c r="L199" s="29">
        <v>-2.8421709430404007E-14</v>
      </c>
      <c r="M199" t="str">
        <v>U1385J-13</v>
      </c>
      <c r="N199" s="8">
        <v>14.567</v>
      </c>
      <c r="O199" t="str">
        <v>U1385F-11</v>
      </c>
      <c r="P199" s="8">
        <v>33.835000000000001</v>
      </c>
      <c r="Q199" s="8">
        <v>226.82500000000002</v>
      </c>
      <c r="R199" s="8">
        <v>226.87500000000003</v>
      </c>
    </row>
    <row r="200" spans="1:18" x14ac:dyDescent="0.15">
      <c r="A200" t="str">
        <v>U1385F-28-2</v>
      </c>
      <c r="B200">
        <v>349.19</v>
      </c>
      <c r="C200" t="str">
        <v>U1385F-11-7</v>
      </c>
      <c r="D200" s="19">
        <v>192.99</v>
      </c>
      <c r="E200" s="21">
        <v>30</v>
      </c>
      <c r="F200" s="21">
        <v>30</v>
      </c>
      <c r="G200" s="8">
        <v>193.29000000000002</v>
      </c>
      <c r="H200" s="8">
        <v>193.29000000000002</v>
      </c>
      <c r="I200" s="8">
        <v>193.29</v>
      </c>
      <c r="J200" s="8">
        <v>193.29</v>
      </c>
      <c r="K200" s="29">
        <v>-2.8421709430404007E-14</v>
      </c>
      <c r="L200" s="29">
        <v>-2.8421709430404007E-14</v>
      </c>
      <c r="M200" t="str">
        <v>U1385J-14</v>
      </c>
      <c r="N200" s="8">
        <v>15.131</v>
      </c>
      <c r="O200" t="str">
        <v>U1385F-11</v>
      </c>
      <c r="P200" s="8">
        <v>33.835000000000001</v>
      </c>
      <c r="Q200" s="8">
        <v>227.12500000000003</v>
      </c>
      <c r="R200" s="8">
        <v>227.12500000000003</v>
      </c>
    </row>
    <row r="201" spans="1:18" x14ac:dyDescent="0.15">
      <c r="A201" t="str">
        <v>U1385F-28-3</v>
      </c>
      <c r="B201">
        <v>350.67</v>
      </c>
      <c r="C201" t="str">
        <v>U1385F-11-CC</v>
      </c>
      <c r="D201" s="19">
        <v>193.51</v>
      </c>
      <c r="E201" s="21">
        <v>30</v>
      </c>
      <c r="F201" s="21">
        <v>37</v>
      </c>
      <c r="G201" s="8">
        <v>193.81</v>
      </c>
      <c r="H201" s="8">
        <v>193.88</v>
      </c>
      <c r="I201" s="8">
        <v>193.81</v>
      </c>
      <c r="J201" s="8">
        <v>193.88</v>
      </c>
      <c r="K201" s="29">
        <v>0</v>
      </c>
      <c r="L201" s="29">
        <v>0</v>
      </c>
      <c r="M201" t="str">
        <v>U1385J-15</v>
      </c>
      <c r="N201" s="8">
        <v>16.696999999999999</v>
      </c>
      <c r="O201" t="str">
        <v>U1385F-11</v>
      </c>
      <c r="P201" s="8">
        <v>33.835000000000001</v>
      </c>
      <c r="Q201" s="8">
        <v>227.64500000000001</v>
      </c>
      <c r="R201" s="8">
        <v>227.715</v>
      </c>
    </row>
    <row r="202" spans="1:18" x14ac:dyDescent="0.15">
      <c r="A202" t="str">
        <v>U1385F-28-4</v>
      </c>
      <c r="B202">
        <v>352.16</v>
      </c>
      <c r="C202" t="str">
        <v>U1385F-11-CC</v>
      </c>
      <c r="D202" s="19">
        <v>193.51</v>
      </c>
      <c r="E202" s="21">
        <v>30</v>
      </c>
      <c r="F202" s="21">
        <v>37</v>
      </c>
      <c r="G202" s="8">
        <v>193.81</v>
      </c>
      <c r="H202" s="8">
        <v>193.88</v>
      </c>
      <c r="I202" s="8">
        <v>193.81</v>
      </c>
      <c r="J202" s="8">
        <v>193.88</v>
      </c>
      <c r="K202" s="29">
        <v>0</v>
      </c>
      <c r="L202" s="29">
        <v>0</v>
      </c>
      <c r="M202" t="str">
        <v>U1385J-16</v>
      </c>
      <c r="N202" s="8">
        <v>20.84</v>
      </c>
      <c r="O202" t="str">
        <v>U1385F-11</v>
      </c>
      <c r="P202" s="8">
        <v>33.835000000000001</v>
      </c>
      <c r="Q202" s="8">
        <v>227.64500000000001</v>
      </c>
      <c r="R202" s="8">
        <v>227.715</v>
      </c>
    </row>
    <row r="203" spans="1:18" x14ac:dyDescent="0.15">
      <c r="A203" t="str">
        <v>U1385F-28-5</v>
      </c>
      <c r="B203">
        <v>353.64</v>
      </c>
      <c r="C203" t="str">
        <v>U1385F-11-CC</v>
      </c>
      <c r="D203" s="19">
        <v>193.51</v>
      </c>
      <c r="E203" s="21">
        <v>30</v>
      </c>
      <c r="F203" s="21">
        <v>37</v>
      </c>
      <c r="G203" s="8">
        <v>193.81</v>
      </c>
      <c r="H203" s="8">
        <v>193.88</v>
      </c>
      <c r="I203" s="8">
        <v>193.81</v>
      </c>
      <c r="J203" s="8">
        <v>193.88</v>
      </c>
      <c r="K203" s="29">
        <v>0</v>
      </c>
      <c r="L203" s="29">
        <v>0</v>
      </c>
      <c r="M203" t="str">
        <v>U1385J-17</v>
      </c>
      <c r="N203" s="8">
        <v>24.155000000000001</v>
      </c>
      <c r="O203" t="str">
        <v>U1385F-11</v>
      </c>
      <c r="P203" s="8">
        <v>33.835000000000001</v>
      </c>
      <c r="Q203" s="8">
        <v>227.64500000000001</v>
      </c>
      <c r="R203" s="8">
        <v>227.715</v>
      </c>
    </row>
    <row r="204" spans="1:18" x14ac:dyDescent="0.15">
      <c r="A204" t="str">
        <v>U1385F-28-6</v>
      </c>
      <c r="B204">
        <v>355.13</v>
      </c>
      <c r="C204" t="str">
        <v>U1385F-11-CC</v>
      </c>
      <c r="D204" s="19">
        <v>193.51</v>
      </c>
      <c r="E204" s="21">
        <v>30</v>
      </c>
      <c r="F204" s="21">
        <v>37</v>
      </c>
      <c r="G204" s="8">
        <v>193.81</v>
      </c>
      <c r="H204" s="8">
        <v>193.88</v>
      </c>
      <c r="I204" s="8">
        <v>193.81</v>
      </c>
      <c r="J204" s="8">
        <v>193.88</v>
      </c>
      <c r="K204" s="29">
        <v>0</v>
      </c>
      <c r="L204" s="29">
        <v>0</v>
      </c>
      <c r="M204" t="str">
        <v>U1385J-18</v>
      </c>
      <c r="N204" s="8">
        <v>28.97</v>
      </c>
      <c r="O204" t="str">
        <v>U1385F-11</v>
      </c>
      <c r="P204" s="8">
        <v>33.835000000000001</v>
      </c>
      <c r="Q204" s="8">
        <v>227.64500000000001</v>
      </c>
      <c r="R204" s="8">
        <v>227.715</v>
      </c>
    </row>
    <row r="205" spans="1:18" x14ac:dyDescent="0.15">
      <c r="A205" t="str">
        <v>U1385F-28-7</v>
      </c>
      <c r="B205">
        <v>356.59</v>
      </c>
      <c r="C205" t="str">
        <v>U1385F-11-CC</v>
      </c>
      <c r="D205" s="19">
        <v>193.51</v>
      </c>
      <c r="E205" s="21">
        <v>30</v>
      </c>
      <c r="F205" s="21">
        <v>37</v>
      </c>
      <c r="G205" s="8">
        <v>193.81</v>
      </c>
      <c r="H205" s="8">
        <v>193.88</v>
      </c>
      <c r="I205" s="8">
        <v>193.81</v>
      </c>
      <c r="J205" s="8">
        <v>193.88</v>
      </c>
      <c r="K205" s="29">
        <v>0</v>
      </c>
      <c r="L205" s="29">
        <v>0</v>
      </c>
      <c r="M205" t="str">
        <v>U1385J-19</v>
      </c>
      <c r="N205" s="8">
        <v>32.267000000000003</v>
      </c>
      <c r="O205" t="str">
        <v>U1385F-11</v>
      </c>
      <c r="P205" s="8">
        <v>33.835000000000001</v>
      </c>
      <c r="Q205" s="8">
        <v>227.64500000000001</v>
      </c>
      <c r="R205" s="8">
        <v>227.715</v>
      </c>
    </row>
    <row r="206" spans="1:18" x14ac:dyDescent="0.15">
      <c r="A206" t="str">
        <v>U1385F-28-CC</v>
      </c>
      <c r="B206">
        <v>357.11</v>
      </c>
      <c r="C206" t="str">
        <v>U1385F-11-CC</v>
      </c>
      <c r="D206" s="19">
        <v>193.51</v>
      </c>
      <c r="E206" s="21">
        <v>30</v>
      </c>
      <c r="F206" s="21">
        <v>37</v>
      </c>
      <c r="G206" s="8">
        <v>193.81</v>
      </c>
      <c r="H206" s="8">
        <v>193.88</v>
      </c>
      <c r="I206" s="8">
        <v>193.81</v>
      </c>
      <c r="J206" s="8">
        <v>193.88</v>
      </c>
      <c r="K206" s="29">
        <v>0</v>
      </c>
      <c r="L206" s="29">
        <v>0</v>
      </c>
      <c r="M206" t="str">
        <v>U1385J-20</v>
      </c>
      <c r="N206" s="8">
        <v>36.573</v>
      </c>
      <c r="O206" t="str">
        <v>U1385F-11</v>
      </c>
      <c r="P206" s="8">
        <v>33.835000000000001</v>
      </c>
      <c r="Q206" s="8">
        <v>227.64500000000001</v>
      </c>
      <c r="R206" s="8">
        <v>227.715</v>
      </c>
    </row>
    <row r="207" spans="1:18" x14ac:dyDescent="0.15">
      <c r="A207" t="str">
        <v>U1385F-29-1</v>
      </c>
      <c r="B207">
        <v>357.4</v>
      </c>
      <c r="C207" t="str">
        <v>U1385F-11-CC</v>
      </c>
      <c r="D207" s="19">
        <v>193.51</v>
      </c>
      <c r="E207" s="21">
        <v>30</v>
      </c>
      <c r="F207" s="21">
        <v>37</v>
      </c>
      <c r="G207" s="8">
        <v>193.81</v>
      </c>
      <c r="H207" s="8">
        <v>193.88</v>
      </c>
      <c r="I207" s="8">
        <v>193.81</v>
      </c>
      <c r="J207" s="8">
        <v>193.88</v>
      </c>
      <c r="K207" s="29">
        <v>0</v>
      </c>
      <c r="L207" s="29">
        <v>0</v>
      </c>
      <c r="M207" t="str">
        <v>U1385J-21</v>
      </c>
      <c r="N207" s="8">
        <v>38.999000000000002</v>
      </c>
      <c r="O207" t="str">
        <v>U1385F-11</v>
      </c>
      <c r="P207" s="8">
        <v>33.835000000000001</v>
      </c>
      <c r="Q207" s="8">
        <v>227.64500000000001</v>
      </c>
      <c r="R207" s="8">
        <v>227.715</v>
      </c>
    </row>
    <row r="208" spans="1:18" x14ac:dyDescent="0.15">
      <c r="A208" t="str">
        <v>U1385F-29-2</v>
      </c>
      <c r="B208">
        <v>358.88</v>
      </c>
      <c r="C208" t="str">
        <v>U1385F-11-CC</v>
      </c>
      <c r="D208" s="19">
        <v>193.51</v>
      </c>
      <c r="E208" s="21">
        <v>30</v>
      </c>
      <c r="F208" s="21">
        <v>37</v>
      </c>
      <c r="G208" s="8">
        <v>193.81</v>
      </c>
      <c r="H208" s="8">
        <v>193.88</v>
      </c>
      <c r="I208" s="8">
        <v>193.81</v>
      </c>
      <c r="J208" s="8">
        <v>193.88</v>
      </c>
      <c r="K208" s="29">
        <v>0</v>
      </c>
      <c r="L208" s="29">
        <v>0</v>
      </c>
      <c r="M208" t="str">
        <v>U1385J-22</v>
      </c>
      <c r="N208" s="8">
        <v>42.225999999999999</v>
      </c>
      <c r="O208" t="str">
        <v>U1385F-11</v>
      </c>
      <c r="P208" s="8">
        <v>33.835000000000001</v>
      </c>
      <c r="Q208" s="8">
        <v>227.64500000000001</v>
      </c>
      <c r="R208" s="8">
        <v>227.715</v>
      </c>
    </row>
    <row r="209" spans="1:18" x14ac:dyDescent="0.15">
      <c r="A209" t="str">
        <v>U1385F-29-3</v>
      </c>
      <c r="B209">
        <v>360.33</v>
      </c>
      <c r="C209" t="str">
        <v>U1385F-11-CC</v>
      </c>
      <c r="D209" s="19">
        <v>193.51</v>
      </c>
      <c r="E209" s="21">
        <v>30</v>
      </c>
      <c r="F209" s="21">
        <v>37</v>
      </c>
      <c r="G209" s="8">
        <v>193.81</v>
      </c>
      <c r="H209" s="8">
        <v>193.88</v>
      </c>
      <c r="I209" s="8">
        <v>193.81</v>
      </c>
      <c r="J209" s="8">
        <v>193.88</v>
      </c>
      <c r="K209" s="29">
        <v>0</v>
      </c>
      <c r="L209" s="29">
        <v>0</v>
      </c>
      <c r="M209" t="str">
        <v>U1385J-23</v>
      </c>
      <c r="N209" s="8">
        <v>44.307000000000002</v>
      </c>
      <c r="O209" t="str">
        <v>U1385F-11</v>
      </c>
      <c r="P209" s="8">
        <v>33.835000000000001</v>
      </c>
      <c r="Q209" s="8">
        <v>227.64500000000001</v>
      </c>
      <c r="R209" s="8">
        <v>227.715</v>
      </c>
    </row>
    <row r="210" spans="1:18" x14ac:dyDescent="0.15">
      <c r="A210" t="str">
        <v>U1385F-29-4</v>
      </c>
      <c r="B210">
        <v>361.81</v>
      </c>
      <c r="C210" t="str">
        <v>U1385F-11-CC</v>
      </c>
      <c r="D210" s="19">
        <v>193.51</v>
      </c>
      <c r="E210" s="21">
        <v>30</v>
      </c>
      <c r="F210" s="21">
        <v>37</v>
      </c>
      <c r="G210" s="8">
        <v>193.81</v>
      </c>
      <c r="H210" s="8">
        <v>193.88</v>
      </c>
      <c r="I210" s="8">
        <v>193.81</v>
      </c>
      <c r="J210" s="8">
        <v>193.88</v>
      </c>
      <c r="K210" s="29">
        <v>0</v>
      </c>
      <c r="L210" s="29">
        <v>0</v>
      </c>
      <c r="M210" t="str">
        <v>U1385J-24</v>
      </c>
      <c r="N210" s="8">
        <v>45.555999999999997</v>
      </c>
      <c r="O210" t="str">
        <v>U1385F-11</v>
      </c>
      <c r="P210" s="8">
        <v>33.835000000000001</v>
      </c>
      <c r="Q210" s="8">
        <v>227.64500000000001</v>
      </c>
      <c r="R210" s="8">
        <v>227.715</v>
      </c>
    </row>
    <row r="211" spans="1:18" x14ac:dyDescent="0.15">
      <c r="A211" t="str">
        <v>U1385F-29-5</v>
      </c>
      <c r="B211">
        <v>363.3</v>
      </c>
      <c r="C211" t="str">
        <v>U1385F-12-1</v>
      </c>
      <c r="D211" s="19">
        <v>193.9</v>
      </c>
      <c r="E211" s="21">
        <v>75</v>
      </c>
      <c r="F211" s="21">
        <v>75</v>
      </c>
      <c r="G211" s="8">
        <v>194.65</v>
      </c>
      <c r="H211" s="8">
        <v>194.65</v>
      </c>
      <c r="I211" s="8">
        <v>194.65</v>
      </c>
      <c r="J211" s="8">
        <v>194.65</v>
      </c>
      <c r="K211" s="29">
        <v>0</v>
      </c>
      <c r="L211" s="29">
        <v>0</v>
      </c>
      <c r="M211" t="str">
        <v>U1385J-25</v>
      </c>
      <c r="N211" s="8">
        <v>47.645000000000003</v>
      </c>
      <c r="O211" t="str">
        <v>U1385F-12</v>
      </c>
      <c r="P211" s="8">
        <v>36.646999999999998</v>
      </c>
      <c r="Q211" s="8">
        <v>231.297</v>
      </c>
      <c r="R211" s="8">
        <v>231.297</v>
      </c>
    </row>
    <row r="212" spans="1:18" x14ac:dyDescent="0.15">
      <c r="A212" t="str">
        <v>U1385F-29-6</v>
      </c>
      <c r="B212">
        <v>364.78</v>
      </c>
      <c r="C212" t="str">
        <v>U1385F-12-1</v>
      </c>
      <c r="D212" s="19">
        <v>193.9</v>
      </c>
      <c r="E212" s="21">
        <v>81</v>
      </c>
      <c r="F212" s="21">
        <v>81</v>
      </c>
      <c r="G212" s="8">
        <v>194.71</v>
      </c>
      <c r="H212" s="8">
        <v>194.71</v>
      </c>
      <c r="I212" s="8">
        <v>194.71</v>
      </c>
      <c r="J212" s="8">
        <v>194.71</v>
      </c>
      <c r="K212" s="29">
        <v>0</v>
      </c>
      <c r="L212" s="29">
        <v>0</v>
      </c>
      <c r="M212" t="str">
        <v>U1385J-26</v>
      </c>
      <c r="N212" s="8">
        <v>49.255000000000003</v>
      </c>
      <c r="O212" t="str">
        <v>U1385F-12</v>
      </c>
      <c r="P212" s="8">
        <v>36.646999999999998</v>
      </c>
      <c r="Q212" s="8">
        <v>231.357</v>
      </c>
      <c r="R212" s="8">
        <v>231.357</v>
      </c>
    </row>
    <row r="213" spans="1:18" x14ac:dyDescent="0.15">
      <c r="A213" t="str">
        <v>U1385F-29-7</v>
      </c>
      <c r="B213">
        <v>366.27</v>
      </c>
      <c r="C213" t="str">
        <v>U1385F-12-2</v>
      </c>
      <c r="D213" s="19">
        <v>195.38</v>
      </c>
      <c r="E213" s="21">
        <v>74</v>
      </c>
      <c r="F213" s="21">
        <v>74</v>
      </c>
      <c r="G213" s="8">
        <v>196.12</v>
      </c>
      <c r="H213" s="8">
        <v>196.12</v>
      </c>
      <c r="I213" s="8">
        <v>196.12</v>
      </c>
      <c r="J213" s="8">
        <v>196.12</v>
      </c>
      <c r="K213" s="29">
        <v>0</v>
      </c>
      <c r="L213" s="29">
        <v>0</v>
      </c>
      <c r="M213" t="str">
        <v>U1385J-27</v>
      </c>
      <c r="N213" s="8">
        <v>50.597999999999999</v>
      </c>
      <c r="O213" t="str">
        <v>U1385F-12</v>
      </c>
      <c r="P213" s="8">
        <v>36.646999999999998</v>
      </c>
      <c r="Q213" s="8">
        <v>232.767</v>
      </c>
      <c r="R213" s="8">
        <v>232.767</v>
      </c>
    </row>
    <row r="214" spans="1:18" x14ac:dyDescent="0.15">
      <c r="A214" t="str">
        <v>U1385F-29-CC</v>
      </c>
      <c r="B214">
        <v>366.89</v>
      </c>
      <c r="C214" t="str">
        <v>U1385F-12-3</v>
      </c>
      <c r="D214" s="19">
        <v>196.86</v>
      </c>
      <c r="E214" s="21">
        <v>74</v>
      </c>
      <c r="F214" s="21">
        <v>74</v>
      </c>
      <c r="G214" s="8">
        <v>197.60000000000002</v>
      </c>
      <c r="H214" s="8">
        <v>197.60000000000002</v>
      </c>
      <c r="I214" s="8">
        <v>197.6</v>
      </c>
      <c r="J214" s="8">
        <v>197.6</v>
      </c>
      <c r="K214" s="29">
        <v>-2.8421709430404007E-14</v>
      </c>
      <c r="L214" s="29">
        <v>-2.8421709430404007E-14</v>
      </c>
      <c r="M214" t="str">
        <v>U1385J-28</v>
      </c>
      <c r="N214" s="8">
        <v>50.847000000000001</v>
      </c>
      <c r="O214" t="str">
        <v>U1385F-12</v>
      </c>
      <c r="P214" s="8">
        <v>36.646999999999998</v>
      </c>
      <c r="Q214" s="8">
        <v>234.24700000000001</v>
      </c>
      <c r="R214" s="8">
        <v>234.24700000000001</v>
      </c>
    </row>
    <row r="215" spans="1:18" x14ac:dyDescent="0.15">
      <c r="A215" t="str">
        <v>U1385F-30-1</v>
      </c>
      <c r="B215">
        <v>367.1</v>
      </c>
      <c r="C215" t="str">
        <v>U1385F-12-4</v>
      </c>
      <c r="D215" s="19">
        <v>198.34</v>
      </c>
      <c r="E215" s="21">
        <v>48</v>
      </c>
      <c r="F215" s="21">
        <v>50</v>
      </c>
      <c r="G215" s="8">
        <v>198.82</v>
      </c>
      <c r="H215" s="8">
        <v>198.84</v>
      </c>
      <c r="I215" s="8">
        <v>198.82</v>
      </c>
      <c r="J215" s="8">
        <v>198.84</v>
      </c>
      <c r="K215" s="29">
        <v>0</v>
      </c>
      <c r="L215" s="29">
        <v>0</v>
      </c>
      <c r="M215" t="str">
        <v>U1385J-29</v>
      </c>
      <c r="N215" s="8">
        <v>50.203000000000003</v>
      </c>
      <c r="O215" t="str">
        <v>U1385F-12</v>
      </c>
      <c r="P215" s="8">
        <v>36.646999999999998</v>
      </c>
      <c r="Q215" s="8">
        <v>235.46699999999998</v>
      </c>
      <c r="R215" s="8">
        <v>235.48699999999999</v>
      </c>
    </row>
    <row r="216" spans="1:18" x14ac:dyDescent="0.15">
      <c r="A216" t="str">
        <v>U1385F-30-2</v>
      </c>
      <c r="B216">
        <v>368.58</v>
      </c>
      <c r="C216" t="str">
        <v>U1385F-12-4</v>
      </c>
      <c r="D216" s="19">
        <v>198.34</v>
      </c>
      <c r="E216" s="21">
        <v>75</v>
      </c>
      <c r="F216" s="21">
        <v>75</v>
      </c>
      <c r="G216" s="8">
        <v>199.09</v>
      </c>
      <c r="H216" s="8">
        <v>199.09</v>
      </c>
      <c r="I216" s="8">
        <v>199.09</v>
      </c>
      <c r="J216" s="8">
        <v>199.09</v>
      </c>
      <c r="K216" s="29">
        <v>0</v>
      </c>
      <c r="L216" s="29">
        <v>0</v>
      </c>
      <c r="M216" t="str">
        <v>U1385J-30</v>
      </c>
      <c r="N216" s="8">
        <v>53.68</v>
      </c>
      <c r="O216" t="str">
        <v>U1385F-12</v>
      </c>
      <c r="P216" s="8">
        <v>36.646999999999998</v>
      </c>
      <c r="Q216" s="8">
        <v>235.73699999999999</v>
      </c>
      <c r="R216" s="8">
        <v>235.73699999999999</v>
      </c>
    </row>
    <row r="217" spans="1:18" x14ac:dyDescent="0.15">
      <c r="A217" t="str">
        <v>U1385F-30-3</v>
      </c>
      <c r="B217">
        <v>370.06</v>
      </c>
      <c r="C217" t="str">
        <v>U1385F-12-5</v>
      </c>
      <c r="D217" s="19">
        <v>199.82</v>
      </c>
      <c r="E217" s="21">
        <v>61</v>
      </c>
      <c r="F217" s="21">
        <v>61</v>
      </c>
      <c r="G217" s="8">
        <v>200.43</v>
      </c>
      <c r="H217" s="8">
        <v>200.43</v>
      </c>
      <c r="I217" s="8">
        <v>200.43</v>
      </c>
      <c r="J217" s="8">
        <v>200.43</v>
      </c>
      <c r="K217" s="29">
        <v>0</v>
      </c>
      <c r="L217" s="29">
        <v>0</v>
      </c>
      <c r="M217" t="str">
        <v>U1385J-31</v>
      </c>
      <c r="N217" s="8">
        <v>56.356000000000002</v>
      </c>
      <c r="O217" t="str">
        <v>U1385F-12</v>
      </c>
      <c r="P217" s="8">
        <v>36.646999999999998</v>
      </c>
      <c r="Q217" s="8">
        <v>237.077</v>
      </c>
      <c r="R217" s="8">
        <v>237.077</v>
      </c>
    </row>
    <row r="218" spans="1:18" x14ac:dyDescent="0.15">
      <c r="A218" t="str">
        <v>U1385F-30-4</v>
      </c>
      <c r="B218">
        <v>371.55</v>
      </c>
      <c r="C218" t="str">
        <v>U1385F-12-5</v>
      </c>
      <c r="D218" s="19">
        <v>199.82</v>
      </c>
      <c r="E218" s="21">
        <v>75</v>
      </c>
      <c r="F218" s="21">
        <v>75</v>
      </c>
      <c r="G218" s="8">
        <v>200.57</v>
      </c>
      <c r="H218" s="8">
        <v>200.57</v>
      </c>
      <c r="I218" s="8">
        <v>200.57</v>
      </c>
      <c r="J218" s="8">
        <v>200.57</v>
      </c>
      <c r="K218" s="29">
        <v>0</v>
      </c>
      <c r="L218" s="29">
        <v>0</v>
      </c>
      <c r="M218" t="str">
        <v>U1385J-32</v>
      </c>
      <c r="N218" s="8">
        <v>57.597999999999999</v>
      </c>
      <c r="O218" t="str">
        <v>U1385F-12</v>
      </c>
      <c r="P218" s="8">
        <v>36.646999999999998</v>
      </c>
      <c r="Q218" s="8">
        <v>237.21699999999998</v>
      </c>
      <c r="R218" s="8">
        <v>237.21699999999998</v>
      </c>
    </row>
    <row r="219" spans="1:18" x14ac:dyDescent="0.15">
      <c r="A219" t="str">
        <v>U1385F-30-5</v>
      </c>
      <c r="B219">
        <v>373.03</v>
      </c>
      <c r="C219" t="str">
        <v>U1385F-12-6</v>
      </c>
      <c r="D219" s="19">
        <v>201.3</v>
      </c>
      <c r="E219" s="21">
        <v>75</v>
      </c>
      <c r="F219" s="21">
        <v>75</v>
      </c>
      <c r="G219" s="8">
        <v>202.05</v>
      </c>
      <c r="H219" s="8">
        <v>202.05</v>
      </c>
      <c r="I219" s="8">
        <v>202.05</v>
      </c>
      <c r="J219" s="8">
        <v>202.05</v>
      </c>
      <c r="K219" s="29">
        <v>0</v>
      </c>
      <c r="L219" s="29">
        <v>0</v>
      </c>
      <c r="M219" t="str">
        <v>U1385J-33</v>
      </c>
      <c r="N219" s="8">
        <v>58.74</v>
      </c>
      <c r="O219" t="str">
        <v>U1385F-12</v>
      </c>
      <c r="P219" s="8">
        <v>36.646999999999998</v>
      </c>
      <c r="Q219" s="8">
        <v>238.697</v>
      </c>
      <c r="R219" s="8">
        <v>238.697</v>
      </c>
    </row>
    <row r="220" spans="1:18" x14ac:dyDescent="0.15">
      <c r="A220" t="str">
        <v>U1385F-30-6</v>
      </c>
      <c r="B220">
        <v>374.52</v>
      </c>
      <c r="C220" t="str">
        <v>U1385F-12-7</v>
      </c>
      <c r="D220" s="19">
        <v>202.71</v>
      </c>
      <c r="E220" s="21">
        <v>0</v>
      </c>
      <c r="F220" s="21">
        <v>5</v>
      </c>
      <c r="G220" s="8">
        <v>202.71</v>
      </c>
      <c r="H220" s="8">
        <v>202.76000000000002</v>
      </c>
      <c r="I220" s="8">
        <v>202.71</v>
      </c>
      <c r="J220" s="8">
        <v>202.76</v>
      </c>
      <c r="K220" s="29">
        <v>0</v>
      </c>
      <c r="L220" s="29">
        <v>-2.8421709430404007E-14</v>
      </c>
      <c r="M220" t="str">
        <v>U1385J-34</v>
      </c>
      <c r="N220" s="8">
        <v>60.91</v>
      </c>
      <c r="O220" t="str">
        <v>U1385F-12</v>
      </c>
      <c r="P220" s="8">
        <v>36.646999999999998</v>
      </c>
      <c r="Q220" s="8">
        <v>239.357</v>
      </c>
      <c r="R220" s="8">
        <v>239.40700000000001</v>
      </c>
    </row>
    <row r="221" spans="1:18" x14ac:dyDescent="0.15">
      <c r="A221" t="str">
        <v>U1385F-30-7</v>
      </c>
      <c r="B221">
        <v>375.99</v>
      </c>
      <c r="C221" t="str">
        <v>U1385F-12-7</v>
      </c>
      <c r="D221" s="19">
        <v>202.71</v>
      </c>
      <c r="E221" s="21">
        <v>30</v>
      </c>
      <c r="F221" s="21">
        <v>30</v>
      </c>
      <c r="G221" s="8">
        <v>203.01000000000002</v>
      </c>
      <c r="H221" s="8">
        <v>203.01000000000002</v>
      </c>
      <c r="I221" s="8">
        <v>203.01</v>
      </c>
      <c r="J221" s="8">
        <v>203.01</v>
      </c>
      <c r="K221" s="29">
        <v>-2.8421709430404007E-14</v>
      </c>
      <c r="L221" s="29">
        <v>-2.8421709430404007E-14</v>
      </c>
      <c r="M221" t="str">
        <v>U1385J-35</v>
      </c>
      <c r="N221" s="8">
        <v>62.195</v>
      </c>
      <c r="O221" t="str">
        <v>U1385F-12</v>
      </c>
      <c r="P221" s="8">
        <v>36.646999999999998</v>
      </c>
      <c r="Q221" s="8">
        <v>239.65700000000001</v>
      </c>
      <c r="R221" s="8">
        <v>239.65700000000001</v>
      </c>
    </row>
    <row r="222" spans="1:18" x14ac:dyDescent="0.15">
      <c r="A222" t="str">
        <v>U1385F-30-CC</v>
      </c>
      <c r="B222">
        <v>376.52</v>
      </c>
      <c r="C222" t="str">
        <v>U1385F-12-CC</v>
      </c>
      <c r="D222" s="19">
        <v>203.24</v>
      </c>
      <c r="E222" s="21">
        <v>40</v>
      </c>
      <c r="F222" s="21">
        <v>47</v>
      </c>
      <c r="G222" s="8">
        <v>203.64000000000001</v>
      </c>
      <c r="H222" s="8">
        <v>203.71</v>
      </c>
      <c r="I222" s="8">
        <v>203.64</v>
      </c>
      <c r="J222" s="8">
        <v>203.71</v>
      </c>
      <c r="K222" s="29">
        <v>-2.8421709430404007E-14</v>
      </c>
      <c r="L222" s="29">
        <v>0</v>
      </c>
      <c r="M222" t="str">
        <v>U1385J-36</v>
      </c>
      <c r="N222" s="8">
        <v>62.838000000000001</v>
      </c>
      <c r="O222" t="str">
        <v>U1385F-12</v>
      </c>
      <c r="P222" s="8">
        <v>36.646999999999998</v>
      </c>
      <c r="Q222" s="8">
        <v>240.28700000000001</v>
      </c>
      <c r="R222" s="8">
        <v>240.357</v>
      </c>
    </row>
    <row r="223" spans="1:18" x14ac:dyDescent="0.15">
      <c r="A223" t="str">
        <v>U1385F-31-1</v>
      </c>
      <c r="B223">
        <v>376.8</v>
      </c>
      <c r="C223" t="str">
        <v>U1385F-12-CC</v>
      </c>
      <c r="D223" s="19">
        <v>203.24</v>
      </c>
      <c r="E223" s="21">
        <v>40</v>
      </c>
      <c r="F223" s="21">
        <v>47</v>
      </c>
      <c r="G223" s="8">
        <v>203.64000000000001</v>
      </c>
      <c r="H223" s="8">
        <v>203.71</v>
      </c>
      <c r="I223" s="8">
        <v>203.64</v>
      </c>
      <c r="J223" s="8">
        <v>203.71</v>
      </c>
      <c r="K223" s="29">
        <v>-2.8421709430404007E-14</v>
      </c>
      <c r="L223" s="29">
        <v>0</v>
      </c>
      <c r="M223" t="str">
        <v>U1385J-37</v>
      </c>
      <c r="N223" s="8">
        <v>61.91</v>
      </c>
      <c r="O223" t="str">
        <v>U1385F-12</v>
      </c>
      <c r="P223" s="8">
        <v>36.646999999999998</v>
      </c>
      <c r="Q223" s="8">
        <v>240.28700000000001</v>
      </c>
      <c r="R223" s="8">
        <v>240.357</v>
      </c>
    </row>
    <row r="224" spans="1:18" x14ac:dyDescent="0.15">
      <c r="A224" t="str">
        <v>U1385F-31-2</v>
      </c>
      <c r="B224">
        <v>378.29</v>
      </c>
      <c r="C224" t="str">
        <v>U1385F-12-CC</v>
      </c>
      <c r="D224" s="19">
        <v>203.24</v>
      </c>
      <c r="E224" s="21">
        <v>40</v>
      </c>
      <c r="F224" s="21">
        <v>47</v>
      </c>
      <c r="G224" s="8">
        <v>203.64000000000001</v>
      </c>
      <c r="H224" s="8">
        <v>203.71</v>
      </c>
      <c r="I224" s="8">
        <v>203.64</v>
      </c>
      <c r="J224" s="8">
        <v>203.71</v>
      </c>
      <c r="K224" s="29">
        <v>-2.8421709430404007E-14</v>
      </c>
      <c r="L224" s="29">
        <v>0</v>
      </c>
      <c r="M224" t="str">
        <v>U1385J-38</v>
      </c>
      <c r="N224" s="8">
        <v>60.841999999999999</v>
      </c>
      <c r="O224" t="str">
        <v>U1385F-12</v>
      </c>
      <c r="P224" s="8">
        <v>36.646999999999998</v>
      </c>
      <c r="Q224" s="8">
        <v>240.28700000000001</v>
      </c>
      <c r="R224" s="8">
        <v>240.357</v>
      </c>
    </row>
    <row r="225" spans="1:18" x14ac:dyDescent="0.15">
      <c r="A225" t="str">
        <v>U1385F-31-3</v>
      </c>
      <c r="B225">
        <v>379.77</v>
      </c>
      <c r="C225" t="str">
        <v>U1385F-12-CC</v>
      </c>
      <c r="D225" s="19">
        <v>203.24</v>
      </c>
      <c r="E225" s="21">
        <v>40</v>
      </c>
      <c r="F225" s="21">
        <v>47</v>
      </c>
      <c r="G225" s="8">
        <v>203.64000000000001</v>
      </c>
      <c r="H225" s="8">
        <v>203.71</v>
      </c>
      <c r="I225" s="8">
        <v>203.64</v>
      </c>
      <c r="J225" s="8">
        <v>203.71</v>
      </c>
      <c r="K225" s="29">
        <v>-2.8421709430404007E-14</v>
      </c>
      <c r="L225" s="29">
        <v>0</v>
      </c>
      <c r="M225" t="str">
        <v>U1385J-39</v>
      </c>
      <c r="N225" s="8">
        <v>60.738</v>
      </c>
      <c r="O225" t="str">
        <v>U1385F-12</v>
      </c>
      <c r="P225" s="8">
        <v>36.646999999999998</v>
      </c>
      <c r="Q225" s="8">
        <v>240.28700000000001</v>
      </c>
      <c r="R225" s="8">
        <v>240.357</v>
      </c>
    </row>
    <row r="226" spans="1:18" x14ac:dyDescent="0.15">
      <c r="A226" t="str">
        <v>U1385F-31-4</v>
      </c>
      <c r="B226">
        <v>381.25</v>
      </c>
      <c r="C226" t="str">
        <v>U1385F-12-CC</v>
      </c>
      <c r="D226" s="19">
        <v>203.24</v>
      </c>
      <c r="E226" s="21">
        <v>40</v>
      </c>
      <c r="F226" s="21">
        <v>47</v>
      </c>
      <c r="G226" s="8">
        <v>203.64000000000001</v>
      </c>
      <c r="H226" s="8">
        <v>203.71</v>
      </c>
      <c r="I226" s="8">
        <v>203.64</v>
      </c>
      <c r="J226" s="8">
        <v>203.71</v>
      </c>
      <c r="K226" s="29">
        <v>-2.8421709430404007E-14</v>
      </c>
      <c r="L226" s="29">
        <v>0</v>
      </c>
      <c r="M226" t="str">
        <v>U1385J-40</v>
      </c>
      <c r="N226" s="8">
        <v>60.837000000000003</v>
      </c>
      <c r="O226" t="str">
        <v>U1385F-12</v>
      </c>
      <c r="P226" s="8">
        <v>36.646999999999998</v>
      </c>
      <c r="Q226" s="8">
        <v>240.28700000000001</v>
      </c>
      <c r="R226" s="8">
        <v>240.357</v>
      </c>
    </row>
    <row r="227" spans="1:18" x14ac:dyDescent="0.15">
      <c r="A227" t="str">
        <v>U1385F-31-5</v>
      </c>
      <c r="B227">
        <v>382.73</v>
      </c>
      <c r="C227" t="str">
        <v>U1385F-12-CC</v>
      </c>
      <c r="D227" s="19">
        <v>203.24</v>
      </c>
      <c r="E227" s="21">
        <v>40</v>
      </c>
      <c r="F227" s="21">
        <v>47</v>
      </c>
      <c r="G227" s="8">
        <v>203.64000000000001</v>
      </c>
      <c r="H227" s="8">
        <v>203.71</v>
      </c>
      <c r="I227" s="8">
        <v>203.64</v>
      </c>
      <c r="J227" s="8">
        <v>203.71</v>
      </c>
      <c r="K227" s="29">
        <v>-2.8421709430404007E-14</v>
      </c>
      <c r="L227" s="29">
        <v>0</v>
      </c>
      <c r="M227" t="str">
        <v>U1385J-41</v>
      </c>
      <c r="N227" s="8">
        <v>61.655999999999999</v>
      </c>
      <c r="O227" t="str">
        <v>U1385F-12</v>
      </c>
      <c r="P227" s="8">
        <v>36.646999999999998</v>
      </c>
      <c r="Q227" s="8">
        <v>240.28700000000001</v>
      </c>
      <c r="R227" s="8">
        <v>240.357</v>
      </c>
    </row>
    <row r="228" spans="1:18" x14ac:dyDescent="0.15">
      <c r="A228" t="str">
        <v>U1385F-31-6</v>
      </c>
      <c r="B228">
        <v>384.21</v>
      </c>
      <c r="C228" t="str">
        <v>U1385F-12-CC</v>
      </c>
      <c r="D228" s="19">
        <v>203.24</v>
      </c>
      <c r="E228" s="21">
        <v>40</v>
      </c>
      <c r="F228" s="21">
        <v>47</v>
      </c>
      <c r="G228" s="8">
        <v>203.64000000000001</v>
      </c>
      <c r="H228" s="8">
        <v>203.71</v>
      </c>
      <c r="I228" s="8">
        <v>203.64</v>
      </c>
      <c r="J228" s="8">
        <v>203.71</v>
      </c>
      <c r="K228" s="29">
        <v>-2.8421709430404007E-14</v>
      </c>
      <c r="L228" s="29">
        <v>0</v>
      </c>
      <c r="M228" t="str">
        <v>U1385J-42</v>
      </c>
      <c r="N228" s="8">
        <v>62.725000000000001</v>
      </c>
      <c r="O228" t="str">
        <v>U1385F-12</v>
      </c>
      <c r="P228" s="8">
        <v>36.646999999999998</v>
      </c>
      <c r="Q228" s="8">
        <v>240.28700000000001</v>
      </c>
      <c r="R228" s="8">
        <v>240.357</v>
      </c>
    </row>
    <row r="229" spans="1:18" x14ac:dyDescent="0.15">
      <c r="A229" t="str">
        <v>U1385F-31-7</v>
      </c>
      <c r="B229">
        <v>385.33</v>
      </c>
      <c r="C229" t="str">
        <v>U1385F-12-CC</v>
      </c>
      <c r="D229" s="19">
        <v>203.24</v>
      </c>
      <c r="E229" s="21">
        <v>40</v>
      </c>
      <c r="F229" s="21">
        <v>47</v>
      </c>
      <c r="G229" s="8">
        <v>203.64000000000001</v>
      </c>
      <c r="H229" s="8">
        <v>203.71</v>
      </c>
      <c r="I229" s="8">
        <v>203.64</v>
      </c>
      <c r="J229" s="8">
        <v>203.71</v>
      </c>
      <c r="K229" s="29">
        <v>-2.8421709430404007E-14</v>
      </c>
      <c r="L229" s="29">
        <v>0</v>
      </c>
      <c r="M229" t="str">
        <v>U1385J-43</v>
      </c>
      <c r="N229" s="8">
        <v>62.715000000000003</v>
      </c>
      <c r="O229" t="str">
        <v>U1385F-12</v>
      </c>
      <c r="P229" s="8">
        <v>36.646999999999998</v>
      </c>
      <c r="Q229" s="8">
        <v>240.28700000000001</v>
      </c>
      <c r="R229" s="8">
        <v>240.357</v>
      </c>
    </row>
    <row r="230" spans="1:18" x14ac:dyDescent="0.15">
      <c r="A230" t="str">
        <v>U1385F-31-CC</v>
      </c>
      <c r="B230">
        <v>385.86</v>
      </c>
      <c r="C230" t="str">
        <v>U1385F-12-CC</v>
      </c>
      <c r="D230" s="19">
        <v>203.24</v>
      </c>
      <c r="E230" s="21">
        <v>40</v>
      </c>
      <c r="F230" s="21">
        <v>47</v>
      </c>
      <c r="G230" s="8">
        <v>203.64000000000001</v>
      </c>
      <c r="H230" s="8">
        <v>203.71</v>
      </c>
      <c r="I230" s="8">
        <v>203.64</v>
      </c>
      <c r="J230" s="8">
        <v>203.71</v>
      </c>
      <c r="K230" s="29">
        <v>-2.8421709430404007E-14</v>
      </c>
      <c r="L230" s="29">
        <v>0</v>
      </c>
      <c r="O230" t="str">
        <v>U1385F-12</v>
      </c>
      <c r="P230" s="8">
        <v>36.646999999999998</v>
      </c>
      <c r="Q230" s="8">
        <v>240.28700000000001</v>
      </c>
      <c r="R230" s="8">
        <v>240.357</v>
      </c>
    </row>
    <row r="231" spans="1:18" x14ac:dyDescent="0.15">
      <c r="A231" t="str">
        <v>U1385F-32-1</v>
      </c>
      <c r="B231">
        <v>386.5</v>
      </c>
      <c r="C231" t="str">
        <v>U1385F-12-CC</v>
      </c>
      <c r="D231" s="19">
        <v>203.24</v>
      </c>
      <c r="E231" s="21">
        <v>40</v>
      </c>
      <c r="F231" s="21">
        <v>47</v>
      </c>
      <c r="G231" s="8">
        <v>203.64000000000001</v>
      </c>
      <c r="H231" s="8">
        <v>203.71</v>
      </c>
      <c r="I231" s="8">
        <v>203.64</v>
      </c>
      <c r="J231" s="8">
        <v>203.71</v>
      </c>
      <c r="K231" s="29">
        <v>-2.8421709430404007E-14</v>
      </c>
      <c r="L231" s="29">
        <v>0</v>
      </c>
      <c r="O231" t="str">
        <v>U1385F-12</v>
      </c>
      <c r="P231" s="8">
        <v>36.646999999999998</v>
      </c>
      <c r="Q231" s="8">
        <v>240.28700000000001</v>
      </c>
      <c r="R231" s="8">
        <v>240.357</v>
      </c>
    </row>
    <row r="232" spans="1:18" x14ac:dyDescent="0.15">
      <c r="A232" t="str">
        <v>U1385F-32-2</v>
      </c>
      <c r="B232">
        <v>388</v>
      </c>
      <c r="C232" t="str">
        <v>U1385F-13-1</v>
      </c>
      <c r="D232" s="19">
        <v>203.6</v>
      </c>
      <c r="E232" s="21">
        <v>75</v>
      </c>
      <c r="F232" s="21">
        <v>75</v>
      </c>
      <c r="G232" s="8">
        <v>204.35</v>
      </c>
      <c r="H232" s="8">
        <v>204.35</v>
      </c>
      <c r="I232" s="8">
        <v>204.35</v>
      </c>
      <c r="J232" s="8">
        <v>204.35</v>
      </c>
      <c r="K232" s="29">
        <v>0</v>
      </c>
      <c r="L232" s="29">
        <v>0</v>
      </c>
      <c r="O232" t="str">
        <v>U1385F-13</v>
      </c>
      <c r="P232" s="8">
        <v>39.049999999999997</v>
      </c>
      <c r="Q232" s="8">
        <v>243.39999999999998</v>
      </c>
      <c r="R232" s="8">
        <v>243.39999999999998</v>
      </c>
    </row>
    <row r="233" spans="1:18" x14ac:dyDescent="0.15">
      <c r="A233" t="str">
        <v>U1385F-32-3</v>
      </c>
      <c r="B233">
        <v>389.49</v>
      </c>
      <c r="C233" t="str">
        <v>U1385F-13-1</v>
      </c>
      <c r="D233" s="19">
        <v>203.6</v>
      </c>
      <c r="E233" s="21">
        <v>90</v>
      </c>
      <c r="F233" s="21">
        <v>90</v>
      </c>
      <c r="G233" s="8">
        <v>204.5</v>
      </c>
      <c r="H233" s="8">
        <v>204.5</v>
      </c>
      <c r="I233" s="8">
        <v>204.5</v>
      </c>
      <c r="J233" s="8">
        <v>204.5</v>
      </c>
      <c r="K233" s="29">
        <v>0</v>
      </c>
      <c r="L233" s="29">
        <v>0</v>
      </c>
      <c r="O233" t="str">
        <v>U1385F-13</v>
      </c>
      <c r="P233" s="8">
        <v>39.049999999999997</v>
      </c>
      <c r="Q233" s="8">
        <v>243.55</v>
      </c>
      <c r="R233" s="8">
        <v>243.55</v>
      </c>
    </row>
    <row r="234" spans="1:18" x14ac:dyDescent="0.15">
      <c r="A234" t="str">
        <v>U1385F-32-4</v>
      </c>
      <c r="B234">
        <v>390.98</v>
      </c>
      <c r="C234" t="str">
        <v>U1385F-13-2</v>
      </c>
      <c r="D234" s="19">
        <v>205.08</v>
      </c>
      <c r="E234" s="21">
        <v>75</v>
      </c>
      <c r="F234" s="21">
        <v>75</v>
      </c>
      <c r="G234" s="8">
        <v>205.83</v>
      </c>
      <c r="H234" s="8">
        <v>205.83</v>
      </c>
      <c r="I234" s="8">
        <v>205.83</v>
      </c>
      <c r="J234" s="8">
        <v>205.83</v>
      </c>
      <c r="K234" s="29">
        <v>0</v>
      </c>
      <c r="L234" s="29">
        <v>0</v>
      </c>
      <c r="O234" t="str">
        <v>U1385F-13</v>
      </c>
      <c r="P234" s="8">
        <v>39.049999999999997</v>
      </c>
      <c r="Q234" s="8">
        <v>244.88</v>
      </c>
      <c r="R234" s="8">
        <v>244.88</v>
      </c>
    </row>
    <row r="235" spans="1:18" x14ac:dyDescent="0.15">
      <c r="A235" t="str">
        <v>U1385F-32-5</v>
      </c>
      <c r="B235">
        <v>392.47</v>
      </c>
      <c r="C235" t="str">
        <v>U1385F-13-3</v>
      </c>
      <c r="D235" s="19">
        <v>206.59</v>
      </c>
      <c r="E235" s="21">
        <v>76</v>
      </c>
      <c r="F235" s="21">
        <v>76</v>
      </c>
      <c r="G235" s="8">
        <v>207.35</v>
      </c>
      <c r="H235" s="8">
        <v>207.35</v>
      </c>
      <c r="I235" s="8">
        <v>207.35</v>
      </c>
      <c r="J235" s="8">
        <v>207.35</v>
      </c>
      <c r="K235" s="29">
        <v>0</v>
      </c>
      <c r="L235" s="29">
        <v>0</v>
      </c>
      <c r="O235" t="str">
        <v>U1385F-13</v>
      </c>
      <c r="P235" s="8">
        <v>39.049999999999997</v>
      </c>
      <c r="Q235" s="8">
        <v>246.39999999999998</v>
      </c>
      <c r="R235" s="8">
        <v>246.39999999999998</v>
      </c>
    </row>
    <row r="236" spans="1:18" x14ac:dyDescent="0.15">
      <c r="A236" t="str">
        <v>U1385F-32-6</v>
      </c>
      <c r="B236">
        <v>393.96</v>
      </c>
      <c r="C236" t="str">
        <v>U1385F-13-4</v>
      </c>
      <c r="D236" s="19">
        <v>208.08</v>
      </c>
      <c r="E236" s="21">
        <v>75</v>
      </c>
      <c r="F236" s="21">
        <v>75</v>
      </c>
      <c r="G236" s="8">
        <v>208.83</v>
      </c>
      <c r="H236" s="8">
        <v>208.83</v>
      </c>
      <c r="I236" s="8">
        <v>208.83</v>
      </c>
      <c r="J236" s="8">
        <v>208.83</v>
      </c>
      <c r="K236" s="29">
        <v>0</v>
      </c>
      <c r="L236" s="29">
        <v>0</v>
      </c>
      <c r="O236" t="str">
        <v>U1385F-13</v>
      </c>
      <c r="P236" s="8">
        <v>39.049999999999997</v>
      </c>
      <c r="Q236" s="8">
        <v>247.88</v>
      </c>
      <c r="R236" s="8">
        <v>247.88</v>
      </c>
    </row>
    <row r="237" spans="1:18" x14ac:dyDescent="0.15">
      <c r="A237" t="str">
        <v>U1385F-32-CC</v>
      </c>
      <c r="B237">
        <v>394.54</v>
      </c>
      <c r="C237" t="str">
        <v>U1385F-13-4</v>
      </c>
      <c r="D237" s="19">
        <v>208.08</v>
      </c>
      <c r="E237" s="21">
        <v>84</v>
      </c>
      <c r="F237" s="21">
        <v>86</v>
      </c>
      <c r="G237" s="8">
        <v>208.92000000000002</v>
      </c>
      <c r="H237" s="8">
        <v>208.94000000000003</v>
      </c>
      <c r="I237" s="8">
        <v>208.92</v>
      </c>
      <c r="J237" s="8">
        <v>208.94</v>
      </c>
      <c r="K237" s="29">
        <v>-2.8421709430404007E-14</v>
      </c>
      <c r="L237" s="29">
        <v>-2.8421709430404007E-14</v>
      </c>
      <c r="O237" t="str">
        <v>U1385F-13</v>
      </c>
      <c r="P237" s="8">
        <v>39.049999999999997</v>
      </c>
      <c r="Q237" s="8">
        <v>247.97000000000003</v>
      </c>
      <c r="R237" s="8">
        <v>247.99</v>
      </c>
    </row>
    <row r="238" spans="1:18" x14ac:dyDescent="0.15">
      <c r="A238" t="str">
        <v>U1385F-33-1</v>
      </c>
      <c r="B238">
        <v>396.2</v>
      </c>
      <c r="C238" t="str">
        <v>U1385F-13-4</v>
      </c>
      <c r="D238" s="19">
        <v>208.08</v>
      </c>
      <c r="E238" s="21">
        <v>94</v>
      </c>
      <c r="F238" s="21">
        <v>94</v>
      </c>
      <c r="G238" s="8">
        <v>209.02</v>
      </c>
      <c r="H238" s="8">
        <v>209.02</v>
      </c>
      <c r="I238" s="8">
        <v>209.02</v>
      </c>
      <c r="J238" s="8">
        <v>209.02</v>
      </c>
      <c r="K238" s="29">
        <v>0</v>
      </c>
      <c r="L238" s="29">
        <v>0</v>
      </c>
      <c r="O238" t="str">
        <v>U1385F-13</v>
      </c>
      <c r="P238" s="8">
        <v>39.049999999999997</v>
      </c>
      <c r="Q238" s="8">
        <v>248.07</v>
      </c>
      <c r="R238" s="8">
        <v>248.07</v>
      </c>
    </row>
    <row r="239" spans="1:18" x14ac:dyDescent="0.15">
      <c r="A239" t="str">
        <v>U1385F-33-2</v>
      </c>
      <c r="B239">
        <v>397.69</v>
      </c>
      <c r="C239" t="str">
        <v>U1385F-13-5</v>
      </c>
      <c r="D239" s="19">
        <v>209.57</v>
      </c>
      <c r="E239" s="21">
        <v>52</v>
      </c>
      <c r="F239" s="21">
        <v>52</v>
      </c>
      <c r="G239" s="8">
        <v>210.09</v>
      </c>
      <c r="H239" s="8">
        <v>210.09</v>
      </c>
      <c r="I239" s="8">
        <v>210.09</v>
      </c>
      <c r="J239" s="8">
        <v>210.09</v>
      </c>
      <c r="K239" s="29">
        <v>0</v>
      </c>
      <c r="L239" s="29">
        <v>0</v>
      </c>
      <c r="O239" t="str">
        <v>U1385F-13</v>
      </c>
      <c r="P239" s="8">
        <v>39.049999999999997</v>
      </c>
      <c r="Q239" s="8">
        <v>249.14</v>
      </c>
      <c r="R239" s="8">
        <v>249.14</v>
      </c>
    </row>
    <row r="240" spans="1:18" x14ac:dyDescent="0.15">
      <c r="A240" t="str">
        <v>U1385F-33-CC</v>
      </c>
      <c r="B240">
        <v>399.04</v>
      </c>
      <c r="C240" t="str">
        <v>U1385F-13-5</v>
      </c>
      <c r="D240" s="19">
        <v>209.57</v>
      </c>
      <c r="E240" s="21">
        <v>75</v>
      </c>
      <c r="F240" s="21">
        <v>75</v>
      </c>
      <c r="G240" s="8">
        <v>210.32</v>
      </c>
      <c r="H240" s="8">
        <v>210.32</v>
      </c>
      <c r="I240" s="8">
        <v>210.32</v>
      </c>
      <c r="J240" s="8">
        <v>210.32</v>
      </c>
      <c r="K240" s="29">
        <v>0</v>
      </c>
      <c r="L240" s="29">
        <v>0</v>
      </c>
      <c r="O240" t="str">
        <v>U1385F-13</v>
      </c>
      <c r="P240" s="8">
        <v>39.049999999999997</v>
      </c>
      <c r="Q240" s="8">
        <v>249.37</v>
      </c>
      <c r="R240" s="8">
        <v>249.37</v>
      </c>
    </row>
    <row r="241" spans="1:18" x14ac:dyDescent="0.15">
      <c r="A241" t="str">
        <v>U1385G-1-1</v>
      </c>
      <c r="B241">
        <v>0</v>
      </c>
      <c r="C241" t="str">
        <v>U1385F-13-6</v>
      </c>
      <c r="D241" s="19">
        <v>211.07</v>
      </c>
      <c r="E241" s="21">
        <v>75</v>
      </c>
      <c r="F241" s="21">
        <v>75</v>
      </c>
      <c r="G241" s="8">
        <v>211.82</v>
      </c>
      <c r="H241" s="8">
        <v>211.82</v>
      </c>
      <c r="I241" s="8">
        <v>211.82</v>
      </c>
      <c r="J241" s="8">
        <v>211.82</v>
      </c>
      <c r="K241" s="29">
        <v>0</v>
      </c>
      <c r="L241" s="29">
        <v>0</v>
      </c>
      <c r="O241" t="str">
        <v>U1385F-13</v>
      </c>
      <c r="P241" s="8">
        <v>39.049999999999997</v>
      </c>
      <c r="Q241" s="8">
        <v>250.87</v>
      </c>
      <c r="R241" s="8">
        <v>250.87</v>
      </c>
    </row>
    <row r="242" spans="1:18" x14ac:dyDescent="0.15">
      <c r="A242" t="str">
        <v>U1385G-1-2</v>
      </c>
      <c r="B242">
        <v>1.02</v>
      </c>
      <c r="C242" t="str">
        <v>U1385F-13-7</v>
      </c>
      <c r="D242" s="19">
        <v>212.55</v>
      </c>
      <c r="E242" s="21">
        <v>0</v>
      </c>
      <c r="F242" s="21">
        <v>5</v>
      </c>
      <c r="G242" s="8">
        <v>212.55</v>
      </c>
      <c r="H242" s="8">
        <v>212.60000000000002</v>
      </c>
      <c r="I242" s="8">
        <v>212.55</v>
      </c>
      <c r="J242" s="8">
        <v>212.6</v>
      </c>
      <c r="K242" s="29">
        <v>0</v>
      </c>
      <c r="L242" s="29">
        <v>-2.8421709430404007E-14</v>
      </c>
      <c r="O242" t="str">
        <v>U1385F-13</v>
      </c>
      <c r="P242" s="8">
        <v>39.049999999999997</v>
      </c>
      <c r="Q242" s="8">
        <v>251.60000000000002</v>
      </c>
      <c r="R242" s="8">
        <v>251.65000000000003</v>
      </c>
    </row>
    <row r="243" spans="1:18" x14ac:dyDescent="0.15">
      <c r="A243" t="str">
        <v>U1385G-1-CC</v>
      </c>
      <c r="B243">
        <v>1.63</v>
      </c>
      <c r="C243" t="str">
        <v>U1385F-13-7</v>
      </c>
      <c r="D243" s="19">
        <v>212.55</v>
      </c>
      <c r="E243" s="21">
        <v>30</v>
      </c>
      <c r="F243" s="21">
        <v>30</v>
      </c>
      <c r="G243" s="8">
        <v>212.85000000000002</v>
      </c>
      <c r="H243" s="8">
        <v>212.85000000000002</v>
      </c>
      <c r="I243" s="8">
        <v>212.85</v>
      </c>
      <c r="J243" s="8">
        <v>212.85</v>
      </c>
      <c r="K243" s="29">
        <v>-2.8421709430404007E-14</v>
      </c>
      <c r="L243" s="29">
        <v>-2.8421709430404007E-14</v>
      </c>
      <c r="O243" t="str">
        <v>U1385F-13</v>
      </c>
      <c r="P243" s="8">
        <v>39.049999999999997</v>
      </c>
      <c r="Q243" s="8">
        <v>251.90000000000003</v>
      </c>
      <c r="R243" s="8">
        <v>251.90000000000003</v>
      </c>
    </row>
    <row r="244" spans="1:18" x14ac:dyDescent="0.15">
      <c r="A244" t="str">
        <v>U1385G-2-1</v>
      </c>
      <c r="B244">
        <v>1.8</v>
      </c>
      <c r="C244" t="str">
        <v>U1385F-13-CC</v>
      </c>
      <c r="D244" s="19">
        <v>213.06</v>
      </c>
      <c r="E244" s="21">
        <v>28</v>
      </c>
      <c r="F244" s="21">
        <v>35</v>
      </c>
      <c r="G244" s="8">
        <v>213.34</v>
      </c>
      <c r="H244" s="8">
        <v>213.41</v>
      </c>
      <c r="I244" s="8">
        <v>213.34</v>
      </c>
      <c r="J244" s="8">
        <v>213.41</v>
      </c>
      <c r="K244" s="29">
        <v>0</v>
      </c>
      <c r="L244" s="29">
        <v>0</v>
      </c>
      <c r="O244" t="str">
        <v>U1385F-13</v>
      </c>
      <c r="P244" s="8">
        <v>39.049999999999997</v>
      </c>
      <c r="Q244" s="8">
        <v>252.39</v>
      </c>
      <c r="R244" s="8">
        <v>252.45999999999998</v>
      </c>
    </row>
    <row r="245" spans="1:18" x14ac:dyDescent="0.15">
      <c r="A245" t="str">
        <v>U1385G-2-2</v>
      </c>
      <c r="B245">
        <v>3.3</v>
      </c>
      <c r="C245" t="str">
        <v>U1385F-13-CC</v>
      </c>
      <c r="D245" s="19">
        <v>213.06</v>
      </c>
      <c r="E245" s="21">
        <v>28</v>
      </c>
      <c r="F245" s="21">
        <v>35</v>
      </c>
      <c r="G245" s="8">
        <v>213.34</v>
      </c>
      <c r="H245" s="8">
        <v>213.41</v>
      </c>
      <c r="I245" s="8">
        <v>213.34</v>
      </c>
      <c r="J245" s="8">
        <v>213.41</v>
      </c>
      <c r="K245" s="29">
        <v>0</v>
      </c>
      <c r="L245" s="29">
        <v>0</v>
      </c>
      <c r="O245" t="str">
        <v>U1385F-13</v>
      </c>
      <c r="P245" s="8">
        <v>39.049999999999997</v>
      </c>
      <c r="Q245" s="8">
        <v>252.39</v>
      </c>
      <c r="R245" s="8">
        <v>252.45999999999998</v>
      </c>
    </row>
    <row r="246" spans="1:18" x14ac:dyDescent="0.15">
      <c r="A246" t="str">
        <v>U1385G-2-3</v>
      </c>
      <c r="B246">
        <v>4.8</v>
      </c>
      <c r="C246" t="str">
        <v>U1385F-13-CC</v>
      </c>
      <c r="D246" s="19">
        <v>213.06</v>
      </c>
      <c r="E246" s="21">
        <v>28</v>
      </c>
      <c r="F246" s="21">
        <v>35</v>
      </c>
      <c r="G246" s="8">
        <v>213.34</v>
      </c>
      <c r="H246" s="8">
        <v>213.41</v>
      </c>
      <c r="I246" s="8">
        <v>213.34</v>
      </c>
      <c r="J246" s="8">
        <v>213.41</v>
      </c>
      <c r="K246" s="29">
        <v>0</v>
      </c>
      <c r="L246" s="29">
        <v>0</v>
      </c>
      <c r="O246" t="str">
        <v>U1385F-13</v>
      </c>
      <c r="P246" s="8">
        <v>39.049999999999997</v>
      </c>
      <c r="Q246" s="8">
        <v>252.39</v>
      </c>
      <c r="R246" s="8">
        <v>252.45999999999998</v>
      </c>
    </row>
    <row r="247" spans="1:18" x14ac:dyDescent="0.15">
      <c r="A247" t="str">
        <v>U1385G-2-4</v>
      </c>
      <c r="B247">
        <v>6.29</v>
      </c>
      <c r="C247" t="str">
        <v>U1385F-13-CC</v>
      </c>
      <c r="D247" s="19">
        <v>213.06</v>
      </c>
      <c r="E247" s="21">
        <v>28</v>
      </c>
      <c r="F247" s="21">
        <v>35</v>
      </c>
      <c r="G247" s="8">
        <v>213.34</v>
      </c>
      <c r="H247" s="8">
        <v>213.41</v>
      </c>
      <c r="I247" s="8">
        <v>213.34</v>
      </c>
      <c r="J247" s="8">
        <v>213.41</v>
      </c>
      <c r="K247" s="29">
        <v>0</v>
      </c>
      <c r="L247" s="29">
        <v>0</v>
      </c>
      <c r="O247" t="str">
        <v>U1385F-13</v>
      </c>
      <c r="P247" s="8">
        <v>39.049999999999997</v>
      </c>
      <c r="Q247" s="8">
        <v>252.39</v>
      </c>
      <c r="R247" s="8">
        <v>252.45999999999998</v>
      </c>
    </row>
    <row r="248" spans="1:18" x14ac:dyDescent="0.15">
      <c r="A248" t="str">
        <v>U1385G-2-5</v>
      </c>
      <c r="B248">
        <v>7.79</v>
      </c>
      <c r="C248" t="str">
        <v>U1385F-13-CC</v>
      </c>
      <c r="D248" s="19">
        <v>213.06</v>
      </c>
      <c r="E248" s="21">
        <v>28</v>
      </c>
      <c r="F248" s="21">
        <v>35</v>
      </c>
      <c r="G248" s="8">
        <v>213.34</v>
      </c>
      <c r="H248" s="8">
        <v>213.41</v>
      </c>
      <c r="I248" s="8">
        <v>213.34</v>
      </c>
      <c r="J248" s="8">
        <v>213.41</v>
      </c>
      <c r="K248" s="29">
        <v>0</v>
      </c>
      <c r="L248" s="29">
        <v>0</v>
      </c>
      <c r="O248" t="str">
        <v>U1385F-13</v>
      </c>
      <c r="P248" s="8">
        <v>39.049999999999997</v>
      </c>
      <c r="Q248" s="8">
        <v>252.39</v>
      </c>
      <c r="R248" s="8">
        <v>252.45999999999998</v>
      </c>
    </row>
    <row r="249" spans="1:18" x14ac:dyDescent="0.15">
      <c r="A249" t="str">
        <v>U1385G-2-6</v>
      </c>
      <c r="B249">
        <v>9.2899999999999991</v>
      </c>
      <c r="C249" t="str">
        <v>U1385F-13-CC</v>
      </c>
      <c r="D249" s="19">
        <v>213.06</v>
      </c>
      <c r="E249" s="21">
        <v>28</v>
      </c>
      <c r="F249" s="21">
        <v>35</v>
      </c>
      <c r="G249" s="8">
        <v>213.34</v>
      </c>
      <c r="H249" s="8">
        <v>213.41</v>
      </c>
      <c r="I249" s="8">
        <v>213.34</v>
      </c>
      <c r="J249" s="8">
        <v>213.41</v>
      </c>
      <c r="K249" s="29">
        <v>0</v>
      </c>
      <c r="L249" s="29">
        <v>0</v>
      </c>
      <c r="O249" t="str">
        <v>U1385F-13</v>
      </c>
      <c r="P249" s="8">
        <v>39.049999999999997</v>
      </c>
      <c r="Q249" s="8">
        <v>252.39</v>
      </c>
      <c r="R249" s="8">
        <v>252.45999999999998</v>
      </c>
    </row>
    <row r="250" spans="1:18" x14ac:dyDescent="0.15">
      <c r="A250" t="str">
        <v>U1385G-2-7</v>
      </c>
      <c r="B250">
        <v>10.8</v>
      </c>
      <c r="C250" t="str">
        <v>U1385F-13-CC</v>
      </c>
      <c r="D250" s="19">
        <v>213.06</v>
      </c>
      <c r="E250" s="21">
        <v>28</v>
      </c>
      <c r="F250" s="21">
        <v>35</v>
      </c>
      <c r="G250" s="8">
        <v>213.34</v>
      </c>
      <c r="H250" s="8">
        <v>213.41</v>
      </c>
      <c r="I250" s="8">
        <v>213.34</v>
      </c>
      <c r="J250" s="8">
        <v>213.41</v>
      </c>
      <c r="K250" s="29">
        <v>0</v>
      </c>
      <c r="L250" s="29">
        <v>0</v>
      </c>
      <c r="O250" t="str">
        <v>U1385F-13</v>
      </c>
      <c r="P250" s="8">
        <v>39.049999999999997</v>
      </c>
      <c r="Q250" s="8">
        <v>252.39</v>
      </c>
      <c r="R250" s="8">
        <v>252.45999999999998</v>
      </c>
    </row>
    <row r="251" spans="1:18" x14ac:dyDescent="0.15">
      <c r="A251" t="str">
        <v>U1385G-2-CC</v>
      </c>
      <c r="B251">
        <v>11.45</v>
      </c>
      <c r="C251" t="str">
        <v>U1385F-13-CC</v>
      </c>
      <c r="D251" s="19">
        <v>213.06</v>
      </c>
      <c r="E251" s="21">
        <v>28</v>
      </c>
      <c r="F251" s="21">
        <v>35</v>
      </c>
      <c r="G251" s="8">
        <v>213.34</v>
      </c>
      <c r="H251" s="8">
        <v>213.41</v>
      </c>
      <c r="I251" s="8">
        <v>213.34</v>
      </c>
      <c r="J251" s="8">
        <v>213.41</v>
      </c>
      <c r="K251" s="29">
        <v>0</v>
      </c>
      <c r="L251" s="29">
        <v>0</v>
      </c>
      <c r="O251" t="str">
        <v>U1385F-13</v>
      </c>
      <c r="P251" s="8">
        <v>39.049999999999997</v>
      </c>
      <c r="Q251" s="8">
        <v>252.39</v>
      </c>
      <c r="R251" s="8">
        <v>252.45999999999998</v>
      </c>
    </row>
    <row r="252" spans="1:18" x14ac:dyDescent="0.15">
      <c r="A252" t="str">
        <v>U1385G-3-1</v>
      </c>
      <c r="B252">
        <v>11.3</v>
      </c>
      <c r="C252" t="str">
        <v>U1385F-13-CC</v>
      </c>
      <c r="D252" s="19">
        <v>213.06</v>
      </c>
      <c r="E252" s="21">
        <v>28</v>
      </c>
      <c r="F252" s="21">
        <v>35</v>
      </c>
      <c r="G252" s="8">
        <v>213.34</v>
      </c>
      <c r="H252" s="8">
        <v>213.41</v>
      </c>
      <c r="I252" s="8">
        <v>213.34</v>
      </c>
      <c r="J252" s="8">
        <v>213.41</v>
      </c>
      <c r="K252" s="29">
        <v>0</v>
      </c>
      <c r="L252" s="29">
        <v>0</v>
      </c>
      <c r="O252" t="str">
        <v>U1385F-13</v>
      </c>
      <c r="P252" s="8">
        <v>39.049999999999997</v>
      </c>
      <c r="Q252" s="8">
        <v>252.39</v>
      </c>
      <c r="R252" s="8">
        <v>252.45999999999998</v>
      </c>
    </row>
    <row r="253" spans="1:18" x14ac:dyDescent="0.15">
      <c r="A253" t="str">
        <v>U1385G-3-2</v>
      </c>
      <c r="B253">
        <v>12.8</v>
      </c>
      <c r="C253" t="str">
        <v>U1385F-13-CC</v>
      </c>
      <c r="D253" s="19">
        <v>213.06</v>
      </c>
      <c r="E253" s="21">
        <v>28</v>
      </c>
      <c r="F253" s="21">
        <v>35</v>
      </c>
      <c r="G253" s="8">
        <v>213.34</v>
      </c>
      <c r="H253" s="8">
        <v>213.41</v>
      </c>
      <c r="I253" s="8">
        <v>213.34</v>
      </c>
      <c r="J253" s="8">
        <v>213.41</v>
      </c>
      <c r="K253" s="29">
        <v>0</v>
      </c>
      <c r="L253" s="29">
        <v>0</v>
      </c>
      <c r="O253" t="str">
        <v>U1385F-13</v>
      </c>
      <c r="P253" s="8">
        <v>39.049999999999997</v>
      </c>
      <c r="Q253" s="8">
        <v>252.39</v>
      </c>
      <c r="R253" s="8">
        <v>252.45999999999998</v>
      </c>
    </row>
    <row r="254" spans="1:18" x14ac:dyDescent="0.15">
      <c r="A254" t="str">
        <v>U1385G-3-3</v>
      </c>
      <c r="B254">
        <v>14.3</v>
      </c>
      <c r="C254" t="str">
        <v>U1385F-14-1</v>
      </c>
      <c r="D254" s="19">
        <v>213.3</v>
      </c>
      <c r="E254" s="21">
        <v>78</v>
      </c>
      <c r="F254" s="21">
        <v>78</v>
      </c>
      <c r="G254" s="8">
        <v>214.08</v>
      </c>
      <c r="H254" s="8">
        <v>214.08</v>
      </c>
      <c r="I254" s="8">
        <v>214.08</v>
      </c>
      <c r="J254" s="8">
        <v>214.08</v>
      </c>
      <c r="K254" s="29">
        <v>0</v>
      </c>
      <c r="L254" s="29">
        <v>0</v>
      </c>
      <c r="O254" t="str">
        <v>U1385F-14</v>
      </c>
      <c r="P254" s="8">
        <v>40.036000000000001</v>
      </c>
      <c r="Q254" s="8">
        <v>254.11600000000001</v>
      </c>
      <c r="R254" s="8">
        <v>254.11600000000001</v>
      </c>
    </row>
    <row r="255" spans="1:18" x14ac:dyDescent="0.15">
      <c r="A255" t="str">
        <v>U1385G-3-4</v>
      </c>
      <c r="B255">
        <v>15.8</v>
      </c>
      <c r="C255" t="str">
        <v>U1385F-14-1</v>
      </c>
      <c r="D255" s="19">
        <v>213.3</v>
      </c>
      <c r="E255" s="21">
        <v>139</v>
      </c>
      <c r="F255" s="21">
        <v>139</v>
      </c>
      <c r="G255" s="8">
        <v>214.69</v>
      </c>
      <c r="H255" s="8">
        <v>214.69</v>
      </c>
      <c r="I255" s="8">
        <v>214.69</v>
      </c>
      <c r="J255" s="8">
        <v>214.69</v>
      </c>
      <c r="K255" s="29">
        <v>0</v>
      </c>
      <c r="L255" s="29">
        <v>0</v>
      </c>
      <c r="O255" t="str">
        <v>U1385F-14</v>
      </c>
      <c r="P255" s="8">
        <v>40.036000000000001</v>
      </c>
      <c r="Q255" s="8">
        <v>254.726</v>
      </c>
      <c r="R255" s="8">
        <v>254.726</v>
      </c>
    </row>
    <row r="256" spans="1:18" x14ac:dyDescent="0.15">
      <c r="A256" t="str">
        <v>U1385G-3-5</v>
      </c>
      <c r="B256">
        <v>17.29</v>
      </c>
      <c r="C256" t="str">
        <v>U1385F-14-2</v>
      </c>
      <c r="D256" s="19">
        <v>214.78</v>
      </c>
      <c r="E256" s="21">
        <v>43</v>
      </c>
      <c r="F256" s="21">
        <v>43</v>
      </c>
      <c r="G256" s="8">
        <v>215.21</v>
      </c>
      <c r="H256" s="8">
        <v>215.21</v>
      </c>
      <c r="I256" s="8">
        <v>215.21</v>
      </c>
      <c r="J256" s="8">
        <v>215.21</v>
      </c>
      <c r="K256" s="29">
        <v>0</v>
      </c>
      <c r="L256" s="29">
        <v>0</v>
      </c>
      <c r="O256" t="str">
        <v>U1385F-14</v>
      </c>
      <c r="P256" s="8">
        <v>40.036000000000001</v>
      </c>
      <c r="Q256" s="8">
        <v>255.24600000000001</v>
      </c>
      <c r="R256" s="8">
        <v>255.24600000000001</v>
      </c>
    </row>
    <row r="257" spans="1:18" x14ac:dyDescent="0.15">
      <c r="A257" t="str">
        <v>U1385G-3-6</v>
      </c>
      <c r="B257">
        <v>18.79</v>
      </c>
      <c r="C257" t="str">
        <v>U1385F-14-2</v>
      </c>
      <c r="D257" s="19">
        <v>214.78</v>
      </c>
      <c r="E257" s="21">
        <v>78</v>
      </c>
      <c r="F257" s="21">
        <v>78</v>
      </c>
      <c r="G257" s="8">
        <v>215.56</v>
      </c>
      <c r="H257" s="8">
        <v>215.56</v>
      </c>
      <c r="I257" s="8">
        <v>215.56</v>
      </c>
      <c r="J257" s="8">
        <v>215.56</v>
      </c>
      <c r="K257" s="29">
        <v>0</v>
      </c>
      <c r="L257" s="29">
        <v>0</v>
      </c>
      <c r="O257" t="str">
        <v>U1385F-14</v>
      </c>
      <c r="P257" s="8">
        <v>40.036000000000001</v>
      </c>
      <c r="Q257" s="8">
        <v>255.596</v>
      </c>
      <c r="R257" s="8">
        <v>255.596</v>
      </c>
    </row>
    <row r="258" spans="1:18" x14ac:dyDescent="0.15">
      <c r="A258" t="str">
        <v>U1385G-3-7</v>
      </c>
      <c r="B258">
        <v>20.309999999999999</v>
      </c>
      <c r="C258" t="str">
        <v>U1385F-14-3</v>
      </c>
      <c r="D258" s="19">
        <v>216.27</v>
      </c>
      <c r="E258" s="21">
        <v>71</v>
      </c>
      <c r="F258" s="21">
        <v>71</v>
      </c>
      <c r="G258" s="8">
        <v>216.98000000000002</v>
      </c>
      <c r="H258" s="8">
        <v>216.98000000000002</v>
      </c>
      <c r="I258" s="8">
        <v>216.98</v>
      </c>
      <c r="J258" s="8">
        <v>216.98</v>
      </c>
      <c r="K258" s="29">
        <v>-2.8421709430404007E-14</v>
      </c>
      <c r="L258" s="29">
        <v>-2.8421709430404007E-14</v>
      </c>
      <c r="O258" t="str">
        <v>U1385F-14</v>
      </c>
      <c r="P258" s="8">
        <v>40.036000000000001</v>
      </c>
      <c r="Q258" s="8">
        <v>257.01600000000002</v>
      </c>
      <c r="R258" s="8">
        <v>257.01600000000002</v>
      </c>
    </row>
    <row r="259" spans="1:18" x14ac:dyDescent="0.15">
      <c r="A259" t="str">
        <v>U1385G-3-CC</v>
      </c>
      <c r="B259">
        <v>20.91</v>
      </c>
      <c r="C259" t="str">
        <v>U1385F-14-3</v>
      </c>
      <c r="D259" s="19">
        <v>216.27</v>
      </c>
      <c r="E259" s="21">
        <v>75</v>
      </c>
      <c r="F259" s="21">
        <v>77</v>
      </c>
      <c r="G259" s="8">
        <v>217.02</v>
      </c>
      <c r="H259" s="8">
        <v>217.04000000000002</v>
      </c>
      <c r="I259" s="8">
        <v>217.02</v>
      </c>
      <c r="J259" s="8">
        <v>217.04</v>
      </c>
      <c r="K259" s="29">
        <v>0</v>
      </c>
      <c r="L259" s="29">
        <v>-2.8421709430404007E-14</v>
      </c>
      <c r="O259" t="str">
        <v>U1385F-14</v>
      </c>
      <c r="P259" s="8">
        <v>40.036000000000001</v>
      </c>
      <c r="Q259" s="8">
        <v>257.05600000000004</v>
      </c>
      <c r="R259" s="8">
        <v>257.07600000000002</v>
      </c>
    </row>
    <row r="260" spans="1:18" x14ac:dyDescent="0.15">
      <c r="A260" t="str">
        <v>U1385G-4-1</v>
      </c>
      <c r="B260">
        <v>20.8</v>
      </c>
      <c r="C260" t="str">
        <v>U1385F-14-3</v>
      </c>
      <c r="D260" s="19">
        <v>216.27</v>
      </c>
      <c r="E260" s="21">
        <v>127</v>
      </c>
      <c r="F260" s="21">
        <v>127</v>
      </c>
      <c r="G260" s="8">
        <v>217.54000000000002</v>
      </c>
      <c r="H260" s="8">
        <v>217.54000000000002</v>
      </c>
      <c r="I260" s="8">
        <v>217.54</v>
      </c>
      <c r="J260" s="8">
        <v>217.54</v>
      </c>
      <c r="K260" s="29">
        <v>-2.8421709430404007E-14</v>
      </c>
      <c r="L260" s="29">
        <v>-2.8421709430404007E-14</v>
      </c>
      <c r="O260" t="str">
        <v>U1385F-14</v>
      </c>
      <c r="P260" s="8">
        <v>40.036000000000001</v>
      </c>
      <c r="Q260" s="8">
        <v>257.57600000000002</v>
      </c>
      <c r="R260" s="8">
        <v>257.57600000000002</v>
      </c>
    </row>
    <row r="261" spans="1:18" x14ac:dyDescent="0.15">
      <c r="A261" t="str">
        <v>U1385G-4-2</v>
      </c>
      <c r="B261">
        <v>22.29</v>
      </c>
      <c r="C261" t="str">
        <v>U1385F-14-3</v>
      </c>
      <c r="D261" s="19">
        <v>216.27</v>
      </c>
      <c r="E261" s="21">
        <v>137</v>
      </c>
      <c r="F261" s="21">
        <v>137</v>
      </c>
      <c r="G261" s="8">
        <v>217.64000000000001</v>
      </c>
      <c r="H261" s="8">
        <v>217.64000000000001</v>
      </c>
      <c r="I261" s="8">
        <v>217.64</v>
      </c>
      <c r="J261" s="8">
        <v>217.64</v>
      </c>
      <c r="K261" s="29">
        <v>-2.8421709430404007E-14</v>
      </c>
      <c r="L261" s="29">
        <v>-2.8421709430404007E-14</v>
      </c>
      <c r="O261" t="str">
        <v>U1385F-14</v>
      </c>
      <c r="P261" s="8">
        <v>40.036000000000001</v>
      </c>
      <c r="Q261" s="8">
        <v>257.67600000000004</v>
      </c>
      <c r="R261" s="8">
        <v>257.67600000000004</v>
      </c>
    </row>
    <row r="262" spans="1:18" x14ac:dyDescent="0.15">
      <c r="A262" t="str">
        <v>U1385G-4-3</v>
      </c>
      <c r="B262">
        <v>23.79</v>
      </c>
      <c r="C262" t="str">
        <v>U1385F-14-4</v>
      </c>
      <c r="D262" s="19">
        <v>217.76</v>
      </c>
      <c r="E262" s="21">
        <v>75</v>
      </c>
      <c r="F262" s="21">
        <v>75</v>
      </c>
      <c r="G262" s="8">
        <v>218.51</v>
      </c>
      <c r="H262" s="8">
        <v>218.51</v>
      </c>
      <c r="I262" s="8">
        <v>218.51</v>
      </c>
      <c r="J262" s="8">
        <v>218.51</v>
      </c>
      <c r="K262" s="29">
        <v>0</v>
      </c>
      <c r="L262" s="29">
        <v>0</v>
      </c>
      <c r="O262" t="str">
        <v>U1385F-14</v>
      </c>
      <c r="P262" s="8">
        <v>40.036000000000001</v>
      </c>
      <c r="Q262" s="8">
        <v>258.54599999999999</v>
      </c>
      <c r="R262" s="8">
        <v>258.54599999999999</v>
      </c>
    </row>
    <row r="263" spans="1:18" x14ac:dyDescent="0.15">
      <c r="A263" t="str">
        <v>U1385G-4-4</v>
      </c>
      <c r="B263">
        <v>25.28</v>
      </c>
      <c r="C263" t="str">
        <v>U1385F-14-5</v>
      </c>
      <c r="D263" s="19">
        <v>219.25</v>
      </c>
      <c r="E263" s="21">
        <v>74</v>
      </c>
      <c r="F263" s="21">
        <v>74</v>
      </c>
      <c r="G263" s="8">
        <v>219.99</v>
      </c>
      <c r="H263" s="8">
        <v>219.99</v>
      </c>
      <c r="I263" s="8">
        <v>219.99</v>
      </c>
      <c r="J263" s="8">
        <v>219.99</v>
      </c>
      <c r="K263" s="29">
        <v>0</v>
      </c>
      <c r="L263" s="29">
        <v>0</v>
      </c>
      <c r="O263" t="str">
        <v>U1385F-14</v>
      </c>
      <c r="P263" s="8">
        <v>40.036000000000001</v>
      </c>
      <c r="Q263" s="8">
        <v>260.02600000000001</v>
      </c>
      <c r="R263" s="8">
        <v>260.02600000000001</v>
      </c>
    </row>
    <row r="264" spans="1:18" x14ac:dyDescent="0.15">
      <c r="A264" t="str">
        <v>U1385G-4-5</v>
      </c>
      <c r="B264">
        <v>26.77</v>
      </c>
      <c r="C264" t="str">
        <v>U1385F-14-6</v>
      </c>
      <c r="D264" s="19">
        <v>220.74</v>
      </c>
      <c r="E264" s="21">
        <v>75</v>
      </c>
      <c r="F264" s="21">
        <v>75</v>
      </c>
      <c r="G264" s="8">
        <v>221.49</v>
      </c>
      <c r="H264" s="8">
        <v>221.49</v>
      </c>
      <c r="I264" s="8">
        <v>221.49</v>
      </c>
      <c r="J264" s="8">
        <v>221.49</v>
      </c>
      <c r="K264" s="29">
        <v>0</v>
      </c>
      <c r="L264" s="29">
        <v>0</v>
      </c>
      <c r="O264" t="str">
        <v>U1385F-14</v>
      </c>
      <c r="P264" s="8">
        <v>40.036000000000001</v>
      </c>
      <c r="Q264" s="8">
        <v>261.52600000000001</v>
      </c>
      <c r="R264" s="8">
        <v>261.52600000000001</v>
      </c>
    </row>
    <row r="265" spans="1:18" x14ac:dyDescent="0.15">
      <c r="A265" t="str">
        <v>U1385G-4-6</v>
      </c>
      <c r="B265">
        <v>28.27</v>
      </c>
      <c r="C265" t="str">
        <v>U1385F-14-7</v>
      </c>
      <c r="D265" s="19">
        <v>222.22</v>
      </c>
      <c r="E265" s="21">
        <v>0</v>
      </c>
      <c r="F265" s="21">
        <v>5</v>
      </c>
      <c r="G265" s="8">
        <v>222.22</v>
      </c>
      <c r="H265" s="8">
        <v>222.27</v>
      </c>
      <c r="I265" s="8">
        <v>222.22</v>
      </c>
      <c r="J265" s="8">
        <v>222.27</v>
      </c>
      <c r="K265" s="29">
        <v>0</v>
      </c>
      <c r="L265" s="29">
        <v>0</v>
      </c>
      <c r="O265" t="str">
        <v>U1385F-14</v>
      </c>
      <c r="P265" s="8">
        <v>40.036000000000001</v>
      </c>
      <c r="Q265" s="8">
        <v>262.25599999999997</v>
      </c>
      <c r="R265" s="8">
        <v>262.30600000000004</v>
      </c>
    </row>
    <row r="266" spans="1:18" x14ac:dyDescent="0.15">
      <c r="A266" t="str">
        <v>U1385G-4-7</v>
      </c>
      <c r="B266">
        <v>29.61</v>
      </c>
      <c r="C266" t="str">
        <v>U1385F-14-7</v>
      </c>
      <c r="D266" s="19">
        <v>222.22</v>
      </c>
      <c r="E266" s="21">
        <v>44</v>
      </c>
      <c r="F266" s="21">
        <v>44</v>
      </c>
      <c r="G266" s="8">
        <v>222.66</v>
      </c>
      <c r="H266" s="8">
        <v>222.66</v>
      </c>
      <c r="I266" s="8">
        <v>222.66</v>
      </c>
      <c r="J266" s="8">
        <v>222.66</v>
      </c>
      <c r="K266" s="29">
        <v>0</v>
      </c>
      <c r="L266" s="29">
        <v>0</v>
      </c>
      <c r="O266" t="str">
        <v>U1385F-14</v>
      </c>
      <c r="P266" s="8">
        <v>40.036000000000001</v>
      </c>
      <c r="Q266" s="8">
        <v>262.69600000000003</v>
      </c>
      <c r="R266" s="8">
        <v>262.69600000000003</v>
      </c>
    </row>
    <row r="267" spans="1:18" x14ac:dyDescent="0.15">
      <c r="A267" t="str">
        <v>U1385G-4-CC</v>
      </c>
      <c r="B267">
        <v>30.21</v>
      </c>
      <c r="C267" t="str">
        <v>U1385F-14-CC</v>
      </c>
      <c r="D267" s="19">
        <v>222.74</v>
      </c>
      <c r="E267" s="21">
        <v>30</v>
      </c>
      <c r="F267" s="21">
        <v>37</v>
      </c>
      <c r="G267" s="8">
        <v>223.04000000000002</v>
      </c>
      <c r="H267" s="8">
        <v>223.11</v>
      </c>
      <c r="I267" s="8">
        <v>223.04</v>
      </c>
      <c r="J267" s="8">
        <v>223.11</v>
      </c>
      <c r="K267" s="29">
        <v>-2.8421709430404007E-14</v>
      </c>
      <c r="L267" s="29">
        <v>0</v>
      </c>
      <c r="O267" t="str">
        <v>U1385F-14</v>
      </c>
      <c r="P267" s="8">
        <v>40.036000000000001</v>
      </c>
      <c r="Q267" s="8">
        <v>263.07600000000002</v>
      </c>
      <c r="R267" s="8">
        <v>263.14600000000002</v>
      </c>
    </row>
    <row r="268" spans="1:18" x14ac:dyDescent="0.15">
      <c r="A268" t="str">
        <v>U1385G-5-1</v>
      </c>
      <c r="B268">
        <v>30.3</v>
      </c>
      <c r="C268" t="str">
        <v>U1385F-14-CC</v>
      </c>
      <c r="D268" s="19">
        <v>222.74</v>
      </c>
      <c r="E268" s="21">
        <v>30</v>
      </c>
      <c r="F268" s="21">
        <v>37</v>
      </c>
      <c r="G268" s="8">
        <v>223.04000000000002</v>
      </c>
      <c r="H268" s="8">
        <v>223.11</v>
      </c>
      <c r="I268" s="8">
        <v>223.04</v>
      </c>
      <c r="J268" s="8">
        <v>223.11</v>
      </c>
      <c r="K268" s="29">
        <v>-2.8421709430404007E-14</v>
      </c>
      <c r="L268" s="29">
        <v>0</v>
      </c>
      <c r="O268" t="str">
        <v>U1385F-14</v>
      </c>
      <c r="P268" s="8">
        <v>40.036000000000001</v>
      </c>
      <c r="Q268" s="8">
        <v>263.07600000000002</v>
      </c>
      <c r="R268" s="8">
        <v>263.14600000000002</v>
      </c>
    </row>
    <row r="269" spans="1:18" x14ac:dyDescent="0.15">
      <c r="A269" t="str">
        <v>U1385G-5-2</v>
      </c>
      <c r="B269">
        <v>31.8</v>
      </c>
      <c r="C269" t="str">
        <v>U1385F-14-CC</v>
      </c>
      <c r="D269" s="19">
        <v>222.74</v>
      </c>
      <c r="E269" s="21">
        <v>30</v>
      </c>
      <c r="F269" s="21">
        <v>37</v>
      </c>
      <c r="G269" s="8">
        <v>223.04000000000002</v>
      </c>
      <c r="H269" s="8">
        <v>223.11</v>
      </c>
      <c r="I269" s="8">
        <v>223.04</v>
      </c>
      <c r="J269" s="8">
        <v>223.11</v>
      </c>
      <c r="K269" s="29">
        <v>-2.8421709430404007E-14</v>
      </c>
      <c r="L269" s="29">
        <v>0</v>
      </c>
      <c r="O269" t="str">
        <v>U1385F-14</v>
      </c>
      <c r="P269" s="8">
        <v>40.036000000000001</v>
      </c>
      <c r="Q269" s="8">
        <v>263.07600000000002</v>
      </c>
      <c r="R269" s="8">
        <v>263.14600000000002</v>
      </c>
    </row>
    <row r="270" spans="1:18" x14ac:dyDescent="0.15">
      <c r="A270" t="str">
        <v>U1385G-5-3</v>
      </c>
      <c r="B270">
        <v>33.299999999999997</v>
      </c>
      <c r="C270" t="str">
        <v>U1385F-14-CC</v>
      </c>
      <c r="D270" s="19">
        <v>222.74</v>
      </c>
      <c r="E270" s="21">
        <v>30</v>
      </c>
      <c r="F270" s="21">
        <v>37</v>
      </c>
      <c r="G270" s="8">
        <v>223.04000000000002</v>
      </c>
      <c r="H270" s="8">
        <v>223.11</v>
      </c>
      <c r="I270" s="8">
        <v>223.04</v>
      </c>
      <c r="J270" s="8">
        <v>223.11</v>
      </c>
      <c r="K270" s="29">
        <v>-2.8421709430404007E-14</v>
      </c>
      <c r="L270" s="29">
        <v>0</v>
      </c>
      <c r="O270" t="str">
        <v>U1385F-14</v>
      </c>
      <c r="P270" s="8">
        <v>40.036000000000001</v>
      </c>
      <c r="Q270" s="8">
        <v>263.07600000000002</v>
      </c>
      <c r="R270" s="8">
        <v>263.14600000000002</v>
      </c>
    </row>
    <row r="271" spans="1:18" x14ac:dyDescent="0.15">
      <c r="A271" t="str">
        <v>U1385G-5-4</v>
      </c>
      <c r="B271">
        <v>34.81</v>
      </c>
      <c r="C271" t="str">
        <v>U1385F-14-CC</v>
      </c>
      <c r="D271" s="19">
        <v>222.74</v>
      </c>
      <c r="E271" s="21">
        <v>30</v>
      </c>
      <c r="F271" s="21">
        <v>37</v>
      </c>
      <c r="G271" s="8">
        <v>223.04000000000002</v>
      </c>
      <c r="H271" s="8">
        <v>223.11</v>
      </c>
      <c r="I271" s="8">
        <v>223.04</v>
      </c>
      <c r="J271" s="8">
        <v>223.11</v>
      </c>
      <c r="K271" s="29">
        <v>-2.8421709430404007E-14</v>
      </c>
      <c r="L271" s="29">
        <v>0</v>
      </c>
      <c r="O271" t="str">
        <v>U1385F-14</v>
      </c>
      <c r="P271" s="8">
        <v>40.036000000000001</v>
      </c>
      <c r="Q271" s="8">
        <v>263.07600000000002</v>
      </c>
      <c r="R271" s="8">
        <v>263.14600000000002</v>
      </c>
    </row>
    <row r="272" spans="1:18" x14ac:dyDescent="0.15">
      <c r="A272" t="str">
        <v>U1385G-5-5</v>
      </c>
      <c r="B272">
        <v>36.31</v>
      </c>
      <c r="C272" t="str">
        <v>U1385F-14-CC</v>
      </c>
      <c r="D272" s="19">
        <v>222.74</v>
      </c>
      <c r="E272" s="21">
        <v>30</v>
      </c>
      <c r="F272" s="21">
        <v>37</v>
      </c>
      <c r="G272" s="8">
        <v>223.04000000000002</v>
      </c>
      <c r="H272" s="8">
        <v>223.11</v>
      </c>
      <c r="I272" s="8">
        <v>223.04</v>
      </c>
      <c r="J272" s="8">
        <v>223.11</v>
      </c>
      <c r="K272" s="29">
        <v>-2.8421709430404007E-14</v>
      </c>
      <c r="L272" s="29">
        <v>0</v>
      </c>
      <c r="O272" t="str">
        <v>U1385F-14</v>
      </c>
      <c r="P272" s="8">
        <v>40.036000000000001</v>
      </c>
      <c r="Q272" s="8">
        <v>263.07600000000002</v>
      </c>
      <c r="R272" s="8">
        <v>263.14600000000002</v>
      </c>
    </row>
    <row r="273" spans="1:18" x14ac:dyDescent="0.15">
      <c r="A273" t="str">
        <v>U1385G-5-6</v>
      </c>
      <c r="B273">
        <v>37.81</v>
      </c>
      <c r="C273" t="str">
        <v>U1385F-14-CC</v>
      </c>
      <c r="D273" s="19">
        <v>222.74</v>
      </c>
      <c r="E273" s="21">
        <v>30</v>
      </c>
      <c r="F273" s="21">
        <v>37</v>
      </c>
      <c r="G273" s="8">
        <v>223.04000000000002</v>
      </c>
      <c r="H273" s="8">
        <v>223.11</v>
      </c>
      <c r="I273" s="8">
        <v>223.04</v>
      </c>
      <c r="J273" s="8">
        <v>223.11</v>
      </c>
      <c r="K273" s="29">
        <v>-2.8421709430404007E-14</v>
      </c>
      <c r="L273" s="29">
        <v>0</v>
      </c>
      <c r="O273" t="str">
        <v>U1385F-14</v>
      </c>
      <c r="P273" s="8">
        <v>40.036000000000001</v>
      </c>
      <c r="Q273" s="8">
        <v>263.07600000000002</v>
      </c>
      <c r="R273" s="8">
        <v>263.14600000000002</v>
      </c>
    </row>
    <row r="274" spans="1:18" x14ac:dyDescent="0.15">
      <c r="A274" t="str">
        <v>U1385G-5-7</v>
      </c>
      <c r="B274">
        <v>39.229999999999997</v>
      </c>
      <c r="C274" t="str">
        <v>U1385F-14-CC</v>
      </c>
      <c r="D274" s="19">
        <v>222.74</v>
      </c>
      <c r="E274" s="21">
        <v>30</v>
      </c>
      <c r="F274" s="21">
        <v>37</v>
      </c>
      <c r="G274" s="8">
        <v>223.04000000000002</v>
      </c>
      <c r="H274" s="8">
        <v>223.11</v>
      </c>
      <c r="I274" s="8">
        <v>223.04</v>
      </c>
      <c r="J274" s="8">
        <v>223.11</v>
      </c>
      <c r="K274" s="29">
        <v>-2.8421709430404007E-14</v>
      </c>
      <c r="L274" s="29">
        <v>0</v>
      </c>
      <c r="O274" t="str">
        <v>U1385F-14</v>
      </c>
      <c r="P274" s="8">
        <v>40.036000000000001</v>
      </c>
      <c r="Q274" s="8">
        <v>263.07600000000002</v>
      </c>
      <c r="R274" s="8">
        <v>263.14600000000002</v>
      </c>
    </row>
    <row r="275" spans="1:18" x14ac:dyDescent="0.15">
      <c r="A275" t="str">
        <v>U1385G-5-CC</v>
      </c>
      <c r="B275">
        <v>39.75</v>
      </c>
      <c r="C275" t="str">
        <v>U1385F-14-CC</v>
      </c>
      <c r="D275" s="19">
        <v>222.74</v>
      </c>
      <c r="E275" s="21">
        <v>30</v>
      </c>
      <c r="F275" s="21">
        <v>37</v>
      </c>
      <c r="G275" s="8">
        <v>223.04000000000002</v>
      </c>
      <c r="H275" s="8">
        <v>223.11</v>
      </c>
      <c r="I275" s="8">
        <v>223.04</v>
      </c>
      <c r="J275" s="8">
        <v>223.11</v>
      </c>
      <c r="K275" s="29">
        <v>-2.8421709430404007E-14</v>
      </c>
      <c r="L275" s="29">
        <v>0</v>
      </c>
      <c r="O275" t="str">
        <v>U1385F-14</v>
      </c>
      <c r="P275" s="8">
        <v>40.036000000000001</v>
      </c>
      <c r="Q275" s="8">
        <v>263.07600000000002</v>
      </c>
      <c r="R275" s="8">
        <v>263.14600000000002</v>
      </c>
    </row>
    <row r="276" spans="1:18" x14ac:dyDescent="0.15">
      <c r="A276" t="str">
        <v>U1385G-6-1</v>
      </c>
      <c r="B276">
        <v>39.799999999999997</v>
      </c>
      <c r="C276" t="str">
        <v>U1385F-14-CC</v>
      </c>
      <c r="D276" s="19">
        <v>222.74</v>
      </c>
      <c r="E276" s="21">
        <v>30</v>
      </c>
      <c r="F276" s="21">
        <v>37</v>
      </c>
      <c r="G276" s="8">
        <v>223.04000000000002</v>
      </c>
      <c r="H276" s="8">
        <v>223.11</v>
      </c>
      <c r="I276" s="8">
        <v>223.04</v>
      </c>
      <c r="J276" s="8">
        <v>223.11</v>
      </c>
      <c r="K276" s="29">
        <v>-2.8421709430404007E-14</v>
      </c>
      <c r="L276" s="29">
        <v>0</v>
      </c>
      <c r="O276" t="str">
        <v>U1385F-14</v>
      </c>
      <c r="P276" s="8">
        <v>40.036000000000001</v>
      </c>
      <c r="Q276" s="8">
        <v>263.07600000000002</v>
      </c>
      <c r="R276" s="8">
        <v>263.14600000000002</v>
      </c>
    </row>
    <row r="277" spans="1:18" x14ac:dyDescent="0.15">
      <c r="A277" t="str">
        <v>U1385G-6-2</v>
      </c>
      <c r="B277">
        <v>41.31</v>
      </c>
      <c r="C277" t="str">
        <v>U1385F-15-1</v>
      </c>
      <c r="D277" s="19">
        <v>223</v>
      </c>
      <c r="E277" s="21">
        <v>75</v>
      </c>
      <c r="F277" s="21">
        <v>75</v>
      </c>
      <c r="G277" s="8">
        <v>223.75</v>
      </c>
      <c r="H277" s="8">
        <v>223.75</v>
      </c>
      <c r="I277" s="8">
        <v>223.75</v>
      </c>
      <c r="J277" s="8">
        <v>223.75</v>
      </c>
      <c r="K277" s="29">
        <v>0</v>
      </c>
      <c r="L277" s="29">
        <v>0</v>
      </c>
      <c r="O277" t="str">
        <v>U1385F-15</v>
      </c>
      <c r="P277" s="8">
        <v>42.320999999999998</v>
      </c>
      <c r="Q277" s="8">
        <v>266.07100000000003</v>
      </c>
      <c r="R277" s="8">
        <v>266.07100000000003</v>
      </c>
    </row>
    <row r="278" spans="1:18" x14ac:dyDescent="0.15">
      <c r="A278" t="str">
        <v>U1385G-6-3</v>
      </c>
      <c r="B278">
        <v>42.81</v>
      </c>
      <c r="C278" t="str">
        <v>U1385F-15-2</v>
      </c>
      <c r="D278" s="19">
        <v>224.48</v>
      </c>
      <c r="E278" s="21">
        <v>75</v>
      </c>
      <c r="F278" s="21">
        <v>75</v>
      </c>
      <c r="G278" s="8">
        <v>225.23</v>
      </c>
      <c r="H278" s="8">
        <v>225.23</v>
      </c>
      <c r="I278" s="8">
        <v>225.23</v>
      </c>
      <c r="J278" s="8">
        <v>225.23</v>
      </c>
      <c r="K278" s="29">
        <v>0</v>
      </c>
      <c r="L278" s="29">
        <v>0</v>
      </c>
      <c r="O278" t="str">
        <v>U1385F-15</v>
      </c>
      <c r="P278" s="8">
        <v>42.320999999999998</v>
      </c>
      <c r="Q278" s="8">
        <v>267.55099999999999</v>
      </c>
      <c r="R278" s="8">
        <v>267.55099999999999</v>
      </c>
    </row>
    <row r="279" spans="1:18" x14ac:dyDescent="0.15">
      <c r="A279" t="str">
        <v>U1385G-6-4</v>
      </c>
      <c r="B279">
        <v>44.32</v>
      </c>
      <c r="C279" t="str">
        <v>U1385F-15-3</v>
      </c>
      <c r="D279" s="19">
        <v>225.97</v>
      </c>
      <c r="E279" s="21">
        <v>75</v>
      </c>
      <c r="F279" s="21">
        <v>75</v>
      </c>
      <c r="G279" s="8">
        <v>226.72</v>
      </c>
      <c r="H279" s="8">
        <v>226.72</v>
      </c>
      <c r="I279" s="8">
        <v>226.72</v>
      </c>
      <c r="J279" s="8">
        <v>226.72</v>
      </c>
      <c r="K279" s="29">
        <v>0</v>
      </c>
      <c r="L279" s="29">
        <v>0</v>
      </c>
      <c r="O279" t="str">
        <v>U1385F-15</v>
      </c>
      <c r="P279" s="8">
        <v>42.320999999999998</v>
      </c>
      <c r="Q279" s="8">
        <v>269.041</v>
      </c>
      <c r="R279" s="8">
        <v>269.041</v>
      </c>
    </row>
    <row r="280" spans="1:18" x14ac:dyDescent="0.15">
      <c r="A280" t="str">
        <v>U1385G-6-5</v>
      </c>
      <c r="B280">
        <v>45.83</v>
      </c>
      <c r="C280" t="str">
        <v>U1385F-15-3</v>
      </c>
      <c r="D280" s="19">
        <v>225.97</v>
      </c>
      <c r="E280" s="21">
        <v>75</v>
      </c>
      <c r="F280" s="21">
        <v>75</v>
      </c>
      <c r="G280" s="8">
        <v>226.72</v>
      </c>
      <c r="H280" s="8">
        <v>226.72</v>
      </c>
      <c r="I280" s="8">
        <v>226.72</v>
      </c>
      <c r="J280" s="8">
        <v>226.72</v>
      </c>
      <c r="K280" s="29">
        <v>0</v>
      </c>
      <c r="L280" s="29">
        <v>0</v>
      </c>
      <c r="O280" t="str">
        <v>U1385F-15</v>
      </c>
      <c r="P280" s="8">
        <v>42.320999999999998</v>
      </c>
      <c r="Q280" s="8">
        <v>269.041</v>
      </c>
      <c r="R280" s="8">
        <v>269.041</v>
      </c>
    </row>
    <row r="281" spans="1:18" x14ac:dyDescent="0.15">
      <c r="A281" t="str">
        <v>U1385G-6-6</v>
      </c>
      <c r="B281">
        <v>47.34</v>
      </c>
      <c r="C281" t="str">
        <v>U1385F-15-4</v>
      </c>
      <c r="D281" s="19">
        <v>227.46</v>
      </c>
      <c r="E281" s="21">
        <v>74</v>
      </c>
      <c r="F281" s="21">
        <v>76</v>
      </c>
      <c r="G281" s="8">
        <v>228.20000000000002</v>
      </c>
      <c r="H281" s="8">
        <v>228.22</v>
      </c>
      <c r="I281" s="8">
        <v>228.2</v>
      </c>
      <c r="J281" s="8">
        <v>228.22</v>
      </c>
      <c r="K281" s="29">
        <v>-2.8421709430404007E-14</v>
      </c>
      <c r="L281" s="29">
        <v>0</v>
      </c>
      <c r="O281" t="str">
        <v>U1385F-15</v>
      </c>
      <c r="P281" s="8">
        <v>42.320999999999998</v>
      </c>
      <c r="Q281" s="8">
        <v>270.52100000000002</v>
      </c>
      <c r="R281" s="8">
        <v>270.541</v>
      </c>
    </row>
    <row r="282" spans="1:18" x14ac:dyDescent="0.15">
      <c r="A282" t="str">
        <v>U1385G-6-7</v>
      </c>
      <c r="B282">
        <v>48.85</v>
      </c>
      <c r="C282" t="str">
        <v>U1385F-15-4</v>
      </c>
      <c r="D282" s="19">
        <v>227.46</v>
      </c>
      <c r="E282" s="21">
        <v>88</v>
      </c>
      <c r="F282" s="21">
        <v>88</v>
      </c>
      <c r="G282" s="8">
        <v>228.34</v>
      </c>
      <c r="H282" s="8">
        <v>228.34</v>
      </c>
      <c r="I282" s="8">
        <v>228.34</v>
      </c>
      <c r="J282" s="8">
        <v>228.34</v>
      </c>
      <c r="K282" s="29">
        <v>0</v>
      </c>
      <c r="L282" s="29">
        <v>0</v>
      </c>
      <c r="O282" t="str">
        <v>U1385F-15</v>
      </c>
      <c r="P282" s="8">
        <v>42.320999999999998</v>
      </c>
      <c r="Q282" s="8">
        <v>270.661</v>
      </c>
      <c r="R282" s="8">
        <v>270.661</v>
      </c>
    </row>
    <row r="283" spans="1:18" x14ac:dyDescent="0.15">
      <c r="A283" t="str">
        <v>U1385G-6-CC</v>
      </c>
      <c r="B283">
        <v>49.44</v>
      </c>
      <c r="C283" t="str">
        <v>U1385F-15-5</v>
      </c>
      <c r="D283" s="19">
        <v>228.94</v>
      </c>
      <c r="E283" s="21">
        <v>31</v>
      </c>
      <c r="F283" s="21">
        <v>31</v>
      </c>
      <c r="G283" s="8">
        <v>229.25</v>
      </c>
      <c r="H283" s="8">
        <v>229.25</v>
      </c>
      <c r="I283" s="8">
        <v>229.25</v>
      </c>
      <c r="J283" s="8">
        <v>229.25</v>
      </c>
      <c r="K283" s="29">
        <v>0</v>
      </c>
      <c r="L283" s="29">
        <v>0</v>
      </c>
      <c r="O283" t="str">
        <v>U1385F-15</v>
      </c>
      <c r="P283" s="8">
        <v>42.320999999999998</v>
      </c>
      <c r="Q283" s="8">
        <v>271.57100000000003</v>
      </c>
      <c r="R283" s="8">
        <v>271.57100000000003</v>
      </c>
    </row>
    <row r="284" spans="1:18" x14ac:dyDescent="0.15">
      <c r="A284" t="str">
        <v>U1385G-7-1</v>
      </c>
      <c r="B284">
        <v>49.3</v>
      </c>
      <c r="C284" t="str">
        <v>U1385F-15-5</v>
      </c>
      <c r="D284" s="19">
        <v>228.94</v>
      </c>
      <c r="E284" s="21">
        <v>75</v>
      </c>
      <c r="F284" s="21">
        <v>75</v>
      </c>
      <c r="G284" s="8">
        <v>229.69</v>
      </c>
      <c r="H284" s="8">
        <v>229.69</v>
      </c>
      <c r="I284" s="8">
        <v>229.69</v>
      </c>
      <c r="J284" s="8">
        <v>229.69</v>
      </c>
      <c r="K284" s="29">
        <v>0</v>
      </c>
      <c r="L284" s="29">
        <v>0</v>
      </c>
      <c r="O284" t="str">
        <v>U1385F-15</v>
      </c>
      <c r="P284" s="8">
        <v>42.320999999999998</v>
      </c>
      <c r="Q284" s="8">
        <v>272.01099999999997</v>
      </c>
      <c r="R284" s="8">
        <v>272.01099999999997</v>
      </c>
    </row>
    <row r="285" spans="1:18" x14ac:dyDescent="0.15">
      <c r="A285" t="str">
        <v>U1385G-7-2</v>
      </c>
      <c r="B285">
        <v>50.8</v>
      </c>
      <c r="C285" t="str">
        <v>U1385F-15-6</v>
      </c>
      <c r="D285" s="19">
        <v>230.44</v>
      </c>
      <c r="E285" s="21">
        <v>79</v>
      </c>
      <c r="F285" s="21">
        <v>79</v>
      </c>
      <c r="G285" s="8">
        <v>231.23</v>
      </c>
      <c r="H285" s="8">
        <v>231.23</v>
      </c>
      <c r="I285" s="8">
        <v>231.23</v>
      </c>
      <c r="J285" s="8">
        <v>231.23</v>
      </c>
      <c r="K285" s="29">
        <v>0</v>
      </c>
      <c r="L285" s="29">
        <v>0</v>
      </c>
      <c r="O285" t="str">
        <v>U1385F-15</v>
      </c>
      <c r="P285" s="8">
        <v>42.320999999999998</v>
      </c>
      <c r="Q285" s="8">
        <v>273.55099999999999</v>
      </c>
      <c r="R285" s="8">
        <v>273.55099999999999</v>
      </c>
    </row>
    <row r="286" spans="1:18" x14ac:dyDescent="0.15">
      <c r="A286" t="str">
        <v>U1385G-7-3</v>
      </c>
      <c r="B286">
        <v>52.3</v>
      </c>
      <c r="C286" t="str">
        <v>U1385F-15-7</v>
      </c>
      <c r="D286" s="19">
        <v>231.94</v>
      </c>
      <c r="E286" s="21">
        <v>0</v>
      </c>
      <c r="F286" s="21">
        <v>5</v>
      </c>
      <c r="G286" s="8">
        <v>231.94</v>
      </c>
      <c r="H286" s="8">
        <v>231.99</v>
      </c>
      <c r="I286" s="8">
        <v>231.94</v>
      </c>
      <c r="J286" s="8">
        <v>231.99</v>
      </c>
      <c r="K286" s="29">
        <v>0</v>
      </c>
      <c r="L286" s="29">
        <v>0</v>
      </c>
      <c r="O286" t="str">
        <v>U1385F-15</v>
      </c>
      <c r="P286" s="8">
        <v>42.320999999999998</v>
      </c>
      <c r="Q286" s="8">
        <v>274.26099999999997</v>
      </c>
      <c r="R286" s="8">
        <v>274.31100000000004</v>
      </c>
    </row>
    <row r="287" spans="1:18" x14ac:dyDescent="0.15">
      <c r="A287" t="str">
        <v>U1385G-7-4</v>
      </c>
      <c r="B287">
        <v>53.8</v>
      </c>
      <c r="C287" t="str">
        <v>U1385F-15-7</v>
      </c>
      <c r="D287" s="19">
        <v>231.94</v>
      </c>
      <c r="E287" s="21">
        <v>20</v>
      </c>
      <c r="F287" s="21">
        <v>20</v>
      </c>
      <c r="G287" s="8">
        <v>232.14</v>
      </c>
      <c r="H287" s="8">
        <v>232.14</v>
      </c>
      <c r="I287" s="8">
        <v>232.14</v>
      </c>
      <c r="J287" s="8">
        <v>232.14</v>
      </c>
      <c r="K287" s="29">
        <v>0</v>
      </c>
      <c r="L287" s="29">
        <v>0</v>
      </c>
      <c r="O287" t="str">
        <v>U1385F-15</v>
      </c>
      <c r="P287" s="8">
        <v>42.320999999999998</v>
      </c>
      <c r="Q287" s="8">
        <v>274.46100000000001</v>
      </c>
      <c r="R287" s="8">
        <v>274.46100000000001</v>
      </c>
    </row>
    <row r="288" spans="1:18" x14ac:dyDescent="0.15">
      <c r="A288" t="str">
        <v>U1385G-7-5</v>
      </c>
      <c r="B288">
        <v>55.32</v>
      </c>
      <c r="C288" t="str">
        <v>U1385F-15-CC</v>
      </c>
      <c r="D288" s="19">
        <v>232.51</v>
      </c>
      <c r="E288" s="21">
        <v>31</v>
      </c>
      <c r="F288" s="21">
        <v>38</v>
      </c>
      <c r="G288" s="8">
        <v>232.82</v>
      </c>
      <c r="H288" s="8">
        <v>232.89</v>
      </c>
      <c r="I288" s="8">
        <v>232.82</v>
      </c>
      <c r="J288" s="8">
        <v>232.89</v>
      </c>
      <c r="K288" s="29">
        <v>0</v>
      </c>
      <c r="L288" s="29">
        <v>0</v>
      </c>
      <c r="O288" t="str">
        <v>U1385F-15</v>
      </c>
      <c r="P288" s="8">
        <v>42.320999999999998</v>
      </c>
      <c r="Q288" s="8">
        <v>275.14099999999996</v>
      </c>
      <c r="R288" s="8">
        <v>275.21100000000001</v>
      </c>
    </row>
    <row r="289" spans="1:18" x14ac:dyDescent="0.15">
      <c r="A289" t="str">
        <v>U1385G-7-6</v>
      </c>
      <c r="B289">
        <v>56.83</v>
      </c>
      <c r="C289" t="str">
        <v>U1385F-15-CC</v>
      </c>
      <c r="D289" s="19">
        <v>232.51</v>
      </c>
      <c r="E289" s="21">
        <v>31</v>
      </c>
      <c r="F289" s="21">
        <v>38</v>
      </c>
      <c r="G289" s="8">
        <v>232.82</v>
      </c>
      <c r="H289" s="8">
        <v>232.89</v>
      </c>
      <c r="I289" s="8">
        <v>232.82</v>
      </c>
      <c r="J289" s="8">
        <v>232.89</v>
      </c>
      <c r="K289" s="29">
        <v>0</v>
      </c>
      <c r="L289" s="29">
        <v>0</v>
      </c>
      <c r="O289" t="str">
        <v>U1385F-15</v>
      </c>
      <c r="P289" s="8">
        <v>42.320999999999998</v>
      </c>
      <c r="Q289" s="8">
        <v>275.14099999999996</v>
      </c>
      <c r="R289" s="8">
        <v>275.21100000000001</v>
      </c>
    </row>
    <row r="290" spans="1:18" x14ac:dyDescent="0.15">
      <c r="A290" t="str">
        <v>U1385G-7-7</v>
      </c>
      <c r="B290">
        <v>58.34</v>
      </c>
      <c r="C290" t="str">
        <v>U1385F-15-CC</v>
      </c>
      <c r="D290" s="19">
        <v>232.51</v>
      </c>
      <c r="E290" s="21">
        <v>31</v>
      </c>
      <c r="F290" s="21">
        <v>38</v>
      </c>
      <c r="G290" s="8">
        <v>232.82</v>
      </c>
      <c r="H290" s="8">
        <v>232.89</v>
      </c>
      <c r="I290" s="8">
        <v>232.82</v>
      </c>
      <c r="J290" s="8">
        <v>232.89</v>
      </c>
      <c r="K290" s="29">
        <v>0</v>
      </c>
      <c r="L290" s="29">
        <v>0</v>
      </c>
      <c r="O290" t="str">
        <v>U1385F-15</v>
      </c>
      <c r="P290" s="8">
        <v>42.320999999999998</v>
      </c>
      <c r="Q290" s="8">
        <v>275.14099999999996</v>
      </c>
      <c r="R290" s="8">
        <v>275.21100000000001</v>
      </c>
    </row>
    <row r="291" spans="1:18" x14ac:dyDescent="0.15">
      <c r="A291" t="str">
        <v>U1385G-7-CC</v>
      </c>
      <c r="B291">
        <v>58.92</v>
      </c>
      <c r="C291" t="str">
        <v>U1385F-15-CC</v>
      </c>
      <c r="D291" s="19">
        <v>232.51</v>
      </c>
      <c r="E291" s="21">
        <v>31</v>
      </c>
      <c r="F291" s="21">
        <v>38</v>
      </c>
      <c r="G291" s="8">
        <v>232.82</v>
      </c>
      <c r="H291" s="8">
        <v>232.89</v>
      </c>
      <c r="I291" s="8">
        <v>232.82</v>
      </c>
      <c r="J291" s="8">
        <v>232.89</v>
      </c>
      <c r="K291" s="29">
        <v>0</v>
      </c>
      <c r="L291" s="29">
        <v>0</v>
      </c>
      <c r="O291" t="str">
        <v>U1385F-15</v>
      </c>
      <c r="P291" s="8">
        <v>42.320999999999998</v>
      </c>
      <c r="Q291" s="8">
        <v>275.14099999999996</v>
      </c>
      <c r="R291" s="8">
        <v>275.21100000000001</v>
      </c>
    </row>
    <row r="292" spans="1:18" x14ac:dyDescent="0.15">
      <c r="A292" t="str">
        <v>U1385G-8-1</v>
      </c>
      <c r="B292">
        <v>58.8</v>
      </c>
      <c r="C292" t="str">
        <v>U1385F-15-CC</v>
      </c>
      <c r="D292" s="19">
        <v>232.51</v>
      </c>
      <c r="E292" s="21">
        <v>31</v>
      </c>
      <c r="F292" s="21">
        <v>38</v>
      </c>
      <c r="G292" s="8">
        <v>232.82</v>
      </c>
      <c r="H292" s="8">
        <v>232.89</v>
      </c>
      <c r="I292" s="8">
        <v>232.82</v>
      </c>
      <c r="J292" s="8">
        <v>232.89</v>
      </c>
      <c r="K292" s="29">
        <v>0</v>
      </c>
      <c r="L292" s="29">
        <v>0</v>
      </c>
      <c r="O292" t="str">
        <v>U1385F-15</v>
      </c>
      <c r="P292" s="8">
        <v>42.320999999999998</v>
      </c>
      <c r="Q292" s="8">
        <v>275.14099999999996</v>
      </c>
      <c r="R292" s="8">
        <v>275.21100000000001</v>
      </c>
    </row>
    <row r="293" spans="1:18" x14ac:dyDescent="0.15">
      <c r="A293" t="str">
        <v>U1385G-8-2</v>
      </c>
      <c r="B293">
        <v>60.3</v>
      </c>
      <c r="C293" t="str">
        <v>U1385F-15-CC</v>
      </c>
      <c r="D293" s="19">
        <v>232.51</v>
      </c>
      <c r="E293" s="21">
        <v>31</v>
      </c>
      <c r="F293" s="21">
        <v>38</v>
      </c>
      <c r="G293" s="8">
        <v>232.82</v>
      </c>
      <c r="H293" s="8">
        <v>232.89</v>
      </c>
      <c r="I293" s="8">
        <v>232.82</v>
      </c>
      <c r="J293" s="8">
        <v>232.89</v>
      </c>
      <c r="K293" s="29">
        <v>0</v>
      </c>
      <c r="L293" s="29">
        <v>0</v>
      </c>
      <c r="O293" t="str">
        <v>U1385F-15</v>
      </c>
      <c r="P293" s="8">
        <v>42.320999999999998</v>
      </c>
      <c r="Q293" s="8">
        <v>275.14099999999996</v>
      </c>
      <c r="R293" s="8">
        <v>275.21100000000001</v>
      </c>
    </row>
    <row r="294" spans="1:18" x14ac:dyDescent="0.15">
      <c r="A294" t="str">
        <v>U1385G-8-3</v>
      </c>
      <c r="B294">
        <v>61.8</v>
      </c>
      <c r="C294" t="str">
        <v>U1385F-15-CC</v>
      </c>
      <c r="D294" s="19">
        <v>232.51</v>
      </c>
      <c r="E294" s="21">
        <v>31</v>
      </c>
      <c r="F294" s="21">
        <v>38</v>
      </c>
      <c r="G294" s="8">
        <v>232.82</v>
      </c>
      <c r="H294" s="8">
        <v>232.89</v>
      </c>
      <c r="I294" s="8">
        <v>232.82</v>
      </c>
      <c r="J294" s="8">
        <v>232.89</v>
      </c>
      <c r="K294" s="29">
        <v>0</v>
      </c>
      <c r="L294" s="29">
        <v>0</v>
      </c>
      <c r="O294" t="str">
        <v>U1385F-15</v>
      </c>
      <c r="P294" s="8">
        <v>42.320999999999998</v>
      </c>
      <c r="Q294" s="8">
        <v>275.14099999999996</v>
      </c>
      <c r="R294" s="8">
        <v>275.21100000000001</v>
      </c>
    </row>
    <row r="295" spans="1:18" x14ac:dyDescent="0.15">
      <c r="A295" t="str">
        <v>U1385G-8-4</v>
      </c>
      <c r="B295">
        <v>63.3</v>
      </c>
      <c r="C295" t="str">
        <v>U1385F-15-CC</v>
      </c>
      <c r="D295" s="19">
        <v>232.51</v>
      </c>
      <c r="E295" s="21">
        <v>31</v>
      </c>
      <c r="F295" s="21">
        <v>38</v>
      </c>
      <c r="G295" s="8">
        <v>232.82</v>
      </c>
      <c r="H295" s="8">
        <v>232.89</v>
      </c>
      <c r="I295" s="8">
        <v>232.82</v>
      </c>
      <c r="J295" s="8">
        <v>232.89</v>
      </c>
      <c r="K295" s="29">
        <v>0</v>
      </c>
      <c r="L295" s="29">
        <v>0</v>
      </c>
      <c r="O295" t="str">
        <v>U1385F-15</v>
      </c>
      <c r="P295" s="8">
        <v>42.320999999999998</v>
      </c>
      <c r="Q295" s="8">
        <v>275.14099999999996</v>
      </c>
      <c r="R295" s="8">
        <v>275.21100000000001</v>
      </c>
    </row>
    <row r="296" spans="1:18" x14ac:dyDescent="0.15">
      <c r="A296" t="str">
        <v>U1385G-8-5</v>
      </c>
      <c r="B296">
        <v>64.819999999999993</v>
      </c>
      <c r="C296" t="str">
        <v>U1385F-15-CC</v>
      </c>
      <c r="D296" s="19">
        <v>232.51</v>
      </c>
      <c r="E296" s="21">
        <v>31</v>
      </c>
      <c r="F296" s="21">
        <v>38</v>
      </c>
      <c r="G296" s="8">
        <v>232.82</v>
      </c>
      <c r="H296" s="8">
        <v>232.89</v>
      </c>
      <c r="I296" s="8">
        <v>232.82</v>
      </c>
      <c r="J296" s="8">
        <v>232.89</v>
      </c>
      <c r="K296" s="29">
        <v>0</v>
      </c>
      <c r="L296" s="29">
        <v>0</v>
      </c>
      <c r="O296" t="str">
        <v>U1385F-15</v>
      </c>
      <c r="P296" s="8">
        <v>42.320999999999998</v>
      </c>
      <c r="Q296" s="8">
        <v>275.14099999999996</v>
      </c>
      <c r="R296" s="8">
        <v>275.21100000000001</v>
      </c>
    </row>
    <row r="297" spans="1:18" x14ac:dyDescent="0.15">
      <c r="A297" t="str">
        <v>U1385G-8-6</v>
      </c>
      <c r="B297">
        <v>66.33</v>
      </c>
      <c r="C297" t="str">
        <v>U1385F-15-CC</v>
      </c>
      <c r="D297" s="19">
        <v>232.51</v>
      </c>
      <c r="E297" s="21">
        <v>31</v>
      </c>
      <c r="F297" s="21">
        <v>38</v>
      </c>
      <c r="G297" s="8">
        <v>232.82</v>
      </c>
      <c r="H297" s="8">
        <v>232.89</v>
      </c>
      <c r="I297" s="8">
        <v>232.82</v>
      </c>
      <c r="J297" s="8">
        <v>232.89</v>
      </c>
      <c r="K297" s="29">
        <v>0</v>
      </c>
      <c r="L297" s="29">
        <v>0</v>
      </c>
      <c r="O297" t="str">
        <v>U1385F-15</v>
      </c>
      <c r="P297" s="8">
        <v>42.320999999999998</v>
      </c>
      <c r="Q297" s="8">
        <v>275.14099999999996</v>
      </c>
      <c r="R297" s="8">
        <v>275.21100000000001</v>
      </c>
    </row>
    <row r="298" spans="1:18" x14ac:dyDescent="0.15">
      <c r="A298" t="str">
        <v>U1385G-8-7</v>
      </c>
      <c r="B298">
        <v>67.709999999999994</v>
      </c>
      <c r="C298" t="str">
        <v>U1385F-16-1</v>
      </c>
      <c r="D298" s="19">
        <v>232.7</v>
      </c>
      <c r="E298" s="21">
        <v>75</v>
      </c>
      <c r="F298" s="21">
        <v>75</v>
      </c>
      <c r="G298" s="8">
        <v>233.45</v>
      </c>
      <c r="H298" s="8">
        <v>233.45</v>
      </c>
      <c r="I298" s="8">
        <v>233.45</v>
      </c>
      <c r="J298" s="8">
        <v>233.45</v>
      </c>
      <c r="K298" s="29">
        <v>0</v>
      </c>
      <c r="L298" s="29">
        <v>0</v>
      </c>
      <c r="O298" t="str">
        <v>U1385F-16</v>
      </c>
      <c r="P298" s="8">
        <v>43.9</v>
      </c>
      <c r="Q298" s="8">
        <v>277.34999999999997</v>
      </c>
      <c r="R298" s="8">
        <v>277.34999999999997</v>
      </c>
    </row>
    <row r="299" spans="1:18" x14ac:dyDescent="0.15">
      <c r="A299" t="str">
        <v>U1385G-8-CC</v>
      </c>
      <c r="B299">
        <v>68.239999999999995</v>
      </c>
      <c r="C299" t="str">
        <v>U1385F-16-1</v>
      </c>
      <c r="D299" s="19">
        <v>232.7</v>
      </c>
      <c r="E299" s="21">
        <v>110</v>
      </c>
      <c r="F299" s="21">
        <v>110</v>
      </c>
      <c r="G299" s="8">
        <v>233.79999999999998</v>
      </c>
      <c r="H299" s="8">
        <v>233.79999999999998</v>
      </c>
      <c r="I299" s="8">
        <v>233.8</v>
      </c>
      <c r="J299" s="8">
        <v>233.8</v>
      </c>
      <c r="K299" s="29">
        <v>2.8421709430404007E-14</v>
      </c>
      <c r="L299" s="29">
        <v>2.8421709430404007E-14</v>
      </c>
      <c r="O299" t="str">
        <v>U1385F-16</v>
      </c>
      <c r="P299" s="8">
        <v>43.9</v>
      </c>
      <c r="Q299" s="8">
        <v>277.7</v>
      </c>
      <c r="R299" s="8">
        <v>277.7</v>
      </c>
    </row>
    <row r="300" spans="1:18" x14ac:dyDescent="0.15">
      <c r="A300" t="str">
        <v>U1385G-9-1</v>
      </c>
      <c r="B300">
        <v>68.3</v>
      </c>
      <c r="C300" t="str">
        <v>U1385F-16-2</v>
      </c>
      <c r="D300" s="19">
        <v>234.2</v>
      </c>
      <c r="E300" s="21">
        <v>75</v>
      </c>
      <c r="F300" s="21">
        <v>75</v>
      </c>
      <c r="G300" s="8">
        <v>234.95</v>
      </c>
      <c r="H300" s="8">
        <v>234.95</v>
      </c>
      <c r="I300" s="8">
        <v>234.95</v>
      </c>
      <c r="J300" s="8">
        <v>234.95</v>
      </c>
      <c r="K300" s="29">
        <v>0</v>
      </c>
      <c r="L300" s="29">
        <v>0</v>
      </c>
      <c r="O300" t="str">
        <v>U1385F-16</v>
      </c>
      <c r="P300" s="8">
        <v>43.9</v>
      </c>
      <c r="Q300" s="8">
        <v>278.84999999999997</v>
      </c>
      <c r="R300" s="8">
        <v>278.84999999999997</v>
      </c>
    </row>
    <row r="301" spans="1:18" x14ac:dyDescent="0.15">
      <c r="A301" t="str">
        <v>U1385G-9-2</v>
      </c>
      <c r="B301">
        <v>69.8</v>
      </c>
      <c r="C301" t="str">
        <v>U1385F-16-3</v>
      </c>
      <c r="D301" s="19">
        <v>235.7</v>
      </c>
      <c r="E301" s="21">
        <v>80</v>
      </c>
      <c r="F301" s="21">
        <v>80</v>
      </c>
      <c r="G301" s="8">
        <v>236.5</v>
      </c>
      <c r="H301" s="8">
        <v>236.5</v>
      </c>
      <c r="I301" s="8">
        <v>236.5</v>
      </c>
      <c r="J301" s="8">
        <v>236.5</v>
      </c>
      <c r="K301" s="29">
        <v>0</v>
      </c>
      <c r="L301" s="29">
        <v>0</v>
      </c>
      <c r="O301" t="str">
        <v>U1385F-16</v>
      </c>
      <c r="P301" s="8">
        <v>43.9</v>
      </c>
      <c r="Q301" s="8">
        <v>280.39999999999998</v>
      </c>
      <c r="R301" s="8">
        <v>280.39999999999998</v>
      </c>
    </row>
    <row r="302" spans="1:18" x14ac:dyDescent="0.15">
      <c r="A302" t="str">
        <v>U1385G-9-3</v>
      </c>
      <c r="B302">
        <v>71.3</v>
      </c>
      <c r="C302" t="str">
        <v>U1385F-16-4</v>
      </c>
      <c r="D302" s="19">
        <v>237.2</v>
      </c>
      <c r="E302" s="21">
        <v>75</v>
      </c>
      <c r="F302" s="21">
        <v>75</v>
      </c>
      <c r="G302" s="8">
        <v>237.95</v>
      </c>
      <c r="H302" s="8">
        <v>237.95</v>
      </c>
      <c r="I302" s="8">
        <v>237.95</v>
      </c>
      <c r="J302" s="8">
        <v>237.95</v>
      </c>
      <c r="K302" s="29">
        <v>0</v>
      </c>
      <c r="L302" s="29">
        <v>0</v>
      </c>
      <c r="O302" t="str">
        <v>U1385F-16</v>
      </c>
      <c r="P302" s="8">
        <v>43.9</v>
      </c>
      <c r="Q302" s="8">
        <v>281.84999999999997</v>
      </c>
      <c r="R302" s="8">
        <v>281.84999999999997</v>
      </c>
    </row>
    <row r="303" spans="1:18" x14ac:dyDescent="0.15">
      <c r="A303" t="str">
        <v>U1385G-9-4</v>
      </c>
      <c r="B303">
        <v>72.81</v>
      </c>
      <c r="C303" t="str">
        <v>U1385F-16-4</v>
      </c>
      <c r="D303" s="19">
        <v>237.2</v>
      </c>
      <c r="E303" s="21">
        <v>86</v>
      </c>
      <c r="F303" s="21">
        <v>88</v>
      </c>
      <c r="G303" s="8">
        <v>238.06</v>
      </c>
      <c r="H303" s="8">
        <v>238.07999999999998</v>
      </c>
      <c r="I303" s="8">
        <v>238.06</v>
      </c>
      <c r="J303" s="8">
        <v>238.08</v>
      </c>
      <c r="K303" s="29">
        <v>0</v>
      </c>
      <c r="L303" s="29">
        <v>2.8421709430404007E-14</v>
      </c>
      <c r="O303" t="str">
        <v>U1385F-16</v>
      </c>
      <c r="P303" s="8">
        <v>43.9</v>
      </c>
      <c r="Q303" s="8">
        <v>281.95999999999998</v>
      </c>
      <c r="R303" s="8">
        <v>281.97999999999996</v>
      </c>
    </row>
    <row r="304" spans="1:18" x14ac:dyDescent="0.15">
      <c r="A304" t="str">
        <v>U1385G-9-5</v>
      </c>
      <c r="B304">
        <v>74.34</v>
      </c>
      <c r="C304" t="str">
        <v>U1385F-16-5</v>
      </c>
      <c r="D304" s="19">
        <v>238.7</v>
      </c>
      <c r="E304" s="21">
        <v>34</v>
      </c>
      <c r="F304" s="21">
        <v>34</v>
      </c>
      <c r="G304" s="8">
        <v>239.04</v>
      </c>
      <c r="H304" s="8">
        <v>239.04</v>
      </c>
      <c r="I304" s="8">
        <v>239.04</v>
      </c>
      <c r="J304" s="8">
        <v>239.04</v>
      </c>
      <c r="K304" s="29">
        <v>0</v>
      </c>
      <c r="L304" s="29">
        <v>0</v>
      </c>
      <c r="O304" t="str">
        <v>U1385F-16</v>
      </c>
      <c r="P304" s="8">
        <v>43.9</v>
      </c>
      <c r="Q304" s="8">
        <v>282.94</v>
      </c>
      <c r="R304" s="8">
        <v>282.94</v>
      </c>
    </row>
    <row r="305" spans="1:18" x14ac:dyDescent="0.15">
      <c r="A305" t="str">
        <v>U1385G-9-6</v>
      </c>
      <c r="B305">
        <v>75.849999999999994</v>
      </c>
      <c r="C305" t="str">
        <v>U1385F-16-5</v>
      </c>
      <c r="D305" s="19">
        <v>238.7</v>
      </c>
      <c r="E305" s="21">
        <v>34</v>
      </c>
      <c r="F305" s="21">
        <v>34</v>
      </c>
      <c r="G305" s="8">
        <v>239.04</v>
      </c>
      <c r="H305" s="8">
        <v>239.04</v>
      </c>
      <c r="I305" s="8">
        <v>239.38</v>
      </c>
      <c r="J305" s="8">
        <v>239.38</v>
      </c>
      <c r="K305" s="29">
        <v>0.34000000000000341</v>
      </c>
      <c r="L305" s="29">
        <v>0.34000000000000341</v>
      </c>
      <c r="O305" t="str">
        <v>U1385F-16</v>
      </c>
      <c r="P305" s="8">
        <v>43.9</v>
      </c>
      <c r="Q305" s="8">
        <v>282.94</v>
      </c>
      <c r="R305" s="8">
        <v>282.94</v>
      </c>
    </row>
    <row r="306" spans="1:18" x14ac:dyDescent="0.15">
      <c r="A306" t="str">
        <v>U1385G-9-7</v>
      </c>
      <c r="B306">
        <v>77.239999999999995</v>
      </c>
      <c r="C306" t="str">
        <v>U1385F-16-5</v>
      </c>
      <c r="D306" s="19">
        <v>238.7</v>
      </c>
      <c r="E306" s="21">
        <v>75</v>
      </c>
      <c r="F306" s="21">
        <v>75</v>
      </c>
      <c r="G306" s="8">
        <v>239.45</v>
      </c>
      <c r="H306" s="8">
        <v>239.45</v>
      </c>
      <c r="I306" s="8">
        <v>239.45</v>
      </c>
      <c r="J306" s="8">
        <v>239.45</v>
      </c>
      <c r="K306" s="29">
        <v>0</v>
      </c>
      <c r="L306" s="29">
        <v>0</v>
      </c>
      <c r="O306" t="str">
        <v>U1385F-16</v>
      </c>
      <c r="P306" s="8">
        <v>43.9</v>
      </c>
      <c r="Q306" s="8">
        <v>283.34999999999997</v>
      </c>
      <c r="R306" s="8">
        <v>283.34999999999997</v>
      </c>
    </row>
    <row r="307" spans="1:18" x14ac:dyDescent="0.15">
      <c r="A307" t="str">
        <v>U1385G-9-CC</v>
      </c>
      <c r="B307">
        <v>77.760000000000005</v>
      </c>
      <c r="C307" t="str">
        <v>U1385F-16-6</v>
      </c>
      <c r="D307" s="19">
        <v>240.2</v>
      </c>
      <c r="E307" s="21">
        <v>75</v>
      </c>
      <c r="F307" s="21">
        <v>75</v>
      </c>
      <c r="G307" s="8">
        <v>240.95</v>
      </c>
      <c r="H307" s="8">
        <v>240.95</v>
      </c>
      <c r="I307" s="8">
        <v>240.95</v>
      </c>
      <c r="J307" s="8">
        <v>240.95</v>
      </c>
      <c r="K307" s="29">
        <v>0</v>
      </c>
      <c r="L307" s="29">
        <v>0</v>
      </c>
      <c r="O307" t="str">
        <v>U1385F-16</v>
      </c>
      <c r="P307" s="8">
        <v>43.9</v>
      </c>
      <c r="Q307" s="8">
        <v>284.84999999999997</v>
      </c>
      <c r="R307" s="8">
        <v>284.84999999999997</v>
      </c>
    </row>
    <row r="308" spans="1:18" x14ac:dyDescent="0.15">
      <c r="A308" t="str">
        <v>U1385G-10-1</v>
      </c>
      <c r="B308">
        <v>77.8</v>
      </c>
      <c r="C308" t="str">
        <v>U1385F-16-7</v>
      </c>
      <c r="D308" s="19">
        <v>241.51</v>
      </c>
      <c r="E308" s="21">
        <v>0</v>
      </c>
      <c r="F308" s="21">
        <v>5</v>
      </c>
      <c r="G308" s="8">
        <v>241.51</v>
      </c>
      <c r="H308" s="8">
        <v>241.56</v>
      </c>
      <c r="I308" s="8">
        <v>241.51</v>
      </c>
      <c r="J308" s="8">
        <v>241.56</v>
      </c>
      <c r="K308" s="29">
        <v>0</v>
      </c>
      <c r="L308" s="29">
        <v>0</v>
      </c>
      <c r="O308" t="str">
        <v>U1385F-16</v>
      </c>
      <c r="P308" s="8">
        <v>43.9</v>
      </c>
      <c r="Q308" s="8">
        <v>285.40999999999997</v>
      </c>
      <c r="R308" s="8">
        <v>285.45999999999998</v>
      </c>
    </row>
    <row r="309" spans="1:18" x14ac:dyDescent="0.15">
      <c r="A309" t="str">
        <v>U1385G-10-2</v>
      </c>
      <c r="B309">
        <v>79.3</v>
      </c>
      <c r="C309" t="str">
        <v>U1385F-16-7</v>
      </c>
      <c r="D309" s="19">
        <v>241.51</v>
      </c>
      <c r="E309" s="21">
        <v>40</v>
      </c>
      <c r="F309" s="21">
        <v>40</v>
      </c>
      <c r="G309" s="8">
        <v>241.91</v>
      </c>
      <c r="H309" s="8">
        <v>241.91</v>
      </c>
      <c r="I309" s="8">
        <v>241.91</v>
      </c>
      <c r="J309" s="8">
        <v>241.91</v>
      </c>
      <c r="K309" s="29">
        <v>0</v>
      </c>
      <c r="L309" s="29">
        <v>0</v>
      </c>
      <c r="O309" t="str">
        <v>U1385F-16</v>
      </c>
      <c r="P309" s="8">
        <v>43.9</v>
      </c>
      <c r="Q309" s="8">
        <v>285.81</v>
      </c>
      <c r="R309" s="8">
        <v>285.81</v>
      </c>
    </row>
    <row r="310" spans="1:18" x14ac:dyDescent="0.15">
      <c r="A310" t="str">
        <v>U1385G-10-3</v>
      </c>
      <c r="B310">
        <v>80.8</v>
      </c>
      <c r="C310" t="str">
        <v>U1385F-17-1</v>
      </c>
      <c r="D310" s="19">
        <v>241.7</v>
      </c>
      <c r="E310" s="21">
        <v>75</v>
      </c>
      <c r="F310" s="21">
        <v>75</v>
      </c>
      <c r="G310" s="8">
        <v>242.45</v>
      </c>
      <c r="H310" s="8">
        <v>242.45</v>
      </c>
      <c r="I310" s="8">
        <v>242.45</v>
      </c>
      <c r="J310" s="8">
        <v>242.45</v>
      </c>
      <c r="K310" s="29">
        <v>0</v>
      </c>
      <c r="L310" s="29">
        <v>0</v>
      </c>
      <c r="O310" t="str">
        <v>U1385F-17</v>
      </c>
      <c r="P310" s="8">
        <v>44.841000000000001</v>
      </c>
      <c r="Q310" s="8">
        <v>287.291</v>
      </c>
      <c r="R310" s="8">
        <v>287.291</v>
      </c>
    </row>
    <row r="311" spans="1:18" x14ac:dyDescent="0.15">
      <c r="A311" t="str">
        <v>U1385G-10-4</v>
      </c>
      <c r="B311">
        <v>82.3</v>
      </c>
      <c r="C311" t="str">
        <v>U1385F-16-CC</v>
      </c>
      <c r="D311" s="19">
        <v>242.12</v>
      </c>
      <c r="E311" s="21">
        <v>40</v>
      </c>
      <c r="F311" s="21">
        <v>47</v>
      </c>
      <c r="G311" s="8">
        <v>242.52</v>
      </c>
      <c r="H311" s="8">
        <v>242.59</v>
      </c>
      <c r="I311" s="8">
        <v>242.52</v>
      </c>
      <c r="J311" s="8">
        <v>242.59</v>
      </c>
      <c r="K311" s="29">
        <v>0</v>
      </c>
      <c r="L311" s="29">
        <v>0</v>
      </c>
      <c r="O311" t="str">
        <v>U1385F-16</v>
      </c>
      <c r="P311" s="8">
        <v>43.9</v>
      </c>
      <c r="Q311" s="8">
        <v>286.42</v>
      </c>
      <c r="R311" s="8">
        <v>286.49</v>
      </c>
    </row>
    <row r="312" spans="1:18" x14ac:dyDescent="0.15">
      <c r="A312" t="str">
        <v>U1385G-10-5</v>
      </c>
      <c r="B312">
        <v>83.83</v>
      </c>
      <c r="C312" t="str">
        <v>U1385F-16-CC</v>
      </c>
      <c r="D312" s="19">
        <v>242.12</v>
      </c>
      <c r="E312" s="21">
        <v>40</v>
      </c>
      <c r="F312" s="21">
        <v>47</v>
      </c>
      <c r="G312" s="8">
        <v>242.52</v>
      </c>
      <c r="H312" s="8">
        <v>242.59</v>
      </c>
      <c r="I312" s="8">
        <v>242.52</v>
      </c>
      <c r="J312" s="8">
        <v>242.59</v>
      </c>
      <c r="K312" s="29">
        <v>0</v>
      </c>
      <c r="L312" s="29">
        <v>0</v>
      </c>
      <c r="O312" t="str">
        <v>U1385F-16</v>
      </c>
      <c r="P312" s="8">
        <v>43.9</v>
      </c>
      <c r="Q312" s="8">
        <v>286.42</v>
      </c>
      <c r="R312" s="8">
        <v>286.49</v>
      </c>
    </row>
    <row r="313" spans="1:18" x14ac:dyDescent="0.15">
      <c r="A313" t="str">
        <v>U1385G-10-6</v>
      </c>
      <c r="B313">
        <v>85.37</v>
      </c>
      <c r="C313" t="str">
        <v>U1385F-16-CC</v>
      </c>
      <c r="D313" s="19">
        <v>242.12</v>
      </c>
      <c r="E313" s="21">
        <v>40</v>
      </c>
      <c r="F313" s="21">
        <v>47</v>
      </c>
      <c r="G313" s="8">
        <v>242.52</v>
      </c>
      <c r="H313" s="8">
        <v>242.59</v>
      </c>
      <c r="I313" s="8">
        <v>242.52</v>
      </c>
      <c r="J313" s="8">
        <v>242.59</v>
      </c>
      <c r="K313" s="29">
        <v>0</v>
      </c>
      <c r="L313" s="29">
        <v>0</v>
      </c>
      <c r="O313" t="str">
        <v>U1385F-16</v>
      </c>
      <c r="P313" s="8">
        <v>43.9</v>
      </c>
      <c r="Q313" s="8">
        <v>286.42</v>
      </c>
      <c r="R313" s="8">
        <v>286.49</v>
      </c>
    </row>
    <row r="314" spans="1:18" x14ac:dyDescent="0.15">
      <c r="A314" t="str">
        <v>U1385G-10-7</v>
      </c>
      <c r="B314">
        <v>86.91</v>
      </c>
      <c r="C314" t="str">
        <v>U1385F-16-CC</v>
      </c>
      <c r="D314" s="19">
        <v>242.12</v>
      </c>
      <c r="E314" s="21">
        <v>40</v>
      </c>
      <c r="F314" s="21">
        <v>47</v>
      </c>
      <c r="G314" s="8">
        <v>242.52</v>
      </c>
      <c r="H314" s="8">
        <v>242.59</v>
      </c>
      <c r="I314" s="8">
        <v>242.52</v>
      </c>
      <c r="J314" s="8">
        <v>242.59</v>
      </c>
      <c r="K314" s="29">
        <v>0</v>
      </c>
      <c r="L314" s="29">
        <v>0</v>
      </c>
      <c r="O314" t="str">
        <v>U1385F-16</v>
      </c>
      <c r="P314" s="8">
        <v>43.9</v>
      </c>
      <c r="Q314" s="8">
        <v>286.42</v>
      </c>
      <c r="R314" s="8">
        <v>286.49</v>
      </c>
    </row>
    <row r="315" spans="1:18" x14ac:dyDescent="0.15">
      <c r="A315" t="str">
        <v>U1385G-10-CC</v>
      </c>
      <c r="B315">
        <v>87.49</v>
      </c>
      <c r="C315" t="str">
        <v>U1385F-16-CC</v>
      </c>
      <c r="D315" s="19">
        <v>242.12</v>
      </c>
      <c r="E315" s="21">
        <v>40</v>
      </c>
      <c r="F315" s="21">
        <v>47</v>
      </c>
      <c r="G315" s="8">
        <v>242.52</v>
      </c>
      <c r="H315" s="8">
        <v>242.59</v>
      </c>
      <c r="I315" s="8">
        <v>242.52</v>
      </c>
      <c r="J315" s="8">
        <v>242.59</v>
      </c>
      <c r="K315" s="29">
        <v>0</v>
      </c>
      <c r="L315" s="29">
        <v>0</v>
      </c>
      <c r="O315" t="str">
        <v>U1385F-16</v>
      </c>
      <c r="P315" s="8">
        <v>43.9</v>
      </c>
      <c r="Q315" s="8">
        <v>286.42</v>
      </c>
      <c r="R315" s="8">
        <v>286.49</v>
      </c>
    </row>
    <row r="316" spans="1:18" x14ac:dyDescent="0.15">
      <c r="A316" t="str">
        <v>U1385G-11-1</v>
      </c>
      <c r="B316">
        <v>87.3</v>
      </c>
      <c r="C316" t="str">
        <v>U1385F-16-CC</v>
      </c>
      <c r="D316" s="19">
        <v>242.12</v>
      </c>
      <c r="E316" s="21">
        <v>40</v>
      </c>
      <c r="F316" s="21">
        <v>47</v>
      </c>
      <c r="G316" s="8">
        <v>242.52</v>
      </c>
      <c r="H316" s="8">
        <v>242.59</v>
      </c>
      <c r="I316" s="8">
        <v>242.52</v>
      </c>
      <c r="J316" s="8">
        <v>242.59</v>
      </c>
      <c r="K316" s="29">
        <v>0</v>
      </c>
      <c r="L316" s="29">
        <v>0</v>
      </c>
      <c r="O316" t="str">
        <v>U1385F-16</v>
      </c>
      <c r="P316" s="8">
        <v>43.9</v>
      </c>
      <c r="Q316" s="8">
        <v>286.42</v>
      </c>
      <c r="R316" s="8">
        <v>286.49</v>
      </c>
    </row>
    <row r="317" spans="1:18" x14ac:dyDescent="0.15">
      <c r="A317" t="str">
        <v>U1385G-11-2</v>
      </c>
      <c r="B317">
        <v>88.8</v>
      </c>
      <c r="C317" t="str">
        <v>U1385F-16-CC</v>
      </c>
      <c r="D317" s="19">
        <v>242.12</v>
      </c>
      <c r="E317" s="21">
        <v>40</v>
      </c>
      <c r="F317" s="21">
        <v>47</v>
      </c>
      <c r="G317" s="8">
        <v>242.52</v>
      </c>
      <c r="H317" s="8">
        <v>242.59</v>
      </c>
      <c r="I317" s="8">
        <v>242.52</v>
      </c>
      <c r="J317" s="8">
        <v>242.59</v>
      </c>
      <c r="K317" s="29">
        <v>0</v>
      </c>
      <c r="L317" s="29">
        <v>0</v>
      </c>
      <c r="O317" t="str">
        <v>U1385F-16</v>
      </c>
      <c r="P317" s="8">
        <v>43.9</v>
      </c>
      <c r="Q317" s="8">
        <v>286.42</v>
      </c>
      <c r="R317" s="8">
        <v>286.49</v>
      </c>
    </row>
    <row r="318" spans="1:18" x14ac:dyDescent="0.15">
      <c r="A318" t="str">
        <v>U1385G-11-3</v>
      </c>
      <c r="B318">
        <v>90.29</v>
      </c>
      <c r="C318" t="str">
        <v>U1385F-16-CC</v>
      </c>
      <c r="D318" s="19">
        <v>242.12</v>
      </c>
      <c r="E318" s="21">
        <v>40</v>
      </c>
      <c r="F318" s="21">
        <v>47</v>
      </c>
      <c r="G318" s="8">
        <v>242.52</v>
      </c>
      <c r="H318" s="8">
        <v>242.59</v>
      </c>
      <c r="I318" s="8">
        <v>242.52</v>
      </c>
      <c r="J318" s="8">
        <v>242.59</v>
      </c>
      <c r="K318" s="29">
        <v>0</v>
      </c>
      <c r="L318" s="29">
        <v>0</v>
      </c>
      <c r="O318" t="str">
        <v>U1385F-16</v>
      </c>
      <c r="P318" s="8">
        <v>43.9</v>
      </c>
      <c r="Q318" s="8">
        <v>286.42</v>
      </c>
      <c r="R318" s="8">
        <v>286.49</v>
      </c>
    </row>
    <row r="319" spans="1:18" x14ac:dyDescent="0.15">
      <c r="A319" t="str">
        <v>U1385G-11-4</v>
      </c>
      <c r="B319">
        <v>91.82</v>
      </c>
      <c r="C319" t="str">
        <v>U1385F-16-CC</v>
      </c>
      <c r="D319" s="19">
        <v>242.12</v>
      </c>
      <c r="E319" s="21">
        <v>40</v>
      </c>
      <c r="F319" s="21">
        <v>47</v>
      </c>
      <c r="G319" s="8">
        <v>242.52</v>
      </c>
      <c r="H319" s="8">
        <v>242.59</v>
      </c>
      <c r="I319" s="8">
        <v>242.52</v>
      </c>
      <c r="J319" s="8">
        <v>242.59</v>
      </c>
      <c r="K319" s="29">
        <v>0</v>
      </c>
      <c r="L319" s="29">
        <v>0</v>
      </c>
      <c r="O319" t="str">
        <v>U1385F-16</v>
      </c>
      <c r="P319" s="8">
        <v>43.9</v>
      </c>
      <c r="Q319" s="8">
        <v>286.42</v>
      </c>
      <c r="R319" s="8">
        <v>286.49</v>
      </c>
    </row>
    <row r="320" spans="1:18" x14ac:dyDescent="0.15">
      <c r="A320" t="str">
        <v>U1385G-11-5</v>
      </c>
      <c r="B320">
        <v>93.33</v>
      </c>
      <c r="C320" t="str">
        <v>U1385F-16-CC</v>
      </c>
      <c r="D320" s="19">
        <v>242.12</v>
      </c>
      <c r="E320" s="21">
        <v>40</v>
      </c>
      <c r="F320" s="21">
        <v>47</v>
      </c>
      <c r="G320" s="8">
        <v>242.52</v>
      </c>
      <c r="H320" s="8">
        <v>242.59</v>
      </c>
      <c r="I320" s="8">
        <v>242.52</v>
      </c>
      <c r="J320" s="8">
        <v>242.59</v>
      </c>
      <c r="K320" s="29">
        <v>0</v>
      </c>
      <c r="L320" s="29">
        <v>0</v>
      </c>
      <c r="O320" t="str">
        <v>U1385F-16</v>
      </c>
      <c r="P320" s="8">
        <v>43.9</v>
      </c>
      <c r="Q320" s="8">
        <v>286.42</v>
      </c>
      <c r="R320" s="8">
        <v>286.49</v>
      </c>
    </row>
    <row r="321" spans="1:18" x14ac:dyDescent="0.15">
      <c r="A321" t="str">
        <v>U1385G-11-6</v>
      </c>
      <c r="B321">
        <v>94.86</v>
      </c>
      <c r="C321" t="str">
        <v>U1385F-17-2</v>
      </c>
      <c r="D321" s="19">
        <v>243.2</v>
      </c>
      <c r="E321" s="21">
        <v>75</v>
      </c>
      <c r="F321" s="21">
        <v>75</v>
      </c>
      <c r="G321" s="8">
        <v>243.95</v>
      </c>
      <c r="H321" s="8">
        <v>243.95</v>
      </c>
      <c r="I321" s="8">
        <v>243.95</v>
      </c>
      <c r="J321" s="8">
        <v>243.95</v>
      </c>
      <c r="K321" s="29">
        <v>0</v>
      </c>
      <c r="L321" s="29">
        <v>0</v>
      </c>
      <c r="O321" t="str">
        <v>U1385F-17</v>
      </c>
      <c r="P321" s="8">
        <v>44.841000000000001</v>
      </c>
      <c r="Q321" s="8">
        <v>288.791</v>
      </c>
      <c r="R321" s="8">
        <v>288.791</v>
      </c>
    </row>
    <row r="322" spans="1:18" x14ac:dyDescent="0.15">
      <c r="A322" t="str">
        <v>U1385G-11-7</v>
      </c>
      <c r="B322">
        <v>96.29</v>
      </c>
      <c r="C322" t="str">
        <v>U1385F-17-2</v>
      </c>
      <c r="D322" s="19">
        <v>243.2</v>
      </c>
      <c r="E322" s="21">
        <v>98</v>
      </c>
      <c r="F322" s="21">
        <v>98</v>
      </c>
      <c r="G322" s="8">
        <v>244.17999999999998</v>
      </c>
      <c r="H322" s="8">
        <v>244.17999999999998</v>
      </c>
      <c r="I322" s="8">
        <v>244.18</v>
      </c>
      <c r="J322" s="8">
        <v>244.18</v>
      </c>
      <c r="K322" s="29">
        <v>2.8421709430404007E-14</v>
      </c>
      <c r="L322" s="29">
        <v>2.8421709430404007E-14</v>
      </c>
      <c r="O322" t="str">
        <v>U1385F-17</v>
      </c>
      <c r="P322" s="8">
        <v>44.841000000000001</v>
      </c>
      <c r="Q322" s="8">
        <v>289.02099999999996</v>
      </c>
      <c r="R322" s="8">
        <v>289.02099999999996</v>
      </c>
    </row>
    <row r="323" spans="1:18" x14ac:dyDescent="0.15">
      <c r="A323" t="str">
        <v>U1385G-11-CC</v>
      </c>
      <c r="B323">
        <v>96.83</v>
      </c>
      <c r="C323" t="str">
        <v>U1385F-17-3</v>
      </c>
      <c r="D323" s="19">
        <v>244.68</v>
      </c>
      <c r="E323" s="21">
        <v>75</v>
      </c>
      <c r="F323" s="21">
        <v>75</v>
      </c>
      <c r="G323" s="8">
        <v>245.43</v>
      </c>
      <c r="H323" s="8">
        <v>245.43</v>
      </c>
      <c r="I323" s="8">
        <v>245.43</v>
      </c>
      <c r="J323" s="8">
        <v>245.43</v>
      </c>
      <c r="K323" s="29">
        <v>0</v>
      </c>
      <c r="L323" s="29">
        <v>0</v>
      </c>
      <c r="O323" t="str">
        <v>U1385F-17</v>
      </c>
      <c r="P323" s="8">
        <v>44.841000000000001</v>
      </c>
      <c r="Q323" s="8">
        <v>290.27100000000002</v>
      </c>
      <c r="R323" s="8">
        <v>290.27100000000002</v>
      </c>
    </row>
    <row r="324" spans="1:18" x14ac:dyDescent="0.15">
      <c r="A324" t="str">
        <v>U1385G-12-1</v>
      </c>
      <c r="B324">
        <v>96.8</v>
      </c>
      <c r="C324" t="str">
        <v>U1385F-17-4</v>
      </c>
      <c r="D324" s="19">
        <v>246.17</v>
      </c>
      <c r="E324" s="21">
        <v>78</v>
      </c>
      <c r="F324" s="21">
        <v>78</v>
      </c>
      <c r="G324" s="8">
        <v>246.95</v>
      </c>
      <c r="H324" s="8">
        <v>246.95</v>
      </c>
      <c r="I324" s="8">
        <v>246.95</v>
      </c>
      <c r="J324" s="8">
        <v>246.95</v>
      </c>
      <c r="K324" s="29">
        <v>0</v>
      </c>
      <c r="L324" s="29">
        <v>0</v>
      </c>
      <c r="O324" t="str">
        <v>U1385F-17</v>
      </c>
      <c r="P324" s="8">
        <v>44.841000000000001</v>
      </c>
      <c r="Q324" s="8">
        <v>291.791</v>
      </c>
      <c r="R324" s="8">
        <v>291.791</v>
      </c>
    </row>
    <row r="325" spans="1:18" x14ac:dyDescent="0.15">
      <c r="A325" t="str">
        <v>U1385G-12-2</v>
      </c>
      <c r="B325">
        <v>98.31</v>
      </c>
      <c r="C325" t="str">
        <v>U1385F-17-4</v>
      </c>
      <c r="D325" s="19">
        <v>246.17</v>
      </c>
      <c r="E325" s="21">
        <v>96</v>
      </c>
      <c r="F325" s="21">
        <v>98</v>
      </c>
      <c r="G325" s="8">
        <v>247.13</v>
      </c>
      <c r="H325" s="8">
        <v>247.14999999999998</v>
      </c>
      <c r="I325" s="8">
        <v>247.13</v>
      </c>
      <c r="J325" s="8">
        <v>247.15</v>
      </c>
      <c r="K325" s="29">
        <v>0</v>
      </c>
      <c r="L325" s="29">
        <v>2.8421709430404007E-14</v>
      </c>
      <c r="O325" t="str">
        <v>U1385F-17</v>
      </c>
      <c r="P325" s="8">
        <v>44.841000000000001</v>
      </c>
      <c r="Q325" s="8">
        <v>291.971</v>
      </c>
      <c r="R325" s="8">
        <v>291.99099999999999</v>
      </c>
    </row>
    <row r="326" spans="1:18" x14ac:dyDescent="0.15">
      <c r="A326" t="str">
        <v>U1385G-12-3</v>
      </c>
      <c r="B326">
        <v>99.82</v>
      </c>
      <c r="C326" t="str">
        <v>U1385F-17-5</v>
      </c>
      <c r="D326" s="19">
        <v>247.66</v>
      </c>
      <c r="E326" s="21">
        <v>74</v>
      </c>
      <c r="F326" s="21">
        <v>74</v>
      </c>
      <c r="G326" s="8">
        <v>248.4</v>
      </c>
      <c r="H326" s="8">
        <v>248.4</v>
      </c>
      <c r="I326" s="8">
        <v>248.4</v>
      </c>
      <c r="J326" s="8">
        <v>248.4</v>
      </c>
      <c r="K326" s="29">
        <v>0</v>
      </c>
      <c r="L326" s="29">
        <v>0</v>
      </c>
      <c r="O326" t="str">
        <v>U1385F-17</v>
      </c>
      <c r="P326" s="8">
        <v>44.841000000000001</v>
      </c>
      <c r="Q326" s="8">
        <v>293.24099999999999</v>
      </c>
      <c r="R326" s="8">
        <v>293.24099999999999</v>
      </c>
    </row>
    <row r="327" spans="1:18" x14ac:dyDescent="0.15">
      <c r="A327" t="str">
        <v>U1385G-12-4</v>
      </c>
      <c r="B327">
        <v>101.35</v>
      </c>
      <c r="C327" t="str">
        <v>U1385F-17-5</v>
      </c>
      <c r="D327" s="19">
        <v>247.66</v>
      </c>
      <c r="E327" s="21">
        <v>75</v>
      </c>
      <c r="F327" s="21">
        <v>75</v>
      </c>
      <c r="G327" s="8">
        <v>248.41</v>
      </c>
      <c r="H327" s="8">
        <v>248.41</v>
      </c>
      <c r="I327" s="8">
        <v>248.41</v>
      </c>
      <c r="J327" s="8">
        <v>248.41</v>
      </c>
      <c r="K327" s="29">
        <v>0</v>
      </c>
      <c r="L327" s="29">
        <v>0</v>
      </c>
      <c r="O327" t="str">
        <v>U1385F-17</v>
      </c>
      <c r="P327" s="8">
        <v>44.841000000000001</v>
      </c>
      <c r="Q327" s="8">
        <v>293.25099999999998</v>
      </c>
      <c r="R327" s="8">
        <v>293.25099999999998</v>
      </c>
    </row>
    <row r="328" spans="1:18" x14ac:dyDescent="0.15">
      <c r="A328" t="str">
        <v>U1385G-12-5</v>
      </c>
      <c r="B328">
        <v>102.88</v>
      </c>
      <c r="C328" t="str">
        <v>U1385F-17-6</v>
      </c>
      <c r="D328" s="19">
        <v>248.69</v>
      </c>
      <c r="E328" s="21">
        <v>0</v>
      </c>
      <c r="F328" s="21">
        <v>5</v>
      </c>
      <c r="G328" s="8">
        <v>248.69</v>
      </c>
      <c r="H328" s="8">
        <v>248.74</v>
      </c>
      <c r="I328" s="8">
        <v>248.69</v>
      </c>
      <c r="J328" s="8">
        <v>248.74</v>
      </c>
      <c r="K328" s="29">
        <v>0</v>
      </c>
      <c r="L328" s="29">
        <v>0</v>
      </c>
      <c r="O328" t="str">
        <v>U1385F-17</v>
      </c>
      <c r="P328" s="8">
        <v>44.841000000000001</v>
      </c>
      <c r="Q328" s="8">
        <v>293.53100000000001</v>
      </c>
      <c r="R328" s="8">
        <v>293.58100000000002</v>
      </c>
    </row>
    <row r="329" spans="1:18" x14ac:dyDescent="0.15">
      <c r="A329" t="str">
        <v>U1385G-12-6</v>
      </c>
      <c r="B329">
        <v>104.43</v>
      </c>
      <c r="C329" t="str">
        <v>U1385F-17-6</v>
      </c>
      <c r="D329" s="19">
        <v>248.69</v>
      </c>
      <c r="E329" s="21">
        <v>35</v>
      </c>
      <c r="F329" s="21">
        <v>35</v>
      </c>
      <c r="G329" s="8">
        <v>249.04</v>
      </c>
      <c r="H329" s="8">
        <v>249.04</v>
      </c>
      <c r="I329" s="8">
        <v>249.04</v>
      </c>
      <c r="J329" s="8">
        <v>249.04</v>
      </c>
      <c r="K329" s="29">
        <v>0</v>
      </c>
      <c r="L329" s="29">
        <v>0</v>
      </c>
      <c r="O329" t="str">
        <v>U1385F-17</v>
      </c>
      <c r="P329" s="8">
        <v>44.841000000000001</v>
      </c>
      <c r="Q329" s="8">
        <v>293.88099999999997</v>
      </c>
      <c r="R329" s="8">
        <v>293.88099999999997</v>
      </c>
    </row>
    <row r="330" spans="1:18" x14ac:dyDescent="0.15">
      <c r="A330" t="str">
        <v>U1385G-12-7</v>
      </c>
      <c r="B330">
        <v>105.96</v>
      </c>
      <c r="C330" t="str">
        <v>U1385F-17-CC</v>
      </c>
      <c r="D330" s="19">
        <v>249.3</v>
      </c>
      <c r="E330" s="21">
        <v>30</v>
      </c>
      <c r="F330" s="21">
        <v>37</v>
      </c>
      <c r="G330" s="8">
        <v>249.60000000000002</v>
      </c>
      <c r="H330" s="8">
        <v>249.67000000000002</v>
      </c>
      <c r="I330" s="8">
        <v>249.6</v>
      </c>
      <c r="J330" s="8">
        <v>249.67</v>
      </c>
      <c r="K330" s="29">
        <v>-2.8421709430404007E-14</v>
      </c>
      <c r="L330" s="29">
        <v>-2.8421709430404007E-14</v>
      </c>
      <c r="O330" t="str">
        <v>U1385F-17</v>
      </c>
      <c r="P330" s="8">
        <v>44.841000000000001</v>
      </c>
      <c r="Q330" s="8">
        <v>294.44100000000003</v>
      </c>
      <c r="R330" s="8">
        <v>294.51100000000002</v>
      </c>
    </row>
    <row r="331" spans="1:18" x14ac:dyDescent="0.15">
      <c r="A331" t="str">
        <v>U1385G-12-CC</v>
      </c>
      <c r="B331">
        <v>106.77</v>
      </c>
      <c r="C331" t="str">
        <v>U1385F-17-CC</v>
      </c>
      <c r="D331" s="19">
        <v>249.3</v>
      </c>
      <c r="E331" s="21">
        <v>30</v>
      </c>
      <c r="F331" s="21">
        <v>37</v>
      </c>
      <c r="G331" s="8">
        <v>249.60000000000002</v>
      </c>
      <c r="H331" s="8">
        <v>249.67000000000002</v>
      </c>
      <c r="I331" s="8">
        <v>249.6</v>
      </c>
      <c r="J331" s="8">
        <v>249.67</v>
      </c>
      <c r="K331" s="29">
        <v>-2.8421709430404007E-14</v>
      </c>
      <c r="L331" s="29">
        <v>-2.8421709430404007E-14</v>
      </c>
      <c r="O331" t="str">
        <v>U1385F-17</v>
      </c>
      <c r="P331" s="8">
        <v>44.841000000000001</v>
      </c>
      <c r="Q331" s="8">
        <v>294.44100000000003</v>
      </c>
      <c r="R331" s="8">
        <v>294.51100000000002</v>
      </c>
    </row>
    <row r="332" spans="1:18" x14ac:dyDescent="0.15">
      <c r="A332" t="str">
        <v>U1385G-13-1</v>
      </c>
      <c r="B332">
        <v>106.3</v>
      </c>
      <c r="C332" t="str">
        <v>U1385F-17-CC</v>
      </c>
      <c r="D332" s="19">
        <v>249.3</v>
      </c>
      <c r="E332" s="21">
        <v>30</v>
      </c>
      <c r="F332" s="21">
        <v>37</v>
      </c>
      <c r="G332" s="8">
        <v>249.60000000000002</v>
      </c>
      <c r="H332" s="8">
        <v>249.67000000000002</v>
      </c>
      <c r="I332" s="8">
        <v>249.6</v>
      </c>
      <c r="J332" s="8">
        <v>249.67</v>
      </c>
      <c r="K332" s="29">
        <v>-2.8421709430404007E-14</v>
      </c>
      <c r="L332" s="29">
        <v>-2.8421709430404007E-14</v>
      </c>
      <c r="O332" t="str">
        <v>U1385F-17</v>
      </c>
      <c r="P332" s="8">
        <v>44.841000000000001</v>
      </c>
      <c r="Q332" s="8">
        <v>294.44100000000003</v>
      </c>
      <c r="R332" s="8">
        <v>294.51100000000002</v>
      </c>
    </row>
    <row r="333" spans="1:18" x14ac:dyDescent="0.15">
      <c r="A333" t="str">
        <v>U1385G-13-2</v>
      </c>
      <c r="B333">
        <v>107.79</v>
      </c>
      <c r="C333" t="str">
        <v>U1385F-17-CC</v>
      </c>
      <c r="D333" s="19">
        <v>249.3</v>
      </c>
      <c r="E333" s="21">
        <v>30</v>
      </c>
      <c r="F333" s="21">
        <v>37</v>
      </c>
      <c r="G333" s="8">
        <v>249.60000000000002</v>
      </c>
      <c r="H333" s="8">
        <v>249.67000000000002</v>
      </c>
      <c r="I333" s="8">
        <v>249.6</v>
      </c>
      <c r="J333" s="8">
        <v>249.67</v>
      </c>
      <c r="K333" s="29">
        <v>-2.8421709430404007E-14</v>
      </c>
      <c r="L333" s="29">
        <v>-2.8421709430404007E-14</v>
      </c>
      <c r="O333" t="str">
        <v>U1385F-17</v>
      </c>
      <c r="P333" s="8">
        <v>44.841000000000001</v>
      </c>
      <c r="Q333" s="8">
        <v>294.44100000000003</v>
      </c>
      <c r="R333" s="8">
        <v>294.51100000000002</v>
      </c>
    </row>
    <row r="334" spans="1:18" x14ac:dyDescent="0.15">
      <c r="A334" t="str">
        <v>U1385G-13-3</v>
      </c>
      <c r="B334">
        <v>109.27</v>
      </c>
      <c r="C334" t="str">
        <v>U1385F-17-CC</v>
      </c>
      <c r="D334" s="19">
        <v>249.3</v>
      </c>
      <c r="E334" s="21">
        <v>30</v>
      </c>
      <c r="F334" s="21">
        <v>37</v>
      </c>
      <c r="G334" s="8">
        <v>249.60000000000002</v>
      </c>
      <c r="H334" s="8">
        <v>249.67000000000002</v>
      </c>
      <c r="I334" s="8">
        <v>249.6</v>
      </c>
      <c r="J334" s="8">
        <v>249.67</v>
      </c>
      <c r="K334" s="29">
        <v>-2.8421709430404007E-14</v>
      </c>
      <c r="L334" s="29">
        <v>-2.8421709430404007E-14</v>
      </c>
      <c r="O334" t="str">
        <v>U1385F-17</v>
      </c>
      <c r="P334" s="8">
        <v>44.841000000000001</v>
      </c>
      <c r="Q334" s="8">
        <v>294.44100000000003</v>
      </c>
      <c r="R334" s="8">
        <v>294.51100000000002</v>
      </c>
    </row>
    <row r="335" spans="1:18" x14ac:dyDescent="0.15">
      <c r="A335" t="str">
        <v>U1385G-13-4</v>
      </c>
      <c r="B335">
        <v>110.75</v>
      </c>
      <c r="C335" t="str">
        <v>U1385F-17-CC</v>
      </c>
      <c r="D335" s="19">
        <v>249.3</v>
      </c>
      <c r="E335" s="21">
        <v>30</v>
      </c>
      <c r="F335" s="21">
        <v>37</v>
      </c>
      <c r="G335" s="8">
        <v>249.60000000000002</v>
      </c>
      <c r="H335" s="8">
        <v>249.67000000000002</v>
      </c>
      <c r="I335" s="8">
        <v>249.6</v>
      </c>
      <c r="J335" s="8">
        <v>249.67</v>
      </c>
      <c r="K335" s="29">
        <v>-2.8421709430404007E-14</v>
      </c>
      <c r="L335" s="29">
        <v>-2.8421709430404007E-14</v>
      </c>
      <c r="O335" t="str">
        <v>U1385F-17</v>
      </c>
      <c r="P335" s="8">
        <v>44.841000000000001</v>
      </c>
      <c r="Q335" s="8">
        <v>294.44100000000003</v>
      </c>
      <c r="R335" s="8">
        <v>294.51100000000002</v>
      </c>
    </row>
    <row r="336" spans="1:18" x14ac:dyDescent="0.15">
      <c r="A336" t="str">
        <v>U1385G-13-5</v>
      </c>
      <c r="B336">
        <v>112.24</v>
      </c>
      <c r="C336" t="str">
        <v>U1385F-17-CC</v>
      </c>
      <c r="D336" s="19">
        <v>249.3</v>
      </c>
      <c r="E336" s="21">
        <v>30</v>
      </c>
      <c r="F336" s="21">
        <v>37</v>
      </c>
      <c r="G336" s="8">
        <v>249.60000000000002</v>
      </c>
      <c r="H336" s="8">
        <v>249.67000000000002</v>
      </c>
      <c r="I336" s="8">
        <v>249.6</v>
      </c>
      <c r="J336" s="8">
        <v>249.67</v>
      </c>
      <c r="K336" s="29">
        <v>-2.8421709430404007E-14</v>
      </c>
      <c r="L336" s="29">
        <v>-2.8421709430404007E-14</v>
      </c>
      <c r="O336" t="str">
        <v>U1385F-17</v>
      </c>
      <c r="P336" s="8">
        <v>44.841000000000001</v>
      </c>
      <c r="Q336" s="8">
        <v>294.44100000000003</v>
      </c>
      <c r="R336" s="8">
        <v>294.51100000000002</v>
      </c>
    </row>
    <row r="337" spans="1:18" x14ac:dyDescent="0.15">
      <c r="A337" t="str">
        <v>U1385G-13-6</v>
      </c>
      <c r="B337">
        <v>113.72</v>
      </c>
      <c r="C337" t="str">
        <v>U1385F-17-CC</v>
      </c>
      <c r="D337" s="19">
        <v>249.3</v>
      </c>
      <c r="E337" s="21">
        <v>30</v>
      </c>
      <c r="F337" s="21">
        <v>37</v>
      </c>
      <c r="G337" s="8">
        <v>249.60000000000002</v>
      </c>
      <c r="H337" s="8">
        <v>249.67000000000002</v>
      </c>
      <c r="I337" s="8">
        <v>249.6</v>
      </c>
      <c r="J337" s="8">
        <v>249.67</v>
      </c>
      <c r="K337" s="29">
        <v>-2.8421709430404007E-14</v>
      </c>
      <c r="L337" s="29">
        <v>-2.8421709430404007E-14</v>
      </c>
      <c r="O337" t="str">
        <v>U1385F-17</v>
      </c>
      <c r="P337" s="8">
        <v>44.841000000000001</v>
      </c>
      <c r="Q337" s="8">
        <v>294.44100000000003</v>
      </c>
      <c r="R337" s="8">
        <v>294.51100000000002</v>
      </c>
    </row>
    <row r="338" spans="1:18" x14ac:dyDescent="0.15">
      <c r="A338" t="str">
        <v>U1385G-13-7</v>
      </c>
      <c r="B338">
        <v>115.2</v>
      </c>
      <c r="C338" t="str">
        <v>U1385F-17-CC</v>
      </c>
      <c r="D338" s="19">
        <v>249.3</v>
      </c>
      <c r="E338" s="21">
        <v>30</v>
      </c>
      <c r="F338" s="21">
        <v>37</v>
      </c>
      <c r="G338" s="8">
        <v>249.60000000000002</v>
      </c>
      <c r="H338" s="8">
        <v>249.67000000000002</v>
      </c>
      <c r="I338" s="8">
        <v>249.6</v>
      </c>
      <c r="J338" s="8">
        <v>249.67</v>
      </c>
      <c r="K338" s="29">
        <v>-2.8421709430404007E-14</v>
      </c>
      <c r="L338" s="29">
        <v>-2.8421709430404007E-14</v>
      </c>
      <c r="O338" t="str">
        <v>U1385F-17</v>
      </c>
      <c r="P338" s="8">
        <v>44.841000000000001</v>
      </c>
      <c r="Q338" s="8">
        <v>294.44100000000003</v>
      </c>
      <c r="R338" s="8">
        <v>294.51100000000002</v>
      </c>
    </row>
    <row r="339" spans="1:18" x14ac:dyDescent="0.15">
      <c r="A339" t="str">
        <v>U1385G-13-CC</v>
      </c>
      <c r="B339">
        <v>115.78</v>
      </c>
      <c r="C339" t="str">
        <v>U1385F-17-CC</v>
      </c>
      <c r="D339" s="19">
        <v>249.3</v>
      </c>
      <c r="E339" s="21">
        <v>30</v>
      </c>
      <c r="F339" s="21">
        <v>37</v>
      </c>
      <c r="G339" s="8">
        <v>249.60000000000002</v>
      </c>
      <c r="H339" s="8">
        <v>249.67000000000002</v>
      </c>
      <c r="I339" s="8">
        <v>249.6</v>
      </c>
      <c r="J339" s="8">
        <v>249.67</v>
      </c>
      <c r="K339" s="29">
        <v>-2.8421709430404007E-14</v>
      </c>
      <c r="L339" s="29">
        <v>-2.8421709430404007E-14</v>
      </c>
      <c r="O339" t="str">
        <v>U1385F-17</v>
      </c>
      <c r="P339" s="8">
        <v>44.841000000000001</v>
      </c>
      <c r="Q339" s="8">
        <v>294.44100000000003</v>
      </c>
      <c r="R339" s="8">
        <v>294.51100000000002</v>
      </c>
    </row>
    <row r="340" spans="1:18" x14ac:dyDescent="0.15">
      <c r="A340" t="str">
        <v>U1385G-14-1</v>
      </c>
      <c r="B340">
        <v>116</v>
      </c>
      <c r="C340" t="str">
        <v>U1385F-18-1</v>
      </c>
      <c r="D340" s="19">
        <v>250.7</v>
      </c>
      <c r="E340" s="21">
        <v>73</v>
      </c>
      <c r="F340" s="21">
        <v>73</v>
      </c>
      <c r="G340" s="8">
        <v>251.42999999999998</v>
      </c>
      <c r="H340" s="8">
        <v>251.42999999999998</v>
      </c>
      <c r="I340" s="8">
        <v>251.43</v>
      </c>
      <c r="J340" s="8">
        <v>251.43</v>
      </c>
      <c r="K340" s="29">
        <v>2.8421709430404007E-14</v>
      </c>
      <c r="L340" s="29">
        <v>2.8421709430404007E-14</v>
      </c>
      <c r="O340" t="str">
        <v>U1385F-18</v>
      </c>
      <c r="P340" s="8">
        <v>47.081000000000003</v>
      </c>
      <c r="Q340" s="8">
        <v>298.51099999999997</v>
      </c>
      <c r="R340" s="8">
        <v>298.51099999999997</v>
      </c>
    </row>
    <row r="341" spans="1:18" x14ac:dyDescent="0.15">
      <c r="A341" t="str">
        <v>U1385G-14-2</v>
      </c>
      <c r="B341">
        <v>117.47</v>
      </c>
      <c r="C341" t="str">
        <v>U1385F-18-2</v>
      </c>
      <c r="D341" s="19">
        <v>252.2</v>
      </c>
      <c r="E341" s="21">
        <v>75</v>
      </c>
      <c r="F341" s="21">
        <v>75</v>
      </c>
      <c r="G341" s="8">
        <v>252.95</v>
      </c>
      <c r="H341" s="8">
        <v>252.95</v>
      </c>
      <c r="I341" s="8">
        <v>252.95</v>
      </c>
      <c r="J341" s="8">
        <v>252.95</v>
      </c>
      <c r="K341" s="29">
        <v>0</v>
      </c>
      <c r="L341" s="29">
        <v>0</v>
      </c>
      <c r="O341" t="str">
        <v>U1385F-18</v>
      </c>
      <c r="P341" s="8">
        <v>47.081000000000003</v>
      </c>
      <c r="Q341" s="8">
        <v>300.03100000000001</v>
      </c>
      <c r="R341" s="8">
        <v>300.03100000000001</v>
      </c>
    </row>
    <row r="342" spans="1:18" x14ac:dyDescent="0.15">
      <c r="A342" t="str">
        <v>U1385G-14-3</v>
      </c>
      <c r="B342">
        <v>118.96</v>
      </c>
      <c r="C342" t="str">
        <v>U1385F-18-2</v>
      </c>
      <c r="D342" s="19">
        <v>252.2</v>
      </c>
      <c r="E342" s="21">
        <v>127</v>
      </c>
      <c r="F342" s="21">
        <v>127</v>
      </c>
      <c r="G342" s="8">
        <v>253.47</v>
      </c>
      <c r="H342" s="8">
        <v>253.47</v>
      </c>
      <c r="I342" s="8">
        <v>253.47</v>
      </c>
      <c r="J342" s="8">
        <v>253.47</v>
      </c>
      <c r="K342" s="29">
        <v>0</v>
      </c>
      <c r="L342" s="29">
        <v>0</v>
      </c>
      <c r="O342" t="str">
        <v>U1385F-18</v>
      </c>
      <c r="P342" s="8">
        <v>47.081000000000003</v>
      </c>
      <c r="Q342" s="8">
        <v>300.55099999999999</v>
      </c>
      <c r="R342" s="8">
        <v>300.55099999999999</v>
      </c>
    </row>
    <row r="343" spans="1:18" x14ac:dyDescent="0.15">
      <c r="A343" t="str">
        <v>U1385G-14-4</v>
      </c>
      <c r="B343">
        <v>120.45</v>
      </c>
      <c r="C343" t="str">
        <v>U1385F-18-3</v>
      </c>
      <c r="D343" s="19">
        <v>253.7</v>
      </c>
      <c r="E343" s="21">
        <v>75</v>
      </c>
      <c r="F343" s="21">
        <v>75</v>
      </c>
      <c r="G343" s="8">
        <v>254.45</v>
      </c>
      <c r="H343" s="8">
        <v>254.45</v>
      </c>
      <c r="I343" s="8">
        <v>254.45</v>
      </c>
      <c r="J343" s="8">
        <v>254.45</v>
      </c>
      <c r="K343" s="29">
        <v>0</v>
      </c>
      <c r="L343" s="29">
        <v>0</v>
      </c>
      <c r="O343" t="str">
        <v>U1385F-18</v>
      </c>
      <c r="P343" s="8">
        <v>47.081000000000003</v>
      </c>
      <c r="Q343" s="8">
        <v>301.53100000000001</v>
      </c>
      <c r="R343" s="8">
        <v>301.53100000000001</v>
      </c>
    </row>
    <row r="344" spans="1:18" x14ac:dyDescent="0.15">
      <c r="A344" t="str">
        <v>U1385G-14-CC</v>
      </c>
      <c r="B344">
        <v>121.84</v>
      </c>
      <c r="C344" t="str">
        <v>U1385F-18-4</v>
      </c>
      <c r="D344" s="19">
        <v>255.2</v>
      </c>
      <c r="E344" s="21">
        <v>30</v>
      </c>
      <c r="F344" s="21">
        <v>32</v>
      </c>
      <c r="G344" s="8">
        <v>255.5</v>
      </c>
      <c r="H344" s="8">
        <v>255.51999999999998</v>
      </c>
      <c r="I344" s="8">
        <v>255.5</v>
      </c>
      <c r="J344" s="8">
        <v>255.52</v>
      </c>
      <c r="K344" s="29">
        <v>0</v>
      </c>
      <c r="L344" s="29">
        <v>2.8421709430404007E-14</v>
      </c>
      <c r="O344" t="str">
        <v>U1385F-18</v>
      </c>
      <c r="P344" s="8">
        <v>47.081000000000003</v>
      </c>
      <c r="Q344" s="8">
        <v>302.58100000000002</v>
      </c>
      <c r="R344" s="8">
        <v>302.601</v>
      </c>
    </row>
    <row r="345" spans="1:18" x14ac:dyDescent="0.15">
      <c r="A345" t="str">
        <v>U1385G-15-1</v>
      </c>
      <c r="B345">
        <v>125.7</v>
      </c>
      <c r="C345" t="str">
        <v>U1385F-18-4</v>
      </c>
      <c r="D345" s="19">
        <v>255.2</v>
      </c>
      <c r="E345" s="21">
        <v>74</v>
      </c>
      <c r="F345" s="21">
        <v>74</v>
      </c>
      <c r="G345" s="8">
        <v>255.94</v>
      </c>
      <c r="H345" s="8">
        <v>255.94</v>
      </c>
      <c r="I345" s="8">
        <v>255.94</v>
      </c>
      <c r="J345" s="8">
        <v>255.94</v>
      </c>
      <c r="K345" s="29">
        <v>0</v>
      </c>
      <c r="L345" s="29">
        <v>0</v>
      </c>
      <c r="O345" t="str">
        <v>U1385F-18</v>
      </c>
      <c r="P345" s="8">
        <v>47.081000000000003</v>
      </c>
      <c r="Q345" s="8">
        <v>303.02100000000002</v>
      </c>
      <c r="R345" s="8">
        <v>303.02100000000002</v>
      </c>
    </row>
    <row r="346" spans="1:18" x14ac:dyDescent="0.15">
      <c r="A346" t="str">
        <v>U1385G-15-2</v>
      </c>
      <c r="B346">
        <v>127.18</v>
      </c>
      <c r="C346" t="str">
        <v>U1385F-18-4</v>
      </c>
      <c r="D346" s="19">
        <v>255.2</v>
      </c>
      <c r="E346" s="21">
        <v>75</v>
      </c>
      <c r="F346" s="21">
        <v>75</v>
      </c>
      <c r="G346" s="8">
        <v>255.95</v>
      </c>
      <c r="H346" s="8">
        <v>255.95</v>
      </c>
      <c r="I346" s="8">
        <v>255.95</v>
      </c>
      <c r="J346" s="8">
        <v>255.95</v>
      </c>
      <c r="K346" s="29">
        <v>0</v>
      </c>
      <c r="L346" s="29">
        <v>0</v>
      </c>
      <c r="O346" t="str">
        <v>U1385F-18</v>
      </c>
      <c r="P346" s="8">
        <v>47.081000000000003</v>
      </c>
      <c r="Q346" s="8">
        <v>303.03100000000001</v>
      </c>
      <c r="R346" s="8">
        <v>303.03100000000001</v>
      </c>
    </row>
    <row r="347" spans="1:18" x14ac:dyDescent="0.15">
      <c r="A347" t="str">
        <v>U1385G-15-3</v>
      </c>
      <c r="B347">
        <v>128.66</v>
      </c>
      <c r="C347" t="str">
        <v>U1385F-18-5</v>
      </c>
      <c r="D347" s="19">
        <v>256.7</v>
      </c>
      <c r="E347" s="21">
        <v>77</v>
      </c>
      <c r="F347" s="21">
        <v>77</v>
      </c>
      <c r="G347" s="8">
        <v>257.46999999999997</v>
      </c>
      <c r="H347" s="8">
        <v>257.46999999999997</v>
      </c>
      <c r="I347" s="8">
        <v>257.47000000000003</v>
      </c>
      <c r="J347" s="8">
        <v>257.47000000000003</v>
      </c>
      <c r="K347" s="29">
        <v>5.6843418860808015E-14</v>
      </c>
      <c r="L347" s="29">
        <v>5.6843418860808015E-14</v>
      </c>
      <c r="O347" t="str">
        <v>U1385F-18</v>
      </c>
      <c r="P347" s="8">
        <v>47.081000000000003</v>
      </c>
      <c r="Q347" s="8">
        <v>304.55099999999999</v>
      </c>
      <c r="R347" s="8">
        <v>304.55099999999999</v>
      </c>
    </row>
    <row r="348" spans="1:18" x14ac:dyDescent="0.15">
      <c r="A348" t="str">
        <v>U1385G-15-4</v>
      </c>
      <c r="B348">
        <v>130.13999999999999</v>
      </c>
      <c r="C348" t="str">
        <v>U1385F-18-6</v>
      </c>
      <c r="D348" s="19">
        <v>258.20999999999998</v>
      </c>
      <c r="E348" s="21">
        <v>77</v>
      </c>
      <c r="F348" s="21">
        <v>77</v>
      </c>
      <c r="G348" s="8">
        <v>258.97999999999996</v>
      </c>
      <c r="H348" s="8">
        <v>258.97999999999996</v>
      </c>
      <c r="I348" s="8">
        <v>258.98</v>
      </c>
      <c r="J348" s="8">
        <v>258.98</v>
      </c>
      <c r="K348" s="29">
        <v>5.6843418860808015E-14</v>
      </c>
      <c r="L348" s="29">
        <v>5.6843418860808015E-14</v>
      </c>
      <c r="O348" t="str">
        <v>U1385F-18</v>
      </c>
      <c r="P348" s="8">
        <v>47.081000000000003</v>
      </c>
      <c r="Q348" s="8">
        <v>306.06099999999998</v>
      </c>
      <c r="R348" s="8">
        <v>306.06099999999998</v>
      </c>
    </row>
    <row r="349" spans="1:18" x14ac:dyDescent="0.15">
      <c r="A349" t="str">
        <v>U1385G-15-5</v>
      </c>
      <c r="B349">
        <v>131.62</v>
      </c>
      <c r="C349" t="str">
        <v>U1385F-18-7</v>
      </c>
      <c r="D349" s="19">
        <v>259.5</v>
      </c>
      <c r="E349" s="21">
        <v>0</v>
      </c>
      <c r="F349" s="21">
        <v>5</v>
      </c>
      <c r="G349" s="8">
        <v>259.5</v>
      </c>
      <c r="H349" s="8">
        <v>259.55</v>
      </c>
      <c r="I349" s="8">
        <v>259.5</v>
      </c>
      <c r="J349" s="8">
        <v>259.55</v>
      </c>
      <c r="K349" s="29">
        <v>0</v>
      </c>
      <c r="L349" s="29">
        <v>0</v>
      </c>
      <c r="O349" t="str">
        <v>U1385F-18</v>
      </c>
      <c r="P349" s="8">
        <v>47.081000000000003</v>
      </c>
      <c r="Q349" s="8">
        <v>306.58100000000002</v>
      </c>
      <c r="R349" s="8">
        <v>306.63100000000003</v>
      </c>
    </row>
    <row r="350" spans="1:18" x14ac:dyDescent="0.15">
      <c r="A350" t="str">
        <v>U1385G-15-6</v>
      </c>
      <c r="B350">
        <v>133.11000000000001</v>
      </c>
      <c r="C350" t="str">
        <v>U1385F-18-7</v>
      </c>
      <c r="D350" s="19">
        <v>259.5</v>
      </c>
      <c r="E350" s="21">
        <v>40</v>
      </c>
      <c r="F350" s="21">
        <v>40</v>
      </c>
      <c r="G350" s="8">
        <v>259.89999999999998</v>
      </c>
      <c r="H350" s="8">
        <v>259.89999999999998</v>
      </c>
      <c r="I350" s="8">
        <v>259.89999999999998</v>
      </c>
      <c r="J350" s="8">
        <v>259.89999999999998</v>
      </c>
      <c r="K350" s="29">
        <v>0</v>
      </c>
      <c r="L350" s="29">
        <v>0</v>
      </c>
      <c r="O350" t="str">
        <v>U1385F-18</v>
      </c>
      <c r="P350" s="8">
        <v>47.081000000000003</v>
      </c>
      <c r="Q350" s="8">
        <v>306.98099999999999</v>
      </c>
      <c r="R350" s="8">
        <v>306.98099999999999</v>
      </c>
    </row>
    <row r="351" spans="1:18" x14ac:dyDescent="0.15">
      <c r="A351" t="str">
        <v>U1385G-15-7</v>
      </c>
      <c r="B351">
        <v>134.59</v>
      </c>
      <c r="C351" t="str">
        <v>U1385F-18-CC</v>
      </c>
      <c r="D351" s="19">
        <v>260.11</v>
      </c>
      <c r="E351" s="21">
        <v>27</v>
      </c>
      <c r="F351" s="21">
        <v>34</v>
      </c>
      <c r="G351" s="8">
        <v>260.38</v>
      </c>
      <c r="H351" s="8">
        <v>260.45</v>
      </c>
      <c r="I351" s="8">
        <v>260.38</v>
      </c>
      <c r="J351" s="8">
        <v>260.45</v>
      </c>
      <c r="K351" s="29">
        <v>0</v>
      </c>
      <c r="L351" s="29">
        <v>0</v>
      </c>
      <c r="O351" t="str">
        <v>U1385F-18</v>
      </c>
      <c r="P351" s="8">
        <v>47.081000000000003</v>
      </c>
      <c r="Q351" s="8">
        <v>307.46100000000001</v>
      </c>
      <c r="R351" s="8">
        <v>307.53100000000001</v>
      </c>
    </row>
    <row r="352" spans="1:18" x14ac:dyDescent="0.15">
      <c r="A352" t="str">
        <v>U1385G-15-CC</v>
      </c>
      <c r="B352">
        <v>135.12</v>
      </c>
      <c r="C352" t="str">
        <v>U1385F-18-CC</v>
      </c>
      <c r="D352" s="19">
        <v>260.11</v>
      </c>
      <c r="E352" s="21">
        <v>27</v>
      </c>
      <c r="F352" s="21">
        <v>34</v>
      </c>
      <c r="G352" s="8">
        <v>260.38</v>
      </c>
      <c r="H352" s="8">
        <v>260.45</v>
      </c>
      <c r="I352" s="8">
        <v>260.38</v>
      </c>
      <c r="J352" s="8">
        <v>260.45</v>
      </c>
      <c r="K352" s="29">
        <v>0</v>
      </c>
      <c r="L352" s="29">
        <v>0</v>
      </c>
      <c r="O352" t="str">
        <v>U1385F-18</v>
      </c>
      <c r="P352" s="8">
        <v>47.081000000000003</v>
      </c>
      <c r="Q352" s="8">
        <v>307.46100000000001</v>
      </c>
      <c r="R352" s="8">
        <v>307.53100000000001</v>
      </c>
    </row>
    <row r="353" spans="1:18" x14ac:dyDescent="0.15">
      <c r="A353" t="str">
        <v>U1385G-16-1</v>
      </c>
      <c r="B353">
        <v>135.4</v>
      </c>
      <c r="C353" t="str">
        <v>U1385F-18-CC</v>
      </c>
      <c r="D353" s="19">
        <v>260.11</v>
      </c>
      <c r="E353" s="21">
        <v>27</v>
      </c>
      <c r="F353" s="21">
        <v>34</v>
      </c>
      <c r="G353" s="8">
        <v>260.38</v>
      </c>
      <c r="H353" s="8">
        <v>260.45</v>
      </c>
      <c r="I353" s="8">
        <v>260.38</v>
      </c>
      <c r="J353" s="8">
        <v>260.45</v>
      </c>
      <c r="K353" s="29">
        <v>0</v>
      </c>
      <c r="L353" s="29">
        <v>0</v>
      </c>
      <c r="O353" t="str">
        <v>U1385F-18</v>
      </c>
      <c r="P353" s="8">
        <v>47.081000000000003</v>
      </c>
      <c r="Q353" s="8">
        <v>307.46100000000001</v>
      </c>
      <c r="R353" s="8">
        <v>307.53100000000001</v>
      </c>
    </row>
    <row r="354" spans="1:18" x14ac:dyDescent="0.15">
      <c r="A354" t="str">
        <v>U1385G-16-2</v>
      </c>
      <c r="B354">
        <v>136.88</v>
      </c>
      <c r="C354" t="str">
        <v>U1385F-18-CC</v>
      </c>
      <c r="D354" s="19">
        <v>260.11</v>
      </c>
      <c r="E354" s="21">
        <v>27</v>
      </c>
      <c r="F354" s="21">
        <v>34</v>
      </c>
      <c r="G354" s="8">
        <v>260.38</v>
      </c>
      <c r="H354" s="8">
        <v>260.45</v>
      </c>
      <c r="I354" s="8">
        <v>260.38</v>
      </c>
      <c r="J354" s="8">
        <v>260.45</v>
      </c>
      <c r="K354" s="29">
        <v>0</v>
      </c>
      <c r="L354" s="29">
        <v>0</v>
      </c>
      <c r="O354" t="str">
        <v>U1385F-18</v>
      </c>
      <c r="P354" s="8">
        <v>47.081000000000003</v>
      </c>
      <c r="Q354" s="8">
        <v>307.46100000000001</v>
      </c>
      <c r="R354" s="8">
        <v>307.53100000000001</v>
      </c>
    </row>
    <row r="355" spans="1:18" x14ac:dyDescent="0.15">
      <c r="A355" t="str">
        <v>U1385G-16-3</v>
      </c>
      <c r="B355">
        <v>138.37</v>
      </c>
      <c r="C355" t="str">
        <v>U1385F-18-CC</v>
      </c>
      <c r="D355" s="19">
        <v>260.11</v>
      </c>
      <c r="E355" s="21">
        <v>27</v>
      </c>
      <c r="F355" s="21">
        <v>34</v>
      </c>
      <c r="G355" s="8">
        <v>260.38</v>
      </c>
      <c r="H355" s="8">
        <v>260.45</v>
      </c>
      <c r="I355" s="8">
        <v>260.38</v>
      </c>
      <c r="J355" s="8">
        <v>260.45</v>
      </c>
      <c r="K355" s="29">
        <v>0</v>
      </c>
      <c r="L355" s="29">
        <v>0</v>
      </c>
      <c r="O355" t="str">
        <v>U1385F-18</v>
      </c>
      <c r="P355" s="8">
        <v>47.081000000000003</v>
      </c>
      <c r="Q355" s="8">
        <v>307.46100000000001</v>
      </c>
      <c r="R355" s="8">
        <v>307.53100000000001</v>
      </c>
    </row>
    <row r="356" spans="1:18" x14ac:dyDescent="0.15">
      <c r="A356" t="str">
        <v>U1385G-16-4</v>
      </c>
      <c r="B356">
        <v>139.84</v>
      </c>
      <c r="C356" t="str">
        <v>U1385F-18-CC</v>
      </c>
      <c r="D356" s="19">
        <v>260.11</v>
      </c>
      <c r="E356" s="21">
        <v>27</v>
      </c>
      <c r="F356" s="21">
        <v>34</v>
      </c>
      <c r="G356" s="8">
        <v>260.38</v>
      </c>
      <c r="H356" s="8">
        <v>260.45</v>
      </c>
      <c r="I356" s="8">
        <v>260.38</v>
      </c>
      <c r="J356" s="8">
        <v>260.45</v>
      </c>
      <c r="K356" s="29">
        <v>0</v>
      </c>
      <c r="L356" s="29">
        <v>0</v>
      </c>
      <c r="O356" t="str">
        <v>U1385F-18</v>
      </c>
      <c r="P356" s="8">
        <v>47.081000000000003</v>
      </c>
      <c r="Q356" s="8">
        <v>307.46100000000001</v>
      </c>
      <c r="R356" s="8">
        <v>307.53100000000001</v>
      </c>
    </row>
    <row r="357" spans="1:18" x14ac:dyDescent="0.15">
      <c r="A357" t="str">
        <v>U1385G-16-5</v>
      </c>
      <c r="B357">
        <v>141.31</v>
      </c>
      <c r="C357" t="str">
        <v>U1385F-18-CC</v>
      </c>
      <c r="D357" s="19">
        <v>260.11</v>
      </c>
      <c r="E357" s="21">
        <v>27</v>
      </c>
      <c r="F357" s="21">
        <v>34</v>
      </c>
      <c r="G357" s="8">
        <v>260.38</v>
      </c>
      <c r="H357" s="8">
        <v>260.45</v>
      </c>
      <c r="I357" s="8">
        <v>260.38</v>
      </c>
      <c r="J357" s="8">
        <v>260.45</v>
      </c>
      <c r="K357" s="29">
        <v>0</v>
      </c>
      <c r="L357" s="29">
        <v>0</v>
      </c>
      <c r="O357" t="str">
        <v>U1385F-18</v>
      </c>
      <c r="P357" s="8">
        <v>47.081000000000003</v>
      </c>
      <c r="Q357" s="8">
        <v>307.46100000000001</v>
      </c>
      <c r="R357" s="8">
        <v>307.53100000000001</v>
      </c>
    </row>
    <row r="358" spans="1:18" x14ac:dyDescent="0.15">
      <c r="A358" t="str">
        <v>U1385G-16-6</v>
      </c>
      <c r="B358">
        <v>142.79</v>
      </c>
      <c r="C358" t="str">
        <v>U1385F-18-CC</v>
      </c>
      <c r="D358" s="19">
        <v>260.11</v>
      </c>
      <c r="E358" s="21">
        <v>27</v>
      </c>
      <c r="F358" s="21">
        <v>34</v>
      </c>
      <c r="G358" s="8">
        <v>260.38</v>
      </c>
      <c r="H358" s="8">
        <v>260.45</v>
      </c>
      <c r="I358" s="8">
        <v>260.38</v>
      </c>
      <c r="J358" s="8">
        <v>260.45</v>
      </c>
      <c r="K358" s="29">
        <v>0</v>
      </c>
      <c r="L358" s="29">
        <v>0</v>
      </c>
      <c r="O358" t="str">
        <v>U1385F-18</v>
      </c>
      <c r="P358" s="8">
        <v>47.081000000000003</v>
      </c>
      <c r="Q358" s="8">
        <v>307.46100000000001</v>
      </c>
      <c r="R358" s="8">
        <v>307.53100000000001</v>
      </c>
    </row>
    <row r="359" spans="1:18" x14ac:dyDescent="0.15">
      <c r="A359" t="str">
        <v>U1385G-16-7</v>
      </c>
      <c r="B359">
        <v>144.28</v>
      </c>
      <c r="C359" t="str">
        <v>U1385F-18-CC</v>
      </c>
      <c r="D359" s="19">
        <v>260.11</v>
      </c>
      <c r="E359" s="21">
        <v>27</v>
      </c>
      <c r="F359" s="21">
        <v>34</v>
      </c>
      <c r="G359" s="8">
        <v>260.38</v>
      </c>
      <c r="H359" s="8">
        <v>260.45</v>
      </c>
      <c r="I359" s="8">
        <v>260.38</v>
      </c>
      <c r="J359" s="8">
        <v>260.45</v>
      </c>
      <c r="K359" s="29">
        <v>0</v>
      </c>
      <c r="L359" s="29">
        <v>0</v>
      </c>
      <c r="O359" t="str">
        <v>U1385F-18</v>
      </c>
      <c r="P359" s="8">
        <v>47.081000000000003</v>
      </c>
      <c r="Q359" s="8">
        <v>307.46100000000001</v>
      </c>
      <c r="R359" s="8">
        <v>307.53100000000001</v>
      </c>
    </row>
    <row r="360" spans="1:18" x14ac:dyDescent="0.15">
      <c r="A360" t="str">
        <v>U1385G-16-CC</v>
      </c>
      <c r="B360">
        <v>144.85</v>
      </c>
      <c r="C360" t="str">
        <v>U1385F-18-CC</v>
      </c>
      <c r="D360" s="19">
        <v>260.11</v>
      </c>
      <c r="E360" s="21">
        <v>27</v>
      </c>
      <c r="F360" s="21">
        <v>34</v>
      </c>
      <c r="G360" s="8">
        <v>260.38</v>
      </c>
      <c r="H360" s="8">
        <v>260.45</v>
      </c>
      <c r="I360" s="8">
        <v>260.38</v>
      </c>
      <c r="J360" s="8">
        <v>260.45</v>
      </c>
      <c r="K360" s="29">
        <v>0</v>
      </c>
      <c r="L360" s="29">
        <v>0</v>
      </c>
      <c r="O360" t="str">
        <v>U1385F-18</v>
      </c>
      <c r="P360" s="8">
        <v>47.081000000000003</v>
      </c>
      <c r="Q360" s="8">
        <v>307.46100000000001</v>
      </c>
      <c r="R360" s="8">
        <v>307.53100000000001</v>
      </c>
    </row>
    <row r="361" spans="1:18" x14ac:dyDescent="0.15">
      <c r="A361" t="str">
        <v>U1385G-17-1</v>
      </c>
      <c r="B361">
        <v>145.1</v>
      </c>
      <c r="C361" t="str">
        <v>U1385F-19-1</v>
      </c>
      <c r="D361" s="19">
        <v>260.39999999999998</v>
      </c>
      <c r="E361" s="21">
        <v>75</v>
      </c>
      <c r="F361" s="21">
        <v>75</v>
      </c>
      <c r="G361" s="8">
        <v>261.14999999999998</v>
      </c>
      <c r="H361" s="8">
        <v>261.14999999999998</v>
      </c>
      <c r="I361" s="8">
        <v>261.14999999999998</v>
      </c>
      <c r="J361" s="8">
        <v>261.14999999999998</v>
      </c>
      <c r="K361" s="29">
        <v>0</v>
      </c>
      <c r="L361" s="29">
        <v>0</v>
      </c>
      <c r="O361" t="str">
        <v>U1385F-19</v>
      </c>
      <c r="P361" s="8">
        <v>48.158999999999999</v>
      </c>
      <c r="Q361" s="8">
        <v>309.30899999999997</v>
      </c>
      <c r="R361" s="8">
        <v>309.30899999999997</v>
      </c>
    </row>
    <row r="362" spans="1:18" x14ac:dyDescent="0.15">
      <c r="A362" t="str">
        <v>U1385G-17-2</v>
      </c>
      <c r="B362">
        <v>146.59</v>
      </c>
      <c r="C362" t="str">
        <v>U1385F-19-2</v>
      </c>
      <c r="D362" s="19">
        <v>261.86</v>
      </c>
      <c r="E362" s="21">
        <v>75</v>
      </c>
      <c r="F362" s="21">
        <v>75</v>
      </c>
      <c r="G362" s="8">
        <v>262.61</v>
      </c>
      <c r="H362" s="8">
        <v>262.61</v>
      </c>
      <c r="I362" s="8">
        <v>262.61</v>
      </c>
      <c r="J362" s="8">
        <v>262.61</v>
      </c>
      <c r="K362" s="29">
        <v>0</v>
      </c>
      <c r="L362" s="29">
        <v>0</v>
      </c>
      <c r="O362" t="str">
        <v>U1385F-19</v>
      </c>
      <c r="P362" s="8">
        <v>48.158999999999999</v>
      </c>
      <c r="Q362" s="8">
        <v>310.76900000000001</v>
      </c>
      <c r="R362" s="8">
        <v>310.76900000000001</v>
      </c>
    </row>
    <row r="363" spans="1:18" x14ac:dyDescent="0.15">
      <c r="A363" t="str">
        <v>U1385G-17-3</v>
      </c>
      <c r="B363">
        <v>148.09</v>
      </c>
      <c r="C363" t="str">
        <v>U1385F-19-2</v>
      </c>
      <c r="D363" s="19">
        <v>261.86</v>
      </c>
      <c r="E363" s="21">
        <v>92</v>
      </c>
      <c r="F363" s="21">
        <v>92</v>
      </c>
      <c r="G363" s="8">
        <v>262.78000000000003</v>
      </c>
      <c r="H363" s="8">
        <v>262.78000000000003</v>
      </c>
      <c r="I363" s="8">
        <v>262.77999999999997</v>
      </c>
      <c r="J363" s="8">
        <v>262.77999999999997</v>
      </c>
      <c r="K363" s="29">
        <v>-5.6843418860808015E-14</v>
      </c>
      <c r="L363" s="29">
        <v>-5.6843418860808015E-14</v>
      </c>
      <c r="O363" t="str">
        <v>U1385F-19</v>
      </c>
      <c r="P363" s="8">
        <v>48.158999999999999</v>
      </c>
      <c r="Q363" s="8">
        <v>310.93900000000002</v>
      </c>
      <c r="R363" s="8">
        <v>310.93900000000002</v>
      </c>
    </row>
    <row r="364" spans="1:18" x14ac:dyDescent="0.15">
      <c r="A364" t="str">
        <v>U1385G-17-4</v>
      </c>
      <c r="B364">
        <v>149.59</v>
      </c>
      <c r="C364" t="str">
        <v>U1385F-19-3</v>
      </c>
      <c r="D364" s="19">
        <v>263.36</v>
      </c>
      <c r="E364" s="21">
        <v>54</v>
      </c>
      <c r="F364" s="21">
        <v>54</v>
      </c>
      <c r="G364" s="8">
        <v>263.90000000000003</v>
      </c>
      <c r="H364" s="8">
        <v>263.90000000000003</v>
      </c>
      <c r="I364" s="8">
        <v>263.89999999999998</v>
      </c>
      <c r="J364" s="8">
        <v>263.89999999999998</v>
      </c>
      <c r="K364" s="29">
        <v>-5.6843418860808015E-14</v>
      </c>
      <c r="L364" s="29">
        <v>-5.6843418860808015E-14</v>
      </c>
      <c r="O364" t="str">
        <v>U1385F-19</v>
      </c>
      <c r="P364" s="8">
        <v>48.158999999999999</v>
      </c>
      <c r="Q364" s="8">
        <v>312.05900000000003</v>
      </c>
      <c r="R364" s="8">
        <v>312.05900000000003</v>
      </c>
    </row>
    <row r="365" spans="1:18" x14ac:dyDescent="0.15">
      <c r="A365" t="str">
        <v>U1385G-17-5</v>
      </c>
      <c r="B365">
        <v>151.08000000000001</v>
      </c>
      <c r="C365" t="str">
        <v>U1385F-19-3</v>
      </c>
      <c r="D365" s="19">
        <v>263.36</v>
      </c>
      <c r="E365" s="21">
        <v>75</v>
      </c>
      <c r="F365" s="21">
        <v>75</v>
      </c>
      <c r="G365" s="8">
        <v>264.11</v>
      </c>
      <c r="H365" s="8">
        <v>264.11</v>
      </c>
      <c r="I365" s="8">
        <v>264.11</v>
      </c>
      <c r="J365" s="8">
        <v>264.11</v>
      </c>
      <c r="K365" s="29">
        <v>0</v>
      </c>
      <c r="L365" s="29">
        <v>0</v>
      </c>
      <c r="O365" t="str">
        <v>U1385F-19</v>
      </c>
      <c r="P365" s="8">
        <v>48.158999999999999</v>
      </c>
      <c r="Q365" s="8">
        <v>312.26900000000001</v>
      </c>
      <c r="R365" s="8">
        <v>312.26900000000001</v>
      </c>
    </row>
    <row r="366" spans="1:18" x14ac:dyDescent="0.15">
      <c r="A366" t="str">
        <v>U1385G-17-6</v>
      </c>
      <c r="B366">
        <v>152.57</v>
      </c>
      <c r="C366" t="str">
        <v>U1385F-19-4</v>
      </c>
      <c r="D366" s="19">
        <v>264.86</v>
      </c>
      <c r="E366" s="21">
        <v>54</v>
      </c>
      <c r="F366" s="21">
        <v>56</v>
      </c>
      <c r="G366" s="8">
        <v>265.40000000000003</v>
      </c>
      <c r="H366" s="8">
        <v>265.42</v>
      </c>
      <c r="I366" s="8">
        <v>265.39999999999998</v>
      </c>
      <c r="J366" s="8">
        <v>265.42</v>
      </c>
      <c r="K366" s="29">
        <v>-5.6843418860808015E-14</v>
      </c>
      <c r="L366" s="29">
        <v>0</v>
      </c>
      <c r="O366" t="str">
        <v>U1385F-19</v>
      </c>
      <c r="P366" s="8">
        <v>48.158999999999999</v>
      </c>
      <c r="Q366" s="8">
        <v>313.55900000000003</v>
      </c>
      <c r="R366" s="8">
        <v>313.57900000000001</v>
      </c>
    </row>
    <row r="367" spans="1:18" x14ac:dyDescent="0.15">
      <c r="A367" t="str">
        <v>U1385G-17-7</v>
      </c>
      <c r="B367">
        <v>154.01</v>
      </c>
      <c r="C367" t="str">
        <v>U1385F-19-4</v>
      </c>
      <c r="D367" s="19">
        <v>264.86</v>
      </c>
      <c r="E367" s="21">
        <v>76</v>
      </c>
      <c r="F367" s="21">
        <v>76</v>
      </c>
      <c r="G367" s="8">
        <v>265.62</v>
      </c>
      <c r="H367" s="8">
        <v>265.62</v>
      </c>
      <c r="I367" s="8">
        <v>265.62</v>
      </c>
      <c r="J367" s="8">
        <v>265.62</v>
      </c>
      <c r="K367" s="29">
        <v>0</v>
      </c>
      <c r="L367" s="29">
        <v>0</v>
      </c>
      <c r="O367" t="str">
        <v>U1385F-19</v>
      </c>
      <c r="P367" s="8">
        <v>48.158999999999999</v>
      </c>
      <c r="Q367" s="8">
        <v>313.779</v>
      </c>
      <c r="R367" s="8">
        <v>313.779</v>
      </c>
    </row>
    <row r="368" spans="1:18" x14ac:dyDescent="0.15">
      <c r="A368" t="str">
        <v>U1385G-17-CC</v>
      </c>
      <c r="B368">
        <v>154.54</v>
      </c>
      <c r="C368" t="str">
        <v>U1385F-19-5</v>
      </c>
      <c r="D368" s="19">
        <v>266.37</v>
      </c>
      <c r="E368" s="21">
        <v>76</v>
      </c>
      <c r="F368" s="21">
        <v>76</v>
      </c>
      <c r="G368" s="8">
        <v>267.13</v>
      </c>
      <c r="H368" s="8">
        <v>267.13</v>
      </c>
      <c r="I368" s="8">
        <v>267.13</v>
      </c>
      <c r="J368" s="8">
        <v>267.13</v>
      </c>
      <c r="K368" s="29">
        <v>0</v>
      </c>
      <c r="L368" s="29">
        <v>0</v>
      </c>
      <c r="O368" t="str">
        <v>U1385F-19</v>
      </c>
      <c r="P368" s="8">
        <v>48.158999999999999</v>
      </c>
      <c r="Q368" s="8">
        <v>315.28899999999999</v>
      </c>
      <c r="R368" s="8">
        <v>315.28899999999999</v>
      </c>
    </row>
    <row r="369" spans="1:18" x14ac:dyDescent="0.15">
      <c r="A369" t="str">
        <v>U1385G-18-1</v>
      </c>
      <c r="B369">
        <v>154.80000000000001</v>
      </c>
      <c r="C369" t="str">
        <v>U1385F-19-6</v>
      </c>
      <c r="D369" s="19">
        <v>267.87</v>
      </c>
      <c r="E369" s="21">
        <v>75</v>
      </c>
      <c r="F369" s="21">
        <v>75</v>
      </c>
      <c r="G369" s="8">
        <v>268.62</v>
      </c>
      <c r="H369" s="8">
        <v>268.62</v>
      </c>
      <c r="I369" s="8">
        <v>268.62</v>
      </c>
      <c r="J369" s="8">
        <v>268.62</v>
      </c>
      <c r="K369" s="29">
        <v>0</v>
      </c>
      <c r="L369" s="29">
        <v>0</v>
      </c>
      <c r="O369" t="str">
        <v>U1385F-19</v>
      </c>
      <c r="P369" s="8">
        <v>48.158999999999999</v>
      </c>
      <c r="Q369" s="8">
        <v>316.779</v>
      </c>
      <c r="R369" s="8">
        <v>316.779</v>
      </c>
    </row>
    <row r="370" spans="1:18" x14ac:dyDescent="0.15">
      <c r="A370" t="str">
        <v>U1385G-18-2</v>
      </c>
      <c r="B370">
        <v>156.29</v>
      </c>
      <c r="C370" t="str">
        <v>U1385F-19-7</v>
      </c>
      <c r="D370" s="19">
        <v>269.23</v>
      </c>
      <c r="E370" s="21">
        <v>0</v>
      </c>
      <c r="F370" s="21">
        <v>5</v>
      </c>
      <c r="G370" s="8">
        <v>269.23</v>
      </c>
      <c r="H370" s="8">
        <v>269.28000000000003</v>
      </c>
      <c r="I370" s="8">
        <v>269.23</v>
      </c>
      <c r="J370" s="8">
        <v>269.27999999999997</v>
      </c>
      <c r="K370" s="29">
        <v>0</v>
      </c>
      <c r="L370" s="29">
        <v>-5.6843418860808015E-14</v>
      </c>
      <c r="O370" t="str">
        <v>U1385F-19</v>
      </c>
      <c r="P370" s="8">
        <v>48.158999999999999</v>
      </c>
      <c r="Q370" s="8">
        <v>317.38900000000001</v>
      </c>
      <c r="R370" s="8">
        <v>317.43900000000002</v>
      </c>
    </row>
    <row r="371" spans="1:18" x14ac:dyDescent="0.15">
      <c r="A371" t="str">
        <v>U1385G-18-3</v>
      </c>
      <c r="B371">
        <v>157.78</v>
      </c>
      <c r="C371" t="str">
        <v>U1385F-19-7</v>
      </c>
      <c r="D371" s="19">
        <v>269.23</v>
      </c>
      <c r="E371" s="21">
        <v>33</v>
      </c>
      <c r="F371" s="21">
        <v>33</v>
      </c>
      <c r="G371" s="8">
        <v>269.56</v>
      </c>
      <c r="H371" s="8">
        <v>269.56</v>
      </c>
      <c r="I371" s="8">
        <v>269.56</v>
      </c>
      <c r="J371" s="8">
        <v>269.56</v>
      </c>
      <c r="K371" s="29">
        <v>0</v>
      </c>
      <c r="L371" s="29">
        <v>0</v>
      </c>
      <c r="O371" t="str">
        <v>U1385F-19</v>
      </c>
      <c r="P371" s="8">
        <v>48.158999999999999</v>
      </c>
      <c r="Q371" s="8">
        <v>317.71899999999999</v>
      </c>
      <c r="R371" s="8">
        <v>317.71899999999999</v>
      </c>
    </row>
    <row r="372" spans="1:18" x14ac:dyDescent="0.15">
      <c r="A372" t="str">
        <v>U1385G-18-4</v>
      </c>
      <c r="B372">
        <v>159.27000000000001</v>
      </c>
      <c r="C372" t="str">
        <v>U1385F-19-CC</v>
      </c>
      <c r="D372" s="19">
        <v>269.83999999999997</v>
      </c>
      <c r="E372" s="21">
        <v>12</v>
      </c>
      <c r="F372" s="21">
        <v>19</v>
      </c>
      <c r="G372" s="8">
        <v>269.95999999999998</v>
      </c>
      <c r="H372" s="8">
        <v>270.02999999999997</v>
      </c>
      <c r="I372" s="8">
        <v>269.95999999999998</v>
      </c>
      <c r="J372" s="8">
        <v>270.02999999999997</v>
      </c>
      <c r="K372" s="29">
        <v>0</v>
      </c>
      <c r="L372" s="29">
        <v>0</v>
      </c>
      <c r="O372" t="str">
        <v>U1385F-19</v>
      </c>
      <c r="P372" s="8">
        <v>48.158999999999999</v>
      </c>
      <c r="Q372" s="8">
        <v>318.11899999999997</v>
      </c>
      <c r="R372" s="8">
        <v>318.18899999999996</v>
      </c>
    </row>
    <row r="373" spans="1:18" x14ac:dyDescent="0.15">
      <c r="A373" t="str">
        <v>U1385G-18-5</v>
      </c>
      <c r="B373">
        <v>160.77000000000001</v>
      </c>
      <c r="C373" t="str">
        <v>U1385F-19-CC</v>
      </c>
      <c r="D373" s="19">
        <v>269.83999999999997</v>
      </c>
      <c r="E373" s="21">
        <v>12</v>
      </c>
      <c r="F373" s="21">
        <v>19</v>
      </c>
      <c r="G373" s="8">
        <v>269.95999999999998</v>
      </c>
      <c r="H373" s="8">
        <v>270.02999999999997</v>
      </c>
      <c r="I373" s="8">
        <v>269.95999999999998</v>
      </c>
      <c r="J373" s="8">
        <v>270.02999999999997</v>
      </c>
      <c r="K373" s="29">
        <v>0</v>
      </c>
      <c r="L373" s="29">
        <v>0</v>
      </c>
      <c r="O373" t="str">
        <v>U1385F-19</v>
      </c>
      <c r="P373" s="8">
        <v>48.158999999999999</v>
      </c>
      <c r="Q373" s="8">
        <v>318.11899999999997</v>
      </c>
      <c r="R373" s="8">
        <v>318.18899999999996</v>
      </c>
    </row>
    <row r="374" spans="1:18" x14ac:dyDescent="0.15">
      <c r="A374" t="str">
        <v>U1385G-18-6</v>
      </c>
      <c r="B374">
        <v>162.26</v>
      </c>
      <c r="C374" t="str">
        <v>U1385F-19-CC</v>
      </c>
      <c r="D374" s="19">
        <v>269.83999999999997</v>
      </c>
      <c r="E374" s="21">
        <v>12</v>
      </c>
      <c r="F374" s="21">
        <v>19</v>
      </c>
      <c r="G374" s="8">
        <v>269.95999999999998</v>
      </c>
      <c r="H374" s="8">
        <v>270.02999999999997</v>
      </c>
      <c r="I374" s="8">
        <v>269.95999999999998</v>
      </c>
      <c r="J374" s="8">
        <v>270.02999999999997</v>
      </c>
      <c r="K374" s="29">
        <v>0</v>
      </c>
      <c r="L374" s="29">
        <v>0</v>
      </c>
      <c r="O374" t="str">
        <v>U1385F-19</v>
      </c>
      <c r="P374" s="8">
        <v>48.158999999999999</v>
      </c>
      <c r="Q374" s="8">
        <v>318.11899999999997</v>
      </c>
      <c r="R374" s="8">
        <v>318.18899999999996</v>
      </c>
    </row>
    <row r="375" spans="1:18" x14ac:dyDescent="0.15">
      <c r="A375" t="str">
        <v>U1385G-18-7</v>
      </c>
      <c r="B375">
        <v>163.74</v>
      </c>
      <c r="C375" t="str">
        <v>U1385F-19-CC</v>
      </c>
      <c r="D375" s="19">
        <v>269.83999999999997</v>
      </c>
      <c r="E375" s="21">
        <v>12</v>
      </c>
      <c r="F375" s="21">
        <v>19</v>
      </c>
      <c r="G375" s="8">
        <v>269.95999999999998</v>
      </c>
      <c r="H375" s="8">
        <v>270.02999999999997</v>
      </c>
      <c r="I375" s="8">
        <v>269.95999999999998</v>
      </c>
      <c r="J375" s="8">
        <v>270.02999999999997</v>
      </c>
      <c r="K375" s="29">
        <v>0</v>
      </c>
      <c r="L375" s="29">
        <v>0</v>
      </c>
      <c r="O375" t="str">
        <v>U1385F-19</v>
      </c>
      <c r="P375" s="8">
        <v>48.158999999999999</v>
      </c>
      <c r="Q375" s="8">
        <v>318.11899999999997</v>
      </c>
      <c r="R375" s="8">
        <v>318.18899999999996</v>
      </c>
    </row>
    <row r="376" spans="1:18" x14ac:dyDescent="0.15">
      <c r="A376" t="str">
        <v>U1385G-18-CC</v>
      </c>
      <c r="B376">
        <v>164.28</v>
      </c>
      <c r="C376" t="str">
        <v>U1385F-19-CC</v>
      </c>
      <c r="D376" s="19">
        <v>269.83999999999997</v>
      </c>
      <c r="E376" s="21">
        <v>12</v>
      </c>
      <c r="F376" s="21">
        <v>19</v>
      </c>
      <c r="G376" s="8">
        <v>269.95999999999998</v>
      </c>
      <c r="H376" s="8">
        <v>270.02999999999997</v>
      </c>
      <c r="I376" s="8">
        <v>269.95999999999998</v>
      </c>
      <c r="J376" s="8">
        <v>270.02999999999997</v>
      </c>
      <c r="K376" s="29">
        <v>0</v>
      </c>
      <c r="L376" s="29">
        <v>0</v>
      </c>
      <c r="O376" t="str">
        <v>U1385F-19</v>
      </c>
      <c r="P376" s="8">
        <v>48.158999999999999</v>
      </c>
      <c r="Q376" s="8">
        <v>318.11899999999997</v>
      </c>
      <c r="R376" s="8">
        <v>318.18899999999996</v>
      </c>
    </row>
    <row r="377" spans="1:18" x14ac:dyDescent="0.15">
      <c r="A377" t="str">
        <v>U1385G-19-1</v>
      </c>
      <c r="B377">
        <v>164.5</v>
      </c>
      <c r="C377" t="str">
        <v>U1385F-19-CC</v>
      </c>
      <c r="D377" s="19">
        <v>269.83999999999997</v>
      </c>
      <c r="E377" s="21">
        <v>12</v>
      </c>
      <c r="F377" s="21">
        <v>19</v>
      </c>
      <c r="G377" s="8">
        <v>269.95999999999998</v>
      </c>
      <c r="H377" s="8">
        <v>270.02999999999997</v>
      </c>
      <c r="I377" s="8">
        <v>269.95999999999998</v>
      </c>
      <c r="J377" s="8">
        <v>270.02999999999997</v>
      </c>
      <c r="K377" s="29">
        <v>0</v>
      </c>
      <c r="L377" s="29">
        <v>0</v>
      </c>
      <c r="O377" t="str">
        <v>U1385F-19</v>
      </c>
      <c r="P377" s="8">
        <v>48.158999999999999</v>
      </c>
      <c r="Q377" s="8">
        <v>318.11899999999997</v>
      </c>
      <c r="R377" s="8">
        <v>318.18899999999996</v>
      </c>
    </row>
    <row r="378" spans="1:18" x14ac:dyDescent="0.15">
      <c r="A378" t="str">
        <v>U1385G-19-2</v>
      </c>
      <c r="B378">
        <v>166</v>
      </c>
      <c r="C378" t="str">
        <v>U1385F-19-CC</v>
      </c>
      <c r="D378" s="19">
        <v>269.83999999999997</v>
      </c>
      <c r="E378" s="21">
        <v>12</v>
      </c>
      <c r="F378" s="21">
        <v>19</v>
      </c>
      <c r="G378" s="8">
        <v>269.95999999999998</v>
      </c>
      <c r="H378" s="8">
        <v>270.02999999999997</v>
      </c>
      <c r="I378" s="8">
        <v>269.95999999999998</v>
      </c>
      <c r="J378" s="8">
        <v>270.02999999999997</v>
      </c>
      <c r="K378" s="29">
        <v>0</v>
      </c>
      <c r="L378" s="29">
        <v>0</v>
      </c>
      <c r="O378" t="str">
        <v>U1385F-19</v>
      </c>
      <c r="P378" s="8">
        <v>48.158999999999999</v>
      </c>
      <c r="Q378" s="8">
        <v>318.11899999999997</v>
      </c>
      <c r="R378" s="8">
        <v>318.18899999999996</v>
      </c>
    </row>
    <row r="379" spans="1:18" x14ac:dyDescent="0.15">
      <c r="A379" t="str">
        <v>U1385G-19-3</v>
      </c>
      <c r="B379">
        <v>167.5</v>
      </c>
      <c r="C379" t="str">
        <v>U1385F-19-CC</v>
      </c>
      <c r="D379" s="19">
        <v>269.83999999999997</v>
      </c>
      <c r="E379" s="21">
        <v>12</v>
      </c>
      <c r="F379" s="21">
        <v>19</v>
      </c>
      <c r="G379" s="8">
        <v>269.95999999999998</v>
      </c>
      <c r="H379" s="8">
        <v>270.02999999999997</v>
      </c>
      <c r="I379" s="8">
        <v>269.95999999999998</v>
      </c>
      <c r="J379" s="8">
        <v>270.02999999999997</v>
      </c>
      <c r="K379" s="29">
        <v>0</v>
      </c>
      <c r="L379" s="29">
        <v>0</v>
      </c>
      <c r="O379" t="str">
        <v>U1385F-19</v>
      </c>
      <c r="P379" s="8">
        <v>48.158999999999999</v>
      </c>
      <c r="Q379" s="8">
        <v>318.11899999999997</v>
      </c>
      <c r="R379" s="8">
        <v>318.18899999999996</v>
      </c>
    </row>
    <row r="380" spans="1:18" x14ac:dyDescent="0.15">
      <c r="A380" t="str">
        <v>U1385G-19-4</v>
      </c>
      <c r="B380">
        <v>169</v>
      </c>
      <c r="C380" t="str">
        <v>U1385F-19-CC</v>
      </c>
      <c r="D380" s="19">
        <v>269.83999999999997</v>
      </c>
      <c r="E380" s="21">
        <v>12</v>
      </c>
      <c r="F380" s="21">
        <v>19</v>
      </c>
      <c r="G380" s="8">
        <v>269.95999999999998</v>
      </c>
      <c r="H380" s="8">
        <v>270.02999999999997</v>
      </c>
      <c r="I380" s="8">
        <v>269.95999999999998</v>
      </c>
      <c r="J380" s="8">
        <v>270.02999999999997</v>
      </c>
      <c r="K380" s="29">
        <v>0</v>
      </c>
      <c r="L380" s="29">
        <v>0</v>
      </c>
      <c r="O380" t="str">
        <v>U1385F-19</v>
      </c>
      <c r="P380" s="8">
        <v>48.158999999999999</v>
      </c>
      <c r="Q380" s="8">
        <v>318.11899999999997</v>
      </c>
      <c r="R380" s="8">
        <v>318.18899999999996</v>
      </c>
    </row>
    <row r="381" spans="1:18" x14ac:dyDescent="0.15">
      <c r="A381" t="str">
        <v>U1385G-19-5</v>
      </c>
      <c r="B381">
        <v>170.51</v>
      </c>
      <c r="C381" t="str">
        <v>U1385F-19-CC</v>
      </c>
      <c r="D381" s="19">
        <v>269.83999999999997</v>
      </c>
      <c r="E381" s="21">
        <v>12</v>
      </c>
      <c r="F381" s="21">
        <v>19</v>
      </c>
      <c r="G381" s="8">
        <v>269.95999999999998</v>
      </c>
      <c r="H381" s="8">
        <v>270.02999999999997</v>
      </c>
      <c r="I381" s="8">
        <v>269.95999999999998</v>
      </c>
      <c r="J381" s="8">
        <v>270.02999999999997</v>
      </c>
      <c r="K381" s="29">
        <v>0</v>
      </c>
      <c r="L381" s="29">
        <v>0</v>
      </c>
      <c r="O381" t="str">
        <v>U1385F-19</v>
      </c>
      <c r="P381" s="8">
        <v>48.158999999999999</v>
      </c>
      <c r="Q381" s="8">
        <v>318.11899999999997</v>
      </c>
      <c r="R381" s="8">
        <v>318.18899999999996</v>
      </c>
    </row>
    <row r="382" spans="1:18" x14ac:dyDescent="0.15">
      <c r="A382" t="str">
        <v>U1385G-19-6</v>
      </c>
      <c r="B382">
        <v>172.01</v>
      </c>
      <c r="C382" t="str">
        <v>U1385F-20-1</v>
      </c>
      <c r="D382" s="19">
        <v>270.10000000000002</v>
      </c>
      <c r="E382" s="21">
        <v>75</v>
      </c>
      <c r="F382" s="21">
        <v>75</v>
      </c>
      <c r="G382" s="8">
        <v>270.85000000000002</v>
      </c>
      <c r="H382" s="8">
        <v>270.85000000000002</v>
      </c>
      <c r="I382" s="8">
        <v>270.85000000000002</v>
      </c>
      <c r="J382" s="8">
        <v>270.85000000000002</v>
      </c>
      <c r="K382" s="29">
        <v>0</v>
      </c>
      <c r="L382" s="29">
        <v>0</v>
      </c>
      <c r="O382" t="str">
        <v>U1385F-20</v>
      </c>
      <c r="P382" s="8">
        <v>49.67</v>
      </c>
      <c r="Q382" s="8">
        <v>320.52000000000004</v>
      </c>
      <c r="R382" s="8">
        <v>320.52000000000004</v>
      </c>
    </row>
    <row r="383" spans="1:18" x14ac:dyDescent="0.15">
      <c r="A383" t="str">
        <v>U1385G-19-7</v>
      </c>
      <c r="B383">
        <v>173.34</v>
      </c>
      <c r="C383" t="str">
        <v>U1385F-20-2</v>
      </c>
      <c r="D383" s="19">
        <v>271.63</v>
      </c>
      <c r="E383" s="21">
        <v>71</v>
      </c>
      <c r="F383" s="21">
        <v>71</v>
      </c>
      <c r="G383" s="8">
        <v>272.33999999999997</v>
      </c>
      <c r="H383" s="8">
        <v>272.33999999999997</v>
      </c>
      <c r="I383" s="8">
        <v>272.33999999999997</v>
      </c>
      <c r="J383" s="8">
        <v>272.33999999999997</v>
      </c>
      <c r="K383" s="29">
        <v>0</v>
      </c>
      <c r="L383" s="29">
        <v>0</v>
      </c>
      <c r="O383" t="str">
        <v>U1385F-20</v>
      </c>
      <c r="P383" s="8">
        <v>49.67</v>
      </c>
      <c r="Q383" s="8">
        <v>322.01</v>
      </c>
      <c r="R383" s="8">
        <v>322.01</v>
      </c>
    </row>
    <row r="384" spans="1:18" x14ac:dyDescent="0.15">
      <c r="A384" t="str">
        <v>U1385G-19-CC</v>
      </c>
      <c r="B384">
        <v>173.87</v>
      </c>
      <c r="C384" t="str">
        <v>U1385F-20-3</v>
      </c>
      <c r="D384" s="19">
        <v>273.13</v>
      </c>
      <c r="E384" s="21">
        <v>40</v>
      </c>
      <c r="F384" s="21">
        <v>40</v>
      </c>
      <c r="G384" s="8">
        <v>273.52999999999997</v>
      </c>
      <c r="H384" s="8">
        <v>273.52999999999997</v>
      </c>
      <c r="I384" s="8">
        <v>273.52999999999997</v>
      </c>
      <c r="J384" s="8">
        <v>273.52999999999997</v>
      </c>
      <c r="K384" s="29">
        <v>0</v>
      </c>
      <c r="L384" s="29">
        <v>0</v>
      </c>
      <c r="O384" t="str">
        <v>U1385F-20</v>
      </c>
      <c r="P384" s="8">
        <v>49.67</v>
      </c>
      <c r="Q384" s="8">
        <v>323.2</v>
      </c>
      <c r="R384" s="8">
        <v>323.2</v>
      </c>
    </row>
    <row r="385" spans="1:18" x14ac:dyDescent="0.15">
      <c r="A385" t="str">
        <v>U1385G-20-1</v>
      </c>
      <c r="B385">
        <v>174.2</v>
      </c>
      <c r="C385" t="str">
        <v>U1385F-20-3</v>
      </c>
      <c r="D385" s="19">
        <v>273.13</v>
      </c>
      <c r="E385" s="21">
        <v>73</v>
      </c>
      <c r="F385" s="21">
        <v>73</v>
      </c>
      <c r="G385" s="8">
        <v>273.86</v>
      </c>
      <c r="H385" s="8">
        <v>273.86</v>
      </c>
      <c r="I385" s="8">
        <v>273.86</v>
      </c>
      <c r="J385" s="8">
        <v>273.86</v>
      </c>
      <c r="K385" s="29">
        <v>0</v>
      </c>
      <c r="L385" s="29">
        <v>0</v>
      </c>
      <c r="O385" t="str">
        <v>U1385F-20</v>
      </c>
      <c r="P385" s="8">
        <v>49.67</v>
      </c>
      <c r="Q385" s="8">
        <v>323.53000000000003</v>
      </c>
      <c r="R385" s="8">
        <v>323.53000000000003</v>
      </c>
    </row>
    <row r="386" spans="1:18" x14ac:dyDescent="0.15">
      <c r="A386" t="str">
        <v>U1385G-20-2</v>
      </c>
      <c r="B386">
        <v>175.71</v>
      </c>
      <c r="C386" t="str">
        <v>U1385F-20-4</v>
      </c>
      <c r="D386" s="19">
        <v>274.63</v>
      </c>
      <c r="E386" s="21">
        <v>33</v>
      </c>
      <c r="F386" s="21">
        <v>33</v>
      </c>
      <c r="G386" s="8">
        <v>274.95999999999998</v>
      </c>
      <c r="H386" s="8">
        <v>274.95999999999998</v>
      </c>
      <c r="I386" s="8">
        <v>274.95999999999998</v>
      </c>
      <c r="J386" s="8">
        <v>274.95999999999998</v>
      </c>
      <c r="K386" s="29">
        <v>0</v>
      </c>
      <c r="L386" s="29">
        <v>0</v>
      </c>
      <c r="O386" t="str">
        <v>U1385F-20</v>
      </c>
      <c r="P386" s="8">
        <v>49.67</v>
      </c>
      <c r="Q386" s="8">
        <v>324.63</v>
      </c>
      <c r="R386" s="8">
        <v>324.63</v>
      </c>
    </row>
    <row r="387" spans="1:18" x14ac:dyDescent="0.15">
      <c r="A387" t="str">
        <v>U1385G-20-3</v>
      </c>
      <c r="B387">
        <v>177.21</v>
      </c>
      <c r="C387" t="str">
        <v>U1385F-20-4</v>
      </c>
      <c r="D387" s="19">
        <v>274.63</v>
      </c>
      <c r="E387" s="21">
        <v>69</v>
      </c>
      <c r="F387" s="21">
        <v>69</v>
      </c>
      <c r="G387" s="8">
        <v>275.32</v>
      </c>
      <c r="H387" s="8">
        <v>275.32</v>
      </c>
      <c r="I387" s="8">
        <v>275.32</v>
      </c>
      <c r="J387" s="8">
        <v>275.32</v>
      </c>
      <c r="K387" s="29">
        <v>0</v>
      </c>
      <c r="L387" s="29">
        <v>0</v>
      </c>
      <c r="O387" t="str">
        <v>U1385F-20</v>
      </c>
      <c r="P387" s="8">
        <v>49.67</v>
      </c>
      <c r="Q387" s="8">
        <v>324.99</v>
      </c>
      <c r="R387" s="8">
        <v>324.99</v>
      </c>
    </row>
    <row r="388" spans="1:18" x14ac:dyDescent="0.15">
      <c r="A388" t="str">
        <v>U1385G-20-4</v>
      </c>
      <c r="B388">
        <v>178.72</v>
      </c>
      <c r="C388" t="str">
        <v>U1385F-20-5</v>
      </c>
      <c r="D388" s="19">
        <v>276.14</v>
      </c>
      <c r="E388" s="21">
        <v>48</v>
      </c>
      <c r="F388" s="21">
        <v>50</v>
      </c>
      <c r="G388" s="8">
        <v>276.62</v>
      </c>
      <c r="H388" s="8">
        <v>276.64</v>
      </c>
      <c r="I388" s="8">
        <v>276.62</v>
      </c>
      <c r="J388" s="8">
        <v>276.64</v>
      </c>
      <c r="K388" s="29">
        <v>0</v>
      </c>
      <c r="L388" s="29">
        <v>0</v>
      </c>
      <c r="O388" t="str">
        <v>U1385F-20</v>
      </c>
      <c r="P388" s="8">
        <v>49.67</v>
      </c>
      <c r="Q388" s="8">
        <v>326.29000000000002</v>
      </c>
      <c r="R388" s="8">
        <v>326.31</v>
      </c>
    </row>
    <row r="389" spans="1:18" x14ac:dyDescent="0.15">
      <c r="A389" t="str">
        <v>U1385G-20-5</v>
      </c>
      <c r="B389">
        <v>180.22</v>
      </c>
      <c r="C389" t="str">
        <v>U1385F-20-5</v>
      </c>
      <c r="D389" s="19">
        <v>276.14</v>
      </c>
      <c r="E389" s="21">
        <v>72</v>
      </c>
      <c r="F389" s="21">
        <v>72</v>
      </c>
      <c r="G389" s="8">
        <v>276.86</v>
      </c>
      <c r="H389" s="8">
        <v>276.86</v>
      </c>
      <c r="I389" s="8">
        <v>276.86</v>
      </c>
      <c r="J389" s="8">
        <v>276.86</v>
      </c>
      <c r="K389" s="29">
        <v>0</v>
      </c>
      <c r="L389" s="29">
        <v>0</v>
      </c>
      <c r="O389" t="str">
        <v>U1385F-20</v>
      </c>
      <c r="P389" s="8">
        <v>49.67</v>
      </c>
      <c r="Q389" s="8">
        <v>326.53000000000003</v>
      </c>
      <c r="R389" s="8">
        <v>326.53000000000003</v>
      </c>
    </row>
    <row r="390" spans="1:18" x14ac:dyDescent="0.15">
      <c r="A390" t="str">
        <v>U1385G-20-6</v>
      </c>
      <c r="B390">
        <v>181.73</v>
      </c>
      <c r="C390" t="str">
        <v>U1385F-20-6</v>
      </c>
      <c r="D390" s="19">
        <v>277.64999999999998</v>
      </c>
      <c r="E390" s="21">
        <v>90</v>
      </c>
      <c r="F390" s="21">
        <v>90</v>
      </c>
      <c r="G390" s="8">
        <v>278.54999999999995</v>
      </c>
      <c r="H390" s="8">
        <v>278.54999999999995</v>
      </c>
      <c r="I390" s="8">
        <v>278.55</v>
      </c>
      <c r="J390" s="8">
        <v>278.55</v>
      </c>
      <c r="K390" s="29">
        <v>5.6843418860808015E-14</v>
      </c>
      <c r="L390" s="29">
        <v>5.6843418860808015E-14</v>
      </c>
      <c r="O390" t="str">
        <v>U1385F-20</v>
      </c>
      <c r="P390" s="8">
        <v>49.67</v>
      </c>
      <c r="Q390" s="8">
        <v>328.21999999999997</v>
      </c>
      <c r="R390" s="8">
        <v>328.21999999999997</v>
      </c>
    </row>
    <row r="391" spans="1:18" x14ac:dyDescent="0.15">
      <c r="A391" t="str">
        <v>U1385G-20-7</v>
      </c>
      <c r="B391">
        <v>183.12</v>
      </c>
      <c r="C391" t="str">
        <v>U1385F-20-7</v>
      </c>
      <c r="D391" s="19">
        <v>279</v>
      </c>
      <c r="E391" s="21">
        <v>0</v>
      </c>
      <c r="F391" s="21">
        <v>5</v>
      </c>
      <c r="G391" s="8">
        <v>279</v>
      </c>
      <c r="H391" s="8">
        <v>279.05</v>
      </c>
      <c r="I391" s="8">
        <v>279</v>
      </c>
      <c r="J391" s="8">
        <v>279.05</v>
      </c>
      <c r="K391" s="29">
        <v>0</v>
      </c>
      <c r="L391" s="29">
        <v>0</v>
      </c>
      <c r="O391" t="str">
        <v>U1385F-20</v>
      </c>
      <c r="P391" s="8">
        <v>49.67</v>
      </c>
      <c r="Q391" s="8">
        <v>328.67</v>
      </c>
      <c r="R391" s="8">
        <v>328.72</v>
      </c>
    </row>
    <row r="392" spans="1:18" x14ac:dyDescent="0.15">
      <c r="A392" t="str">
        <v>U1385G-20-CC</v>
      </c>
      <c r="B392">
        <v>183.64</v>
      </c>
      <c r="C392" t="str">
        <v>U1385F-20-7</v>
      </c>
      <c r="D392" s="19">
        <v>279</v>
      </c>
      <c r="E392" s="21">
        <v>28</v>
      </c>
      <c r="F392" s="21">
        <v>28</v>
      </c>
      <c r="G392" s="8">
        <v>279.27999999999997</v>
      </c>
      <c r="H392" s="8">
        <v>279.27999999999997</v>
      </c>
      <c r="I392" s="8">
        <v>279.27999999999997</v>
      </c>
      <c r="J392" s="8">
        <v>279.27999999999997</v>
      </c>
      <c r="K392" s="29">
        <v>0</v>
      </c>
      <c r="L392" s="29">
        <v>0</v>
      </c>
      <c r="O392" t="str">
        <v>U1385F-20</v>
      </c>
      <c r="P392" s="8">
        <v>49.67</v>
      </c>
      <c r="Q392" s="8">
        <v>328.95</v>
      </c>
      <c r="R392" s="8">
        <v>328.95</v>
      </c>
    </row>
    <row r="393" spans="1:18" x14ac:dyDescent="0.15">
      <c r="A393" t="str">
        <v>U1385G-21-1</v>
      </c>
      <c r="B393">
        <v>183.9</v>
      </c>
      <c r="C393" t="str">
        <v>U1385F-20-CC</v>
      </c>
      <c r="D393" s="19">
        <v>279.62</v>
      </c>
      <c r="E393" s="21">
        <v>34</v>
      </c>
      <c r="F393" s="21">
        <v>41</v>
      </c>
      <c r="G393" s="8">
        <v>279.95999999999998</v>
      </c>
      <c r="H393" s="8">
        <v>280.03000000000003</v>
      </c>
      <c r="I393" s="8">
        <v>279.95999999999998</v>
      </c>
      <c r="J393" s="8">
        <v>280.02999999999997</v>
      </c>
      <c r="K393" s="29">
        <v>0</v>
      </c>
      <c r="L393" s="29">
        <v>-5.6843418860808015E-14</v>
      </c>
      <c r="O393" t="str">
        <v>U1385F-20</v>
      </c>
      <c r="P393" s="8">
        <v>49.67</v>
      </c>
      <c r="Q393" s="8">
        <v>329.63</v>
      </c>
      <c r="R393" s="8">
        <v>329.70000000000005</v>
      </c>
    </row>
    <row r="394" spans="1:18" x14ac:dyDescent="0.15">
      <c r="A394" t="str">
        <v>U1385G-21-2</v>
      </c>
      <c r="B394">
        <v>185.4</v>
      </c>
      <c r="C394" t="str">
        <v>U1385F-20-CC</v>
      </c>
      <c r="D394" s="19">
        <v>279.62</v>
      </c>
      <c r="E394" s="21">
        <v>34</v>
      </c>
      <c r="F394" s="21">
        <v>41</v>
      </c>
      <c r="G394" s="8">
        <v>279.95999999999998</v>
      </c>
      <c r="H394" s="8">
        <v>280.03000000000003</v>
      </c>
      <c r="I394" s="8">
        <v>279.95999999999998</v>
      </c>
      <c r="J394" s="8">
        <v>280.02999999999997</v>
      </c>
      <c r="K394" s="29">
        <v>0</v>
      </c>
      <c r="L394" s="29">
        <v>-5.6843418860808015E-14</v>
      </c>
      <c r="O394" t="str">
        <v>U1385F-20</v>
      </c>
      <c r="P394" s="8">
        <v>49.67</v>
      </c>
      <c r="Q394" s="8">
        <v>329.63</v>
      </c>
      <c r="R394" s="8">
        <v>329.70000000000005</v>
      </c>
    </row>
    <row r="395" spans="1:18" x14ac:dyDescent="0.15">
      <c r="A395" t="str">
        <v>U1385G-21-3</v>
      </c>
      <c r="B395">
        <v>186.9</v>
      </c>
      <c r="C395" t="str">
        <v>U1385F-20-CC</v>
      </c>
      <c r="D395" s="19">
        <v>279.62</v>
      </c>
      <c r="E395" s="21">
        <v>34</v>
      </c>
      <c r="F395" s="21">
        <v>41</v>
      </c>
      <c r="G395" s="8">
        <v>279.95999999999998</v>
      </c>
      <c r="H395" s="8">
        <v>280.03000000000003</v>
      </c>
      <c r="I395" s="8">
        <v>279.95999999999998</v>
      </c>
      <c r="J395" s="8">
        <v>280.02999999999997</v>
      </c>
      <c r="K395" s="29">
        <v>0</v>
      </c>
      <c r="L395" s="29">
        <v>-5.6843418860808015E-14</v>
      </c>
      <c r="O395" t="str">
        <v>U1385F-20</v>
      </c>
      <c r="P395" s="8">
        <v>49.67</v>
      </c>
      <c r="Q395" s="8">
        <v>329.63</v>
      </c>
      <c r="R395" s="8">
        <v>329.70000000000005</v>
      </c>
    </row>
    <row r="396" spans="1:18" x14ac:dyDescent="0.15">
      <c r="A396" t="str">
        <v>U1385G-21-4</v>
      </c>
      <c r="B396">
        <v>188.41</v>
      </c>
      <c r="C396" t="str">
        <v>U1385F-20-CC</v>
      </c>
      <c r="D396" s="19">
        <v>279.62</v>
      </c>
      <c r="E396" s="21">
        <v>34</v>
      </c>
      <c r="F396" s="21">
        <v>41</v>
      </c>
      <c r="G396" s="8">
        <v>279.95999999999998</v>
      </c>
      <c r="H396" s="8">
        <v>280.03000000000003</v>
      </c>
      <c r="I396" s="8">
        <v>279.95999999999998</v>
      </c>
      <c r="J396" s="8">
        <v>280.02999999999997</v>
      </c>
      <c r="K396" s="29">
        <v>0</v>
      </c>
      <c r="L396" s="29">
        <v>-5.6843418860808015E-14</v>
      </c>
      <c r="O396" t="str">
        <v>U1385F-20</v>
      </c>
      <c r="P396" s="8">
        <v>49.67</v>
      </c>
      <c r="Q396" s="8">
        <v>329.63</v>
      </c>
      <c r="R396" s="8">
        <v>329.70000000000005</v>
      </c>
    </row>
    <row r="397" spans="1:18" x14ac:dyDescent="0.15">
      <c r="A397" t="str">
        <v>U1385G-21-5</v>
      </c>
      <c r="B397">
        <v>189.92</v>
      </c>
      <c r="C397" t="str">
        <v>U1385F-20-CC</v>
      </c>
      <c r="D397" s="19">
        <v>279.62</v>
      </c>
      <c r="E397" s="21">
        <v>34</v>
      </c>
      <c r="F397" s="21">
        <v>41</v>
      </c>
      <c r="G397" s="8">
        <v>279.95999999999998</v>
      </c>
      <c r="H397" s="8">
        <v>280.03000000000003</v>
      </c>
      <c r="I397" s="8">
        <v>279.95999999999998</v>
      </c>
      <c r="J397" s="8">
        <v>280.02999999999997</v>
      </c>
      <c r="K397" s="29">
        <v>0</v>
      </c>
      <c r="L397" s="29">
        <v>-5.6843418860808015E-14</v>
      </c>
      <c r="O397" t="str">
        <v>U1385F-20</v>
      </c>
      <c r="P397" s="8">
        <v>49.67</v>
      </c>
      <c r="Q397" s="8">
        <v>329.63</v>
      </c>
      <c r="R397" s="8">
        <v>329.70000000000005</v>
      </c>
    </row>
    <row r="398" spans="1:18" x14ac:dyDescent="0.15">
      <c r="A398" t="str">
        <v>U1385G-21-6</v>
      </c>
      <c r="B398">
        <v>191.43</v>
      </c>
      <c r="C398" t="str">
        <v>U1385F-20-CC</v>
      </c>
      <c r="D398" s="19">
        <v>279.62</v>
      </c>
      <c r="E398" s="21">
        <v>34</v>
      </c>
      <c r="F398" s="21">
        <v>41</v>
      </c>
      <c r="G398" s="8">
        <v>279.95999999999998</v>
      </c>
      <c r="H398" s="8">
        <v>280.03000000000003</v>
      </c>
      <c r="I398" s="8">
        <v>279.95999999999998</v>
      </c>
      <c r="J398" s="8">
        <v>280.02999999999997</v>
      </c>
      <c r="K398" s="29">
        <v>0</v>
      </c>
      <c r="L398" s="29">
        <v>-5.6843418860808015E-14</v>
      </c>
      <c r="O398" t="str">
        <v>U1385F-20</v>
      </c>
      <c r="P398" s="8">
        <v>49.67</v>
      </c>
      <c r="Q398" s="8">
        <v>329.63</v>
      </c>
      <c r="R398" s="8">
        <v>329.70000000000005</v>
      </c>
    </row>
    <row r="399" spans="1:18" x14ac:dyDescent="0.15">
      <c r="A399" t="str">
        <v>U1385G-21-7</v>
      </c>
      <c r="B399">
        <v>192.87</v>
      </c>
      <c r="C399" t="str">
        <v>U1385F-20-CC</v>
      </c>
      <c r="D399" s="19">
        <v>279.62</v>
      </c>
      <c r="E399" s="21">
        <v>34</v>
      </c>
      <c r="F399" s="21">
        <v>41</v>
      </c>
      <c r="G399" s="8">
        <v>279.95999999999998</v>
      </c>
      <c r="H399" s="8">
        <v>280.03000000000003</v>
      </c>
      <c r="I399" s="8">
        <v>279.95999999999998</v>
      </c>
      <c r="J399" s="8">
        <v>280.02999999999997</v>
      </c>
      <c r="K399" s="29">
        <v>0</v>
      </c>
      <c r="L399" s="29">
        <v>-5.6843418860808015E-14</v>
      </c>
      <c r="O399" t="str">
        <v>U1385F-20</v>
      </c>
      <c r="P399" s="8">
        <v>49.67</v>
      </c>
      <c r="Q399" s="8">
        <v>329.63</v>
      </c>
      <c r="R399" s="8">
        <v>329.70000000000005</v>
      </c>
    </row>
    <row r="400" spans="1:18" x14ac:dyDescent="0.15">
      <c r="A400" t="str">
        <v>U1385G-21-CC</v>
      </c>
      <c r="B400">
        <v>193.4</v>
      </c>
      <c r="C400" t="str">
        <v>U1385F-20-CC</v>
      </c>
      <c r="D400" s="19">
        <v>279.62</v>
      </c>
      <c r="E400" s="21">
        <v>34</v>
      </c>
      <c r="F400" s="21">
        <v>41</v>
      </c>
      <c r="G400" s="8">
        <v>279.95999999999998</v>
      </c>
      <c r="H400" s="8">
        <v>280.03000000000003</v>
      </c>
      <c r="I400" s="8">
        <v>279.95999999999998</v>
      </c>
      <c r="J400" s="8">
        <v>280.02999999999997</v>
      </c>
      <c r="K400" s="29">
        <v>0</v>
      </c>
      <c r="L400" s="29">
        <v>-5.6843418860808015E-14</v>
      </c>
      <c r="O400" t="str">
        <v>U1385F-20</v>
      </c>
      <c r="P400" s="8">
        <v>49.67</v>
      </c>
      <c r="Q400" s="8">
        <v>329.63</v>
      </c>
      <c r="R400" s="8">
        <v>329.70000000000005</v>
      </c>
    </row>
    <row r="401" spans="1:18" x14ac:dyDescent="0.15">
      <c r="A401" t="str">
        <v>U1385G-22-1</v>
      </c>
      <c r="B401">
        <v>193.6</v>
      </c>
      <c r="C401" t="str">
        <v>U1385F-20-CC</v>
      </c>
      <c r="D401" s="19">
        <v>279.62</v>
      </c>
      <c r="E401" s="21">
        <v>34</v>
      </c>
      <c r="F401" s="21">
        <v>41</v>
      </c>
      <c r="G401" s="8">
        <v>279.95999999999998</v>
      </c>
      <c r="H401" s="8">
        <v>280.03000000000003</v>
      </c>
      <c r="I401" s="8">
        <v>279.95999999999998</v>
      </c>
      <c r="J401" s="8">
        <v>280.02999999999997</v>
      </c>
      <c r="K401" s="29">
        <v>0</v>
      </c>
      <c r="L401" s="29">
        <v>-5.6843418860808015E-14</v>
      </c>
      <c r="O401" t="str">
        <v>U1385F-20</v>
      </c>
      <c r="P401" s="8">
        <v>49.67</v>
      </c>
      <c r="Q401" s="8">
        <v>329.63</v>
      </c>
      <c r="R401" s="8">
        <v>329.70000000000005</v>
      </c>
    </row>
    <row r="402" spans="1:18" x14ac:dyDescent="0.15">
      <c r="A402" t="str">
        <v>U1385G-22-2</v>
      </c>
      <c r="B402">
        <v>195.1</v>
      </c>
      <c r="C402" t="str">
        <v>U1385F-20-CC</v>
      </c>
      <c r="D402" s="19">
        <v>279.62</v>
      </c>
      <c r="E402" s="21">
        <v>34</v>
      </c>
      <c r="F402" s="21">
        <v>41</v>
      </c>
      <c r="G402" s="8">
        <v>279.95999999999998</v>
      </c>
      <c r="H402" s="8">
        <v>280.03000000000003</v>
      </c>
      <c r="I402" s="8">
        <v>279.95999999999998</v>
      </c>
      <c r="J402" s="8">
        <v>280.02999999999997</v>
      </c>
      <c r="K402" s="29">
        <v>0</v>
      </c>
      <c r="L402" s="29">
        <v>-5.6843418860808015E-14</v>
      </c>
      <c r="O402" t="str">
        <v>U1385F-20</v>
      </c>
      <c r="P402" s="8">
        <v>49.67</v>
      </c>
      <c r="Q402" s="8">
        <v>329.63</v>
      </c>
      <c r="R402" s="8">
        <v>329.70000000000005</v>
      </c>
    </row>
    <row r="403" spans="1:18" x14ac:dyDescent="0.15">
      <c r="A403" t="str">
        <v>U1385G-22-3</v>
      </c>
      <c r="B403">
        <v>196.6</v>
      </c>
      <c r="C403" t="str">
        <v>U1385F-21-1</v>
      </c>
      <c r="D403" s="19">
        <v>279.8</v>
      </c>
      <c r="E403" s="21">
        <v>77</v>
      </c>
      <c r="F403" s="21">
        <v>77</v>
      </c>
      <c r="G403" s="8">
        <v>280.57</v>
      </c>
      <c r="H403" s="8">
        <v>280.57</v>
      </c>
      <c r="I403" s="8">
        <v>280.57</v>
      </c>
      <c r="J403" s="8">
        <v>280.57</v>
      </c>
      <c r="K403" s="29">
        <v>0</v>
      </c>
      <c r="L403" s="29">
        <v>0</v>
      </c>
      <c r="O403" t="str">
        <v>U1385F-21</v>
      </c>
      <c r="P403" s="8">
        <v>51.426000000000002</v>
      </c>
      <c r="Q403" s="8">
        <v>331.99599999999998</v>
      </c>
      <c r="R403" s="8">
        <v>331.99599999999998</v>
      </c>
    </row>
    <row r="404" spans="1:18" x14ac:dyDescent="0.15">
      <c r="A404" t="str">
        <v>U1385G-22-4</v>
      </c>
      <c r="B404">
        <v>198.11</v>
      </c>
      <c r="C404" t="str">
        <v>U1385F-21-2</v>
      </c>
      <c r="D404" s="19">
        <v>281.31</v>
      </c>
      <c r="E404" s="21">
        <v>72</v>
      </c>
      <c r="F404" s="21">
        <v>72</v>
      </c>
      <c r="G404" s="8">
        <v>282.03000000000003</v>
      </c>
      <c r="H404" s="8">
        <v>282.03000000000003</v>
      </c>
      <c r="I404" s="8">
        <v>282.02999999999997</v>
      </c>
      <c r="J404" s="8">
        <v>282.02999999999997</v>
      </c>
      <c r="K404" s="29">
        <v>-5.6843418860808015E-14</v>
      </c>
      <c r="L404" s="29">
        <v>-5.6843418860808015E-14</v>
      </c>
      <c r="O404" t="str">
        <v>U1385F-21</v>
      </c>
      <c r="P404" s="8">
        <v>51.426000000000002</v>
      </c>
      <c r="Q404" s="8">
        <v>333.45600000000002</v>
      </c>
      <c r="R404" s="8">
        <v>333.45600000000002</v>
      </c>
    </row>
    <row r="405" spans="1:18" x14ac:dyDescent="0.15">
      <c r="A405" t="str">
        <v>U1385G-22-5</v>
      </c>
      <c r="B405">
        <v>199.61</v>
      </c>
      <c r="C405" t="str">
        <v>U1385F-21-2</v>
      </c>
      <c r="D405" s="19">
        <v>281.31</v>
      </c>
      <c r="E405" s="21">
        <v>103</v>
      </c>
      <c r="F405" s="21">
        <v>103</v>
      </c>
      <c r="G405" s="8">
        <v>282.33999999999997</v>
      </c>
      <c r="H405" s="8">
        <v>282.33999999999997</v>
      </c>
      <c r="I405" s="8">
        <v>282.33999999999997</v>
      </c>
      <c r="J405" s="8">
        <v>282.33999999999997</v>
      </c>
      <c r="K405" s="29">
        <v>0</v>
      </c>
      <c r="L405" s="29">
        <v>0</v>
      </c>
      <c r="O405" t="str">
        <v>U1385F-21</v>
      </c>
      <c r="P405" s="8">
        <v>51.426000000000002</v>
      </c>
      <c r="Q405" s="8">
        <v>333.76599999999996</v>
      </c>
      <c r="R405" s="8">
        <v>333.76599999999996</v>
      </c>
    </row>
    <row r="406" spans="1:18" x14ac:dyDescent="0.15">
      <c r="A406" t="str">
        <v>U1385G-22-6</v>
      </c>
      <c r="B406">
        <v>201.11</v>
      </c>
      <c r="C406" t="str">
        <v>U1385F-21-3</v>
      </c>
      <c r="D406" s="19">
        <v>282.81</v>
      </c>
      <c r="E406" s="21">
        <v>78</v>
      </c>
      <c r="F406" s="21">
        <v>78</v>
      </c>
      <c r="G406" s="8">
        <v>283.58999999999997</v>
      </c>
      <c r="H406" s="8">
        <v>283.58999999999997</v>
      </c>
      <c r="I406" s="8">
        <v>283.58999999999997</v>
      </c>
      <c r="J406" s="8">
        <v>283.58999999999997</v>
      </c>
      <c r="K406" s="29">
        <v>0</v>
      </c>
      <c r="L406" s="29">
        <v>0</v>
      </c>
      <c r="O406" t="str">
        <v>U1385F-21</v>
      </c>
      <c r="P406" s="8">
        <v>51.426000000000002</v>
      </c>
      <c r="Q406" s="8">
        <v>335.01599999999996</v>
      </c>
      <c r="R406" s="8">
        <v>335.01599999999996</v>
      </c>
    </row>
    <row r="407" spans="1:18" x14ac:dyDescent="0.15">
      <c r="A407" t="str">
        <v>U1385G-22-CC</v>
      </c>
      <c r="B407">
        <v>202.29</v>
      </c>
      <c r="C407" t="str">
        <v>U1385F-21-4</v>
      </c>
      <c r="D407" s="19">
        <v>284.33</v>
      </c>
      <c r="E407" s="21">
        <v>75</v>
      </c>
      <c r="F407" s="21">
        <v>75</v>
      </c>
      <c r="G407" s="8">
        <v>285.08</v>
      </c>
      <c r="H407" s="8">
        <v>285.08</v>
      </c>
      <c r="I407" s="8">
        <v>285.08</v>
      </c>
      <c r="J407" s="8">
        <v>285.08</v>
      </c>
      <c r="K407" s="29">
        <v>0</v>
      </c>
      <c r="L407" s="29">
        <v>0</v>
      </c>
      <c r="O407" t="str">
        <v>U1385F-21</v>
      </c>
      <c r="P407" s="8">
        <v>51.426000000000002</v>
      </c>
      <c r="Q407" s="8">
        <v>336.50599999999997</v>
      </c>
      <c r="R407" s="8">
        <v>336.50599999999997</v>
      </c>
    </row>
    <row r="408" spans="1:18" x14ac:dyDescent="0.15">
      <c r="A408" t="str">
        <v>U1385G-23-1</v>
      </c>
      <c r="B408">
        <v>203.3</v>
      </c>
      <c r="C408" t="str">
        <v>U1385F-21-4</v>
      </c>
      <c r="D408" s="19">
        <v>284.33</v>
      </c>
      <c r="E408" s="21">
        <v>90</v>
      </c>
      <c r="F408" s="21">
        <v>90</v>
      </c>
      <c r="G408" s="8">
        <v>285.22999999999996</v>
      </c>
      <c r="H408" s="8">
        <v>285.22999999999996</v>
      </c>
      <c r="I408" s="8">
        <v>285.23</v>
      </c>
      <c r="J408" s="8">
        <v>285.23</v>
      </c>
      <c r="K408" s="29">
        <v>5.6843418860808015E-14</v>
      </c>
      <c r="L408" s="29">
        <v>5.6843418860808015E-14</v>
      </c>
      <c r="O408" t="str">
        <v>U1385F-21</v>
      </c>
      <c r="P408" s="8">
        <v>51.426000000000002</v>
      </c>
      <c r="Q408" s="8">
        <v>336.65599999999995</v>
      </c>
      <c r="R408" s="8">
        <v>336.65599999999995</v>
      </c>
    </row>
    <row r="409" spans="1:18" x14ac:dyDescent="0.15">
      <c r="A409" t="str">
        <v>U1385G-23-2</v>
      </c>
      <c r="B409">
        <v>204.8</v>
      </c>
      <c r="C409" t="str">
        <v>U1385F-21-4</v>
      </c>
      <c r="D409" s="19">
        <v>284.33</v>
      </c>
      <c r="E409" s="21">
        <v>92</v>
      </c>
      <c r="F409" s="21">
        <v>94</v>
      </c>
      <c r="G409" s="8">
        <v>285.25</v>
      </c>
      <c r="H409" s="8">
        <v>285.27</v>
      </c>
      <c r="I409" s="8">
        <v>285.25</v>
      </c>
      <c r="J409" s="8">
        <v>285.27</v>
      </c>
      <c r="K409" s="29">
        <v>0</v>
      </c>
      <c r="L409" s="29">
        <v>0</v>
      </c>
      <c r="O409" t="str">
        <v>U1385F-21</v>
      </c>
      <c r="P409" s="8">
        <v>51.426000000000002</v>
      </c>
      <c r="Q409" s="8">
        <v>336.67599999999999</v>
      </c>
      <c r="R409" s="8">
        <v>336.69599999999997</v>
      </c>
    </row>
    <row r="410" spans="1:18" x14ac:dyDescent="0.15">
      <c r="A410" t="str">
        <v>U1385G-23-3</v>
      </c>
      <c r="B410">
        <v>206.3</v>
      </c>
      <c r="C410" t="str">
        <v>U1385F-21-5</v>
      </c>
      <c r="D410" s="19">
        <v>285.83999999999997</v>
      </c>
      <c r="E410" s="21">
        <v>76</v>
      </c>
      <c r="F410" s="21">
        <v>76</v>
      </c>
      <c r="G410" s="8">
        <v>286.59999999999997</v>
      </c>
      <c r="H410" s="8">
        <v>286.59999999999997</v>
      </c>
      <c r="I410" s="8">
        <v>286.60000000000002</v>
      </c>
      <c r="J410" s="8">
        <v>286.60000000000002</v>
      </c>
      <c r="K410" s="29">
        <v>5.6843418860808015E-14</v>
      </c>
      <c r="L410" s="29">
        <v>5.6843418860808015E-14</v>
      </c>
      <c r="O410" t="str">
        <v>U1385F-21</v>
      </c>
      <c r="P410" s="8">
        <v>51.426000000000002</v>
      </c>
      <c r="Q410" s="8">
        <v>338.02599999999995</v>
      </c>
      <c r="R410" s="8">
        <v>338.02599999999995</v>
      </c>
    </row>
    <row r="411" spans="1:18" x14ac:dyDescent="0.15">
      <c r="A411" t="str">
        <v>U1385G-23-4</v>
      </c>
      <c r="B411">
        <v>207.81</v>
      </c>
      <c r="C411" t="str">
        <v>U1385F-21-6</v>
      </c>
      <c r="D411" s="19">
        <v>287.35000000000002</v>
      </c>
      <c r="E411" s="21">
        <v>77</v>
      </c>
      <c r="F411" s="21">
        <v>77</v>
      </c>
      <c r="G411" s="8">
        <v>288.12</v>
      </c>
      <c r="H411" s="8">
        <v>288.12</v>
      </c>
      <c r="I411" s="8">
        <v>288.12</v>
      </c>
      <c r="J411" s="8">
        <v>288.12</v>
      </c>
      <c r="K411" s="29">
        <v>0</v>
      </c>
      <c r="L411" s="29">
        <v>0</v>
      </c>
      <c r="O411" t="str">
        <v>U1385F-21</v>
      </c>
      <c r="P411" s="8">
        <v>51.426000000000002</v>
      </c>
      <c r="Q411" s="8">
        <v>339.54599999999999</v>
      </c>
      <c r="R411" s="8">
        <v>339.54599999999999</v>
      </c>
    </row>
    <row r="412" spans="1:18" x14ac:dyDescent="0.15">
      <c r="A412" t="str">
        <v>U1385G-23-5</v>
      </c>
      <c r="B412">
        <v>209.32</v>
      </c>
      <c r="C412" t="str">
        <v>U1385F-21-7</v>
      </c>
      <c r="D412" s="19">
        <v>288.64999999999998</v>
      </c>
      <c r="E412" s="21">
        <v>0</v>
      </c>
      <c r="F412" s="21">
        <v>5</v>
      </c>
      <c r="G412" s="8">
        <v>288.64999999999998</v>
      </c>
      <c r="H412" s="8">
        <v>288.7</v>
      </c>
      <c r="I412" s="8">
        <v>288.64999999999998</v>
      </c>
      <c r="J412" s="8">
        <v>288.7</v>
      </c>
      <c r="K412" s="29">
        <v>0</v>
      </c>
      <c r="L412" s="29">
        <v>0</v>
      </c>
      <c r="O412" t="str">
        <v>U1385F-21</v>
      </c>
      <c r="P412" s="8">
        <v>51.426000000000002</v>
      </c>
      <c r="Q412" s="8">
        <v>340.07599999999996</v>
      </c>
      <c r="R412" s="8">
        <v>340.12599999999998</v>
      </c>
    </row>
    <row r="413" spans="1:18" x14ac:dyDescent="0.15">
      <c r="A413" t="str">
        <v>U1385G-23-6</v>
      </c>
      <c r="B413">
        <v>210.82</v>
      </c>
      <c r="C413" t="str">
        <v>U1385F-21-7</v>
      </c>
      <c r="D413" s="19">
        <v>288.64999999999998</v>
      </c>
      <c r="E413" s="21">
        <v>25</v>
      </c>
      <c r="F413" s="21">
        <v>25</v>
      </c>
      <c r="G413" s="8">
        <v>288.89999999999998</v>
      </c>
      <c r="H413" s="8">
        <v>288.89999999999998</v>
      </c>
      <c r="I413" s="8">
        <v>288.89999999999998</v>
      </c>
      <c r="J413" s="8">
        <v>288.89999999999998</v>
      </c>
      <c r="K413" s="29">
        <v>0</v>
      </c>
      <c r="L413" s="29">
        <v>0</v>
      </c>
      <c r="O413" t="str">
        <v>U1385F-21</v>
      </c>
      <c r="P413" s="8">
        <v>51.426000000000002</v>
      </c>
      <c r="Q413" s="8">
        <v>340.32599999999996</v>
      </c>
      <c r="R413" s="8">
        <v>340.32599999999996</v>
      </c>
    </row>
    <row r="414" spans="1:18" x14ac:dyDescent="0.15">
      <c r="A414" t="str">
        <v>U1385G-23-7</v>
      </c>
      <c r="B414">
        <v>212.04</v>
      </c>
      <c r="C414" t="str">
        <v>U1385F-21-CC</v>
      </c>
      <c r="D414" s="19">
        <v>289.26</v>
      </c>
      <c r="E414" s="21">
        <v>25</v>
      </c>
      <c r="F414" s="21">
        <v>32</v>
      </c>
      <c r="G414" s="8">
        <v>289.51</v>
      </c>
      <c r="H414" s="8">
        <v>289.58</v>
      </c>
      <c r="I414" s="8">
        <v>289.51</v>
      </c>
      <c r="J414" s="8">
        <v>289.58</v>
      </c>
      <c r="K414" s="29">
        <v>0</v>
      </c>
      <c r="L414" s="29">
        <v>0</v>
      </c>
      <c r="O414" t="str">
        <v>U1385F-21</v>
      </c>
      <c r="P414" s="8">
        <v>51.426000000000002</v>
      </c>
      <c r="Q414" s="8">
        <v>340.93599999999998</v>
      </c>
      <c r="R414" s="8">
        <v>341.00599999999997</v>
      </c>
    </row>
    <row r="415" spans="1:18" x14ac:dyDescent="0.15">
      <c r="A415" t="str">
        <v>U1385G-23-CC</v>
      </c>
      <c r="B415">
        <v>212.73</v>
      </c>
      <c r="C415" t="str">
        <v>U1385F-21-CC</v>
      </c>
      <c r="D415" s="19">
        <v>289.26</v>
      </c>
      <c r="E415" s="21">
        <v>25</v>
      </c>
      <c r="F415" s="21">
        <v>32</v>
      </c>
      <c r="G415" s="8">
        <v>289.51</v>
      </c>
      <c r="H415" s="8">
        <v>289.58</v>
      </c>
      <c r="I415" s="8">
        <v>289.51</v>
      </c>
      <c r="J415" s="8">
        <v>289.58</v>
      </c>
      <c r="K415" s="29">
        <v>0</v>
      </c>
      <c r="L415" s="29">
        <v>0</v>
      </c>
      <c r="O415" t="str">
        <v>U1385F-21</v>
      </c>
      <c r="P415" s="8">
        <v>51.426000000000002</v>
      </c>
      <c r="Q415" s="8">
        <v>340.93599999999998</v>
      </c>
      <c r="R415" s="8">
        <v>341.00599999999997</v>
      </c>
    </row>
    <row r="416" spans="1:18" x14ac:dyDescent="0.15">
      <c r="A416" t="str">
        <v>U1385G-24-1</v>
      </c>
      <c r="B416">
        <v>213</v>
      </c>
      <c r="C416" t="str">
        <v>U1385F-21-CC</v>
      </c>
      <c r="D416" s="19">
        <v>289.26</v>
      </c>
      <c r="E416" s="21">
        <v>25</v>
      </c>
      <c r="F416" s="21">
        <v>32</v>
      </c>
      <c r="G416" s="8">
        <v>289.51</v>
      </c>
      <c r="H416" s="8">
        <v>289.58</v>
      </c>
      <c r="I416" s="8">
        <v>289.51</v>
      </c>
      <c r="J416" s="8">
        <v>289.58</v>
      </c>
      <c r="K416" s="29">
        <v>0</v>
      </c>
      <c r="L416" s="29">
        <v>0</v>
      </c>
      <c r="O416" t="str">
        <v>U1385F-21</v>
      </c>
      <c r="P416" s="8">
        <v>51.426000000000002</v>
      </c>
      <c r="Q416" s="8">
        <v>340.93599999999998</v>
      </c>
      <c r="R416" s="8">
        <v>341.00599999999997</v>
      </c>
    </row>
    <row r="417" spans="1:18" x14ac:dyDescent="0.15">
      <c r="A417" t="str">
        <v>U1385G-24-2</v>
      </c>
      <c r="B417">
        <v>213.36</v>
      </c>
      <c r="C417" t="str">
        <v>U1385F-21-CC</v>
      </c>
      <c r="D417" s="19">
        <v>289.26</v>
      </c>
      <c r="E417" s="21">
        <v>25</v>
      </c>
      <c r="F417" s="21">
        <v>32</v>
      </c>
      <c r="G417" s="8">
        <v>289.51</v>
      </c>
      <c r="H417" s="8">
        <v>289.58</v>
      </c>
      <c r="I417" s="8">
        <v>289.51</v>
      </c>
      <c r="J417" s="8">
        <v>289.58</v>
      </c>
      <c r="K417" s="29">
        <v>0</v>
      </c>
      <c r="L417" s="29">
        <v>0</v>
      </c>
      <c r="O417" t="str">
        <v>U1385F-21</v>
      </c>
      <c r="P417" s="8">
        <v>51.426000000000002</v>
      </c>
      <c r="Q417" s="8">
        <v>340.93599999999998</v>
      </c>
      <c r="R417" s="8">
        <v>341.00599999999997</v>
      </c>
    </row>
    <row r="418" spans="1:18" x14ac:dyDescent="0.15">
      <c r="A418" t="str">
        <v>U1385G-24-3</v>
      </c>
      <c r="B418">
        <v>214.86</v>
      </c>
      <c r="C418" t="str">
        <v>U1385F-21-CC</v>
      </c>
      <c r="D418" s="19">
        <v>289.26</v>
      </c>
      <c r="E418" s="21">
        <v>25</v>
      </c>
      <c r="F418" s="21">
        <v>32</v>
      </c>
      <c r="G418" s="8">
        <v>289.51</v>
      </c>
      <c r="H418" s="8">
        <v>289.58</v>
      </c>
      <c r="I418" s="8">
        <v>289.51</v>
      </c>
      <c r="J418" s="8">
        <v>289.58</v>
      </c>
      <c r="K418" s="29">
        <v>0</v>
      </c>
      <c r="L418" s="29">
        <v>0</v>
      </c>
      <c r="O418" t="str">
        <v>U1385F-21</v>
      </c>
      <c r="P418" s="8">
        <v>51.426000000000002</v>
      </c>
      <c r="Q418" s="8">
        <v>340.93599999999998</v>
      </c>
      <c r="R418" s="8">
        <v>341.00599999999997</v>
      </c>
    </row>
    <row r="419" spans="1:18" x14ac:dyDescent="0.15">
      <c r="A419" t="str">
        <v>U1385G-24-4</v>
      </c>
      <c r="B419">
        <v>216.36</v>
      </c>
      <c r="C419" t="str">
        <v>U1385F-21-CC</v>
      </c>
      <c r="D419" s="19">
        <v>289.26</v>
      </c>
      <c r="E419" s="21">
        <v>25</v>
      </c>
      <c r="F419" s="21">
        <v>32</v>
      </c>
      <c r="G419" s="8">
        <v>289.51</v>
      </c>
      <c r="H419" s="8">
        <v>289.58</v>
      </c>
      <c r="I419" s="8">
        <v>289.51</v>
      </c>
      <c r="J419" s="8">
        <v>289.58</v>
      </c>
      <c r="K419" s="29">
        <v>0</v>
      </c>
      <c r="L419" s="29">
        <v>0</v>
      </c>
      <c r="O419" t="str">
        <v>U1385F-21</v>
      </c>
      <c r="P419" s="8">
        <v>51.426000000000002</v>
      </c>
      <c r="Q419" s="8">
        <v>340.93599999999998</v>
      </c>
      <c r="R419" s="8">
        <v>341.00599999999997</v>
      </c>
    </row>
    <row r="420" spans="1:18" x14ac:dyDescent="0.15">
      <c r="A420" t="str">
        <v>U1385G-24-5</v>
      </c>
      <c r="B420">
        <v>217.86</v>
      </c>
      <c r="C420" t="str">
        <v>U1385F-21-CC</v>
      </c>
      <c r="D420" s="19">
        <v>289.26</v>
      </c>
      <c r="E420" s="21">
        <v>25</v>
      </c>
      <c r="F420" s="21">
        <v>32</v>
      </c>
      <c r="G420" s="8">
        <v>289.51</v>
      </c>
      <c r="H420" s="8">
        <v>289.58</v>
      </c>
      <c r="I420" s="8">
        <v>289.51</v>
      </c>
      <c r="J420" s="8">
        <v>289.58</v>
      </c>
      <c r="K420" s="29">
        <v>0</v>
      </c>
      <c r="L420" s="29">
        <v>0</v>
      </c>
      <c r="O420" t="str">
        <v>U1385F-21</v>
      </c>
      <c r="P420" s="8">
        <v>51.426000000000002</v>
      </c>
      <c r="Q420" s="8">
        <v>340.93599999999998</v>
      </c>
      <c r="R420" s="8">
        <v>341.00599999999997</v>
      </c>
    </row>
    <row r="421" spans="1:18" x14ac:dyDescent="0.15">
      <c r="A421" t="str">
        <v>U1385G-24-6</v>
      </c>
      <c r="B421">
        <v>219.36</v>
      </c>
      <c r="C421" t="str">
        <v>U1385F-21-CC</v>
      </c>
      <c r="D421" s="19">
        <v>289.26</v>
      </c>
      <c r="E421" s="21">
        <v>25</v>
      </c>
      <c r="F421" s="21">
        <v>32</v>
      </c>
      <c r="G421" s="8">
        <v>289.51</v>
      </c>
      <c r="H421" s="8">
        <v>289.58</v>
      </c>
      <c r="I421" s="8">
        <v>289.51</v>
      </c>
      <c r="J421" s="8">
        <v>289.58</v>
      </c>
      <c r="K421" s="29">
        <v>0</v>
      </c>
      <c r="L421" s="29">
        <v>0</v>
      </c>
      <c r="O421" t="str">
        <v>U1385F-21</v>
      </c>
      <c r="P421" s="8">
        <v>51.426000000000002</v>
      </c>
      <c r="Q421" s="8">
        <v>340.93599999999998</v>
      </c>
      <c r="R421" s="8">
        <v>341.00599999999997</v>
      </c>
    </row>
    <row r="422" spans="1:18" x14ac:dyDescent="0.15">
      <c r="A422" t="str">
        <v>U1385G-24-7</v>
      </c>
      <c r="B422">
        <v>220.87</v>
      </c>
      <c r="C422" t="str">
        <v>U1385F-21-CC</v>
      </c>
      <c r="D422" s="19">
        <v>289.26</v>
      </c>
      <c r="E422" s="21">
        <v>25</v>
      </c>
      <c r="F422" s="21">
        <v>32</v>
      </c>
      <c r="G422" s="8">
        <v>289.51</v>
      </c>
      <c r="H422" s="8">
        <v>289.58</v>
      </c>
      <c r="I422" s="8">
        <v>289.51</v>
      </c>
      <c r="J422" s="8">
        <v>289.58</v>
      </c>
      <c r="K422" s="29">
        <v>0</v>
      </c>
      <c r="L422" s="29">
        <v>0</v>
      </c>
      <c r="O422" t="str">
        <v>U1385F-21</v>
      </c>
      <c r="P422" s="8">
        <v>51.426000000000002</v>
      </c>
      <c r="Q422" s="8">
        <v>340.93599999999998</v>
      </c>
      <c r="R422" s="8">
        <v>341.00599999999997</v>
      </c>
    </row>
    <row r="423" spans="1:18" x14ac:dyDescent="0.15">
      <c r="A423" t="str">
        <v>U1385G-24-8</v>
      </c>
      <c r="B423">
        <v>221.82</v>
      </c>
      <c r="C423" t="str">
        <v>U1385F-21-CC</v>
      </c>
      <c r="D423" s="19">
        <v>289.26</v>
      </c>
      <c r="E423" s="21">
        <v>25</v>
      </c>
      <c r="F423" s="21">
        <v>32</v>
      </c>
      <c r="G423" s="8">
        <v>289.51</v>
      </c>
      <c r="H423" s="8">
        <v>289.58</v>
      </c>
      <c r="I423" s="8">
        <v>289.51</v>
      </c>
      <c r="J423" s="8">
        <v>289.58</v>
      </c>
      <c r="K423" s="29">
        <v>0</v>
      </c>
      <c r="L423" s="29">
        <v>0</v>
      </c>
      <c r="O423" t="str">
        <v>U1385F-21</v>
      </c>
      <c r="P423" s="8">
        <v>51.426000000000002</v>
      </c>
      <c r="Q423" s="8">
        <v>340.93599999999998</v>
      </c>
      <c r="R423" s="8">
        <v>341.00599999999997</v>
      </c>
    </row>
    <row r="424" spans="1:18" x14ac:dyDescent="0.15">
      <c r="A424" t="str">
        <v>U1385G-24-CC</v>
      </c>
      <c r="B424">
        <v>222.43</v>
      </c>
      <c r="C424" t="str">
        <v>U1385F-22-1</v>
      </c>
      <c r="D424" s="19">
        <v>289.5</v>
      </c>
      <c r="E424" s="21">
        <v>75</v>
      </c>
      <c r="F424" s="21">
        <v>75</v>
      </c>
      <c r="G424" s="8">
        <v>290.25</v>
      </c>
      <c r="H424" s="8">
        <v>290.25</v>
      </c>
      <c r="I424" s="8">
        <v>290.25</v>
      </c>
      <c r="J424" s="8">
        <v>290.25</v>
      </c>
      <c r="K424" s="29">
        <v>0</v>
      </c>
      <c r="L424" s="29">
        <v>0</v>
      </c>
      <c r="O424" t="str">
        <v>U1385F-22</v>
      </c>
      <c r="P424" s="8">
        <v>52.415999999999997</v>
      </c>
      <c r="Q424" s="8">
        <v>342.666</v>
      </c>
      <c r="R424" s="8">
        <v>342.666</v>
      </c>
    </row>
    <row r="425" spans="1:18" x14ac:dyDescent="0.15">
      <c r="A425" t="str">
        <v>U1385G-25-1</v>
      </c>
      <c r="B425">
        <v>222.7</v>
      </c>
      <c r="C425" t="str">
        <v>U1385F-22-1</v>
      </c>
      <c r="D425" s="19">
        <v>289.5</v>
      </c>
      <c r="E425" s="21">
        <v>80</v>
      </c>
      <c r="F425" s="21">
        <v>80</v>
      </c>
      <c r="G425" s="8">
        <v>290.3</v>
      </c>
      <c r="H425" s="8">
        <v>290.3</v>
      </c>
      <c r="I425" s="8">
        <v>290.3</v>
      </c>
      <c r="J425" s="8">
        <v>290.3</v>
      </c>
      <c r="K425" s="29">
        <v>0</v>
      </c>
      <c r="L425" s="29">
        <v>0</v>
      </c>
      <c r="O425" t="str">
        <v>U1385F-22</v>
      </c>
      <c r="P425" s="8">
        <v>52.415999999999997</v>
      </c>
      <c r="Q425" s="8">
        <v>342.71600000000001</v>
      </c>
      <c r="R425" s="8">
        <v>342.71600000000001</v>
      </c>
    </row>
    <row r="426" spans="1:18" x14ac:dyDescent="0.15">
      <c r="A426" t="str">
        <v>U1385G-25-2</v>
      </c>
      <c r="B426">
        <v>224.2</v>
      </c>
      <c r="C426" t="str">
        <v>U1385F-22-2</v>
      </c>
      <c r="D426" s="19">
        <v>290.98</v>
      </c>
      <c r="E426" s="21">
        <v>75</v>
      </c>
      <c r="F426" s="21">
        <v>75</v>
      </c>
      <c r="G426" s="8">
        <v>291.73</v>
      </c>
      <c r="H426" s="8">
        <v>291.73</v>
      </c>
      <c r="I426" s="8">
        <v>291.73</v>
      </c>
      <c r="J426" s="8">
        <v>291.73</v>
      </c>
      <c r="K426" s="29">
        <v>0</v>
      </c>
      <c r="L426" s="29">
        <v>0</v>
      </c>
      <c r="O426" t="str">
        <v>U1385F-22</v>
      </c>
      <c r="P426" s="8">
        <v>52.415999999999997</v>
      </c>
      <c r="Q426" s="8">
        <v>344.14600000000002</v>
      </c>
      <c r="R426" s="8">
        <v>344.14600000000002</v>
      </c>
    </row>
    <row r="427" spans="1:18" x14ac:dyDescent="0.15">
      <c r="A427" t="str">
        <v>U1385G-25-3</v>
      </c>
      <c r="B427">
        <v>225.7</v>
      </c>
      <c r="C427" t="str">
        <v>U1385F-22-2</v>
      </c>
      <c r="D427" s="19">
        <v>290.98</v>
      </c>
      <c r="E427" s="21">
        <v>79</v>
      </c>
      <c r="F427" s="21">
        <v>79</v>
      </c>
      <c r="G427" s="8">
        <v>291.77000000000004</v>
      </c>
      <c r="H427" s="8">
        <v>291.77000000000004</v>
      </c>
      <c r="I427" s="8">
        <v>291.77</v>
      </c>
      <c r="J427" s="8">
        <v>291.77</v>
      </c>
      <c r="K427" s="29">
        <v>-5.6843418860808015E-14</v>
      </c>
      <c r="L427" s="29">
        <v>-5.6843418860808015E-14</v>
      </c>
      <c r="O427" t="str">
        <v>U1385F-22</v>
      </c>
      <c r="P427" s="8">
        <v>52.415999999999997</v>
      </c>
      <c r="Q427" s="8">
        <v>344.18600000000004</v>
      </c>
      <c r="R427" s="8">
        <v>344.18600000000004</v>
      </c>
    </row>
    <row r="428" spans="1:18" x14ac:dyDescent="0.15">
      <c r="A428" t="str">
        <v>U1385G-25-4</v>
      </c>
      <c r="B428">
        <v>227.2</v>
      </c>
      <c r="C428" t="str">
        <v>U1385F-22-2</v>
      </c>
      <c r="D428" s="19">
        <v>290.98</v>
      </c>
      <c r="E428" s="21">
        <v>90</v>
      </c>
      <c r="F428" s="21">
        <v>90</v>
      </c>
      <c r="G428" s="8">
        <v>291.88</v>
      </c>
      <c r="H428" s="8">
        <v>291.88</v>
      </c>
      <c r="I428" s="8">
        <v>291.88</v>
      </c>
      <c r="J428" s="8">
        <v>291.88</v>
      </c>
      <c r="K428" s="29">
        <v>0</v>
      </c>
      <c r="L428" s="29">
        <v>0</v>
      </c>
      <c r="O428" t="str">
        <v>U1385F-22</v>
      </c>
      <c r="P428" s="8">
        <v>52.415999999999997</v>
      </c>
      <c r="Q428" s="8">
        <v>344.29599999999999</v>
      </c>
      <c r="R428" s="8">
        <v>344.29599999999999</v>
      </c>
    </row>
    <row r="429" spans="1:18" x14ac:dyDescent="0.15">
      <c r="A429" t="str">
        <v>U1385G-25-5</v>
      </c>
      <c r="B429">
        <v>228.7</v>
      </c>
      <c r="C429" t="str">
        <v>U1385F-22-3</v>
      </c>
      <c r="D429" s="19">
        <v>292.45999999999998</v>
      </c>
      <c r="E429" s="21">
        <v>72</v>
      </c>
      <c r="F429" s="21">
        <v>72</v>
      </c>
      <c r="G429" s="8">
        <v>293.18</v>
      </c>
      <c r="H429" s="8">
        <v>293.18</v>
      </c>
      <c r="I429" s="8">
        <v>293.18</v>
      </c>
      <c r="J429" s="8">
        <v>293.18</v>
      </c>
      <c r="K429" s="29">
        <v>0</v>
      </c>
      <c r="L429" s="29">
        <v>0</v>
      </c>
      <c r="O429" t="str">
        <v>U1385F-22</v>
      </c>
      <c r="P429" s="8">
        <v>52.415999999999997</v>
      </c>
      <c r="Q429" s="8">
        <v>345.596</v>
      </c>
      <c r="R429" s="8">
        <v>345.596</v>
      </c>
    </row>
    <row r="430" spans="1:18" x14ac:dyDescent="0.15">
      <c r="A430" t="str">
        <v>U1385G-25-6</v>
      </c>
      <c r="B430">
        <v>230.21</v>
      </c>
      <c r="C430" t="str">
        <v>U1385F-22-3</v>
      </c>
      <c r="D430" s="19">
        <v>292.45999999999998</v>
      </c>
      <c r="E430" s="21">
        <v>76</v>
      </c>
      <c r="F430" s="21">
        <v>76</v>
      </c>
      <c r="G430" s="8">
        <v>293.21999999999997</v>
      </c>
      <c r="H430" s="8">
        <v>293.21999999999997</v>
      </c>
      <c r="I430" s="8">
        <v>293.22000000000003</v>
      </c>
      <c r="J430" s="8">
        <v>293.22000000000003</v>
      </c>
      <c r="K430" s="29">
        <v>5.6843418860808015E-14</v>
      </c>
      <c r="L430" s="29">
        <v>5.6843418860808015E-14</v>
      </c>
      <c r="O430" t="str">
        <v>U1385F-22</v>
      </c>
      <c r="P430" s="8">
        <v>52.415999999999997</v>
      </c>
      <c r="Q430" s="8">
        <v>345.63599999999997</v>
      </c>
      <c r="R430" s="8">
        <v>345.63599999999997</v>
      </c>
    </row>
    <row r="431" spans="1:18" x14ac:dyDescent="0.15">
      <c r="A431" t="str">
        <v>U1385G-25-7</v>
      </c>
      <c r="B431">
        <v>231.5</v>
      </c>
      <c r="C431" t="str">
        <v>U1385F-22-4</v>
      </c>
      <c r="D431" s="19">
        <v>293.94</v>
      </c>
      <c r="E431" s="21">
        <v>83</v>
      </c>
      <c r="F431" s="21">
        <v>83</v>
      </c>
      <c r="G431" s="8">
        <v>294.77</v>
      </c>
      <c r="H431" s="8">
        <v>294.77</v>
      </c>
      <c r="I431" s="8">
        <v>294.77</v>
      </c>
      <c r="J431" s="8">
        <v>294.77</v>
      </c>
      <c r="K431" s="29">
        <v>0</v>
      </c>
      <c r="L431" s="29">
        <v>0</v>
      </c>
      <c r="O431" t="str">
        <v>U1385F-22</v>
      </c>
      <c r="P431" s="8">
        <v>52.415999999999997</v>
      </c>
      <c r="Q431" s="8">
        <v>347.18599999999998</v>
      </c>
      <c r="R431" s="8">
        <v>347.18599999999998</v>
      </c>
    </row>
    <row r="432" spans="1:18" x14ac:dyDescent="0.15">
      <c r="A432" t="str">
        <v>U1385G-25-CC</v>
      </c>
      <c r="B432">
        <v>232.18</v>
      </c>
      <c r="C432" t="str">
        <v>U1385F-22-4</v>
      </c>
      <c r="D432" s="19">
        <v>293.94</v>
      </c>
      <c r="E432" s="21">
        <v>85</v>
      </c>
      <c r="F432" s="21">
        <v>86</v>
      </c>
      <c r="G432" s="8">
        <v>294.79000000000002</v>
      </c>
      <c r="H432" s="8">
        <v>294.8</v>
      </c>
      <c r="I432" s="8">
        <v>294.79000000000002</v>
      </c>
      <c r="J432" s="8">
        <v>294.8</v>
      </c>
      <c r="K432" s="29">
        <v>0</v>
      </c>
      <c r="L432" s="29">
        <v>0</v>
      </c>
      <c r="O432" t="str">
        <v>U1385F-22</v>
      </c>
      <c r="P432" s="8">
        <v>52.415999999999997</v>
      </c>
      <c r="Q432" s="8">
        <v>347.20600000000002</v>
      </c>
      <c r="R432" s="8">
        <v>347.21600000000001</v>
      </c>
    </row>
    <row r="433" spans="1:18" x14ac:dyDescent="0.15">
      <c r="A433" t="str">
        <v>U1385G-26-1</v>
      </c>
      <c r="B433">
        <v>232.4</v>
      </c>
      <c r="C433" t="str">
        <v>U1385F-22-4</v>
      </c>
      <c r="D433" s="19">
        <v>293.94</v>
      </c>
      <c r="E433" s="21">
        <v>130</v>
      </c>
      <c r="F433" s="21">
        <v>130</v>
      </c>
      <c r="G433" s="8">
        <v>295.24</v>
      </c>
      <c r="H433" s="8">
        <v>295.24</v>
      </c>
      <c r="I433" s="8">
        <v>295.24</v>
      </c>
      <c r="J433" s="8">
        <v>295.24</v>
      </c>
      <c r="K433" s="29">
        <v>0</v>
      </c>
      <c r="L433" s="29">
        <v>0</v>
      </c>
      <c r="O433" t="str">
        <v>U1385F-22</v>
      </c>
      <c r="P433" s="8">
        <v>52.415999999999997</v>
      </c>
      <c r="Q433" s="8">
        <v>347.65600000000001</v>
      </c>
      <c r="R433" s="8">
        <v>347.65600000000001</v>
      </c>
    </row>
    <row r="434" spans="1:18" x14ac:dyDescent="0.15">
      <c r="A434" t="str">
        <v>U1385G-26-2</v>
      </c>
      <c r="B434">
        <v>233.9</v>
      </c>
      <c r="C434" t="str">
        <v>U1385F-22-5</v>
      </c>
      <c r="D434" s="19">
        <v>295.42</v>
      </c>
      <c r="E434" s="21">
        <v>12</v>
      </c>
      <c r="F434" s="21">
        <v>14</v>
      </c>
      <c r="G434" s="8">
        <v>295.54000000000002</v>
      </c>
      <c r="H434" s="8">
        <v>295.56</v>
      </c>
      <c r="I434" s="8">
        <v>295.54000000000002</v>
      </c>
      <c r="J434" s="8">
        <v>295.56</v>
      </c>
      <c r="K434" s="29">
        <v>0</v>
      </c>
      <c r="L434" s="29">
        <v>0</v>
      </c>
      <c r="O434" t="str">
        <v>U1385F-22</v>
      </c>
      <c r="P434" s="8">
        <v>52.415999999999997</v>
      </c>
      <c r="Q434" s="8">
        <v>347.95600000000002</v>
      </c>
      <c r="R434" s="8">
        <v>347.976</v>
      </c>
    </row>
    <row r="435" spans="1:18" x14ac:dyDescent="0.15">
      <c r="A435" t="str">
        <v>U1385G-26-3</v>
      </c>
      <c r="B435">
        <v>235.4</v>
      </c>
      <c r="C435" t="str">
        <v>U1385F-22-5</v>
      </c>
      <c r="D435" s="19">
        <v>295.42</v>
      </c>
      <c r="E435" s="21">
        <v>69</v>
      </c>
      <c r="F435" s="21">
        <v>69</v>
      </c>
      <c r="G435" s="8">
        <v>296.11</v>
      </c>
      <c r="H435" s="8">
        <v>296.11</v>
      </c>
      <c r="I435" s="8">
        <v>296.11</v>
      </c>
      <c r="J435" s="8">
        <v>296.11</v>
      </c>
      <c r="K435" s="29">
        <v>0</v>
      </c>
      <c r="L435" s="29">
        <v>0</v>
      </c>
      <c r="O435" t="str">
        <v>U1385F-22</v>
      </c>
      <c r="P435" s="8">
        <v>52.415999999999997</v>
      </c>
      <c r="Q435" s="8">
        <v>348.52600000000001</v>
      </c>
      <c r="R435" s="8">
        <v>348.52600000000001</v>
      </c>
    </row>
    <row r="436" spans="1:18" x14ac:dyDescent="0.15">
      <c r="A436" t="str">
        <v>U1385G-26-4</v>
      </c>
      <c r="B436">
        <v>236.9</v>
      </c>
      <c r="C436" t="str">
        <v>U1385F-22-5</v>
      </c>
      <c r="D436" s="19">
        <v>295.42</v>
      </c>
      <c r="E436" s="21">
        <v>82</v>
      </c>
      <c r="F436" s="21">
        <v>82</v>
      </c>
      <c r="G436" s="8">
        <v>296.24</v>
      </c>
      <c r="H436" s="8">
        <v>296.24</v>
      </c>
      <c r="I436" s="8">
        <v>296.24</v>
      </c>
      <c r="J436" s="8">
        <v>296.24</v>
      </c>
      <c r="K436" s="29">
        <v>0</v>
      </c>
      <c r="L436" s="29">
        <v>0</v>
      </c>
      <c r="O436" t="str">
        <v>U1385F-22</v>
      </c>
      <c r="P436" s="8">
        <v>52.415999999999997</v>
      </c>
      <c r="Q436" s="8">
        <v>348.65600000000001</v>
      </c>
      <c r="R436" s="8">
        <v>348.65600000000001</v>
      </c>
    </row>
    <row r="437" spans="1:18" x14ac:dyDescent="0.15">
      <c r="A437" t="str">
        <v>U1385G-26-5</v>
      </c>
      <c r="B437">
        <v>238.41</v>
      </c>
      <c r="C437" t="str">
        <v>U1385F-22-6</v>
      </c>
      <c r="D437" s="19">
        <v>296.89999999999998</v>
      </c>
      <c r="E437" s="21">
        <v>70</v>
      </c>
      <c r="F437" s="21">
        <v>70</v>
      </c>
      <c r="G437" s="8">
        <v>297.59999999999997</v>
      </c>
      <c r="H437" s="8">
        <v>297.59999999999997</v>
      </c>
      <c r="I437" s="8">
        <v>297.60000000000002</v>
      </c>
      <c r="J437" s="8">
        <v>297.60000000000002</v>
      </c>
      <c r="K437" s="29">
        <v>5.6843418860808015E-14</v>
      </c>
      <c r="L437" s="29">
        <v>5.6843418860808015E-14</v>
      </c>
      <c r="O437" t="str">
        <v>U1385F-22</v>
      </c>
      <c r="P437" s="8">
        <v>52.415999999999997</v>
      </c>
      <c r="Q437" s="8">
        <v>350.01599999999996</v>
      </c>
      <c r="R437" s="8">
        <v>350.01599999999996</v>
      </c>
    </row>
    <row r="438" spans="1:18" x14ac:dyDescent="0.15">
      <c r="A438" t="str">
        <v>U1385G-26-6</v>
      </c>
      <c r="B438">
        <v>239.92</v>
      </c>
      <c r="C438" t="str">
        <v>U1385F-22-6</v>
      </c>
      <c r="D438" s="19">
        <v>296.89999999999998</v>
      </c>
      <c r="E438" s="21">
        <v>75</v>
      </c>
      <c r="F438" s="21">
        <v>75</v>
      </c>
      <c r="G438" s="8">
        <v>297.64999999999998</v>
      </c>
      <c r="H438" s="8">
        <v>297.64999999999998</v>
      </c>
      <c r="I438" s="8">
        <v>297.64999999999998</v>
      </c>
      <c r="J438" s="8">
        <v>297.64999999999998</v>
      </c>
      <c r="K438" s="29">
        <v>0</v>
      </c>
      <c r="L438" s="29">
        <v>0</v>
      </c>
      <c r="O438" t="str">
        <v>U1385F-22</v>
      </c>
      <c r="P438" s="8">
        <v>52.415999999999997</v>
      </c>
      <c r="Q438" s="8">
        <v>350.06599999999997</v>
      </c>
      <c r="R438" s="8">
        <v>350.06599999999997</v>
      </c>
    </row>
    <row r="439" spans="1:18" x14ac:dyDescent="0.15">
      <c r="A439" t="str">
        <v>U1385G-26-7</v>
      </c>
      <c r="B439">
        <v>241.2</v>
      </c>
      <c r="C439" t="str">
        <v>U1385F-22-7</v>
      </c>
      <c r="D439" s="19">
        <v>298.36</v>
      </c>
      <c r="E439" s="21">
        <v>0</v>
      </c>
      <c r="F439" s="21">
        <v>5</v>
      </c>
      <c r="G439" s="8">
        <v>298.36</v>
      </c>
      <c r="H439" s="8">
        <v>298.41000000000003</v>
      </c>
      <c r="I439" s="8">
        <v>298.36</v>
      </c>
      <c r="J439" s="8">
        <v>298.41000000000003</v>
      </c>
      <c r="K439" s="29">
        <v>0</v>
      </c>
      <c r="L439" s="29">
        <v>0</v>
      </c>
      <c r="O439" t="str">
        <v>U1385F-22</v>
      </c>
      <c r="P439" s="8">
        <v>52.415999999999997</v>
      </c>
      <c r="Q439" s="8">
        <v>350.77600000000001</v>
      </c>
      <c r="R439" s="8">
        <v>350.82600000000002</v>
      </c>
    </row>
    <row r="440" spans="1:18" x14ac:dyDescent="0.15">
      <c r="A440" t="str">
        <v>U1385G-26-CC</v>
      </c>
      <c r="B440">
        <v>241.91</v>
      </c>
      <c r="C440" t="str">
        <v>U1385F-22-7</v>
      </c>
      <c r="D440" s="19">
        <v>298.36</v>
      </c>
      <c r="E440" s="21">
        <v>25</v>
      </c>
      <c r="F440" s="21">
        <v>25</v>
      </c>
      <c r="G440" s="8">
        <v>298.61</v>
      </c>
      <c r="H440" s="8">
        <v>298.61</v>
      </c>
      <c r="I440" s="8">
        <v>298.61</v>
      </c>
      <c r="J440" s="8">
        <v>298.61</v>
      </c>
      <c r="K440" s="29">
        <v>0</v>
      </c>
      <c r="L440" s="29">
        <v>0</v>
      </c>
      <c r="O440" t="str">
        <v>U1385F-22</v>
      </c>
      <c r="P440" s="8">
        <v>52.415999999999997</v>
      </c>
      <c r="Q440" s="8">
        <v>351.02600000000001</v>
      </c>
      <c r="R440" s="8">
        <v>351.02600000000001</v>
      </c>
    </row>
    <row r="441" spans="1:18" x14ac:dyDescent="0.15">
      <c r="A441" t="str">
        <v>U1385G-27-1</v>
      </c>
      <c r="B441">
        <v>242.1</v>
      </c>
      <c r="C441" t="str">
        <v>U1385F-22-7</v>
      </c>
      <c r="D441" s="19">
        <v>298.36</v>
      </c>
      <c r="E441" s="21">
        <v>29</v>
      </c>
      <c r="F441" s="21">
        <v>29</v>
      </c>
      <c r="G441" s="8">
        <v>298.65000000000003</v>
      </c>
      <c r="H441" s="8">
        <v>298.65000000000003</v>
      </c>
      <c r="I441" s="8">
        <v>298.64999999999998</v>
      </c>
      <c r="J441" s="8">
        <v>298.64999999999998</v>
      </c>
      <c r="K441" s="29">
        <v>-5.6843418860808015E-14</v>
      </c>
      <c r="L441" s="29">
        <v>-5.6843418860808015E-14</v>
      </c>
      <c r="O441" t="str">
        <v>U1385F-22</v>
      </c>
      <c r="P441" s="8">
        <v>52.415999999999997</v>
      </c>
      <c r="Q441" s="8">
        <v>351.06600000000003</v>
      </c>
      <c r="R441" s="8">
        <v>351.06600000000003</v>
      </c>
    </row>
    <row r="442" spans="1:18" x14ac:dyDescent="0.15">
      <c r="A442" t="str">
        <v>U1385G-27-2</v>
      </c>
      <c r="B442">
        <v>243.6</v>
      </c>
      <c r="C442" t="str">
        <v>U1385F-22-CC</v>
      </c>
      <c r="D442" s="19">
        <v>298.94</v>
      </c>
      <c r="E442" s="21">
        <v>30</v>
      </c>
      <c r="F442" s="21">
        <v>37</v>
      </c>
      <c r="G442" s="8">
        <v>299.24</v>
      </c>
      <c r="H442" s="8">
        <v>299.31</v>
      </c>
      <c r="I442" s="8">
        <v>299.24</v>
      </c>
      <c r="J442" s="8">
        <v>299.31</v>
      </c>
      <c r="K442" s="29">
        <v>0</v>
      </c>
      <c r="L442" s="29">
        <v>0</v>
      </c>
      <c r="O442" t="str">
        <v>U1385F-22</v>
      </c>
      <c r="P442" s="8">
        <v>52.415999999999997</v>
      </c>
      <c r="Q442" s="8">
        <v>351.65600000000001</v>
      </c>
      <c r="R442" s="8">
        <v>351.726</v>
      </c>
    </row>
    <row r="443" spans="1:18" x14ac:dyDescent="0.15">
      <c r="A443" t="str">
        <v>U1385G-27-3</v>
      </c>
      <c r="B443">
        <v>245.11</v>
      </c>
      <c r="C443" t="str">
        <v>U1385F-22-CC</v>
      </c>
      <c r="D443" s="19">
        <v>298.94</v>
      </c>
      <c r="E443" s="21">
        <v>30</v>
      </c>
      <c r="F443" s="21">
        <v>37</v>
      </c>
      <c r="G443" s="8">
        <v>299.24</v>
      </c>
      <c r="H443" s="8">
        <v>299.31</v>
      </c>
      <c r="I443" s="8">
        <v>299.24</v>
      </c>
      <c r="J443" s="8">
        <v>299.31</v>
      </c>
      <c r="K443" s="29">
        <v>0</v>
      </c>
      <c r="L443" s="29">
        <v>0</v>
      </c>
      <c r="O443" t="str">
        <v>U1385F-22</v>
      </c>
      <c r="P443" s="8">
        <v>52.415999999999997</v>
      </c>
      <c r="Q443" s="8">
        <v>351.65600000000001</v>
      </c>
      <c r="R443" s="8">
        <v>351.726</v>
      </c>
    </row>
    <row r="444" spans="1:18" x14ac:dyDescent="0.15">
      <c r="A444" t="str">
        <v>U1385G-27-4</v>
      </c>
      <c r="B444">
        <v>246.61</v>
      </c>
      <c r="C444" t="str">
        <v>U1385F-22-CC</v>
      </c>
      <c r="D444" s="19">
        <v>298.94</v>
      </c>
      <c r="E444" s="21">
        <v>30</v>
      </c>
      <c r="F444" s="21">
        <v>37</v>
      </c>
      <c r="G444" s="8">
        <v>299.24</v>
      </c>
      <c r="H444" s="8">
        <v>299.31</v>
      </c>
      <c r="I444" s="8">
        <v>299.24</v>
      </c>
      <c r="J444" s="8">
        <v>299.31</v>
      </c>
      <c r="K444" s="29">
        <v>0</v>
      </c>
      <c r="L444" s="29">
        <v>0</v>
      </c>
      <c r="O444" t="str">
        <v>U1385F-22</v>
      </c>
      <c r="P444" s="8">
        <v>52.415999999999997</v>
      </c>
      <c r="Q444" s="8">
        <v>351.65600000000001</v>
      </c>
      <c r="R444" s="8">
        <v>351.726</v>
      </c>
    </row>
    <row r="445" spans="1:18" x14ac:dyDescent="0.15">
      <c r="A445" t="str">
        <v>U1385G-27-5</v>
      </c>
      <c r="B445">
        <v>248.12</v>
      </c>
      <c r="C445" t="str">
        <v>U1385F-22-CC</v>
      </c>
      <c r="D445" s="19">
        <v>298.94</v>
      </c>
      <c r="E445" s="21">
        <v>30</v>
      </c>
      <c r="F445" s="21">
        <v>37</v>
      </c>
      <c r="G445" s="8">
        <v>299.24</v>
      </c>
      <c r="H445" s="8">
        <v>299.31</v>
      </c>
      <c r="I445" s="8">
        <v>299.24</v>
      </c>
      <c r="J445" s="8">
        <v>299.31</v>
      </c>
      <c r="K445" s="29">
        <v>0</v>
      </c>
      <c r="L445" s="29">
        <v>0</v>
      </c>
      <c r="O445" t="str">
        <v>U1385F-22</v>
      </c>
      <c r="P445" s="8">
        <v>52.415999999999997</v>
      </c>
      <c r="Q445" s="8">
        <v>351.65600000000001</v>
      </c>
      <c r="R445" s="8">
        <v>351.726</v>
      </c>
    </row>
    <row r="446" spans="1:18" x14ac:dyDescent="0.15">
      <c r="A446" t="str">
        <v>U1385G-27-6</v>
      </c>
      <c r="B446">
        <v>249.62</v>
      </c>
      <c r="C446" t="str">
        <v>U1385F-22-CC</v>
      </c>
      <c r="D446" s="19">
        <v>298.94</v>
      </c>
      <c r="E446" s="21">
        <v>30</v>
      </c>
      <c r="F446" s="21">
        <v>37</v>
      </c>
      <c r="G446" s="8">
        <v>299.24</v>
      </c>
      <c r="H446" s="8">
        <v>299.31</v>
      </c>
      <c r="I446" s="8">
        <v>299.24</v>
      </c>
      <c r="J446" s="8">
        <v>299.31</v>
      </c>
      <c r="K446" s="29">
        <v>0</v>
      </c>
      <c r="L446" s="29">
        <v>0</v>
      </c>
      <c r="O446" t="str">
        <v>U1385F-22</v>
      </c>
      <c r="P446" s="8">
        <v>52.415999999999997</v>
      </c>
      <c r="Q446" s="8">
        <v>351.65600000000001</v>
      </c>
      <c r="R446" s="8">
        <v>351.726</v>
      </c>
    </row>
    <row r="447" spans="1:18" x14ac:dyDescent="0.15">
      <c r="A447" t="str">
        <v>U1385G-27-7</v>
      </c>
      <c r="B447">
        <v>250.99</v>
      </c>
      <c r="C447" t="str">
        <v>U1385F-22-CC</v>
      </c>
      <c r="D447" s="19">
        <v>298.94</v>
      </c>
      <c r="E447" s="21">
        <v>30</v>
      </c>
      <c r="F447" s="21">
        <v>37</v>
      </c>
      <c r="G447" s="8">
        <v>299.24</v>
      </c>
      <c r="H447" s="8">
        <v>299.31</v>
      </c>
      <c r="I447" s="8">
        <v>299.24</v>
      </c>
      <c r="J447" s="8">
        <v>299.31</v>
      </c>
      <c r="K447" s="29">
        <v>0</v>
      </c>
      <c r="L447" s="29">
        <v>0</v>
      </c>
      <c r="O447" t="str">
        <v>U1385F-22</v>
      </c>
      <c r="P447" s="8">
        <v>52.415999999999997</v>
      </c>
      <c r="Q447" s="8">
        <v>351.65600000000001</v>
      </c>
      <c r="R447" s="8">
        <v>351.726</v>
      </c>
    </row>
    <row r="448" spans="1:18" x14ac:dyDescent="0.15">
      <c r="A448" t="str">
        <v>U1385G-27-CC</v>
      </c>
      <c r="B448">
        <v>251.6</v>
      </c>
      <c r="C448" t="str">
        <v>U1385F-22-CC</v>
      </c>
      <c r="D448" s="19">
        <v>298.94</v>
      </c>
      <c r="E448" s="21">
        <v>30</v>
      </c>
      <c r="F448" s="21">
        <v>37</v>
      </c>
      <c r="G448" s="8">
        <v>299.24</v>
      </c>
      <c r="H448" s="8">
        <v>299.31</v>
      </c>
      <c r="I448" s="8">
        <v>299.24</v>
      </c>
      <c r="J448" s="8">
        <v>299.31</v>
      </c>
      <c r="K448" s="29">
        <v>0</v>
      </c>
      <c r="L448" s="29">
        <v>0</v>
      </c>
      <c r="O448" t="str">
        <v>U1385F-22</v>
      </c>
      <c r="P448" s="8">
        <v>52.415999999999997</v>
      </c>
      <c r="Q448" s="8">
        <v>351.65600000000001</v>
      </c>
      <c r="R448" s="8">
        <v>351.726</v>
      </c>
    </row>
    <row r="449" spans="1:18" x14ac:dyDescent="0.15">
      <c r="A449" t="str">
        <v>U1385G-28-1</v>
      </c>
      <c r="B449">
        <v>251.8</v>
      </c>
      <c r="C449" t="str">
        <v>U1385F-22-CC</v>
      </c>
      <c r="D449" s="19">
        <v>298.94</v>
      </c>
      <c r="E449" s="21">
        <v>30</v>
      </c>
      <c r="F449" s="21">
        <v>37</v>
      </c>
      <c r="G449" s="8">
        <v>299.24</v>
      </c>
      <c r="H449" s="8">
        <v>299.31</v>
      </c>
      <c r="I449" s="8">
        <v>299.24</v>
      </c>
      <c r="J449" s="8">
        <v>299.31</v>
      </c>
      <c r="K449" s="29">
        <v>0</v>
      </c>
      <c r="L449" s="29">
        <v>0</v>
      </c>
      <c r="O449" t="str">
        <v>U1385F-22</v>
      </c>
      <c r="P449" s="8">
        <v>52.415999999999997</v>
      </c>
      <c r="Q449" s="8">
        <v>351.65600000000001</v>
      </c>
      <c r="R449" s="8">
        <v>351.726</v>
      </c>
    </row>
    <row r="450" spans="1:18" x14ac:dyDescent="0.15">
      <c r="A450" t="str">
        <v>U1385G-28-2</v>
      </c>
      <c r="B450">
        <v>253.29</v>
      </c>
      <c r="C450" t="str">
        <v>U1385F-22-CC</v>
      </c>
      <c r="D450" s="19">
        <v>298.94</v>
      </c>
      <c r="E450" s="21">
        <v>30</v>
      </c>
      <c r="F450" s="21">
        <v>37</v>
      </c>
      <c r="G450" s="8">
        <v>299.24</v>
      </c>
      <c r="H450" s="8">
        <v>299.31</v>
      </c>
      <c r="I450" s="8">
        <v>299.24</v>
      </c>
      <c r="J450" s="8">
        <v>299.31</v>
      </c>
      <c r="K450" s="29">
        <v>0</v>
      </c>
      <c r="L450" s="29">
        <v>0</v>
      </c>
      <c r="O450" t="str">
        <v>U1385F-22</v>
      </c>
      <c r="P450" s="8">
        <v>52.415999999999997</v>
      </c>
      <c r="Q450" s="8">
        <v>351.65600000000001</v>
      </c>
      <c r="R450" s="8">
        <v>351.726</v>
      </c>
    </row>
    <row r="451" spans="1:18" x14ac:dyDescent="0.15">
      <c r="A451" t="str">
        <v>U1385G-28-3</v>
      </c>
      <c r="B451">
        <v>254.78</v>
      </c>
      <c r="C451" t="str">
        <v>U1385F-22-CC</v>
      </c>
      <c r="D451" s="19">
        <v>298.94</v>
      </c>
      <c r="E451" s="21">
        <v>30</v>
      </c>
      <c r="F451" s="21">
        <v>37</v>
      </c>
      <c r="G451" s="8">
        <v>299.24</v>
      </c>
      <c r="H451" s="8">
        <v>299.31</v>
      </c>
      <c r="I451" s="8">
        <v>299.24</v>
      </c>
      <c r="J451" s="8">
        <v>299.31</v>
      </c>
      <c r="K451" s="29">
        <v>0</v>
      </c>
      <c r="L451" s="29">
        <v>0</v>
      </c>
      <c r="O451" t="str">
        <v>U1385F-22</v>
      </c>
      <c r="P451" s="8">
        <v>52.415999999999997</v>
      </c>
      <c r="Q451" s="8">
        <v>351.65600000000001</v>
      </c>
      <c r="R451" s="8">
        <v>351.726</v>
      </c>
    </row>
    <row r="452" spans="1:18" x14ac:dyDescent="0.15">
      <c r="A452" t="str">
        <v>U1385G-28-4</v>
      </c>
      <c r="B452">
        <v>256.27</v>
      </c>
      <c r="C452" t="str">
        <v>U1385F-23-1</v>
      </c>
      <c r="D452" s="19">
        <v>299.2</v>
      </c>
      <c r="E452" s="21">
        <v>77</v>
      </c>
      <c r="F452" s="21">
        <v>77</v>
      </c>
      <c r="G452" s="8">
        <v>299.96999999999997</v>
      </c>
      <c r="H452" s="8">
        <v>299.96999999999997</v>
      </c>
      <c r="I452" s="8">
        <v>299.97000000000003</v>
      </c>
      <c r="J452" s="8">
        <v>299.97000000000003</v>
      </c>
      <c r="K452" s="29">
        <v>5.6843418860808015E-14</v>
      </c>
      <c r="L452" s="29">
        <v>5.6843418860808015E-14</v>
      </c>
      <c r="O452" t="str">
        <v>U1385F-23</v>
      </c>
      <c r="P452" s="8">
        <v>54.408000000000001</v>
      </c>
      <c r="Q452" s="8">
        <v>354.37799999999999</v>
      </c>
      <c r="R452" s="8">
        <v>354.37799999999999</v>
      </c>
    </row>
    <row r="453" spans="1:18" x14ac:dyDescent="0.15">
      <c r="A453" t="str">
        <v>U1385G-28-5</v>
      </c>
      <c r="B453">
        <v>257.76</v>
      </c>
      <c r="C453" t="str">
        <v>U1385F-23-2</v>
      </c>
      <c r="D453" s="19">
        <v>300.69</v>
      </c>
      <c r="E453" s="21">
        <v>48</v>
      </c>
      <c r="F453" s="21">
        <v>48</v>
      </c>
      <c r="G453" s="8">
        <v>301.17</v>
      </c>
      <c r="H453" s="8">
        <v>301.17</v>
      </c>
      <c r="I453" s="8">
        <v>301.17</v>
      </c>
      <c r="J453" s="8">
        <v>301.17</v>
      </c>
      <c r="K453" s="29">
        <v>0</v>
      </c>
      <c r="L453" s="29">
        <v>0</v>
      </c>
      <c r="O453" t="str">
        <v>U1385F-23</v>
      </c>
      <c r="P453" s="8">
        <v>54.408000000000001</v>
      </c>
      <c r="Q453" s="8">
        <v>355.57800000000003</v>
      </c>
      <c r="R453" s="8">
        <v>355.57800000000003</v>
      </c>
    </row>
    <row r="454" spans="1:18" x14ac:dyDescent="0.15">
      <c r="A454" t="str">
        <v>U1385G-28-6</v>
      </c>
      <c r="B454">
        <v>259.25</v>
      </c>
      <c r="C454" t="str">
        <v>U1385F-23-2</v>
      </c>
      <c r="D454" s="19">
        <v>300.69</v>
      </c>
      <c r="E454" s="21">
        <v>71</v>
      </c>
      <c r="F454" s="21">
        <v>71</v>
      </c>
      <c r="G454" s="8">
        <v>301.39999999999998</v>
      </c>
      <c r="H454" s="8">
        <v>301.39999999999998</v>
      </c>
      <c r="I454" s="8">
        <v>301.39999999999998</v>
      </c>
      <c r="J454" s="8">
        <v>301.39999999999998</v>
      </c>
      <c r="K454" s="29">
        <v>0</v>
      </c>
      <c r="L454" s="29">
        <v>0</v>
      </c>
      <c r="O454" t="str">
        <v>U1385F-23</v>
      </c>
      <c r="P454" s="8">
        <v>54.408000000000001</v>
      </c>
      <c r="Q454" s="8">
        <v>355.80799999999999</v>
      </c>
      <c r="R454" s="8">
        <v>355.80799999999999</v>
      </c>
    </row>
    <row r="455" spans="1:18" x14ac:dyDescent="0.15">
      <c r="A455" t="str">
        <v>U1385G-28-7</v>
      </c>
      <c r="B455">
        <v>260.64999999999998</v>
      </c>
      <c r="C455" t="str">
        <v>U1385F-23-3</v>
      </c>
      <c r="D455" s="19">
        <v>302.17</v>
      </c>
      <c r="E455" s="21">
        <v>72</v>
      </c>
      <c r="F455" s="21">
        <v>72</v>
      </c>
      <c r="G455" s="8">
        <v>302.89000000000004</v>
      </c>
      <c r="H455" s="8">
        <v>302.89000000000004</v>
      </c>
      <c r="I455" s="8">
        <v>302.89</v>
      </c>
      <c r="J455" s="8">
        <v>302.89</v>
      </c>
      <c r="K455" s="29">
        <v>-5.6843418860808015E-14</v>
      </c>
      <c r="L455" s="29">
        <v>-5.6843418860808015E-14</v>
      </c>
      <c r="O455" t="str">
        <v>U1385F-23</v>
      </c>
      <c r="P455" s="8">
        <v>54.408000000000001</v>
      </c>
      <c r="Q455" s="8">
        <v>357.29800000000006</v>
      </c>
      <c r="R455" s="8">
        <v>357.29800000000006</v>
      </c>
    </row>
    <row r="456" spans="1:18" x14ac:dyDescent="0.15">
      <c r="A456" t="str">
        <v>U1385G-28-CC</v>
      </c>
      <c r="B456">
        <v>261.26</v>
      </c>
      <c r="C456" t="str">
        <v>U1385F-23-4</v>
      </c>
      <c r="D456" s="19">
        <v>303.66000000000003</v>
      </c>
      <c r="E456" s="21">
        <v>78</v>
      </c>
      <c r="F456" s="21">
        <v>78</v>
      </c>
      <c r="G456" s="8">
        <v>304.44</v>
      </c>
      <c r="H456" s="8">
        <v>304.44</v>
      </c>
      <c r="I456" s="8">
        <v>304.44</v>
      </c>
      <c r="J456" s="8">
        <v>304.44</v>
      </c>
      <c r="K456" s="29">
        <v>0</v>
      </c>
      <c r="L456" s="29">
        <v>0</v>
      </c>
      <c r="O456" t="str">
        <v>U1385F-23</v>
      </c>
      <c r="P456" s="8">
        <v>54.408000000000001</v>
      </c>
      <c r="Q456" s="8">
        <v>358.84800000000001</v>
      </c>
      <c r="R456" s="8">
        <v>358.84800000000001</v>
      </c>
    </row>
    <row r="457" spans="1:18" x14ac:dyDescent="0.15">
      <c r="A457" t="str">
        <v>U1385G-29-1</v>
      </c>
      <c r="B457">
        <v>261.5</v>
      </c>
      <c r="C457" t="str">
        <v>U1385F-23-5</v>
      </c>
      <c r="D457" s="19">
        <v>305.14999999999998</v>
      </c>
      <c r="E457" s="21">
        <v>91</v>
      </c>
      <c r="F457" s="21">
        <v>91</v>
      </c>
      <c r="G457" s="8">
        <v>306.06</v>
      </c>
      <c r="H457" s="8">
        <v>306.06</v>
      </c>
      <c r="I457" s="8">
        <v>306.06</v>
      </c>
      <c r="J457" s="8">
        <v>306.06</v>
      </c>
      <c r="K457" s="29">
        <v>0</v>
      </c>
      <c r="L457" s="29">
        <v>0</v>
      </c>
      <c r="O457" t="str">
        <v>U1385F-23</v>
      </c>
      <c r="P457" s="8">
        <v>54.408000000000001</v>
      </c>
      <c r="Q457" s="8">
        <v>360.46800000000002</v>
      </c>
      <c r="R457" s="8">
        <v>360.46800000000002</v>
      </c>
    </row>
    <row r="458" spans="1:18" x14ac:dyDescent="0.15">
      <c r="A458" t="str">
        <v>U1385G-29-2</v>
      </c>
      <c r="B458">
        <v>263</v>
      </c>
      <c r="C458" t="str">
        <v>U1385F-23-6</v>
      </c>
      <c r="D458" s="19">
        <v>306.64</v>
      </c>
      <c r="E458" s="21">
        <v>39</v>
      </c>
      <c r="F458" s="21">
        <v>41</v>
      </c>
      <c r="G458" s="8">
        <v>307.02999999999997</v>
      </c>
      <c r="H458" s="8">
        <v>307.05</v>
      </c>
      <c r="I458" s="8">
        <v>307.02999999999997</v>
      </c>
      <c r="J458" s="8">
        <v>307.05</v>
      </c>
      <c r="K458" s="29">
        <v>0</v>
      </c>
      <c r="L458" s="29">
        <v>0</v>
      </c>
      <c r="O458" t="str">
        <v>U1385F-23</v>
      </c>
      <c r="P458" s="8">
        <v>54.408000000000001</v>
      </c>
      <c r="Q458" s="8">
        <v>361.43799999999999</v>
      </c>
      <c r="R458" s="8">
        <v>361.45800000000003</v>
      </c>
    </row>
    <row r="459" spans="1:18" x14ac:dyDescent="0.15">
      <c r="A459" t="str">
        <v>U1385G-29-3</v>
      </c>
      <c r="B459">
        <v>264.5</v>
      </c>
      <c r="C459" t="str">
        <v>U1385F-23-6</v>
      </c>
      <c r="D459" s="19">
        <v>306.64</v>
      </c>
      <c r="E459" s="21">
        <v>67</v>
      </c>
      <c r="F459" s="21">
        <v>67</v>
      </c>
      <c r="G459" s="8">
        <v>307.31</v>
      </c>
      <c r="H459" s="8">
        <v>307.31</v>
      </c>
      <c r="I459" s="8">
        <v>307.31</v>
      </c>
      <c r="J459" s="8">
        <v>307.31</v>
      </c>
      <c r="K459" s="29">
        <v>0</v>
      </c>
      <c r="L459" s="29">
        <v>0</v>
      </c>
      <c r="O459" t="str">
        <v>U1385F-23</v>
      </c>
      <c r="P459" s="8">
        <v>54.408000000000001</v>
      </c>
      <c r="Q459" s="8">
        <v>361.71800000000002</v>
      </c>
      <c r="R459" s="8">
        <v>361.71800000000002</v>
      </c>
    </row>
    <row r="460" spans="1:18" x14ac:dyDescent="0.15">
      <c r="A460" t="str">
        <v>U1385G-29-4</v>
      </c>
      <c r="B460">
        <v>266.01</v>
      </c>
      <c r="C460" t="str">
        <v>U1385F-23-6</v>
      </c>
      <c r="D460" s="19">
        <v>306.64</v>
      </c>
      <c r="E460" s="21">
        <v>74</v>
      </c>
      <c r="F460" s="21">
        <v>74</v>
      </c>
      <c r="G460" s="8">
        <v>307.38</v>
      </c>
      <c r="H460" s="8">
        <v>307.38</v>
      </c>
      <c r="I460" s="8">
        <v>307.38</v>
      </c>
      <c r="J460" s="8">
        <v>307.38</v>
      </c>
      <c r="K460" s="29">
        <v>0</v>
      </c>
      <c r="L460" s="29">
        <v>0</v>
      </c>
      <c r="O460" t="str">
        <v>U1385F-23</v>
      </c>
      <c r="P460" s="8">
        <v>54.408000000000001</v>
      </c>
      <c r="Q460" s="8">
        <v>361.78800000000001</v>
      </c>
      <c r="R460" s="8">
        <v>361.78800000000001</v>
      </c>
    </row>
    <row r="461" spans="1:18" x14ac:dyDescent="0.15">
      <c r="A461" t="str">
        <v>U1385G-29-5</v>
      </c>
      <c r="B461">
        <v>267.52</v>
      </c>
      <c r="C461" t="str">
        <v>U1385F-23-7</v>
      </c>
      <c r="D461" s="19">
        <v>308.08</v>
      </c>
      <c r="E461" s="21">
        <v>0</v>
      </c>
      <c r="F461" s="21">
        <v>5</v>
      </c>
      <c r="G461" s="8">
        <v>308.08</v>
      </c>
      <c r="H461" s="8">
        <v>308.13</v>
      </c>
      <c r="I461" s="8">
        <v>308.08</v>
      </c>
      <c r="J461" s="8">
        <v>308.13</v>
      </c>
      <c r="K461" s="29">
        <v>0</v>
      </c>
      <c r="L461" s="29">
        <v>0</v>
      </c>
      <c r="O461" t="str">
        <v>U1385F-23</v>
      </c>
      <c r="P461" s="8">
        <v>54.408000000000001</v>
      </c>
      <c r="Q461" s="8">
        <v>362.488</v>
      </c>
      <c r="R461" s="8">
        <v>362.53800000000001</v>
      </c>
    </row>
    <row r="462" spans="1:18" x14ac:dyDescent="0.15">
      <c r="A462" t="str">
        <v>U1385G-29-6</v>
      </c>
      <c r="B462">
        <v>269.02</v>
      </c>
      <c r="C462" t="str">
        <v>U1385F-23-7</v>
      </c>
      <c r="D462" s="19">
        <v>308.08</v>
      </c>
      <c r="E462" s="21">
        <v>35</v>
      </c>
      <c r="F462" s="21">
        <v>35</v>
      </c>
      <c r="G462" s="8">
        <v>308.43</v>
      </c>
      <c r="H462" s="8">
        <v>308.43</v>
      </c>
      <c r="I462" s="8">
        <v>308.43</v>
      </c>
      <c r="J462" s="8">
        <v>308.43</v>
      </c>
      <c r="K462" s="29">
        <v>0</v>
      </c>
      <c r="L462" s="29">
        <v>0</v>
      </c>
      <c r="O462" t="str">
        <v>U1385F-23</v>
      </c>
      <c r="P462" s="8">
        <v>54.408000000000001</v>
      </c>
      <c r="Q462" s="8">
        <v>362.83800000000002</v>
      </c>
      <c r="R462" s="8">
        <v>362.83800000000002</v>
      </c>
    </row>
    <row r="463" spans="1:18" x14ac:dyDescent="0.15">
      <c r="A463" t="str">
        <v>U1385G-29-7</v>
      </c>
      <c r="B463">
        <v>270.41000000000003</v>
      </c>
      <c r="C463" t="str">
        <v>U1385F-23-CC</v>
      </c>
      <c r="D463" s="19">
        <v>308.58999999999997</v>
      </c>
      <c r="E463" s="21">
        <v>37</v>
      </c>
      <c r="F463" s="21">
        <v>44</v>
      </c>
      <c r="G463" s="8">
        <v>308.95999999999998</v>
      </c>
      <c r="H463" s="8">
        <v>309.02999999999997</v>
      </c>
      <c r="I463" s="8">
        <v>308.95999999999998</v>
      </c>
      <c r="J463" s="8">
        <v>309.02999999999997</v>
      </c>
      <c r="K463" s="29">
        <v>0</v>
      </c>
      <c r="L463" s="29">
        <v>0</v>
      </c>
      <c r="O463" t="str">
        <v>U1385F-23</v>
      </c>
      <c r="P463" s="8">
        <v>54.408000000000001</v>
      </c>
      <c r="Q463" s="8">
        <v>363.36799999999999</v>
      </c>
      <c r="R463" s="8">
        <v>363.43799999999999</v>
      </c>
    </row>
    <row r="464" spans="1:18" x14ac:dyDescent="0.15">
      <c r="A464" t="str">
        <v>U1385G-29-CC</v>
      </c>
      <c r="B464">
        <v>270.94</v>
      </c>
      <c r="C464" t="str">
        <v>U1385F-23-CC</v>
      </c>
      <c r="D464" s="19">
        <v>308.58999999999997</v>
      </c>
      <c r="E464" s="21">
        <v>37</v>
      </c>
      <c r="F464" s="21">
        <v>44</v>
      </c>
      <c r="G464" s="8">
        <v>308.95999999999998</v>
      </c>
      <c r="H464" s="8">
        <v>309.02999999999997</v>
      </c>
      <c r="I464" s="8">
        <v>308.95999999999998</v>
      </c>
      <c r="J464" s="8">
        <v>309.02999999999997</v>
      </c>
      <c r="K464" s="29">
        <v>0</v>
      </c>
      <c r="L464" s="29">
        <v>0</v>
      </c>
      <c r="O464" t="str">
        <v>U1385F-23</v>
      </c>
      <c r="P464" s="8">
        <v>54.408000000000001</v>
      </c>
      <c r="Q464" s="8">
        <v>363.36799999999999</v>
      </c>
      <c r="R464" s="8">
        <v>363.43799999999999</v>
      </c>
    </row>
    <row r="465" spans="1:18" x14ac:dyDescent="0.15">
      <c r="A465" t="str">
        <v>U1385G-30-1</v>
      </c>
      <c r="B465">
        <v>271.2</v>
      </c>
      <c r="C465" t="str">
        <v>U1385F-23-CC</v>
      </c>
      <c r="D465" s="19">
        <v>308.58999999999997</v>
      </c>
      <c r="E465" s="21">
        <v>37</v>
      </c>
      <c r="F465" s="21">
        <v>44</v>
      </c>
      <c r="G465" s="8">
        <v>308.95999999999998</v>
      </c>
      <c r="H465" s="8">
        <v>309.02999999999997</v>
      </c>
      <c r="I465" s="8">
        <v>308.95999999999998</v>
      </c>
      <c r="J465" s="8">
        <v>309.02999999999997</v>
      </c>
      <c r="K465" s="29">
        <v>0</v>
      </c>
      <c r="L465" s="29">
        <v>0</v>
      </c>
      <c r="O465" t="str">
        <v>U1385F-23</v>
      </c>
      <c r="P465" s="8">
        <v>54.408000000000001</v>
      </c>
      <c r="Q465" s="8">
        <v>363.36799999999999</v>
      </c>
      <c r="R465" s="8">
        <v>363.43799999999999</v>
      </c>
    </row>
    <row r="466" spans="1:18" x14ac:dyDescent="0.15">
      <c r="A466" t="str">
        <v>U1385G-30-2</v>
      </c>
      <c r="B466">
        <v>272.7</v>
      </c>
      <c r="C466" t="str">
        <v>U1385F-23-CC</v>
      </c>
      <c r="D466" s="19">
        <v>308.58999999999997</v>
      </c>
      <c r="E466" s="21">
        <v>37</v>
      </c>
      <c r="F466" s="21">
        <v>44</v>
      </c>
      <c r="G466" s="8">
        <v>308.95999999999998</v>
      </c>
      <c r="H466" s="8">
        <v>309.02999999999997</v>
      </c>
      <c r="I466" s="8">
        <v>308.95999999999998</v>
      </c>
      <c r="J466" s="8">
        <v>309.02999999999997</v>
      </c>
      <c r="K466" s="29">
        <v>0</v>
      </c>
      <c r="L466" s="29">
        <v>0</v>
      </c>
      <c r="O466" t="str">
        <v>U1385F-23</v>
      </c>
      <c r="P466" s="8">
        <v>54.408000000000001</v>
      </c>
      <c r="Q466" s="8">
        <v>363.36799999999999</v>
      </c>
      <c r="R466" s="8">
        <v>363.43799999999999</v>
      </c>
    </row>
    <row r="467" spans="1:18" x14ac:dyDescent="0.15">
      <c r="A467" t="str">
        <v>U1385G-30-3</v>
      </c>
      <c r="B467">
        <v>274.20999999999998</v>
      </c>
      <c r="C467" t="str">
        <v>U1385F-23-CC</v>
      </c>
      <c r="D467" s="19">
        <v>308.58999999999997</v>
      </c>
      <c r="E467" s="21">
        <v>37</v>
      </c>
      <c r="F467" s="21">
        <v>44</v>
      </c>
      <c r="G467" s="8">
        <v>308.95999999999998</v>
      </c>
      <c r="H467" s="8">
        <v>309.02999999999997</v>
      </c>
      <c r="I467" s="8">
        <v>308.95999999999998</v>
      </c>
      <c r="J467" s="8">
        <v>309.02999999999997</v>
      </c>
      <c r="K467" s="29">
        <v>0</v>
      </c>
      <c r="L467" s="29">
        <v>0</v>
      </c>
      <c r="O467" t="str">
        <v>U1385F-23</v>
      </c>
      <c r="P467" s="8">
        <v>54.408000000000001</v>
      </c>
      <c r="Q467" s="8">
        <v>363.36799999999999</v>
      </c>
      <c r="R467" s="8">
        <v>363.43799999999999</v>
      </c>
    </row>
    <row r="468" spans="1:18" x14ac:dyDescent="0.15">
      <c r="A468" t="str">
        <v>U1385G-30-4</v>
      </c>
      <c r="B468">
        <v>275.72000000000003</v>
      </c>
      <c r="C468" t="str">
        <v>U1385F-23-CC</v>
      </c>
      <c r="D468" s="19">
        <v>308.58999999999997</v>
      </c>
      <c r="E468" s="21">
        <v>37</v>
      </c>
      <c r="F468" s="21">
        <v>44</v>
      </c>
      <c r="G468" s="8">
        <v>308.95999999999998</v>
      </c>
      <c r="H468" s="8">
        <v>309.02999999999997</v>
      </c>
      <c r="I468" s="8">
        <v>308.95999999999998</v>
      </c>
      <c r="J468" s="8">
        <v>309.02999999999997</v>
      </c>
      <c r="K468" s="29">
        <v>0</v>
      </c>
      <c r="L468" s="29">
        <v>0</v>
      </c>
      <c r="O468" t="str">
        <v>U1385F-23</v>
      </c>
      <c r="P468" s="8">
        <v>54.408000000000001</v>
      </c>
      <c r="Q468" s="8">
        <v>363.36799999999999</v>
      </c>
      <c r="R468" s="8">
        <v>363.43799999999999</v>
      </c>
    </row>
    <row r="469" spans="1:18" x14ac:dyDescent="0.15">
      <c r="A469" t="str">
        <v>U1385G-30-5</v>
      </c>
      <c r="B469">
        <v>277.22000000000003</v>
      </c>
      <c r="C469" t="str">
        <v>U1385F-23-CC</v>
      </c>
      <c r="D469" s="19">
        <v>308.58999999999997</v>
      </c>
      <c r="E469" s="21">
        <v>37</v>
      </c>
      <c r="F469" s="21">
        <v>44</v>
      </c>
      <c r="G469" s="8">
        <v>308.95999999999998</v>
      </c>
      <c r="H469" s="8">
        <v>309.02999999999997</v>
      </c>
      <c r="I469" s="8">
        <v>308.95999999999998</v>
      </c>
      <c r="J469" s="8">
        <v>309.02999999999997</v>
      </c>
      <c r="K469" s="29">
        <v>0</v>
      </c>
      <c r="L469" s="29">
        <v>0</v>
      </c>
      <c r="O469" t="str">
        <v>U1385F-23</v>
      </c>
      <c r="P469" s="8">
        <v>54.408000000000001</v>
      </c>
      <c r="Q469" s="8">
        <v>363.36799999999999</v>
      </c>
      <c r="R469" s="8">
        <v>363.43799999999999</v>
      </c>
    </row>
    <row r="470" spans="1:18" x14ac:dyDescent="0.15">
      <c r="A470" t="str">
        <v>U1385G-30-6</v>
      </c>
      <c r="B470">
        <v>278.73</v>
      </c>
      <c r="C470" t="str">
        <v>U1385F-23-CC</v>
      </c>
      <c r="D470" s="19">
        <v>308.58999999999997</v>
      </c>
      <c r="E470" s="21">
        <v>37</v>
      </c>
      <c r="F470" s="21">
        <v>44</v>
      </c>
      <c r="G470" s="8">
        <v>308.95999999999998</v>
      </c>
      <c r="H470" s="8">
        <v>309.02999999999997</v>
      </c>
      <c r="I470" s="8">
        <v>308.95999999999998</v>
      </c>
      <c r="J470" s="8">
        <v>309.02999999999997</v>
      </c>
      <c r="K470" s="29">
        <v>0</v>
      </c>
      <c r="L470" s="29">
        <v>0</v>
      </c>
      <c r="O470" t="str">
        <v>U1385F-23</v>
      </c>
      <c r="P470" s="8">
        <v>54.408000000000001</v>
      </c>
      <c r="Q470" s="8">
        <v>363.36799999999999</v>
      </c>
      <c r="R470" s="8">
        <v>363.43799999999999</v>
      </c>
    </row>
    <row r="471" spans="1:18" x14ac:dyDescent="0.15">
      <c r="A471" t="str">
        <v>U1385G-30-7</v>
      </c>
      <c r="B471">
        <v>280.13</v>
      </c>
      <c r="C471" t="str">
        <v>U1385F-23-CC</v>
      </c>
      <c r="D471" s="19">
        <v>308.58999999999997</v>
      </c>
      <c r="E471" s="21">
        <v>37</v>
      </c>
      <c r="F471" s="21">
        <v>44</v>
      </c>
      <c r="G471" s="8">
        <v>308.95999999999998</v>
      </c>
      <c r="H471" s="8">
        <v>309.02999999999997</v>
      </c>
      <c r="I471" s="8">
        <v>308.95999999999998</v>
      </c>
      <c r="J471" s="8">
        <v>309.02999999999997</v>
      </c>
      <c r="K471" s="29">
        <v>0</v>
      </c>
      <c r="L471" s="29">
        <v>0</v>
      </c>
      <c r="O471" t="str">
        <v>U1385F-23</v>
      </c>
      <c r="P471" s="8">
        <v>54.408000000000001</v>
      </c>
      <c r="Q471" s="8">
        <v>363.36799999999999</v>
      </c>
      <c r="R471" s="8">
        <v>363.43799999999999</v>
      </c>
    </row>
    <row r="472" spans="1:18" x14ac:dyDescent="0.15">
      <c r="A472" t="str">
        <v>U1385G-30-CC</v>
      </c>
      <c r="B472">
        <v>280.64999999999998</v>
      </c>
      <c r="C472" t="str">
        <v>U1385F-23-CC</v>
      </c>
      <c r="D472" s="19">
        <v>308.58999999999997</v>
      </c>
      <c r="E472" s="21">
        <v>37</v>
      </c>
      <c r="F472" s="21">
        <v>44</v>
      </c>
      <c r="G472" s="8">
        <v>308.95999999999998</v>
      </c>
      <c r="H472" s="8">
        <v>309.02999999999997</v>
      </c>
      <c r="I472" s="8">
        <v>308.95999999999998</v>
      </c>
      <c r="J472" s="8">
        <v>309.02999999999997</v>
      </c>
      <c r="K472" s="29">
        <v>0</v>
      </c>
      <c r="L472" s="29">
        <v>0</v>
      </c>
      <c r="O472" t="str">
        <v>U1385F-23</v>
      </c>
      <c r="P472" s="8">
        <v>54.408000000000001</v>
      </c>
      <c r="Q472" s="8">
        <v>363.36799999999999</v>
      </c>
      <c r="R472" s="8">
        <v>363.43799999999999</v>
      </c>
    </row>
    <row r="473" spans="1:18" x14ac:dyDescent="0.15">
      <c r="A473" t="str">
        <v>U1385G-31-1</v>
      </c>
      <c r="B473">
        <v>280.89999999999998</v>
      </c>
      <c r="C473" t="str">
        <v>U1385F-24-1</v>
      </c>
      <c r="D473" s="19">
        <v>308.89999999999998</v>
      </c>
      <c r="E473" s="21">
        <v>75</v>
      </c>
      <c r="F473" s="21">
        <v>75</v>
      </c>
      <c r="G473" s="8">
        <v>309.64999999999998</v>
      </c>
      <c r="H473" s="8">
        <v>309.64999999999998</v>
      </c>
      <c r="I473" s="8">
        <v>309.64999999999998</v>
      </c>
      <c r="J473" s="8">
        <v>309.64999999999998</v>
      </c>
      <c r="K473" s="29">
        <v>0</v>
      </c>
      <c r="L473" s="29">
        <v>0</v>
      </c>
      <c r="O473" t="str">
        <v>U1385F-24</v>
      </c>
      <c r="P473" s="8">
        <v>55.542999999999999</v>
      </c>
      <c r="Q473" s="8">
        <v>365.19299999999998</v>
      </c>
      <c r="R473" s="8">
        <v>365.19299999999998</v>
      </c>
    </row>
    <row r="474" spans="1:18" x14ac:dyDescent="0.15">
      <c r="A474" t="str">
        <v>U1385G-31-2</v>
      </c>
      <c r="B474">
        <v>282.39</v>
      </c>
      <c r="C474" t="str">
        <v>U1385F-24-2</v>
      </c>
      <c r="D474" s="19">
        <v>310.38</v>
      </c>
      <c r="E474" s="21">
        <v>86</v>
      </c>
      <c r="F474" s="21">
        <v>86</v>
      </c>
      <c r="G474" s="8">
        <v>311.24</v>
      </c>
      <c r="H474" s="8">
        <v>311.24</v>
      </c>
      <c r="I474" s="8">
        <v>311.24</v>
      </c>
      <c r="J474" s="8">
        <v>311.24</v>
      </c>
      <c r="K474" s="29">
        <v>0</v>
      </c>
      <c r="L474" s="29">
        <v>0</v>
      </c>
      <c r="O474" t="str">
        <v>U1385F-24</v>
      </c>
      <c r="P474" s="8">
        <v>55.542999999999999</v>
      </c>
      <c r="Q474" s="8">
        <v>366.78300000000002</v>
      </c>
      <c r="R474" s="8">
        <v>366.78300000000002</v>
      </c>
    </row>
    <row r="475" spans="1:18" x14ac:dyDescent="0.15">
      <c r="A475" t="str">
        <v>U1385G-31-3</v>
      </c>
      <c r="B475">
        <v>283.89999999999998</v>
      </c>
      <c r="C475" t="str">
        <v>U1385F-24-2</v>
      </c>
      <c r="D475" s="19">
        <v>310.38</v>
      </c>
      <c r="E475" s="21">
        <v>87</v>
      </c>
      <c r="F475" s="21">
        <v>87</v>
      </c>
      <c r="G475" s="8">
        <v>311.25</v>
      </c>
      <c r="H475" s="8">
        <v>311.25</v>
      </c>
      <c r="I475" s="8">
        <v>311.25</v>
      </c>
      <c r="J475" s="8">
        <v>311.25</v>
      </c>
      <c r="K475" s="29">
        <v>0</v>
      </c>
      <c r="L475" s="29">
        <v>0</v>
      </c>
      <c r="O475" t="str">
        <v>U1385F-24</v>
      </c>
      <c r="P475" s="8">
        <v>55.542999999999999</v>
      </c>
      <c r="Q475" s="8">
        <v>366.79300000000001</v>
      </c>
      <c r="R475" s="8">
        <v>366.79300000000001</v>
      </c>
    </row>
    <row r="476" spans="1:18" x14ac:dyDescent="0.15">
      <c r="A476" t="str">
        <v>U1385G-31-4</v>
      </c>
      <c r="B476">
        <v>285.39999999999998</v>
      </c>
      <c r="C476" t="str">
        <v>U1385F-24-3</v>
      </c>
      <c r="D476" s="19">
        <v>311.86</v>
      </c>
      <c r="E476" s="21">
        <v>72</v>
      </c>
      <c r="F476" s="21">
        <v>72</v>
      </c>
      <c r="G476" s="8">
        <v>312.58000000000004</v>
      </c>
      <c r="H476" s="8">
        <v>312.58000000000004</v>
      </c>
      <c r="I476" s="8">
        <v>312.58</v>
      </c>
      <c r="J476" s="8">
        <v>312.58</v>
      </c>
      <c r="K476" s="29">
        <v>-5.6843418860808015E-14</v>
      </c>
      <c r="L476" s="29">
        <v>-5.6843418860808015E-14</v>
      </c>
      <c r="O476" t="str">
        <v>U1385F-24</v>
      </c>
      <c r="P476" s="8">
        <v>55.542999999999999</v>
      </c>
      <c r="Q476" s="8">
        <v>368.12300000000005</v>
      </c>
      <c r="R476" s="8">
        <v>368.12300000000005</v>
      </c>
    </row>
    <row r="477" spans="1:18" x14ac:dyDescent="0.15">
      <c r="A477" t="str">
        <v>U1385G-31-5</v>
      </c>
      <c r="B477">
        <v>286.91000000000003</v>
      </c>
      <c r="C477" t="str">
        <v>U1385F-24-4</v>
      </c>
      <c r="D477" s="19">
        <v>313.33999999999997</v>
      </c>
      <c r="E477" s="21">
        <v>74</v>
      </c>
      <c r="F477" s="21">
        <v>74</v>
      </c>
      <c r="G477" s="8">
        <v>314.08</v>
      </c>
      <c r="H477" s="8">
        <v>314.08</v>
      </c>
      <c r="I477" s="8">
        <v>314.08</v>
      </c>
      <c r="J477" s="8">
        <v>314.08</v>
      </c>
      <c r="K477" s="29">
        <v>0</v>
      </c>
      <c r="L477" s="29">
        <v>0</v>
      </c>
      <c r="O477" t="str">
        <v>U1385F-24</v>
      </c>
      <c r="P477" s="8">
        <v>55.542999999999999</v>
      </c>
      <c r="Q477" s="8">
        <v>369.62299999999999</v>
      </c>
      <c r="R477" s="8">
        <v>369.62299999999999</v>
      </c>
    </row>
    <row r="478" spans="1:18" x14ac:dyDescent="0.15">
      <c r="A478" t="str">
        <v>U1385G-31-6</v>
      </c>
      <c r="B478">
        <v>288.42</v>
      </c>
      <c r="C478" t="str">
        <v>U1385F-24-5</v>
      </c>
      <c r="D478" s="19">
        <v>314.83</v>
      </c>
      <c r="E478" s="21">
        <v>51</v>
      </c>
      <c r="F478" s="21">
        <v>51</v>
      </c>
      <c r="G478" s="8">
        <v>315.33999999999997</v>
      </c>
      <c r="H478" s="8">
        <v>315.33999999999997</v>
      </c>
      <c r="I478" s="8">
        <v>315.33999999999997</v>
      </c>
      <c r="J478" s="8">
        <v>315.33999999999997</v>
      </c>
      <c r="K478" s="29">
        <v>0</v>
      </c>
      <c r="L478" s="29">
        <v>0</v>
      </c>
      <c r="O478" t="str">
        <v>U1385F-24</v>
      </c>
      <c r="P478" s="8">
        <v>55.542999999999999</v>
      </c>
      <c r="Q478" s="8">
        <v>370.88299999999998</v>
      </c>
      <c r="R478" s="8">
        <v>370.88299999999998</v>
      </c>
    </row>
    <row r="479" spans="1:18" x14ac:dyDescent="0.15">
      <c r="A479" t="str">
        <v>U1385G-31-7</v>
      </c>
      <c r="B479">
        <v>289.82</v>
      </c>
      <c r="C479" t="str">
        <v>U1385F-24-5</v>
      </c>
      <c r="D479" s="19">
        <v>314.83</v>
      </c>
      <c r="E479" s="21">
        <v>55</v>
      </c>
      <c r="F479" s="21">
        <v>57</v>
      </c>
      <c r="G479" s="8">
        <v>315.38</v>
      </c>
      <c r="H479" s="8">
        <v>315.39999999999998</v>
      </c>
      <c r="I479" s="8">
        <v>315.38</v>
      </c>
      <c r="J479" s="8">
        <v>315.39999999999998</v>
      </c>
      <c r="K479" s="29">
        <v>0</v>
      </c>
      <c r="L479" s="29">
        <v>0</v>
      </c>
      <c r="O479" t="str">
        <v>U1385F-24</v>
      </c>
      <c r="P479" s="8">
        <v>55.542999999999999</v>
      </c>
      <c r="Q479" s="8">
        <v>370.923</v>
      </c>
      <c r="R479" s="8">
        <v>370.94299999999998</v>
      </c>
    </row>
    <row r="480" spans="1:18" x14ac:dyDescent="0.15">
      <c r="A480" t="str">
        <v>U1385G-31-CC</v>
      </c>
      <c r="B480">
        <v>290.33999999999997</v>
      </c>
      <c r="C480" t="str">
        <v>U1385F-24-5</v>
      </c>
      <c r="D480" s="19">
        <v>314.83</v>
      </c>
      <c r="E480" s="21">
        <v>74</v>
      </c>
      <c r="F480" s="21">
        <v>74</v>
      </c>
      <c r="G480" s="8">
        <v>315.57</v>
      </c>
      <c r="H480" s="8">
        <v>315.57</v>
      </c>
      <c r="I480" s="8">
        <v>315.57</v>
      </c>
      <c r="J480" s="8">
        <v>315.57</v>
      </c>
      <c r="K480" s="29">
        <v>0</v>
      </c>
      <c r="L480" s="29">
        <v>0</v>
      </c>
      <c r="O480" t="str">
        <v>U1385F-24</v>
      </c>
      <c r="P480" s="8">
        <v>55.542999999999999</v>
      </c>
      <c r="Q480" s="8">
        <v>371.113</v>
      </c>
      <c r="R480" s="8">
        <v>371.113</v>
      </c>
    </row>
    <row r="481" spans="1:18" x14ac:dyDescent="0.15">
      <c r="A481" t="str">
        <v>U1385G-32-1</v>
      </c>
      <c r="B481">
        <v>290.60000000000002</v>
      </c>
      <c r="C481" t="str">
        <v>U1385F-24-6</v>
      </c>
      <c r="D481" s="19">
        <v>316.3</v>
      </c>
      <c r="E481" s="21">
        <v>76</v>
      </c>
      <c r="F481" s="21">
        <v>76</v>
      </c>
      <c r="G481" s="8">
        <v>317.06</v>
      </c>
      <c r="H481" s="8">
        <v>317.06</v>
      </c>
      <c r="I481" s="8">
        <v>317.06</v>
      </c>
      <c r="J481" s="8">
        <v>317.06</v>
      </c>
      <c r="K481" s="29">
        <v>0</v>
      </c>
      <c r="L481" s="29">
        <v>0</v>
      </c>
      <c r="O481" t="str">
        <v>U1385F-24</v>
      </c>
      <c r="P481" s="8">
        <v>55.542999999999999</v>
      </c>
      <c r="Q481" s="8">
        <v>372.60300000000001</v>
      </c>
      <c r="R481" s="8">
        <v>372.60300000000001</v>
      </c>
    </row>
    <row r="482" spans="1:18" x14ac:dyDescent="0.15">
      <c r="A482" t="str">
        <v>U1385G-32-2</v>
      </c>
      <c r="B482">
        <v>292.10000000000002</v>
      </c>
      <c r="C482" t="str">
        <v>U1385F-24-7</v>
      </c>
      <c r="D482" s="19">
        <v>317.76</v>
      </c>
      <c r="E482" s="21">
        <v>0</v>
      </c>
      <c r="F482" s="21">
        <v>5</v>
      </c>
      <c r="G482" s="8">
        <v>317.76</v>
      </c>
      <c r="H482" s="8">
        <v>317.81</v>
      </c>
      <c r="I482" s="8">
        <v>317.76</v>
      </c>
      <c r="J482" s="8">
        <v>317.81</v>
      </c>
      <c r="K482" s="29">
        <v>0</v>
      </c>
      <c r="L482" s="29">
        <v>0</v>
      </c>
      <c r="O482" t="str">
        <v>U1385F-24</v>
      </c>
      <c r="P482" s="8">
        <v>55.542999999999999</v>
      </c>
      <c r="Q482" s="8">
        <v>373.303</v>
      </c>
      <c r="R482" s="8">
        <v>373.35300000000001</v>
      </c>
    </row>
    <row r="483" spans="1:18" x14ac:dyDescent="0.15">
      <c r="A483" t="str">
        <v>U1385G-32-3</v>
      </c>
      <c r="B483">
        <v>293.60000000000002</v>
      </c>
      <c r="C483" t="str">
        <v>U1385F-24-7</v>
      </c>
      <c r="D483" s="19">
        <v>317.76</v>
      </c>
      <c r="E483" s="21">
        <v>13</v>
      </c>
      <c r="F483" s="21">
        <v>13</v>
      </c>
      <c r="G483" s="8">
        <v>317.89</v>
      </c>
      <c r="H483" s="8">
        <v>317.89</v>
      </c>
      <c r="I483" s="8">
        <v>317.89</v>
      </c>
      <c r="J483" s="8">
        <v>317.89</v>
      </c>
      <c r="K483" s="29">
        <v>0</v>
      </c>
      <c r="L483" s="29">
        <v>0</v>
      </c>
      <c r="O483" t="str">
        <v>U1385F-24</v>
      </c>
      <c r="P483" s="8">
        <v>55.542999999999999</v>
      </c>
      <c r="Q483" s="8">
        <v>373.43299999999999</v>
      </c>
      <c r="R483" s="8">
        <v>373.43299999999999</v>
      </c>
    </row>
    <row r="484" spans="1:18" x14ac:dyDescent="0.15">
      <c r="A484" t="str">
        <v>U1385G-32-4</v>
      </c>
      <c r="B484">
        <v>295.11</v>
      </c>
      <c r="C484" t="str">
        <v>U1385F-24-CC</v>
      </c>
      <c r="D484" s="19">
        <v>318.29000000000002</v>
      </c>
      <c r="E484" s="21">
        <v>36</v>
      </c>
      <c r="F484" s="21">
        <v>43</v>
      </c>
      <c r="G484" s="8">
        <v>318.65000000000003</v>
      </c>
      <c r="H484" s="8">
        <v>318.72000000000003</v>
      </c>
      <c r="I484" s="8">
        <v>318.64999999999998</v>
      </c>
      <c r="J484" s="8">
        <v>318.72000000000003</v>
      </c>
      <c r="K484" s="29">
        <v>-5.6843418860808015E-14</v>
      </c>
      <c r="L484" s="29">
        <v>0</v>
      </c>
      <c r="O484" t="str">
        <v>U1385F-24</v>
      </c>
      <c r="P484" s="8">
        <v>55.542999999999999</v>
      </c>
      <c r="Q484" s="8">
        <v>374.19300000000004</v>
      </c>
      <c r="R484" s="8">
        <v>374.26300000000003</v>
      </c>
    </row>
    <row r="485" spans="1:18" x14ac:dyDescent="0.15">
      <c r="A485" t="str">
        <v>U1385G-32-5</v>
      </c>
      <c r="B485">
        <v>296.61</v>
      </c>
      <c r="C485" t="str">
        <v>U1385F-24-CC</v>
      </c>
      <c r="D485" s="19">
        <v>318.29000000000002</v>
      </c>
      <c r="E485" s="21">
        <v>36</v>
      </c>
      <c r="F485" s="21">
        <v>43</v>
      </c>
      <c r="G485" s="8">
        <v>318.65000000000003</v>
      </c>
      <c r="H485" s="8">
        <v>318.72000000000003</v>
      </c>
      <c r="I485" s="8">
        <v>318.64999999999998</v>
      </c>
      <c r="J485" s="8">
        <v>318.72000000000003</v>
      </c>
      <c r="K485" s="29">
        <v>-5.6843418860808015E-14</v>
      </c>
      <c r="L485" s="29">
        <v>0</v>
      </c>
      <c r="O485" t="str">
        <v>U1385F-24</v>
      </c>
      <c r="P485" s="8">
        <v>55.542999999999999</v>
      </c>
      <c r="Q485" s="8">
        <v>374.19300000000004</v>
      </c>
      <c r="R485" s="8">
        <v>374.26300000000003</v>
      </c>
    </row>
    <row r="486" spans="1:18" x14ac:dyDescent="0.15">
      <c r="A486" t="str">
        <v>U1385G-32-6</v>
      </c>
      <c r="B486">
        <v>298.11</v>
      </c>
      <c r="C486" t="str">
        <v>U1385F-24-CC</v>
      </c>
      <c r="D486" s="19">
        <v>318.29000000000002</v>
      </c>
      <c r="E486" s="21">
        <v>36</v>
      </c>
      <c r="F486" s="21">
        <v>43</v>
      </c>
      <c r="G486" s="8">
        <v>318.65000000000003</v>
      </c>
      <c r="H486" s="8">
        <v>318.72000000000003</v>
      </c>
      <c r="I486" s="8">
        <v>318.64999999999998</v>
      </c>
      <c r="J486" s="8">
        <v>318.72000000000003</v>
      </c>
      <c r="K486" s="29">
        <v>-5.6843418860808015E-14</v>
      </c>
      <c r="L486" s="29">
        <v>0</v>
      </c>
      <c r="O486" t="str">
        <v>U1385F-24</v>
      </c>
      <c r="P486" s="8">
        <v>55.542999999999999</v>
      </c>
      <c r="Q486" s="8">
        <v>374.19300000000004</v>
      </c>
      <c r="R486" s="8">
        <v>374.26300000000003</v>
      </c>
    </row>
    <row r="487" spans="1:18" x14ac:dyDescent="0.15">
      <c r="A487" t="str">
        <v>U1385G-32-7</v>
      </c>
      <c r="B487">
        <v>299.52</v>
      </c>
      <c r="C487" t="str">
        <v>U1385F-24-CC</v>
      </c>
      <c r="D487" s="19">
        <v>318.29000000000002</v>
      </c>
      <c r="E487" s="21">
        <v>36</v>
      </c>
      <c r="F487" s="21">
        <v>43</v>
      </c>
      <c r="G487" s="8">
        <v>318.65000000000003</v>
      </c>
      <c r="H487" s="8">
        <v>318.72000000000003</v>
      </c>
      <c r="I487" s="8">
        <v>318.64999999999998</v>
      </c>
      <c r="J487" s="8">
        <v>318.72000000000003</v>
      </c>
      <c r="K487" s="29">
        <v>-5.6843418860808015E-14</v>
      </c>
      <c r="L487" s="29">
        <v>0</v>
      </c>
      <c r="O487" t="str">
        <v>U1385F-24</v>
      </c>
      <c r="P487" s="8">
        <v>55.542999999999999</v>
      </c>
      <c r="Q487" s="8">
        <v>374.19300000000004</v>
      </c>
      <c r="R487" s="8">
        <v>374.26300000000003</v>
      </c>
    </row>
    <row r="488" spans="1:18" x14ac:dyDescent="0.15">
      <c r="A488" t="str">
        <v>U1385G-32-CC</v>
      </c>
      <c r="B488">
        <v>300.04000000000002</v>
      </c>
      <c r="C488" t="str">
        <v>U1385F-24-CC</v>
      </c>
      <c r="D488" s="19">
        <v>318.29000000000002</v>
      </c>
      <c r="E488" s="21">
        <v>36</v>
      </c>
      <c r="F488" s="21">
        <v>43</v>
      </c>
      <c r="G488" s="8">
        <v>318.65000000000003</v>
      </c>
      <c r="H488" s="8">
        <v>318.72000000000003</v>
      </c>
      <c r="I488" s="8">
        <v>318.64999999999998</v>
      </c>
      <c r="J488" s="8">
        <v>318.72000000000003</v>
      </c>
      <c r="K488" s="29">
        <v>-5.6843418860808015E-14</v>
      </c>
      <c r="L488" s="29">
        <v>0</v>
      </c>
      <c r="O488" t="str">
        <v>U1385F-24</v>
      </c>
      <c r="P488" s="8">
        <v>55.542999999999999</v>
      </c>
      <c r="Q488" s="8">
        <v>374.19300000000004</v>
      </c>
      <c r="R488" s="8">
        <v>374.26300000000003</v>
      </c>
    </row>
    <row r="489" spans="1:18" x14ac:dyDescent="0.15">
      <c r="A489" t="str">
        <v>U1385G-33-1</v>
      </c>
      <c r="B489">
        <v>300.3</v>
      </c>
      <c r="C489" t="str">
        <v>U1385F-24-CC</v>
      </c>
      <c r="D489" s="19">
        <v>318.29000000000002</v>
      </c>
      <c r="E489" s="21">
        <v>36</v>
      </c>
      <c r="F489" s="21">
        <v>43</v>
      </c>
      <c r="G489" s="8">
        <v>318.65000000000003</v>
      </c>
      <c r="H489" s="8">
        <v>318.72000000000003</v>
      </c>
      <c r="I489" s="8">
        <v>318.64999999999998</v>
      </c>
      <c r="J489" s="8">
        <v>318.72000000000003</v>
      </c>
      <c r="K489" s="29">
        <v>-5.6843418860808015E-14</v>
      </c>
      <c r="L489" s="29">
        <v>0</v>
      </c>
      <c r="O489" t="str">
        <v>U1385F-24</v>
      </c>
      <c r="P489" s="8">
        <v>55.542999999999999</v>
      </c>
      <c r="Q489" s="8">
        <v>374.19300000000004</v>
      </c>
      <c r="R489" s="8">
        <v>374.26300000000003</v>
      </c>
    </row>
    <row r="490" spans="1:18" x14ac:dyDescent="0.15">
      <c r="A490" t="str">
        <v>U1385G-33-2</v>
      </c>
      <c r="B490">
        <v>301.79000000000002</v>
      </c>
      <c r="C490" t="str">
        <v>U1385F-24-CC</v>
      </c>
      <c r="D490" s="19">
        <v>318.29000000000002</v>
      </c>
      <c r="E490" s="21">
        <v>36</v>
      </c>
      <c r="F490" s="21">
        <v>43</v>
      </c>
      <c r="G490" s="8">
        <v>318.65000000000003</v>
      </c>
      <c r="H490" s="8">
        <v>318.72000000000003</v>
      </c>
      <c r="I490" s="8">
        <v>318.64999999999998</v>
      </c>
      <c r="J490" s="8">
        <v>318.72000000000003</v>
      </c>
      <c r="K490" s="29">
        <v>-5.6843418860808015E-14</v>
      </c>
      <c r="L490" s="29">
        <v>0</v>
      </c>
      <c r="O490" t="str">
        <v>U1385F-24</v>
      </c>
      <c r="P490" s="8">
        <v>55.542999999999999</v>
      </c>
      <c r="Q490" s="8">
        <v>374.19300000000004</v>
      </c>
      <c r="R490" s="8">
        <v>374.26300000000003</v>
      </c>
    </row>
    <row r="491" spans="1:18" x14ac:dyDescent="0.15">
      <c r="A491" t="str">
        <v>U1385G-33-3</v>
      </c>
      <c r="B491">
        <v>303.3</v>
      </c>
      <c r="C491" t="str">
        <v>U1385F-24-CC</v>
      </c>
      <c r="D491" s="19">
        <v>318.29000000000002</v>
      </c>
      <c r="E491" s="21">
        <v>36</v>
      </c>
      <c r="F491" s="21">
        <v>43</v>
      </c>
      <c r="G491" s="8">
        <v>318.65000000000003</v>
      </c>
      <c r="H491" s="8">
        <v>318.72000000000003</v>
      </c>
      <c r="I491" s="8">
        <v>318.64999999999998</v>
      </c>
      <c r="J491" s="8">
        <v>318.72000000000003</v>
      </c>
      <c r="K491" s="29">
        <v>-5.6843418860808015E-14</v>
      </c>
      <c r="L491" s="29">
        <v>0</v>
      </c>
      <c r="O491" t="str">
        <v>U1385F-24</v>
      </c>
      <c r="P491" s="8">
        <v>55.542999999999999</v>
      </c>
      <c r="Q491" s="8">
        <v>374.19300000000004</v>
      </c>
      <c r="R491" s="8">
        <v>374.26300000000003</v>
      </c>
    </row>
    <row r="492" spans="1:18" x14ac:dyDescent="0.15">
      <c r="A492" t="str">
        <v>U1385G-33-4</v>
      </c>
      <c r="B492">
        <v>304.8</v>
      </c>
      <c r="C492" t="str">
        <v>U1385F-24-CC</v>
      </c>
      <c r="D492" s="19">
        <v>318.29000000000002</v>
      </c>
      <c r="E492" s="21">
        <v>36</v>
      </c>
      <c r="F492" s="21">
        <v>43</v>
      </c>
      <c r="G492" s="8">
        <v>318.65000000000003</v>
      </c>
      <c r="H492" s="8">
        <v>318.72000000000003</v>
      </c>
      <c r="I492" s="8">
        <v>318.64999999999998</v>
      </c>
      <c r="J492" s="8">
        <v>318.72000000000003</v>
      </c>
      <c r="K492" s="29">
        <v>-5.6843418860808015E-14</v>
      </c>
      <c r="L492" s="29">
        <v>0</v>
      </c>
      <c r="O492" t="str">
        <v>U1385F-24</v>
      </c>
      <c r="P492" s="8">
        <v>55.542999999999999</v>
      </c>
      <c r="Q492" s="8">
        <v>374.19300000000004</v>
      </c>
      <c r="R492" s="8">
        <v>374.26300000000003</v>
      </c>
    </row>
    <row r="493" spans="1:18" x14ac:dyDescent="0.15">
      <c r="A493" t="str">
        <v>U1385G-33-5</v>
      </c>
      <c r="B493">
        <v>306.3</v>
      </c>
      <c r="C493" t="str">
        <v>U1385F-24-CC</v>
      </c>
      <c r="D493" s="19">
        <v>318.29000000000002</v>
      </c>
      <c r="E493" s="21">
        <v>36</v>
      </c>
      <c r="F493" s="21">
        <v>43</v>
      </c>
      <c r="G493" s="8">
        <v>318.65000000000003</v>
      </c>
      <c r="H493" s="8">
        <v>318.72000000000003</v>
      </c>
      <c r="I493" s="8">
        <v>318.64999999999998</v>
      </c>
      <c r="J493" s="8">
        <v>318.72000000000003</v>
      </c>
      <c r="K493" s="29">
        <v>-5.6843418860808015E-14</v>
      </c>
      <c r="L493" s="29">
        <v>0</v>
      </c>
      <c r="O493" t="str">
        <v>U1385F-24</v>
      </c>
      <c r="P493" s="8">
        <v>55.542999999999999</v>
      </c>
      <c r="Q493" s="8">
        <v>374.19300000000004</v>
      </c>
      <c r="R493" s="8">
        <v>374.26300000000003</v>
      </c>
    </row>
    <row r="494" spans="1:18" x14ac:dyDescent="0.15">
      <c r="A494" t="str">
        <v>U1385G-33-6</v>
      </c>
      <c r="B494">
        <v>307.81</v>
      </c>
      <c r="C494" t="str">
        <v>U1385F-25-1</v>
      </c>
      <c r="D494" s="19">
        <v>318.60000000000002</v>
      </c>
      <c r="E494" s="21">
        <v>75</v>
      </c>
      <c r="F494" s="21">
        <v>75</v>
      </c>
      <c r="G494" s="8">
        <v>319.35000000000002</v>
      </c>
      <c r="H494" s="8">
        <v>319.35000000000002</v>
      </c>
      <c r="I494" s="8">
        <v>319.35000000000002</v>
      </c>
      <c r="J494" s="8">
        <v>319.35000000000002</v>
      </c>
      <c r="K494" s="29">
        <v>0</v>
      </c>
      <c r="L494" s="29">
        <v>0</v>
      </c>
      <c r="O494" t="str">
        <v>U1385F-25</v>
      </c>
      <c r="P494" s="8">
        <v>56.119</v>
      </c>
      <c r="Q494" s="8">
        <v>375.46900000000005</v>
      </c>
      <c r="R494" s="8">
        <v>375.46900000000005</v>
      </c>
    </row>
    <row r="495" spans="1:18" x14ac:dyDescent="0.15">
      <c r="A495" t="str">
        <v>U1385G-33-7</v>
      </c>
      <c r="B495">
        <v>309.24</v>
      </c>
      <c r="C495" t="str">
        <v>U1385F-25-2</v>
      </c>
      <c r="D495" s="19">
        <v>320.08</v>
      </c>
      <c r="E495" s="21">
        <v>75</v>
      </c>
      <c r="F495" s="21">
        <v>75</v>
      </c>
      <c r="G495" s="8">
        <v>320.83</v>
      </c>
      <c r="H495" s="8">
        <v>320.83</v>
      </c>
      <c r="I495" s="8">
        <v>320.83</v>
      </c>
      <c r="J495" s="8">
        <v>320.83</v>
      </c>
      <c r="K495" s="29">
        <v>0</v>
      </c>
      <c r="L495" s="29">
        <v>0</v>
      </c>
      <c r="O495" t="str">
        <v>U1385F-25</v>
      </c>
      <c r="P495" s="8">
        <v>56.119</v>
      </c>
      <c r="Q495" s="8">
        <v>376.94899999999996</v>
      </c>
      <c r="R495" s="8">
        <v>376.94899999999996</v>
      </c>
    </row>
    <row r="496" spans="1:18" x14ac:dyDescent="0.15">
      <c r="A496" t="str">
        <v>U1385G-33-CC</v>
      </c>
      <c r="B496">
        <v>309.77</v>
      </c>
      <c r="C496" t="str">
        <v>U1385F-25-3</v>
      </c>
      <c r="D496" s="19">
        <v>321.57</v>
      </c>
      <c r="E496" s="21">
        <v>60</v>
      </c>
      <c r="F496" s="21">
        <v>60</v>
      </c>
      <c r="G496" s="8">
        <v>322.17</v>
      </c>
      <c r="H496" s="8">
        <v>322.17</v>
      </c>
      <c r="I496" s="8">
        <v>322.17</v>
      </c>
      <c r="J496" s="8">
        <v>322.17</v>
      </c>
      <c r="K496" s="29">
        <v>0</v>
      </c>
      <c r="L496" s="29">
        <v>0</v>
      </c>
      <c r="O496" t="str">
        <v>U1385F-25</v>
      </c>
      <c r="P496" s="8">
        <v>56.119</v>
      </c>
      <c r="Q496" s="8">
        <v>378.28899999999999</v>
      </c>
      <c r="R496" s="8">
        <v>378.28899999999999</v>
      </c>
    </row>
    <row r="497" spans="1:18" x14ac:dyDescent="0.15">
      <c r="A497" t="str">
        <v>U1385G-34-1</v>
      </c>
      <c r="B497">
        <v>310</v>
      </c>
      <c r="C497" t="str">
        <v>U1385F-25-3</v>
      </c>
      <c r="D497" s="19">
        <v>321.57</v>
      </c>
      <c r="E497" s="21">
        <v>79</v>
      </c>
      <c r="F497" s="21">
        <v>79</v>
      </c>
      <c r="G497" s="8">
        <v>322.36</v>
      </c>
      <c r="H497" s="8">
        <v>322.36</v>
      </c>
      <c r="I497" s="8">
        <v>322.36</v>
      </c>
      <c r="J497" s="8">
        <v>322.36</v>
      </c>
      <c r="K497" s="29">
        <v>0</v>
      </c>
      <c r="L497" s="29">
        <v>0</v>
      </c>
      <c r="O497" t="str">
        <v>U1385F-25</v>
      </c>
      <c r="P497" s="8">
        <v>56.119</v>
      </c>
      <c r="Q497" s="8">
        <v>378.47900000000004</v>
      </c>
      <c r="R497" s="8">
        <v>378.47900000000004</v>
      </c>
    </row>
    <row r="498" spans="1:18" x14ac:dyDescent="0.15">
      <c r="A498" t="str">
        <v>U1385G-34-2</v>
      </c>
      <c r="B498">
        <v>311.5</v>
      </c>
      <c r="C498" t="str">
        <v>U1385F-25-4</v>
      </c>
      <c r="D498" s="19">
        <v>323.06</v>
      </c>
      <c r="E498" s="21">
        <v>80</v>
      </c>
      <c r="F498" s="21">
        <v>80</v>
      </c>
      <c r="G498" s="8">
        <v>323.86</v>
      </c>
      <c r="H498" s="8">
        <v>323.86</v>
      </c>
      <c r="I498" s="8">
        <v>323.86</v>
      </c>
      <c r="J498" s="8">
        <v>323.86</v>
      </c>
      <c r="K498" s="29">
        <v>0</v>
      </c>
      <c r="L498" s="29">
        <v>0</v>
      </c>
      <c r="O498" t="str">
        <v>U1385F-25</v>
      </c>
      <c r="P498" s="8">
        <v>56.119</v>
      </c>
      <c r="Q498" s="8">
        <v>379.97900000000004</v>
      </c>
      <c r="R498" s="8">
        <v>379.97900000000004</v>
      </c>
    </row>
    <row r="499" spans="1:18" x14ac:dyDescent="0.15">
      <c r="A499" t="str">
        <v>U1385G-34-3</v>
      </c>
      <c r="B499">
        <v>313</v>
      </c>
      <c r="C499" t="str">
        <v>U1385F-25-5</v>
      </c>
      <c r="D499" s="19">
        <v>324.55</v>
      </c>
      <c r="E499" s="21">
        <v>79</v>
      </c>
      <c r="F499" s="21">
        <v>79</v>
      </c>
      <c r="G499" s="8">
        <v>325.34000000000003</v>
      </c>
      <c r="H499" s="8">
        <v>325.34000000000003</v>
      </c>
      <c r="I499" s="8">
        <v>325.33999999999997</v>
      </c>
      <c r="J499" s="8">
        <v>325.33999999999997</v>
      </c>
      <c r="K499" s="29">
        <v>-5.6843418860808015E-14</v>
      </c>
      <c r="L499" s="29">
        <v>-5.6843418860808015E-14</v>
      </c>
      <c r="O499" t="str">
        <v>U1385F-25</v>
      </c>
      <c r="P499" s="8">
        <v>56.119</v>
      </c>
      <c r="Q499" s="8">
        <v>381.45900000000006</v>
      </c>
      <c r="R499" s="8">
        <v>381.45900000000006</v>
      </c>
    </row>
    <row r="500" spans="1:18" x14ac:dyDescent="0.15">
      <c r="A500" t="str">
        <v>U1385G-34-4</v>
      </c>
      <c r="B500">
        <v>314.51</v>
      </c>
      <c r="C500" t="str">
        <v>U1385F-25-5</v>
      </c>
      <c r="D500" s="19">
        <v>324.55</v>
      </c>
      <c r="E500" s="21">
        <v>80</v>
      </c>
      <c r="F500" s="21">
        <v>80</v>
      </c>
      <c r="G500" s="8">
        <v>325.35000000000002</v>
      </c>
      <c r="H500" s="8">
        <v>325.35000000000002</v>
      </c>
      <c r="I500" s="8">
        <v>325.35000000000002</v>
      </c>
      <c r="J500" s="8">
        <v>325.35000000000002</v>
      </c>
      <c r="K500" s="29">
        <v>0</v>
      </c>
      <c r="L500" s="29">
        <v>0</v>
      </c>
      <c r="O500" t="str">
        <v>U1385F-25</v>
      </c>
      <c r="P500" s="8">
        <v>56.119</v>
      </c>
      <c r="Q500" s="8">
        <v>381.46900000000005</v>
      </c>
      <c r="R500" s="8">
        <v>381.46900000000005</v>
      </c>
    </row>
    <row r="501" spans="1:18" x14ac:dyDescent="0.15">
      <c r="A501" t="str">
        <v>U1385G-34-5</v>
      </c>
      <c r="B501">
        <v>316.02</v>
      </c>
      <c r="C501" t="str">
        <v>U1385F-25-5</v>
      </c>
      <c r="D501" s="19">
        <v>324.55</v>
      </c>
      <c r="E501" s="21">
        <v>110</v>
      </c>
      <c r="F501" s="21">
        <v>112</v>
      </c>
      <c r="G501" s="8">
        <v>325.65000000000003</v>
      </c>
      <c r="H501" s="8">
        <v>325.67</v>
      </c>
      <c r="I501" s="8">
        <v>325.64999999999998</v>
      </c>
      <c r="J501" s="8">
        <v>325.67</v>
      </c>
      <c r="K501" s="29">
        <v>-5.6843418860808015E-14</v>
      </c>
      <c r="L501" s="29">
        <v>0</v>
      </c>
      <c r="O501" t="str">
        <v>U1385F-25</v>
      </c>
      <c r="P501" s="8">
        <v>56.119</v>
      </c>
      <c r="Q501" s="8">
        <v>381.76900000000001</v>
      </c>
      <c r="R501" s="8">
        <v>381.78899999999999</v>
      </c>
    </row>
    <row r="502" spans="1:18" x14ac:dyDescent="0.15">
      <c r="A502" t="str">
        <v>U1385G-34-6</v>
      </c>
      <c r="B502">
        <v>317.52999999999997</v>
      </c>
      <c r="C502" t="str">
        <v>U1385F-25-6</v>
      </c>
      <c r="D502" s="19">
        <v>326.04000000000002</v>
      </c>
      <c r="E502" s="21">
        <v>71</v>
      </c>
      <c r="F502" s="21">
        <v>71</v>
      </c>
      <c r="G502" s="8">
        <v>326.75</v>
      </c>
      <c r="H502" s="8">
        <v>326.75</v>
      </c>
      <c r="I502" s="8">
        <v>326.75</v>
      </c>
      <c r="J502" s="8">
        <v>326.75</v>
      </c>
      <c r="K502" s="29">
        <v>0</v>
      </c>
      <c r="L502" s="29">
        <v>0</v>
      </c>
      <c r="O502" t="str">
        <v>U1385F-25</v>
      </c>
      <c r="P502" s="8">
        <v>56.119</v>
      </c>
      <c r="Q502" s="8">
        <v>382.86900000000003</v>
      </c>
      <c r="R502" s="8">
        <v>382.86900000000003</v>
      </c>
    </row>
    <row r="503" spans="1:18" x14ac:dyDescent="0.15">
      <c r="A503" t="str">
        <v>U1385G-34-7</v>
      </c>
      <c r="B503">
        <v>318.86</v>
      </c>
      <c r="C503" t="str">
        <v>U1385F-25-7</v>
      </c>
      <c r="D503" s="19">
        <v>327.52999999999997</v>
      </c>
      <c r="E503" s="21">
        <v>0</v>
      </c>
      <c r="F503" s="21">
        <v>5</v>
      </c>
      <c r="G503" s="8">
        <v>327.52999999999997</v>
      </c>
      <c r="H503" s="8">
        <v>327.58</v>
      </c>
      <c r="I503" s="8">
        <v>327.52999999999997</v>
      </c>
      <c r="J503" s="8">
        <v>327.58</v>
      </c>
      <c r="K503" s="29">
        <v>0</v>
      </c>
      <c r="L503" s="29">
        <v>0</v>
      </c>
      <c r="O503" t="str">
        <v>U1385F-25</v>
      </c>
      <c r="P503" s="8">
        <v>56.119</v>
      </c>
      <c r="Q503" s="8">
        <v>383.649</v>
      </c>
      <c r="R503" s="8">
        <v>383.69899999999996</v>
      </c>
    </row>
    <row r="504" spans="1:18" x14ac:dyDescent="0.15">
      <c r="A504" t="str">
        <v>U1385G-34-CC</v>
      </c>
      <c r="B504">
        <v>319.38</v>
      </c>
      <c r="C504" t="str">
        <v>U1385F-25-7</v>
      </c>
      <c r="D504" s="19">
        <v>327.52999999999997</v>
      </c>
      <c r="E504" s="21">
        <v>36</v>
      </c>
      <c r="F504" s="21">
        <v>36</v>
      </c>
      <c r="G504" s="8">
        <v>327.89</v>
      </c>
      <c r="H504" s="8">
        <v>327.89</v>
      </c>
      <c r="I504" s="8">
        <v>327.89</v>
      </c>
      <c r="J504" s="8">
        <v>327.89</v>
      </c>
      <c r="K504" s="29">
        <v>0</v>
      </c>
      <c r="L504" s="29">
        <v>0</v>
      </c>
      <c r="O504" t="str">
        <v>U1385F-25</v>
      </c>
      <c r="P504" s="8">
        <v>56.119</v>
      </c>
      <c r="Q504" s="8">
        <v>384.00900000000001</v>
      </c>
      <c r="R504" s="8">
        <v>384.00900000000001</v>
      </c>
    </row>
    <row r="505" spans="1:18" x14ac:dyDescent="0.15">
      <c r="A505" t="str">
        <v>U1385G-35-1</v>
      </c>
      <c r="B505">
        <v>319.7</v>
      </c>
      <c r="C505" t="str">
        <v>U1385F-25-CC</v>
      </c>
      <c r="D505" s="19">
        <v>328.12</v>
      </c>
      <c r="E505" s="21">
        <v>20</v>
      </c>
      <c r="F505" s="21">
        <v>27</v>
      </c>
      <c r="G505" s="8">
        <v>328.32</v>
      </c>
      <c r="H505" s="8">
        <v>328.39</v>
      </c>
      <c r="I505" s="8">
        <v>328.32</v>
      </c>
      <c r="J505" s="8">
        <v>328.39</v>
      </c>
      <c r="K505" s="29">
        <v>0</v>
      </c>
      <c r="L505" s="29">
        <v>0</v>
      </c>
      <c r="O505" t="str">
        <v>U1385F-25</v>
      </c>
      <c r="P505" s="8">
        <v>56.119</v>
      </c>
      <c r="Q505" s="8">
        <v>384.43899999999996</v>
      </c>
      <c r="R505" s="8">
        <v>384.50900000000001</v>
      </c>
    </row>
    <row r="506" spans="1:18" x14ac:dyDescent="0.15">
      <c r="A506" t="str">
        <v>U1385G-35-2</v>
      </c>
      <c r="B506">
        <v>321.2</v>
      </c>
      <c r="C506" t="str">
        <v>U1385F-25-CC</v>
      </c>
      <c r="D506" s="19">
        <v>328.12</v>
      </c>
      <c r="E506" s="21">
        <v>20</v>
      </c>
      <c r="F506" s="21">
        <v>27</v>
      </c>
      <c r="G506" s="8">
        <v>328.32</v>
      </c>
      <c r="H506" s="8">
        <v>328.39</v>
      </c>
      <c r="I506" s="8">
        <v>328.32</v>
      </c>
      <c r="J506" s="8">
        <v>328.39</v>
      </c>
      <c r="K506" s="29">
        <v>0</v>
      </c>
      <c r="L506" s="29">
        <v>0</v>
      </c>
      <c r="O506" t="str">
        <v>U1385F-25</v>
      </c>
      <c r="P506" s="8">
        <v>56.119</v>
      </c>
      <c r="Q506" s="8">
        <v>384.43899999999996</v>
      </c>
      <c r="R506" s="8">
        <v>384.50900000000001</v>
      </c>
    </row>
    <row r="507" spans="1:18" x14ac:dyDescent="0.15">
      <c r="A507" t="str">
        <v>U1385G-35-3</v>
      </c>
      <c r="B507">
        <v>322.7</v>
      </c>
      <c r="C507" t="str">
        <v>U1385F-25-CC</v>
      </c>
      <c r="D507" s="19">
        <v>328.12</v>
      </c>
      <c r="E507" s="21">
        <v>20</v>
      </c>
      <c r="F507" s="21">
        <v>27</v>
      </c>
      <c r="G507" s="8">
        <v>328.32</v>
      </c>
      <c r="H507" s="8">
        <v>328.39</v>
      </c>
      <c r="I507" s="8">
        <v>328.32</v>
      </c>
      <c r="J507" s="8">
        <v>328.39</v>
      </c>
      <c r="K507" s="29">
        <v>0</v>
      </c>
      <c r="L507" s="29">
        <v>0</v>
      </c>
      <c r="O507" t="str">
        <v>U1385F-25</v>
      </c>
      <c r="P507" s="8">
        <v>56.119</v>
      </c>
      <c r="Q507" s="8">
        <v>384.43899999999996</v>
      </c>
      <c r="R507" s="8">
        <v>384.50900000000001</v>
      </c>
    </row>
    <row r="508" spans="1:18" x14ac:dyDescent="0.15">
      <c r="A508" t="str">
        <v>U1385G-35-4</v>
      </c>
      <c r="B508">
        <v>324.20999999999998</v>
      </c>
      <c r="C508" t="str">
        <v>U1385F-25-CC</v>
      </c>
      <c r="D508" s="19">
        <v>328.12</v>
      </c>
      <c r="E508" s="21">
        <v>20</v>
      </c>
      <c r="F508" s="21">
        <v>27</v>
      </c>
      <c r="G508" s="8">
        <v>328.32</v>
      </c>
      <c r="H508" s="8">
        <v>328.39</v>
      </c>
      <c r="I508" s="8">
        <v>328.32</v>
      </c>
      <c r="J508" s="8">
        <v>328.39</v>
      </c>
      <c r="K508" s="29">
        <v>0</v>
      </c>
      <c r="L508" s="29">
        <v>0</v>
      </c>
      <c r="O508" t="str">
        <v>U1385F-25</v>
      </c>
      <c r="P508" s="8">
        <v>56.119</v>
      </c>
      <c r="Q508" s="8">
        <v>384.43899999999996</v>
      </c>
      <c r="R508" s="8">
        <v>384.50900000000001</v>
      </c>
    </row>
    <row r="509" spans="1:18" x14ac:dyDescent="0.15">
      <c r="A509" t="str">
        <v>U1385G-35-5</v>
      </c>
      <c r="B509">
        <v>325.70999999999998</v>
      </c>
      <c r="C509" t="str">
        <v>U1385F-25-CC</v>
      </c>
      <c r="D509" s="19">
        <v>328.12</v>
      </c>
      <c r="E509" s="21">
        <v>20</v>
      </c>
      <c r="F509" s="21">
        <v>27</v>
      </c>
      <c r="G509" s="8">
        <v>328.32</v>
      </c>
      <c r="H509" s="8">
        <v>328.39</v>
      </c>
      <c r="I509" s="8">
        <v>328.32</v>
      </c>
      <c r="J509" s="8">
        <v>328.39</v>
      </c>
      <c r="K509" s="29">
        <v>0</v>
      </c>
      <c r="L509" s="29">
        <v>0</v>
      </c>
      <c r="O509" t="str">
        <v>U1385F-25</v>
      </c>
      <c r="P509" s="8">
        <v>56.119</v>
      </c>
      <c r="Q509" s="8">
        <v>384.43899999999996</v>
      </c>
      <c r="R509" s="8">
        <v>384.50900000000001</v>
      </c>
    </row>
    <row r="510" spans="1:18" x14ac:dyDescent="0.15">
      <c r="A510" t="str">
        <v>U1385G-35-6</v>
      </c>
      <c r="B510">
        <v>327.20999999999998</v>
      </c>
      <c r="C510" t="str">
        <v>U1385F-25-CC</v>
      </c>
      <c r="D510" s="19">
        <v>328.12</v>
      </c>
      <c r="E510" s="21">
        <v>20</v>
      </c>
      <c r="F510" s="21">
        <v>27</v>
      </c>
      <c r="G510" s="8">
        <v>328.32</v>
      </c>
      <c r="H510" s="8">
        <v>328.39</v>
      </c>
      <c r="I510" s="8">
        <v>328.32</v>
      </c>
      <c r="J510" s="8">
        <v>328.39</v>
      </c>
      <c r="K510" s="29">
        <v>0</v>
      </c>
      <c r="L510" s="29">
        <v>0</v>
      </c>
      <c r="O510" t="str">
        <v>U1385F-25</v>
      </c>
      <c r="P510" s="8">
        <v>56.119</v>
      </c>
      <c r="Q510" s="8">
        <v>384.43899999999996</v>
      </c>
      <c r="R510" s="8">
        <v>384.50900000000001</v>
      </c>
    </row>
    <row r="511" spans="1:18" x14ac:dyDescent="0.15">
      <c r="A511" t="str">
        <v>U1385G-35-7</v>
      </c>
      <c r="B511">
        <v>328.64</v>
      </c>
      <c r="C511" t="str">
        <v>U1385F-25-CC</v>
      </c>
      <c r="D511" s="19">
        <v>328.12</v>
      </c>
      <c r="E511" s="21">
        <v>20</v>
      </c>
      <c r="F511" s="21">
        <v>27</v>
      </c>
      <c r="G511" s="8">
        <v>328.32</v>
      </c>
      <c r="H511" s="8">
        <v>328.39</v>
      </c>
      <c r="I511" s="8">
        <v>328.32</v>
      </c>
      <c r="J511" s="8">
        <v>328.39</v>
      </c>
      <c r="K511" s="29">
        <v>0</v>
      </c>
      <c r="L511" s="29">
        <v>0</v>
      </c>
      <c r="O511" t="str">
        <v>U1385F-25</v>
      </c>
      <c r="P511" s="8">
        <v>56.119</v>
      </c>
      <c r="Q511" s="8">
        <v>384.43899999999996</v>
      </c>
      <c r="R511" s="8">
        <v>384.50900000000001</v>
      </c>
    </row>
    <row r="512" spans="1:18" x14ac:dyDescent="0.15">
      <c r="A512" t="str">
        <v>U1385G-35-CC</v>
      </c>
      <c r="B512">
        <v>329.16</v>
      </c>
      <c r="C512" t="str">
        <v>U1385F-25-CC</v>
      </c>
      <c r="D512" s="19">
        <v>328.12</v>
      </c>
      <c r="E512" s="21">
        <v>20</v>
      </c>
      <c r="F512" s="21">
        <v>27</v>
      </c>
      <c r="G512" s="8">
        <v>328.32</v>
      </c>
      <c r="H512" s="8">
        <v>328.39</v>
      </c>
      <c r="I512" s="8">
        <v>328.32</v>
      </c>
      <c r="J512" s="8">
        <v>328.39</v>
      </c>
      <c r="K512" s="29">
        <v>0</v>
      </c>
      <c r="L512" s="29">
        <v>0</v>
      </c>
      <c r="O512" t="str">
        <v>U1385F-25</v>
      </c>
      <c r="P512" s="8">
        <v>56.119</v>
      </c>
      <c r="Q512" s="8">
        <v>384.43899999999996</v>
      </c>
      <c r="R512" s="8">
        <v>384.50900000000001</v>
      </c>
    </row>
    <row r="513" spans="1:18" x14ac:dyDescent="0.15">
      <c r="A513" t="str">
        <v>U1385G-36-1</v>
      </c>
      <c r="B513">
        <v>329.4</v>
      </c>
      <c r="C513" t="str">
        <v>U1385F-25-CC</v>
      </c>
      <c r="D513" s="19">
        <v>328.12</v>
      </c>
      <c r="E513" s="21">
        <v>20</v>
      </c>
      <c r="F513" s="21">
        <v>27</v>
      </c>
      <c r="G513" s="8">
        <v>328.32</v>
      </c>
      <c r="H513" s="8">
        <v>328.39</v>
      </c>
      <c r="I513" s="8">
        <v>328.32</v>
      </c>
      <c r="J513" s="8">
        <v>328.39</v>
      </c>
      <c r="K513" s="29">
        <v>0</v>
      </c>
      <c r="L513" s="29">
        <v>0</v>
      </c>
      <c r="O513" t="str">
        <v>U1385F-25</v>
      </c>
      <c r="P513" s="8">
        <v>56.119</v>
      </c>
      <c r="Q513" s="8">
        <v>384.43899999999996</v>
      </c>
      <c r="R513" s="8">
        <v>384.50900000000001</v>
      </c>
    </row>
    <row r="514" spans="1:18" x14ac:dyDescent="0.15">
      <c r="A514" t="str">
        <v>U1385G-36-2</v>
      </c>
      <c r="B514">
        <v>330.9</v>
      </c>
      <c r="C514" t="str">
        <v>U1385F-25-CC</v>
      </c>
      <c r="D514" s="19">
        <v>328.12</v>
      </c>
      <c r="E514" s="21">
        <v>20</v>
      </c>
      <c r="F514" s="21">
        <v>27</v>
      </c>
      <c r="G514" s="8">
        <v>328.32</v>
      </c>
      <c r="H514" s="8">
        <v>328.39</v>
      </c>
      <c r="I514" s="8">
        <v>328.32</v>
      </c>
      <c r="J514" s="8">
        <v>328.39</v>
      </c>
      <c r="K514" s="29">
        <v>0</v>
      </c>
      <c r="L514" s="29">
        <v>0</v>
      </c>
      <c r="O514" t="str">
        <v>U1385F-25</v>
      </c>
      <c r="P514" s="8">
        <v>56.119</v>
      </c>
      <c r="Q514" s="8">
        <v>384.43899999999996</v>
      </c>
      <c r="R514" s="8">
        <v>384.50900000000001</v>
      </c>
    </row>
    <row r="515" spans="1:18" x14ac:dyDescent="0.15">
      <c r="A515" t="str">
        <v>U1385G-36-3</v>
      </c>
      <c r="B515">
        <v>332.4</v>
      </c>
      <c r="C515" t="str">
        <v>U1385F-26-1</v>
      </c>
      <c r="D515" s="19">
        <v>328.3</v>
      </c>
      <c r="E515" s="21">
        <v>70</v>
      </c>
      <c r="F515" s="21">
        <v>70</v>
      </c>
      <c r="G515" s="8">
        <v>329</v>
      </c>
      <c r="H515" s="8">
        <v>329</v>
      </c>
      <c r="I515" s="8">
        <v>329</v>
      </c>
      <c r="J515" s="8">
        <v>329</v>
      </c>
      <c r="K515" s="29">
        <v>0</v>
      </c>
      <c r="L515" s="29">
        <v>0</v>
      </c>
      <c r="O515" t="str">
        <v>U1385F-26</v>
      </c>
      <c r="P515" s="8">
        <v>56.085000000000001</v>
      </c>
      <c r="Q515" s="8">
        <v>385.08499999999998</v>
      </c>
      <c r="R515" s="8">
        <v>385.08499999999998</v>
      </c>
    </row>
    <row r="516" spans="1:18" x14ac:dyDescent="0.15">
      <c r="A516" t="str">
        <v>U1385G-36-4</v>
      </c>
      <c r="B516">
        <v>333.9</v>
      </c>
      <c r="C516" t="str">
        <v>U1385F-26-2</v>
      </c>
      <c r="D516" s="19">
        <v>329.78</v>
      </c>
      <c r="E516" s="21">
        <v>73</v>
      </c>
      <c r="F516" s="21">
        <v>73</v>
      </c>
      <c r="G516" s="8">
        <v>330.51</v>
      </c>
      <c r="H516" s="8">
        <v>330.51</v>
      </c>
      <c r="I516" s="8">
        <v>330.51</v>
      </c>
      <c r="J516" s="8">
        <v>330.51</v>
      </c>
      <c r="K516" s="29">
        <v>0</v>
      </c>
      <c r="L516" s="29">
        <v>0</v>
      </c>
      <c r="O516" t="str">
        <v>U1385F-26</v>
      </c>
      <c r="P516" s="8">
        <v>56.085000000000001</v>
      </c>
      <c r="Q516" s="8">
        <v>386.59499999999997</v>
      </c>
      <c r="R516" s="8">
        <v>386.59499999999997</v>
      </c>
    </row>
    <row r="517" spans="1:18" x14ac:dyDescent="0.15">
      <c r="A517" t="str">
        <v>U1385G-36-5</v>
      </c>
      <c r="B517">
        <v>335.4</v>
      </c>
      <c r="C517" t="str">
        <v>U1385F-26-3</v>
      </c>
      <c r="D517" s="19">
        <v>331.25</v>
      </c>
      <c r="E517" s="21">
        <v>77</v>
      </c>
      <c r="F517" s="21">
        <v>77</v>
      </c>
      <c r="G517" s="8">
        <v>332.02</v>
      </c>
      <c r="H517" s="8">
        <v>332.02</v>
      </c>
      <c r="I517" s="8">
        <v>332.02</v>
      </c>
      <c r="J517" s="8">
        <v>332.02</v>
      </c>
      <c r="K517" s="29">
        <v>0</v>
      </c>
      <c r="L517" s="29">
        <v>0</v>
      </c>
      <c r="O517" t="str">
        <v>U1385F-26</v>
      </c>
      <c r="P517" s="8">
        <v>56.085000000000001</v>
      </c>
      <c r="Q517" s="8">
        <v>388.10499999999996</v>
      </c>
      <c r="R517" s="8">
        <v>388.10499999999996</v>
      </c>
    </row>
    <row r="518" spans="1:18" x14ac:dyDescent="0.15">
      <c r="A518" t="str">
        <v>U1385G-36-6</v>
      </c>
      <c r="B518">
        <v>336.91</v>
      </c>
      <c r="C518" t="str">
        <v>U1385F-26-3</v>
      </c>
      <c r="D518" s="19">
        <v>331.25</v>
      </c>
      <c r="E518" s="21">
        <v>116</v>
      </c>
      <c r="F518" s="21">
        <v>118</v>
      </c>
      <c r="G518" s="8">
        <v>332.41</v>
      </c>
      <c r="H518" s="8">
        <v>332.43</v>
      </c>
      <c r="I518" s="8">
        <v>332.41</v>
      </c>
      <c r="J518" s="8">
        <v>332.43</v>
      </c>
      <c r="K518" s="29">
        <v>0</v>
      </c>
      <c r="L518" s="29">
        <v>0</v>
      </c>
      <c r="O518" t="str">
        <v>U1385F-26</v>
      </c>
      <c r="P518" s="8">
        <v>56.085000000000001</v>
      </c>
      <c r="Q518" s="8">
        <v>388.495</v>
      </c>
      <c r="R518" s="8">
        <v>388.51499999999999</v>
      </c>
    </row>
    <row r="519" spans="1:18" x14ac:dyDescent="0.15">
      <c r="A519" t="str">
        <v>U1385G-36-7</v>
      </c>
      <c r="B519">
        <v>338.35</v>
      </c>
      <c r="C519" t="str">
        <v>U1385F-26-4</v>
      </c>
      <c r="D519" s="19">
        <v>332.74</v>
      </c>
      <c r="E519" s="21">
        <v>14</v>
      </c>
      <c r="F519" s="21">
        <v>14</v>
      </c>
      <c r="G519" s="8">
        <v>332.88</v>
      </c>
      <c r="H519" s="8">
        <v>332.88</v>
      </c>
      <c r="I519" s="8">
        <v>332.88</v>
      </c>
      <c r="J519" s="8">
        <v>332.88</v>
      </c>
      <c r="K519" s="29">
        <v>0</v>
      </c>
      <c r="L519" s="29">
        <v>0</v>
      </c>
      <c r="O519" t="str">
        <v>U1385F-26</v>
      </c>
      <c r="P519" s="8">
        <v>56.085000000000001</v>
      </c>
      <c r="Q519" s="8">
        <v>388.96499999999997</v>
      </c>
      <c r="R519" s="8">
        <v>388.96499999999997</v>
      </c>
    </row>
    <row r="520" spans="1:18" x14ac:dyDescent="0.15">
      <c r="A520" t="str">
        <v>U1385G-36-CC</v>
      </c>
      <c r="B520">
        <v>338.86</v>
      </c>
      <c r="C520" t="str">
        <v>U1385F-26-4</v>
      </c>
      <c r="D520" s="19">
        <v>332.74</v>
      </c>
      <c r="E520" s="21">
        <v>80</v>
      </c>
      <c r="F520" s="21">
        <v>80</v>
      </c>
      <c r="G520" s="8">
        <v>333.54</v>
      </c>
      <c r="H520" s="8">
        <v>333.54</v>
      </c>
      <c r="I520" s="8">
        <v>333.54</v>
      </c>
      <c r="J520" s="8">
        <v>333.54</v>
      </c>
      <c r="K520" s="29">
        <v>0</v>
      </c>
      <c r="L520" s="29">
        <v>0</v>
      </c>
      <c r="O520" t="str">
        <v>U1385F-26</v>
      </c>
      <c r="P520" s="8">
        <v>56.085000000000001</v>
      </c>
      <c r="Q520" s="8">
        <v>389.625</v>
      </c>
      <c r="R520" s="8">
        <v>389.625</v>
      </c>
    </row>
    <row r="521" spans="1:18" x14ac:dyDescent="0.15">
      <c r="A521" t="str">
        <v>U1385G-37-1</v>
      </c>
      <c r="B521">
        <v>339.1</v>
      </c>
      <c r="C521" t="str">
        <v>U1385F-26-5</v>
      </c>
      <c r="D521" s="19">
        <v>334.21</v>
      </c>
      <c r="E521" s="21">
        <v>76</v>
      </c>
      <c r="F521" s="21">
        <v>76</v>
      </c>
      <c r="G521" s="8">
        <v>334.96999999999997</v>
      </c>
      <c r="H521" s="8">
        <v>334.96999999999997</v>
      </c>
      <c r="I521" s="8">
        <v>334.97</v>
      </c>
      <c r="J521" s="8">
        <v>334.97</v>
      </c>
      <c r="K521" s="29">
        <v>5.6843418860808015E-14</v>
      </c>
      <c r="L521" s="29">
        <v>5.6843418860808015E-14</v>
      </c>
      <c r="O521" t="str">
        <v>U1385F-26</v>
      </c>
      <c r="P521" s="8">
        <v>56.085000000000001</v>
      </c>
      <c r="Q521" s="8">
        <v>391.05499999999995</v>
      </c>
      <c r="R521" s="8">
        <v>391.05499999999995</v>
      </c>
    </row>
    <row r="522" spans="1:18" x14ac:dyDescent="0.15">
      <c r="A522" t="str">
        <v>U1385G-37-2</v>
      </c>
      <c r="B522">
        <v>340.6</v>
      </c>
      <c r="C522" t="str">
        <v>U1385F-26-6</v>
      </c>
      <c r="D522" s="19">
        <v>335.7</v>
      </c>
      <c r="E522" s="21">
        <v>46</v>
      </c>
      <c r="F522" s="21">
        <v>46</v>
      </c>
      <c r="G522" s="8">
        <v>336.15999999999997</v>
      </c>
      <c r="H522" s="8">
        <v>336.15999999999997</v>
      </c>
      <c r="I522" s="8">
        <v>336.16</v>
      </c>
      <c r="J522" s="8">
        <v>336.16</v>
      </c>
      <c r="K522" s="29">
        <v>5.6843418860808015E-14</v>
      </c>
      <c r="L522" s="29">
        <v>5.6843418860808015E-14</v>
      </c>
      <c r="O522" t="str">
        <v>U1385F-26</v>
      </c>
      <c r="P522" s="8">
        <v>56.085000000000001</v>
      </c>
      <c r="Q522" s="8">
        <v>392.24499999999995</v>
      </c>
      <c r="R522" s="8">
        <v>392.24499999999995</v>
      </c>
    </row>
    <row r="523" spans="1:18" x14ac:dyDescent="0.15">
      <c r="A523" t="str">
        <v>U1385G-37-3</v>
      </c>
      <c r="B523">
        <v>342.1</v>
      </c>
      <c r="C523" t="str">
        <v>U1385F-26-6</v>
      </c>
      <c r="D523" s="19">
        <v>335.7</v>
      </c>
      <c r="E523" s="21">
        <v>74</v>
      </c>
      <c r="F523" s="21">
        <v>74</v>
      </c>
      <c r="G523" s="8">
        <v>336.44</v>
      </c>
      <c r="H523" s="8">
        <v>336.44</v>
      </c>
      <c r="I523" s="8">
        <v>336.44</v>
      </c>
      <c r="J523" s="8">
        <v>336.44</v>
      </c>
      <c r="K523" s="29">
        <v>0</v>
      </c>
      <c r="L523" s="29">
        <v>0</v>
      </c>
      <c r="O523" t="str">
        <v>U1385F-26</v>
      </c>
      <c r="P523" s="8">
        <v>56.085000000000001</v>
      </c>
      <c r="Q523" s="8">
        <v>392.52499999999998</v>
      </c>
      <c r="R523" s="8">
        <v>392.52499999999998</v>
      </c>
    </row>
    <row r="524" spans="1:18" x14ac:dyDescent="0.15">
      <c r="A524" t="str">
        <v>U1385G-37-4</v>
      </c>
      <c r="B524">
        <v>343.6</v>
      </c>
      <c r="C524" t="str">
        <v>U1385F-26-7</v>
      </c>
      <c r="D524" s="19">
        <v>336.88</v>
      </c>
      <c r="E524" s="21">
        <v>0</v>
      </c>
      <c r="F524" s="21">
        <v>5</v>
      </c>
      <c r="G524" s="8">
        <v>336.88</v>
      </c>
      <c r="H524" s="8">
        <v>336.93</v>
      </c>
      <c r="I524" s="8">
        <v>336.88</v>
      </c>
      <c r="J524" s="8">
        <v>336.93</v>
      </c>
      <c r="K524" s="29">
        <v>0</v>
      </c>
      <c r="L524" s="29">
        <v>0</v>
      </c>
      <c r="O524" t="str">
        <v>U1385F-26</v>
      </c>
      <c r="P524" s="8">
        <v>56.085000000000001</v>
      </c>
      <c r="Q524" s="8">
        <v>392.96499999999997</v>
      </c>
      <c r="R524" s="8">
        <v>393.01499999999999</v>
      </c>
    </row>
    <row r="525" spans="1:18" x14ac:dyDescent="0.15">
      <c r="A525" t="str">
        <v>U1385G-37-5</v>
      </c>
      <c r="B525">
        <v>345.1</v>
      </c>
      <c r="C525" t="str">
        <v>U1385F-26-7</v>
      </c>
      <c r="D525" s="19">
        <v>336.88</v>
      </c>
      <c r="E525" s="21">
        <v>33</v>
      </c>
      <c r="F525" s="21">
        <v>33</v>
      </c>
      <c r="G525" s="8">
        <v>337.21</v>
      </c>
      <c r="H525" s="8">
        <v>337.21</v>
      </c>
      <c r="I525" s="8">
        <v>337.21</v>
      </c>
      <c r="J525" s="8">
        <v>337.21</v>
      </c>
      <c r="K525" s="29">
        <v>0</v>
      </c>
      <c r="L525" s="29">
        <v>0</v>
      </c>
      <c r="O525" t="str">
        <v>U1385F-26</v>
      </c>
      <c r="P525" s="8">
        <v>56.085000000000001</v>
      </c>
      <c r="Q525" s="8">
        <v>393.29499999999996</v>
      </c>
      <c r="R525" s="8">
        <v>393.29499999999996</v>
      </c>
    </row>
    <row r="526" spans="1:18" x14ac:dyDescent="0.15">
      <c r="A526" t="str">
        <v>U1385G-37-6</v>
      </c>
      <c r="B526">
        <v>346.59</v>
      </c>
      <c r="C526" t="str">
        <v>U1385F-26-CC</v>
      </c>
      <c r="D526" s="19">
        <v>337.4</v>
      </c>
      <c r="E526" s="21">
        <v>43</v>
      </c>
      <c r="F526" s="21">
        <v>50</v>
      </c>
      <c r="G526" s="8">
        <v>337.83</v>
      </c>
      <c r="H526" s="8">
        <v>337.9</v>
      </c>
      <c r="I526" s="8">
        <v>337.83</v>
      </c>
      <c r="J526" s="8">
        <v>337.9</v>
      </c>
      <c r="K526" s="29">
        <v>0</v>
      </c>
      <c r="L526" s="29">
        <v>0</v>
      </c>
      <c r="O526" t="str">
        <v>U1385F-26</v>
      </c>
      <c r="P526" s="8">
        <v>56.085000000000001</v>
      </c>
      <c r="Q526" s="8">
        <v>393.91499999999996</v>
      </c>
      <c r="R526" s="8">
        <v>393.98499999999996</v>
      </c>
    </row>
    <row r="527" spans="1:18" x14ac:dyDescent="0.15">
      <c r="A527" t="str">
        <v>U1385G-37-7</v>
      </c>
      <c r="B527">
        <v>347.77</v>
      </c>
      <c r="C527" t="str">
        <v>U1385F-26-CC</v>
      </c>
      <c r="D527" s="19">
        <v>337.4</v>
      </c>
      <c r="E527" s="21">
        <v>43</v>
      </c>
      <c r="F527" s="21">
        <v>50</v>
      </c>
      <c r="G527" s="8">
        <v>337.83</v>
      </c>
      <c r="H527" s="8">
        <v>337.9</v>
      </c>
      <c r="I527" s="8">
        <v>337.83</v>
      </c>
      <c r="J527" s="8">
        <v>337.9</v>
      </c>
      <c r="K527" s="29">
        <v>0</v>
      </c>
      <c r="L527" s="29">
        <v>0</v>
      </c>
      <c r="O527" t="str">
        <v>U1385F-26</v>
      </c>
      <c r="P527" s="8">
        <v>56.085000000000001</v>
      </c>
      <c r="Q527" s="8">
        <v>393.91499999999996</v>
      </c>
      <c r="R527" s="8">
        <v>393.98499999999996</v>
      </c>
    </row>
    <row r="528" spans="1:18" x14ac:dyDescent="0.15">
      <c r="A528" t="str">
        <v>U1385G-37-CC</v>
      </c>
      <c r="B528">
        <v>348.3</v>
      </c>
      <c r="C528" t="str">
        <v>U1385F-26-CC</v>
      </c>
      <c r="D528" s="19">
        <v>337.4</v>
      </c>
      <c r="E528" s="21">
        <v>43</v>
      </c>
      <c r="F528" s="21">
        <v>50</v>
      </c>
      <c r="G528" s="8">
        <v>337.83</v>
      </c>
      <c r="H528" s="8">
        <v>337.9</v>
      </c>
      <c r="I528" s="8">
        <v>337.83</v>
      </c>
      <c r="J528" s="8">
        <v>337.9</v>
      </c>
      <c r="K528" s="29">
        <v>0</v>
      </c>
      <c r="L528" s="29">
        <v>0</v>
      </c>
      <c r="O528" t="str">
        <v>U1385F-26</v>
      </c>
      <c r="P528" s="8">
        <v>56.085000000000001</v>
      </c>
      <c r="Q528" s="8">
        <v>393.91499999999996</v>
      </c>
      <c r="R528" s="8">
        <v>393.98499999999996</v>
      </c>
    </row>
    <row r="529" spans="1:18" x14ac:dyDescent="0.15">
      <c r="A529" t="str">
        <v>U1385G-38-1</v>
      </c>
      <c r="B529">
        <v>348.8</v>
      </c>
      <c r="C529" t="str">
        <v>U1385F-26-CC</v>
      </c>
      <c r="D529" s="19">
        <v>337.4</v>
      </c>
      <c r="E529" s="21">
        <v>43</v>
      </c>
      <c r="F529" s="21">
        <v>50</v>
      </c>
      <c r="G529" s="8">
        <v>337.83</v>
      </c>
      <c r="H529" s="8">
        <v>337.9</v>
      </c>
      <c r="I529" s="8">
        <v>337.83</v>
      </c>
      <c r="J529" s="8">
        <v>337.9</v>
      </c>
      <c r="K529" s="29">
        <v>0</v>
      </c>
      <c r="L529" s="29">
        <v>0</v>
      </c>
      <c r="O529" t="str">
        <v>U1385F-26</v>
      </c>
      <c r="P529" s="8">
        <v>56.085000000000001</v>
      </c>
      <c r="Q529" s="8">
        <v>393.91499999999996</v>
      </c>
      <c r="R529" s="8">
        <v>393.98499999999996</v>
      </c>
    </row>
    <row r="530" spans="1:18" x14ac:dyDescent="0.15">
      <c r="A530" t="str">
        <v>U1385G-38-2</v>
      </c>
      <c r="B530">
        <v>350.29</v>
      </c>
      <c r="C530" t="str">
        <v>U1385F-26-CC</v>
      </c>
      <c r="D530" s="19">
        <v>337.4</v>
      </c>
      <c r="E530" s="21">
        <v>43</v>
      </c>
      <c r="F530" s="21">
        <v>50</v>
      </c>
      <c r="G530" s="8">
        <v>337.83</v>
      </c>
      <c r="H530" s="8">
        <v>337.9</v>
      </c>
      <c r="I530" s="8">
        <v>337.83</v>
      </c>
      <c r="J530" s="8">
        <v>337.9</v>
      </c>
      <c r="K530" s="29">
        <v>0</v>
      </c>
      <c r="L530" s="29">
        <v>0</v>
      </c>
      <c r="O530" t="str">
        <v>U1385F-26</v>
      </c>
      <c r="P530" s="8">
        <v>56.085000000000001</v>
      </c>
      <c r="Q530" s="8">
        <v>393.91499999999996</v>
      </c>
      <c r="R530" s="8">
        <v>393.98499999999996</v>
      </c>
    </row>
    <row r="531" spans="1:18" x14ac:dyDescent="0.15">
      <c r="A531" t="str">
        <v>U1385G-38-3</v>
      </c>
      <c r="B531">
        <v>351.79</v>
      </c>
      <c r="C531" t="str">
        <v>U1385F-26-CC</v>
      </c>
      <c r="D531" s="19">
        <v>337.4</v>
      </c>
      <c r="E531" s="21">
        <v>43</v>
      </c>
      <c r="F531" s="21">
        <v>50</v>
      </c>
      <c r="G531" s="8">
        <v>337.83</v>
      </c>
      <c r="H531" s="8">
        <v>337.9</v>
      </c>
      <c r="I531" s="8">
        <v>337.83</v>
      </c>
      <c r="J531" s="8">
        <v>337.9</v>
      </c>
      <c r="K531" s="29">
        <v>0</v>
      </c>
      <c r="L531" s="29">
        <v>0</v>
      </c>
      <c r="O531" t="str">
        <v>U1385F-26</v>
      </c>
      <c r="P531" s="8">
        <v>56.085000000000001</v>
      </c>
      <c r="Q531" s="8">
        <v>393.91499999999996</v>
      </c>
      <c r="R531" s="8">
        <v>393.98499999999996</v>
      </c>
    </row>
    <row r="532" spans="1:18" x14ac:dyDescent="0.15">
      <c r="A532" t="str">
        <v>U1385G-38-4</v>
      </c>
      <c r="B532">
        <v>353.29</v>
      </c>
      <c r="C532" t="str">
        <v>U1385F-26-CC</v>
      </c>
      <c r="D532" s="19">
        <v>337.4</v>
      </c>
      <c r="E532" s="21">
        <v>43</v>
      </c>
      <c r="F532" s="21">
        <v>50</v>
      </c>
      <c r="G532" s="8">
        <v>337.83</v>
      </c>
      <c r="H532" s="8">
        <v>337.9</v>
      </c>
      <c r="I532" s="8">
        <v>337.83</v>
      </c>
      <c r="J532" s="8">
        <v>337.9</v>
      </c>
      <c r="K532" s="29">
        <v>0</v>
      </c>
      <c r="L532" s="29">
        <v>0</v>
      </c>
      <c r="O532" t="str">
        <v>U1385F-26</v>
      </c>
      <c r="P532" s="8">
        <v>56.085000000000001</v>
      </c>
      <c r="Q532" s="8">
        <v>393.91499999999996</v>
      </c>
      <c r="R532" s="8">
        <v>393.98499999999996</v>
      </c>
    </row>
    <row r="533" spans="1:18" x14ac:dyDescent="0.15">
      <c r="A533" t="str">
        <v>U1385G-38-5</v>
      </c>
      <c r="B533">
        <v>354.78</v>
      </c>
      <c r="C533" t="str">
        <v>U1385F-26-CC</v>
      </c>
      <c r="D533" s="19">
        <v>337.4</v>
      </c>
      <c r="E533" s="21">
        <v>43</v>
      </c>
      <c r="F533" s="21">
        <v>50</v>
      </c>
      <c r="G533" s="8">
        <v>337.83</v>
      </c>
      <c r="H533" s="8">
        <v>337.9</v>
      </c>
      <c r="I533" s="8">
        <v>337.83</v>
      </c>
      <c r="J533" s="8">
        <v>337.9</v>
      </c>
      <c r="K533" s="29">
        <v>0</v>
      </c>
      <c r="L533" s="29">
        <v>0</v>
      </c>
      <c r="O533" t="str">
        <v>U1385F-26</v>
      </c>
      <c r="P533" s="8">
        <v>56.085000000000001</v>
      </c>
      <c r="Q533" s="8">
        <v>393.91499999999996</v>
      </c>
      <c r="R533" s="8">
        <v>393.98499999999996</v>
      </c>
    </row>
    <row r="534" spans="1:18" x14ac:dyDescent="0.15">
      <c r="A534" t="str">
        <v>U1385G-38-6</v>
      </c>
      <c r="B534">
        <v>356.28</v>
      </c>
      <c r="C534" t="str">
        <v>U1385F-26-CC</v>
      </c>
      <c r="D534" s="19">
        <v>337.4</v>
      </c>
      <c r="E534" s="21">
        <v>43</v>
      </c>
      <c r="F534" s="21">
        <v>50</v>
      </c>
      <c r="G534" s="8">
        <v>337.83</v>
      </c>
      <c r="H534" s="8">
        <v>337.9</v>
      </c>
      <c r="I534" s="8">
        <v>337.83</v>
      </c>
      <c r="J534" s="8">
        <v>337.9</v>
      </c>
      <c r="K534" s="29">
        <v>0</v>
      </c>
      <c r="L534" s="29">
        <v>0</v>
      </c>
      <c r="O534" t="str">
        <v>U1385F-26</v>
      </c>
      <c r="P534" s="8">
        <v>56.085000000000001</v>
      </c>
      <c r="Q534" s="8">
        <v>393.91499999999996</v>
      </c>
      <c r="R534" s="8">
        <v>393.98499999999996</v>
      </c>
    </row>
    <row r="535" spans="1:18" x14ac:dyDescent="0.15">
      <c r="A535" t="str">
        <v>U1385G-38-7</v>
      </c>
      <c r="B535">
        <v>357.74</v>
      </c>
      <c r="C535" t="str">
        <v>U1385F-26-CC</v>
      </c>
      <c r="D535" s="19">
        <v>337.4</v>
      </c>
      <c r="E535" s="21">
        <v>43</v>
      </c>
      <c r="F535" s="21">
        <v>50</v>
      </c>
      <c r="G535" s="8">
        <v>337.83</v>
      </c>
      <c r="H535" s="8">
        <v>337.9</v>
      </c>
      <c r="I535" s="8">
        <v>337.83</v>
      </c>
      <c r="J535" s="8">
        <v>337.9</v>
      </c>
      <c r="K535" s="29">
        <v>0</v>
      </c>
      <c r="L535" s="29">
        <v>0</v>
      </c>
      <c r="O535" t="str">
        <v>U1385F-26</v>
      </c>
      <c r="P535" s="8">
        <v>56.085000000000001</v>
      </c>
      <c r="Q535" s="8">
        <v>393.91499999999996</v>
      </c>
      <c r="R535" s="8">
        <v>393.98499999999996</v>
      </c>
    </row>
    <row r="536" spans="1:18" x14ac:dyDescent="0.15">
      <c r="A536" t="str">
        <v>U1385G-38-CC</v>
      </c>
      <c r="B536">
        <v>358.27</v>
      </c>
      <c r="C536" t="str">
        <v>U1385F-28-1</v>
      </c>
      <c r="D536" s="19">
        <v>347.7</v>
      </c>
      <c r="E536" s="21">
        <v>75</v>
      </c>
      <c r="F536" s="21">
        <v>75</v>
      </c>
      <c r="G536" s="8">
        <v>348.45</v>
      </c>
      <c r="H536" s="8">
        <v>348.45</v>
      </c>
      <c r="I536" s="8">
        <v>348.45</v>
      </c>
      <c r="J536" s="8">
        <v>348.45</v>
      </c>
      <c r="K536" s="29">
        <v>0</v>
      </c>
      <c r="L536" s="29">
        <v>0</v>
      </c>
      <c r="O536" t="str">
        <v>U1385F-28</v>
      </c>
      <c r="P536" s="8">
        <v>56.164000000000001</v>
      </c>
      <c r="Q536" s="8">
        <v>404.61399999999998</v>
      </c>
      <c r="R536" s="8">
        <v>404.61399999999998</v>
      </c>
    </row>
    <row r="537" spans="1:18" x14ac:dyDescent="0.15">
      <c r="A537" t="str">
        <v>U1385G-39-1</v>
      </c>
      <c r="B537">
        <v>358.5</v>
      </c>
      <c r="C537" t="str">
        <v>U1385F-28-2</v>
      </c>
      <c r="D537" s="19">
        <v>349.19</v>
      </c>
      <c r="E537" s="21">
        <v>20</v>
      </c>
      <c r="F537" s="21">
        <v>20</v>
      </c>
      <c r="G537" s="8">
        <v>349.39</v>
      </c>
      <c r="H537" s="8">
        <v>349.39</v>
      </c>
      <c r="I537" s="8">
        <v>349.39</v>
      </c>
      <c r="J537" s="8">
        <v>349.39</v>
      </c>
      <c r="K537" s="29">
        <v>0</v>
      </c>
      <c r="L537" s="29">
        <v>0</v>
      </c>
      <c r="O537" t="str">
        <v>U1385F-28</v>
      </c>
      <c r="P537" s="8">
        <v>56.164000000000001</v>
      </c>
      <c r="Q537" s="8">
        <v>405.55399999999997</v>
      </c>
      <c r="R537" s="8">
        <v>405.55399999999997</v>
      </c>
    </row>
    <row r="538" spans="1:18" x14ac:dyDescent="0.15">
      <c r="A538" t="str">
        <v>U1385G-39-2</v>
      </c>
      <c r="B538">
        <v>360.01</v>
      </c>
      <c r="C538" t="str">
        <v>U1385F-28-2</v>
      </c>
      <c r="D538" s="19">
        <v>349.19</v>
      </c>
      <c r="E538" s="21">
        <v>91</v>
      </c>
      <c r="F538" s="21">
        <v>91</v>
      </c>
      <c r="G538" s="8">
        <v>350.1</v>
      </c>
      <c r="H538" s="8">
        <v>350.1</v>
      </c>
      <c r="I538" s="8">
        <v>350.1</v>
      </c>
      <c r="J538" s="8">
        <v>350.1</v>
      </c>
      <c r="K538" s="29">
        <v>0</v>
      </c>
      <c r="L538" s="29">
        <v>0</v>
      </c>
      <c r="O538" t="str">
        <v>U1385F-28</v>
      </c>
      <c r="P538" s="8">
        <v>56.164000000000001</v>
      </c>
      <c r="Q538" s="8">
        <v>406.26400000000001</v>
      </c>
      <c r="R538" s="8">
        <v>406.26400000000001</v>
      </c>
    </row>
    <row r="539" spans="1:18" x14ac:dyDescent="0.15">
      <c r="A539" t="str">
        <v>U1385G-39-3</v>
      </c>
      <c r="B539">
        <v>361.51</v>
      </c>
      <c r="C539" t="str">
        <v>U1385F-28-3</v>
      </c>
      <c r="D539" s="19">
        <v>350.67</v>
      </c>
      <c r="E539" s="21">
        <v>63</v>
      </c>
      <c r="F539" s="21">
        <v>63</v>
      </c>
      <c r="G539" s="8">
        <v>351.3</v>
      </c>
      <c r="H539" s="8">
        <v>351.3</v>
      </c>
      <c r="I539" s="8">
        <v>351.3</v>
      </c>
      <c r="J539" s="8">
        <v>351.3</v>
      </c>
      <c r="K539" s="29">
        <v>0</v>
      </c>
      <c r="L539" s="29">
        <v>0</v>
      </c>
      <c r="O539" t="str">
        <v>U1385F-28</v>
      </c>
      <c r="P539" s="8">
        <v>56.164000000000001</v>
      </c>
      <c r="Q539" s="8">
        <v>407.464</v>
      </c>
      <c r="R539" s="8">
        <v>407.464</v>
      </c>
    </row>
    <row r="540" spans="1:18" x14ac:dyDescent="0.15">
      <c r="A540" t="str">
        <v>U1385G-39-4</v>
      </c>
      <c r="B540">
        <v>363.01</v>
      </c>
      <c r="C540" t="str">
        <v>U1385F-28-4</v>
      </c>
      <c r="D540" s="19">
        <v>352.16</v>
      </c>
      <c r="E540" s="21">
        <v>60</v>
      </c>
      <c r="F540" s="21">
        <v>60</v>
      </c>
      <c r="G540" s="8">
        <v>352.76000000000005</v>
      </c>
      <c r="H540" s="8">
        <v>352.76000000000005</v>
      </c>
      <c r="I540" s="8">
        <v>352.76</v>
      </c>
      <c r="J540" s="8">
        <v>352.76</v>
      </c>
      <c r="K540" s="29">
        <v>-5.6843418860808015E-14</v>
      </c>
      <c r="L540" s="29">
        <v>-5.6843418860808015E-14</v>
      </c>
      <c r="O540" t="str">
        <v>U1385F-28</v>
      </c>
      <c r="P540" s="8">
        <v>56.164000000000001</v>
      </c>
      <c r="Q540" s="8">
        <v>408.92400000000004</v>
      </c>
      <c r="R540" s="8">
        <v>408.92400000000004</v>
      </c>
    </row>
    <row r="541" spans="1:18" x14ac:dyDescent="0.15">
      <c r="A541" t="str">
        <v>U1385G-39-5</v>
      </c>
      <c r="B541">
        <v>364.52</v>
      </c>
      <c r="C541" t="str">
        <v>U1385F-28-4</v>
      </c>
      <c r="D541" s="19">
        <v>352.16</v>
      </c>
      <c r="E541" s="21">
        <v>78</v>
      </c>
      <c r="F541" s="21">
        <v>78</v>
      </c>
      <c r="G541" s="8">
        <v>352.94</v>
      </c>
      <c r="H541" s="8">
        <v>352.94</v>
      </c>
      <c r="I541" s="8">
        <v>352.94</v>
      </c>
      <c r="J541" s="8">
        <v>352.94</v>
      </c>
      <c r="K541" s="29">
        <v>0</v>
      </c>
      <c r="L541" s="29">
        <v>0</v>
      </c>
      <c r="O541" t="str">
        <v>U1385F-28</v>
      </c>
      <c r="P541" s="8">
        <v>56.164000000000001</v>
      </c>
      <c r="Q541" s="8">
        <v>409.10399999999998</v>
      </c>
      <c r="R541" s="8">
        <v>409.10399999999998</v>
      </c>
    </row>
    <row r="542" spans="1:18" x14ac:dyDescent="0.15">
      <c r="A542" t="str">
        <v>U1385G-39-6</v>
      </c>
      <c r="B542">
        <v>366.02</v>
      </c>
      <c r="C542" t="str">
        <v>U1385F-28-5</v>
      </c>
      <c r="D542" s="19">
        <v>353.64</v>
      </c>
      <c r="E542" s="21">
        <v>78</v>
      </c>
      <c r="F542" s="21">
        <v>78</v>
      </c>
      <c r="G542" s="8">
        <v>354.41999999999996</v>
      </c>
      <c r="H542" s="8">
        <v>354.41999999999996</v>
      </c>
      <c r="I542" s="8">
        <v>354.42</v>
      </c>
      <c r="J542" s="8">
        <v>354.42</v>
      </c>
      <c r="K542" s="29">
        <v>5.6843418860808015E-14</v>
      </c>
      <c r="L542" s="29">
        <v>5.6843418860808015E-14</v>
      </c>
      <c r="O542" t="str">
        <v>U1385F-28</v>
      </c>
      <c r="P542" s="8">
        <v>56.164000000000001</v>
      </c>
      <c r="Q542" s="8">
        <v>410.58399999999995</v>
      </c>
      <c r="R542" s="8">
        <v>410.58399999999995</v>
      </c>
    </row>
    <row r="543" spans="1:18" x14ac:dyDescent="0.15">
      <c r="A543" t="str">
        <v>U1385G-39-CC</v>
      </c>
      <c r="B543">
        <v>367.07</v>
      </c>
      <c r="C543" t="str">
        <v>U1385F-28-6</v>
      </c>
      <c r="D543" s="19">
        <v>355.13</v>
      </c>
      <c r="E543" s="21">
        <v>31</v>
      </c>
      <c r="F543" s="21">
        <v>33</v>
      </c>
      <c r="G543" s="8">
        <v>355.44</v>
      </c>
      <c r="H543" s="8">
        <v>355.46</v>
      </c>
      <c r="I543" s="8">
        <v>355.44</v>
      </c>
      <c r="J543" s="8">
        <v>355.46</v>
      </c>
      <c r="K543" s="29">
        <v>0</v>
      </c>
      <c r="L543" s="29">
        <v>0</v>
      </c>
      <c r="O543" t="str">
        <v>U1385F-28</v>
      </c>
      <c r="P543" s="8">
        <v>56.164000000000001</v>
      </c>
      <c r="Q543" s="8">
        <v>411.60399999999998</v>
      </c>
      <c r="R543" s="8">
        <v>411.62399999999997</v>
      </c>
    </row>
    <row r="544" spans="1:18" x14ac:dyDescent="0.15">
      <c r="A544" t="str">
        <v>U1385G-40-1</v>
      </c>
      <c r="B544">
        <v>368.2</v>
      </c>
      <c r="C544" t="str">
        <v>U1385F-28-6</v>
      </c>
      <c r="D544" s="19">
        <v>355.13</v>
      </c>
      <c r="E544" s="21">
        <v>71</v>
      </c>
      <c r="F544" s="21">
        <v>71</v>
      </c>
      <c r="G544" s="8">
        <v>355.84</v>
      </c>
      <c r="H544" s="8">
        <v>355.84</v>
      </c>
      <c r="I544" s="8">
        <v>355.84</v>
      </c>
      <c r="J544" s="8">
        <v>355.84</v>
      </c>
      <c r="K544" s="29">
        <v>0</v>
      </c>
      <c r="L544" s="29">
        <v>0</v>
      </c>
      <c r="O544" t="str">
        <v>U1385F-28</v>
      </c>
      <c r="P544" s="8">
        <v>56.164000000000001</v>
      </c>
      <c r="Q544" s="8">
        <v>412.00399999999996</v>
      </c>
      <c r="R544" s="8">
        <v>412.00399999999996</v>
      </c>
    </row>
    <row r="545" spans="1:18" x14ac:dyDescent="0.15">
      <c r="A545" t="str">
        <v>U1385G-40-2</v>
      </c>
      <c r="B545">
        <v>369.71</v>
      </c>
      <c r="C545" t="str">
        <v>U1385F-28-7</v>
      </c>
      <c r="D545" s="19">
        <v>356.59</v>
      </c>
      <c r="E545" s="21">
        <v>0</v>
      </c>
      <c r="F545" s="21">
        <v>5</v>
      </c>
      <c r="G545" s="8">
        <v>356.59</v>
      </c>
      <c r="H545" s="8">
        <v>356.64</v>
      </c>
      <c r="I545" s="8">
        <v>356.59</v>
      </c>
      <c r="J545" s="8">
        <v>356.64</v>
      </c>
      <c r="K545" s="29">
        <v>0</v>
      </c>
      <c r="L545" s="29">
        <v>0</v>
      </c>
      <c r="O545" t="str">
        <v>U1385F-28</v>
      </c>
      <c r="P545" s="8">
        <v>56.164000000000001</v>
      </c>
      <c r="Q545" s="8">
        <v>412.75399999999996</v>
      </c>
      <c r="R545" s="8">
        <v>412.80399999999997</v>
      </c>
    </row>
    <row r="546" spans="1:18" x14ac:dyDescent="0.15">
      <c r="A546" t="str">
        <v>U1385G-40-3</v>
      </c>
      <c r="B546">
        <v>371.21</v>
      </c>
      <c r="C546" t="str">
        <v>U1385F-28-7</v>
      </c>
      <c r="D546" s="19">
        <v>356.59</v>
      </c>
      <c r="E546" s="21">
        <v>25</v>
      </c>
      <c r="F546" s="21">
        <v>25</v>
      </c>
      <c r="G546" s="8">
        <v>356.84</v>
      </c>
      <c r="H546" s="8">
        <v>356.84</v>
      </c>
      <c r="I546" s="8">
        <v>356.84</v>
      </c>
      <c r="J546" s="8">
        <v>356.84</v>
      </c>
      <c r="K546" s="29">
        <v>0</v>
      </c>
      <c r="L546" s="29">
        <v>0</v>
      </c>
      <c r="O546" t="str">
        <v>U1385F-28</v>
      </c>
      <c r="P546" s="8">
        <v>56.164000000000001</v>
      </c>
      <c r="Q546" s="8">
        <v>413.00399999999996</v>
      </c>
      <c r="R546" s="8">
        <v>413.00399999999996</v>
      </c>
    </row>
    <row r="547" spans="1:18" x14ac:dyDescent="0.15">
      <c r="A547" t="str">
        <v>U1385G-40-4</v>
      </c>
      <c r="B547">
        <v>372.72</v>
      </c>
      <c r="C547" t="str">
        <v>U1385F-28-CC</v>
      </c>
      <c r="D547" s="19">
        <v>357.11</v>
      </c>
      <c r="E547" s="21">
        <v>30</v>
      </c>
      <c r="F547" s="21">
        <v>37</v>
      </c>
      <c r="G547" s="8">
        <v>357.41</v>
      </c>
      <c r="H547" s="8">
        <v>357.48</v>
      </c>
      <c r="I547" s="8">
        <v>357.41</v>
      </c>
      <c r="J547" s="8">
        <v>357.48</v>
      </c>
      <c r="K547" s="29">
        <v>0</v>
      </c>
      <c r="L547" s="29">
        <v>0</v>
      </c>
      <c r="O547" t="str">
        <v>U1385F-28</v>
      </c>
      <c r="P547" s="8">
        <v>56.164000000000001</v>
      </c>
      <c r="Q547" s="8">
        <v>413.57400000000001</v>
      </c>
      <c r="R547" s="8">
        <v>413.64400000000001</v>
      </c>
    </row>
    <row r="548" spans="1:18" x14ac:dyDescent="0.15">
      <c r="A548" t="str">
        <v>U1385G-40-5</v>
      </c>
      <c r="B548">
        <v>374.23</v>
      </c>
      <c r="C548" t="str">
        <v>U1385F-28-CC</v>
      </c>
      <c r="D548" s="19">
        <v>357.11</v>
      </c>
      <c r="E548" s="21">
        <v>30</v>
      </c>
      <c r="F548" s="21">
        <v>37</v>
      </c>
      <c r="G548" s="8">
        <v>357.41</v>
      </c>
      <c r="H548" s="8">
        <v>357.48</v>
      </c>
      <c r="I548" s="8">
        <v>357.41</v>
      </c>
      <c r="J548" s="8">
        <v>357.48</v>
      </c>
      <c r="K548" s="29">
        <v>0</v>
      </c>
      <c r="L548" s="29">
        <v>0</v>
      </c>
      <c r="O548" t="str">
        <v>U1385F-28</v>
      </c>
      <c r="P548" s="8">
        <v>56.164000000000001</v>
      </c>
      <c r="Q548" s="8">
        <v>413.57400000000001</v>
      </c>
      <c r="R548" s="8">
        <v>413.64400000000001</v>
      </c>
    </row>
    <row r="549" spans="1:18" x14ac:dyDescent="0.15">
      <c r="A549" t="str">
        <v>U1385G-40-6</v>
      </c>
      <c r="B549">
        <v>375.74</v>
      </c>
      <c r="C549" t="str">
        <v>U1385F-28-CC</v>
      </c>
      <c r="D549" s="19">
        <v>357.11</v>
      </c>
      <c r="E549" s="21">
        <v>30</v>
      </c>
      <c r="F549" s="21">
        <v>37</v>
      </c>
      <c r="G549" s="8">
        <v>357.41</v>
      </c>
      <c r="H549" s="8">
        <v>357.48</v>
      </c>
      <c r="I549" s="8">
        <v>357.41</v>
      </c>
      <c r="J549" s="8">
        <v>357.48</v>
      </c>
      <c r="K549" s="29">
        <v>0</v>
      </c>
      <c r="L549" s="29">
        <v>0</v>
      </c>
      <c r="O549" t="str">
        <v>U1385F-28</v>
      </c>
      <c r="P549" s="8">
        <v>56.164000000000001</v>
      </c>
      <c r="Q549" s="8">
        <v>413.57400000000001</v>
      </c>
      <c r="R549" s="8">
        <v>413.64400000000001</v>
      </c>
    </row>
    <row r="550" spans="1:18" x14ac:dyDescent="0.15">
      <c r="A550" t="str">
        <v>U1385G-40-CC</v>
      </c>
      <c r="B550">
        <v>377.2</v>
      </c>
      <c r="C550" t="str">
        <v>U1385F-28-CC</v>
      </c>
      <c r="D550" s="19">
        <v>357.11</v>
      </c>
      <c r="E550" s="21">
        <v>30</v>
      </c>
      <c r="F550" s="21">
        <v>37</v>
      </c>
      <c r="G550" s="8">
        <v>357.41</v>
      </c>
      <c r="H550" s="8">
        <v>357.48</v>
      </c>
      <c r="I550" s="8">
        <v>357.41</v>
      </c>
      <c r="J550" s="8">
        <v>357.48</v>
      </c>
      <c r="K550" s="29">
        <v>0</v>
      </c>
      <c r="L550" s="29">
        <v>0</v>
      </c>
      <c r="O550" t="str">
        <v>U1385F-28</v>
      </c>
      <c r="P550" s="8">
        <v>56.164000000000001</v>
      </c>
      <c r="Q550" s="8">
        <v>413.57400000000001</v>
      </c>
      <c r="R550" s="8">
        <v>413.64400000000001</v>
      </c>
    </row>
    <row r="551" spans="1:18" x14ac:dyDescent="0.15">
      <c r="A551" t="str">
        <v>U1385G-41-1</v>
      </c>
      <c r="B551">
        <v>377.9</v>
      </c>
      <c r="C551" t="str">
        <v>U1385F-28-CC</v>
      </c>
      <c r="D551" s="19">
        <v>357.11</v>
      </c>
      <c r="E551" s="21">
        <v>30</v>
      </c>
      <c r="F551" s="21">
        <v>37</v>
      </c>
      <c r="G551" s="8">
        <v>357.41</v>
      </c>
      <c r="H551" s="8">
        <v>357.48</v>
      </c>
      <c r="I551" s="8">
        <v>357.41</v>
      </c>
      <c r="J551" s="8">
        <v>357.48</v>
      </c>
      <c r="K551" s="29">
        <v>0</v>
      </c>
      <c r="L551" s="29">
        <v>0</v>
      </c>
      <c r="O551" t="str">
        <v>U1385F-28</v>
      </c>
      <c r="P551" s="8">
        <v>56.164000000000001</v>
      </c>
      <c r="Q551" s="8">
        <v>413.57400000000001</v>
      </c>
      <c r="R551" s="8">
        <v>413.64400000000001</v>
      </c>
    </row>
    <row r="552" spans="1:18" x14ac:dyDescent="0.15">
      <c r="A552" t="str">
        <v>U1385G-41-2</v>
      </c>
      <c r="B552">
        <v>379.4</v>
      </c>
      <c r="C552" t="str">
        <v>U1385F-28-CC</v>
      </c>
      <c r="D552" s="19">
        <v>357.11</v>
      </c>
      <c r="E552" s="21">
        <v>30</v>
      </c>
      <c r="F552" s="21">
        <v>37</v>
      </c>
      <c r="G552" s="8">
        <v>357.41</v>
      </c>
      <c r="H552" s="8">
        <v>357.48</v>
      </c>
      <c r="I552" s="8">
        <v>357.41</v>
      </c>
      <c r="J552" s="8">
        <v>357.48</v>
      </c>
      <c r="K552" s="29">
        <v>0</v>
      </c>
      <c r="L552" s="29">
        <v>0</v>
      </c>
      <c r="O552" t="str">
        <v>U1385F-28</v>
      </c>
      <c r="P552" s="8">
        <v>56.164000000000001</v>
      </c>
      <c r="Q552" s="8">
        <v>413.57400000000001</v>
      </c>
      <c r="R552" s="8">
        <v>413.64400000000001</v>
      </c>
    </row>
    <row r="553" spans="1:18" x14ac:dyDescent="0.15">
      <c r="A553" t="str">
        <v>U1385G-41-3</v>
      </c>
      <c r="B553">
        <v>380.91</v>
      </c>
      <c r="C553" t="str">
        <v>U1385F-28-CC</v>
      </c>
      <c r="D553" s="19">
        <v>357.11</v>
      </c>
      <c r="E553" s="21">
        <v>30</v>
      </c>
      <c r="F553" s="21">
        <v>37</v>
      </c>
      <c r="G553" s="8">
        <v>357.41</v>
      </c>
      <c r="H553" s="8">
        <v>357.48</v>
      </c>
      <c r="I553" s="8">
        <v>357.41</v>
      </c>
      <c r="J553" s="8">
        <v>357.48</v>
      </c>
      <c r="K553" s="29">
        <v>0</v>
      </c>
      <c r="L553" s="29">
        <v>0</v>
      </c>
      <c r="O553" t="str">
        <v>U1385F-28</v>
      </c>
      <c r="P553" s="8">
        <v>56.164000000000001</v>
      </c>
      <c r="Q553" s="8">
        <v>413.57400000000001</v>
      </c>
      <c r="R553" s="8">
        <v>413.64400000000001</v>
      </c>
    </row>
    <row r="554" spans="1:18" x14ac:dyDescent="0.15">
      <c r="A554" t="str">
        <v>U1385G-41-4</v>
      </c>
      <c r="B554">
        <v>382.41</v>
      </c>
      <c r="C554" t="str">
        <v>U1385F-28-CC</v>
      </c>
      <c r="D554" s="19">
        <v>357.11</v>
      </c>
      <c r="E554" s="21">
        <v>30</v>
      </c>
      <c r="F554" s="21">
        <v>37</v>
      </c>
      <c r="G554" s="8">
        <v>357.41</v>
      </c>
      <c r="H554" s="8">
        <v>357.48</v>
      </c>
      <c r="I554" s="8">
        <v>357.41</v>
      </c>
      <c r="J554" s="8">
        <v>357.48</v>
      </c>
      <c r="K554" s="29">
        <v>0</v>
      </c>
      <c r="L554" s="29">
        <v>0</v>
      </c>
      <c r="O554" t="str">
        <v>U1385F-28</v>
      </c>
      <c r="P554" s="8">
        <v>56.164000000000001</v>
      </c>
      <c r="Q554" s="8">
        <v>413.57400000000001</v>
      </c>
      <c r="R554" s="8">
        <v>413.64400000000001</v>
      </c>
    </row>
    <row r="555" spans="1:18" x14ac:dyDescent="0.15">
      <c r="A555" t="str">
        <v>U1385G-41-5</v>
      </c>
      <c r="B555">
        <v>383.92</v>
      </c>
      <c r="C555" t="str">
        <v>U1385F-28-CC</v>
      </c>
      <c r="D555" s="19">
        <v>357.11</v>
      </c>
      <c r="E555" s="21">
        <v>30</v>
      </c>
      <c r="F555" s="21">
        <v>37</v>
      </c>
      <c r="G555" s="8">
        <v>357.41</v>
      </c>
      <c r="H555" s="8">
        <v>357.48</v>
      </c>
      <c r="I555" s="8">
        <v>357.41</v>
      </c>
      <c r="J555" s="8">
        <v>357.48</v>
      </c>
      <c r="K555" s="29">
        <v>0</v>
      </c>
      <c r="L555" s="29">
        <v>0</v>
      </c>
      <c r="O555" t="str">
        <v>U1385F-28</v>
      </c>
      <c r="P555" s="8">
        <v>56.164000000000001</v>
      </c>
      <c r="Q555" s="8">
        <v>413.57400000000001</v>
      </c>
      <c r="R555" s="8">
        <v>413.64400000000001</v>
      </c>
    </row>
    <row r="556" spans="1:18" x14ac:dyDescent="0.15">
      <c r="A556" t="str">
        <v>U1385G-41-6</v>
      </c>
      <c r="B556">
        <v>385.42</v>
      </c>
      <c r="C556" t="str">
        <v>U1385F-28-CC</v>
      </c>
      <c r="D556" s="19">
        <v>357.11</v>
      </c>
      <c r="E556" s="21">
        <v>30</v>
      </c>
      <c r="F556" s="21">
        <v>37</v>
      </c>
      <c r="G556" s="8">
        <v>357.41</v>
      </c>
      <c r="H556" s="8">
        <v>357.48</v>
      </c>
      <c r="I556" s="8">
        <v>357.41</v>
      </c>
      <c r="J556" s="8">
        <v>357.48</v>
      </c>
      <c r="K556" s="29">
        <v>0</v>
      </c>
      <c r="L556" s="29">
        <v>0</v>
      </c>
      <c r="O556" t="str">
        <v>U1385F-28</v>
      </c>
      <c r="P556" s="8">
        <v>56.164000000000001</v>
      </c>
      <c r="Q556" s="8">
        <v>413.57400000000001</v>
      </c>
      <c r="R556" s="8">
        <v>413.64400000000001</v>
      </c>
    </row>
    <row r="557" spans="1:18" x14ac:dyDescent="0.15">
      <c r="A557" t="str">
        <v>U1385G-41-CC</v>
      </c>
      <c r="B557">
        <v>386.18</v>
      </c>
      <c r="C557" t="str">
        <v>U1385F-29-1</v>
      </c>
      <c r="D557" s="19">
        <v>357.4</v>
      </c>
      <c r="E557" s="21">
        <v>73</v>
      </c>
      <c r="F557" s="21">
        <v>73</v>
      </c>
      <c r="G557" s="8">
        <v>358.13</v>
      </c>
      <c r="H557" s="8">
        <v>358.13</v>
      </c>
      <c r="I557" s="8">
        <v>358.13</v>
      </c>
      <c r="J557" s="8">
        <v>358.13</v>
      </c>
      <c r="K557" s="29">
        <v>0</v>
      </c>
      <c r="L557" s="29">
        <v>0</v>
      </c>
      <c r="O557" t="str">
        <v>U1385F-29</v>
      </c>
      <c r="P557" s="8">
        <v>57.051000000000002</v>
      </c>
      <c r="Q557" s="8">
        <v>415.18099999999998</v>
      </c>
      <c r="R557" s="8">
        <v>415.18099999999998</v>
      </c>
    </row>
    <row r="558" spans="1:18" x14ac:dyDescent="0.15">
      <c r="A558" t="str">
        <v>U1385G-42-1</v>
      </c>
      <c r="B558">
        <v>387.6</v>
      </c>
      <c r="C558" t="str">
        <v>U1385F-29-2</v>
      </c>
      <c r="D558" s="19">
        <v>358.88</v>
      </c>
      <c r="E558" s="21">
        <v>74</v>
      </c>
      <c r="F558" s="21">
        <v>74</v>
      </c>
      <c r="G558" s="8">
        <v>359.62</v>
      </c>
      <c r="H558" s="8">
        <v>359.62</v>
      </c>
      <c r="I558" s="8">
        <v>359.62</v>
      </c>
      <c r="J558" s="8">
        <v>359.62</v>
      </c>
      <c r="K558" s="29">
        <v>0</v>
      </c>
      <c r="L558" s="29">
        <v>0</v>
      </c>
      <c r="O558" t="str">
        <v>U1385F-29</v>
      </c>
      <c r="P558" s="8">
        <v>57.051000000000002</v>
      </c>
      <c r="Q558" s="8">
        <v>416.67099999999999</v>
      </c>
      <c r="R558" s="8">
        <v>416.67099999999999</v>
      </c>
    </row>
    <row r="559" spans="1:18" x14ac:dyDescent="0.15">
      <c r="A559" t="str">
        <v>U1385G-42-2</v>
      </c>
      <c r="B559">
        <v>389.1</v>
      </c>
      <c r="C559" t="str">
        <v>U1385F-29-3</v>
      </c>
      <c r="D559" s="19">
        <v>360.33</v>
      </c>
      <c r="E559" s="21">
        <v>75</v>
      </c>
      <c r="F559" s="21">
        <v>75</v>
      </c>
      <c r="G559" s="8">
        <v>361.08</v>
      </c>
      <c r="H559" s="8">
        <v>361.08</v>
      </c>
      <c r="I559" s="8">
        <v>361.08</v>
      </c>
      <c r="J559" s="8">
        <v>361.08</v>
      </c>
      <c r="K559" s="29">
        <v>0</v>
      </c>
      <c r="L559" s="29">
        <v>0</v>
      </c>
      <c r="O559" t="str">
        <v>U1385F-29</v>
      </c>
      <c r="P559" s="8">
        <v>57.051000000000002</v>
      </c>
      <c r="Q559" s="8">
        <v>418.13099999999997</v>
      </c>
      <c r="R559" s="8">
        <v>418.13099999999997</v>
      </c>
    </row>
    <row r="560" spans="1:18" x14ac:dyDescent="0.15">
      <c r="A560" t="str">
        <v>U1385G-42-3</v>
      </c>
      <c r="B560">
        <v>390.6</v>
      </c>
      <c r="C560" t="str">
        <v>U1385F-29-4</v>
      </c>
      <c r="D560" s="19">
        <v>361.81</v>
      </c>
      <c r="E560" s="21">
        <v>13</v>
      </c>
      <c r="F560" s="21">
        <v>15</v>
      </c>
      <c r="G560" s="8">
        <v>361.94</v>
      </c>
      <c r="H560" s="8">
        <v>361.96</v>
      </c>
      <c r="I560" s="8">
        <v>361.94</v>
      </c>
      <c r="J560" s="8">
        <v>361.96</v>
      </c>
      <c r="K560" s="29">
        <v>0</v>
      </c>
      <c r="L560" s="29">
        <v>0</v>
      </c>
      <c r="O560" t="str">
        <v>U1385F-29</v>
      </c>
      <c r="P560" s="8">
        <v>57.051000000000002</v>
      </c>
      <c r="Q560" s="8">
        <v>418.99099999999999</v>
      </c>
      <c r="R560" s="8">
        <v>419.01099999999997</v>
      </c>
    </row>
    <row r="561" spans="1:18" x14ac:dyDescent="0.15">
      <c r="A561" t="str">
        <v>U1385G-42-4</v>
      </c>
      <c r="B561">
        <v>392.1</v>
      </c>
      <c r="C561" t="str">
        <v>U1385F-29-4</v>
      </c>
      <c r="D561" s="19">
        <v>361.81</v>
      </c>
      <c r="E561" s="21">
        <v>30</v>
      </c>
      <c r="F561" s="21">
        <v>30</v>
      </c>
      <c r="G561" s="8">
        <v>362.11</v>
      </c>
      <c r="H561" s="8">
        <v>362.11</v>
      </c>
      <c r="I561" s="8">
        <v>362.11</v>
      </c>
      <c r="J561" s="8">
        <v>362.11</v>
      </c>
      <c r="K561" s="29">
        <v>0</v>
      </c>
      <c r="L561" s="29">
        <v>0</v>
      </c>
      <c r="O561" t="str">
        <v>U1385F-29</v>
      </c>
      <c r="P561" s="8">
        <v>57.051000000000002</v>
      </c>
      <c r="Q561" s="8">
        <v>419.161</v>
      </c>
      <c r="R561" s="8">
        <v>419.161</v>
      </c>
    </row>
    <row r="562" spans="1:18" x14ac:dyDescent="0.15">
      <c r="A562" t="str">
        <v>U1385G-42-5</v>
      </c>
      <c r="B562">
        <v>393.6</v>
      </c>
      <c r="C562" t="str">
        <v>U1385F-29-4</v>
      </c>
      <c r="D562" s="19">
        <v>361.81</v>
      </c>
      <c r="E562" s="21">
        <v>75</v>
      </c>
      <c r="F562" s="21">
        <v>75</v>
      </c>
      <c r="G562" s="8">
        <v>362.56</v>
      </c>
      <c r="H562" s="8">
        <v>362.56</v>
      </c>
      <c r="I562" s="8">
        <v>362.56</v>
      </c>
      <c r="J562" s="8">
        <v>362.56</v>
      </c>
      <c r="K562" s="29">
        <v>0</v>
      </c>
      <c r="L562" s="29">
        <v>0</v>
      </c>
      <c r="O562" t="str">
        <v>U1385F-29</v>
      </c>
      <c r="P562" s="8">
        <v>57.051000000000002</v>
      </c>
      <c r="Q562" s="8">
        <v>419.61099999999999</v>
      </c>
      <c r="R562" s="8">
        <v>419.61099999999999</v>
      </c>
    </row>
    <row r="563" spans="1:18" x14ac:dyDescent="0.15">
      <c r="A563" t="str">
        <v>U1385G-42-6</v>
      </c>
      <c r="B563">
        <v>395.03</v>
      </c>
      <c r="C563" t="str">
        <v>U1385F-29-5</v>
      </c>
      <c r="D563" s="19">
        <v>363.3</v>
      </c>
      <c r="E563" s="21">
        <v>75</v>
      </c>
      <c r="F563" s="21">
        <v>75</v>
      </c>
      <c r="G563" s="8">
        <v>364.05</v>
      </c>
      <c r="H563" s="8">
        <v>364.05</v>
      </c>
      <c r="I563" s="8">
        <v>364.05</v>
      </c>
      <c r="J563" s="8">
        <v>364.05</v>
      </c>
      <c r="K563" s="29">
        <v>0</v>
      </c>
      <c r="L563" s="29">
        <v>0</v>
      </c>
      <c r="O563" t="str">
        <v>U1385F-29</v>
      </c>
      <c r="P563" s="8">
        <v>57.051000000000002</v>
      </c>
      <c r="Q563" s="8">
        <v>421.101</v>
      </c>
      <c r="R563" s="8">
        <v>421.101</v>
      </c>
    </row>
    <row r="564" spans="1:18" x14ac:dyDescent="0.15">
      <c r="A564" t="str">
        <v>U1385G-42-CC</v>
      </c>
      <c r="B564">
        <v>395.63</v>
      </c>
      <c r="C564" t="str">
        <v>U1385F-29-6</v>
      </c>
      <c r="D564" s="19">
        <v>364.78</v>
      </c>
      <c r="E564" s="21">
        <v>74</v>
      </c>
      <c r="F564" s="21">
        <v>74</v>
      </c>
      <c r="G564" s="8">
        <v>365.52</v>
      </c>
      <c r="H564" s="8">
        <v>365.52</v>
      </c>
      <c r="I564" s="8">
        <v>365.52</v>
      </c>
      <c r="J564" s="8">
        <v>365.52</v>
      </c>
      <c r="K564" s="29">
        <v>0</v>
      </c>
      <c r="L564" s="29">
        <v>0</v>
      </c>
      <c r="O564" t="str">
        <v>U1385F-29</v>
      </c>
      <c r="P564" s="8">
        <v>57.051000000000002</v>
      </c>
      <c r="Q564" s="8">
        <v>422.57099999999997</v>
      </c>
      <c r="R564" s="8">
        <v>422.57099999999997</v>
      </c>
    </row>
    <row r="565" spans="1:18" x14ac:dyDescent="0.15">
      <c r="A565" t="str">
        <v>U1385H-2-1</v>
      </c>
      <c r="B565">
        <v>114.6</v>
      </c>
      <c r="C565" t="str">
        <v>U1385F-29-6</v>
      </c>
      <c r="D565" s="19">
        <v>364.78</v>
      </c>
      <c r="E565" s="21">
        <v>137</v>
      </c>
      <c r="F565" s="21">
        <v>137</v>
      </c>
      <c r="G565" s="8">
        <v>366.15</v>
      </c>
      <c r="H565" s="8">
        <v>366.15</v>
      </c>
      <c r="I565" s="8">
        <v>366.15</v>
      </c>
      <c r="J565" s="8">
        <v>366.15</v>
      </c>
      <c r="K565" s="29">
        <v>0</v>
      </c>
      <c r="L565" s="29">
        <v>0</v>
      </c>
      <c r="O565" t="str">
        <v>U1385F-29</v>
      </c>
      <c r="P565" s="8">
        <v>57.051000000000002</v>
      </c>
      <c r="Q565" s="8">
        <v>423.20099999999996</v>
      </c>
      <c r="R565" s="8">
        <v>423.20099999999996</v>
      </c>
    </row>
    <row r="566" spans="1:18" x14ac:dyDescent="0.15">
      <c r="A566" t="str">
        <v>U1385H-2-2</v>
      </c>
      <c r="B566">
        <v>116.1</v>
      </c>
      <c r="C566" t="str">
        <v>U1385F-29-7</v>
      </c>
      <c r="D566" s="19">
        <v>366.27</v>
      </c>
      <c r="E566" s="21">
        <v>0</v>
      </c>
      <c r="F566" s="21">
        <v>5</v>
      </c>
      <c r="G566" s="8">
        <v>366.27</v>
      </c>
      <c r="H566" s="8">
        <v>366.32</v>
      </c>
      <c r="I566" s="8">
        <v>366.27</v>
      </c>
      <c r="J566" s="8">
        <v>366.32</v>
      </c>
      <c r="K566" s="29">
        <v>0</v>
      </c>
      <c r="L566" s="29">
        <v>0</v>
      </c>
      <c r="O566" t="str">
        <v>U1385F-29</v>
      </c>
      <c r="P566" s="8">
        <v>57.051000000000002</v>
      </c>
      <c r="Q566" s="8">
        <v>423.32099999999997</v>
      </c>
      <c r="R566" s="8">
        <v>423.37099999999998</v>
      </c>
    </row>
    <row r="567" spans="1:18" x14ac:dyDescent="0.15">
      <c r="A567" t="str">
        <v>U1385H-2-3</v>
      </c>
      <c r="B567">
        <v>117.6</v>
      </c>
      <c r="C567" t="str">
        <v>U1385F-29-7</v>
      </c>
      <c r="D567" s="19">
        <v>366.27</v>
      </c>
      <c r="E567" s="21">
        <v>22</v>
      </c>
      <c r="F567" s="21">
        <v>22</v>
      </c>
      <c r="G567" s="8">
        <v>366.49</v>
      </c>
      <c r="H567" s="8">
        <v>366.49</v>
      </c>
      <c r="I567" s="8">
        <v>366.49</v>
      </c>
      <c r="J567" s="8">
        <v>366.49</v>
      </c>
      <c r="K567" s="29">
        <v>0</v>
      </c>
      <c r="L567" s="29">
        <v>0</v>
      </c>
      <c r="O567" t="str">
        <v>U1385F-29</v>
      </c>
      <c r="P567" s="8">
        <v>57.051000000000002</v>
      </c>
      <c r="Q567" s="8">
        <v>423.541</v>
      </c>
      <c r="R567" s="8">
        <v>423.541</v>
      </c>
    </row>
    <row r="568" spans="1:18" x14ac:dyDescent="0.15">
      <c r="A568" t="str">
        <v>U1385H-2-4</v>
      </c>
      <c r="B568">
        <v>119.1</v>
      </c>
      <c r="C568" t="str">
        <v>U1385F-29-CC</v>
      </c>
      <c r="D568" s="19">
        <v>366.89</v>
      </c>
      <c r="E568" s="21">
        <v>20</v>
      </c>
      <c r="F568" s="21">
        <v>27</v>
      </c>
      <c r="G568" s="8">
        <v>367.09</v>
      </c>
      <c r="H568" s="8">
        <v>367.15999999999997</v>
      </c>
      <c r="I568" s="8">
        <v>367.09</v>
      </c>
      <c r="J568" s="8">
        <v>367.16</v>
      </c>
      <c r="K568" s="29">
        <v>0</v>
      </c>
      <c r="L568" s="29">
        <v>5.6843418860808015E-14</v>
      </c>
      <c r="O568" t="str">
        <v>U1385F-29</v>
      </c>
      <c r="P568" s="8">
        <v>57.051000000000002</v>
      </c>
      <c r="Q568" s="8">
        <v>424.14099999999996</v>
      </c>
      <c r="R568" s="8">
        <v>424.21099999999996</v>
      </c>
    </row>
    <row r="569" spans="1:18" x14ac:dyDescent="0.15">
      <c r="A569" t="str">
        <v>U1385H-2-5</v>
      </c>
      <c r="B569">
        <v>120.6</v>
      </c>
      <c r="C569" t="str">
        <v>U1385F-29-CC</v>
      </c>
      <c r="D569" s="19">
        <v>366.89</v>
      </c>
      <c r="E569" s="21">
        <v>20</v>
      </c>
      <c r="F569" s="21">
        <v>27</v>
      </c>
      <c r="G569" s="8">
        <v>367.09</v>
      </c>
      <c r="H569" s="8">
        <v>367.15999999999997</v>
      </c>
      <c r="I569" s="8">
        <v>367.09</v>
      </c>
      <c r="J569" s="8">
        <v>367.16</v>
      </c>
      <c r="K569" s="29">
        <v>0</v>
      </c>
      <c r="L569" s="29">
        <v>5.6843418860808015E-14</v>
      </c>
      <c r="O569" t="str">
        <v>U1385F-29</v>
      </c>
      <c r="P569" s="8">
        <v>57.051000000000002</v>
      </c>
      <c r="Q569" s="8">
        <v>424.14099999999996</v>
      </c>
      <c r="R569" s="8">
        <v>424.21099999999996</v>
      </c>
    </row>
    <row r="570" spans="1:18" x14ac:dyDescent="0.15">
      <c r="A570" t="str">
        <v>U1385H-2-CC</v>
      </c>
      <c r="B570">
        <v>121.41</v>
      </c>
      <c r="C570" t="str">
        <v>U1385F-29-CC</v>
      </c>
      <c r="D570" s="19">
        <v>366.89</v>
      </c>
      <c r="E570" s="21">
        <v>20</v>
      </c>
      <c r="F570" s="21">
        <v>27</v>
      </c>
      <c r="G570" s="8">
        <v>367.09</v>
      </c>
      <c r="H570" s="8">
        <v>367.15999999999997</v>
      </c>
      <c r="I570" s="8">
        <v>367.09</v>
      </c>
      <c r="J570" s="8">
        <v>367.16</v>
      </c>
      <c r="K570" s="29">
        <v>0</v>
      </c>
      <c r="L570" s="29">
        <v>5.6843418860808015E-14</v>
      </c>
      <c r="O570" t="str">
        <v>U1385F-29</v>
      </c>
      <c r="P570" s="8">
        <v>57.051000000000002</v>
      </c>
      <c r="Q570" s="8">
        <v>424.14099999999996</v>
      </c>
      <c r="R570" s="8">
        <v>424.21099999999996</v>
      </c>
    </row>
    <row r="571" spans="1:18" x14ac:dyDescent="0.15">
      <c r="A571" t="str">
        <v>U1385H-3-1</v>
      </c>
      <c r="B571">
        <v>122.6</v>
      </c>
      <c r="C571" t="str">
        <v>U1385F-29-CC</v>
      </c>
      <c r="D571" s="19">
        <v>366.89</v>
      </c>
      <c r="E571" s="21">
        <v>20</v>
      </c>
      <c r="F571" s="21">
        <v>27</v>
      </c>
      <c r="G571" s="8">
        <v>367.09</v>
      </c>
      <c r="H571" s="8">
        <v>367.15999999999997</v>
      </c>
      <c r="I571" s="8">
        <v>367.09</v>
      </c>
      <c r="J571" s="8">
        <v>367.16</v>
      </c>
      <c r="K571" s="29">
        <v>0</v>
      </c>
      <c r="L571" s="29">
        <v>5.6843418860808015E-14</v>
      </c>
      <c r="O571" t="str">
        <v>U1385F-29</v>
      </c>
      <c r="P571" s="8">
        <v>57.051000000000002</v>
      </c>
      <c r="Q571" s="8">
        <v>424.14099999999996</v>
      </c>
      <c r="R571" s="8">
        <v>424.21099999999996</v>
      </c>
    </row>
    <row r="572" spans="1:18" x14ac:dyDescent="0.15">
      <c r="A572" t="str">
        <v>U1385H-3-2</v>
      </c>
      <c r="B572">
        <v>124.1</v>
      </c>
      <c r="C572" t="str">
        <v>U1385F-29-CC</v>
      </c>
      <c r="D572" s="19">
        <v>366.89</v>
      </c>
      <c r="E572" s="21">
        <v>20</v>
      </c>
      <c r="F572" s="21">
        <v>27</v>
      </c>
      <c r="G572" s="8">
        <v>367.09</v>
      </c>
      <c r="H572" s="8">
        <v>367.15999999999997</v>
      </c>
      <c r="I572" s="8">
        <v>367.09</v>
      </c>
      <c r="J572" s="8">
        <v>367.16</v>
      </c>
      <c r="K572" s="29">
        <v>0</v>
      </c>
      <c r="L572" s="29">
        <v>5.6843418860808015E-14</v>
      </c>
      <c r="O572" t="str">
        <v>U1385F-29</v>
      </c>
      <c r="P572" s="8">
        <v>57.051000000000002</v>
      </c>
      <c r="Q572" s="8">
        <v>424.14099999999996</v>
      </c>
      <c r="R572" s="8">
        <v>424.21099999999996</v>
      </c>
    </row>
    <row r="573" spans="1:18" x14ac:dyDescent="0.15">
      <c r="A573" t="str">
        <v>U1385H-3-3</v>
      </c>
      <c r="B573">
        <v>125.59</v>
      </c>
      <c r="C573" t="str">
        <v>U1385F-29-CC</v>
      </c>
      <c r="D573" s="19">
        <v>366.89</v>
      </c>
      <c r="E573" s="21">
        <v>20</v>
      </c>
      <c r="F573" s="21">
        <v>27</v>
      </c>
      <c r="G573" s="8">
        <v>367.09</v>
      </c>
      <c r="H573" s="8">
        <v>367.15999999999997</v>
      </c>
      <c r="I573" s="8">
        <v>367.09</v>
      </c>
      <c r="J573" s="8">
        <v>367.16</v>
      </c>
      <c r="K573" s="29">
        <v>0</v>
      </c>
      <c r="L573" s="29">
        <v>5.6843418860808015E-14</v>
      </c>
      <c r="O573" t="str">
        <v>U1385F-29</v>
      </c>
      <c r="P573" s="8">
        <v>57.051000000000002</v>
      </c>
      <c r="Q573" s="8">
        <v>424.14099999999996</v>
      </c>
      <c r="R573" s="8">
        <v>424.21099999999996</v>
      </c>
    </row>
    <row r="574" spans="1:18" x14ac:dyDescent="0.15">
      <c r="A574" t="str">
        <v>U1385H-3-4</v>
      </c>
      <c r="B574">
        <v>127.09</v>
      </c>
      <c r="C574" t="str">
        <v>U1385F-29-CC</v>
      </c>
      <c r="D574" s="19">
        <v>366.89</v>
      </c>
      <c r="E574" s="21">
        <v>20</v>
      </c>
      <c r="F574" s="21">
        <v>27</v>
      </c>
      <c r="G574" s="8">
        <v>367.09</v>
      </c>
      <c r="H574" s="8">
        <v>367.15999999999997</v>
      </c>
      <c r="I574" s="8">
        <v>367.09</v>
      </c>
      <c r="J574" s="8">
        <v>367.16</v>
      </c>
      <c r="K574" s="29">
        <v>0</v>
      </c>
      <c r="L574" s="29">
        <v>5.6843418860808015E-14</v>
      </c>
      <c r="O574" t="str">
        <v>U1385F-29</v>
      </c>
      <c r="P574" s="8">
        <v>57.051000000000002</v>
      </c>
      <c r="Q574" s="8">
        <v>424.14099999999996</v>
      </c>
      <c r="R574" s="8">
        <v>424.21099999999996</v>
      </c>
    </row>
    <row r="575" spans="1:18" x14ac:dyDescent="0.15">
      <c r="A575" t="str">
        <v>U1385H-3-5</v>
      </c>
      <c r="B575">
        <v>128.59</v>
      </c>
      <c r="C575" t="str">
        <v>U1385F-29-CC</v>
      </c>
      <c r="D575" s="19">
        <v>366.89</v>
      </c>
      <c r="E575" s="21">
        <v>20</v>
      </c>
      <c r="F575" s="21">
        <v>27</v>
      </c>
      <c r="G575" s="8">
        <v>367.09</v>
      </c>
      <c r="H575" s="8">
        <v>367.15999999999997</v>
      </c>
      <c r="I575" s="8">
        <v>367.09</v>
      </c>
      <c r="J575" s="8">
        <v>367.16</v>
      </c>
      <c r="K575" s="29">
        <v>0</v>
      </c>
      <c r="L575" s="29">
        <v>5.6843418860808015E-14</v>
      </c>
      <c r="O575" t="str">
        <v>U1385F-29</v>
      </c>
      <c r="P575" s="8">
        <v>57.051000000000002</v>
      </c>
      <c r="Q575" s="8">
        <v>424.14099999999996</v>
      </c>
      <c r="R575" s="8">
        <v>424.21099999999996</v>
      </c>
    </row>
    <row r="576" spans="1:18" x14ac:dyDescent="0.15">
      <c r="A576" t="str">
        <v>U1385H-3-6</v>
      </c>
      <c r="B576">
        <v>130.09</v>
      </c>
      <c r="C576" t="str">
        <v>U1385F-29-CC</v>
      </c>
      <c r="D576" s="19">
        <v>366.89</v>
      </c>
      <c r="E576" s="21">
        <v>20</v>
      </c>
      <c r="F576" s="21">
        <v>27</v>
      </c>
      <c r="G576" s="8">
        <v>367.09</v>
      </c>
      <c r="H576" s="8">
        <v>367.15999999999997</v>
      </c>
      <c r="I576" s="8">
        <v>367.09</v>
      </c>
      <c r="J576" s="8">
        <v>367.16</v>
      </c>
      <c r="K576" s="29">
        <v>0</v>
      </c>
      <c r="L576" s="29">
        <v>5.6843418860808015E-14</v>
      </c>
      <c r="O576" t="str">
        <v>U1385F-29</v>
      </c>
      <c r="P576" s="8">
        <v>57.051000000000002</v>
      </c>
      <c r="Q576" s="8">
        <v>424.14099999999996</v>
      </c>
      <c r="R576" s="8">
        <v>424.21099999999996</v>
      </c>
    </row>
    <row r="577" spans="1:18" x14ac:dyDescent="0.15">
      <c r="A577" t="str">
        <v>U1385H-3-7</v>
      </c>
      <c r="B577">
        <v>131.46</v>
      </c>
      <c r="C577" t="str">
        <v>U1385F-29-CC</v>
      </c>
      <c r="D577" s="19">
        <v>366.89</v>
      </c>
      <c r="E577" s="21">
        <v>20</v>
      </c>
      <c r="F577" s="21">
        <v>27</v>
      </c>
      <c r="G577" s="8">
        <v>367.09</v>
      </c>
      <c r="H577" s="8">
        <v>367.15999999999997</v>
      </c>
      <c r="I577" s="8">
        <v>367.09</v>
      </c>
      <c r="J577" s="8">
        <v>367.16</v>
      </c>
      <c r="K577" s="29">
        <v>0</v>
      </c>
      <c r="L577" s="29">
        <v>5.6843418860808015E-14</v>
      </c>
      <c r="O577" t="str">
        <v>U1385F-29</v>
      </c>
      <c r="P577" s="8">
        <v>57.051000000000002</v>
      </c>
      <c r="Q577" s="8">
        <v>424.14099999999996</v>
      </c>
      <c r="R577" s="8">
        <v>424.21099999999996</v>
      </c>
    </row>
    <row r="578" spans="1:18" x14ac:dyDescent="0.15">
      <c r="A578" t="str">
        <v>U1385H-3-CC</v>
      </c>
      <c r="B578">
        <v>131.97999999999999</v>
      </c>
      <c r="C578" t="str">
        <v>U1385F-30-1</v>
      </c>
      <c r="D578" s="19">
        <v>367.1</v>
      </c>
      <c r="E578" s="21">
        <v>75</v>
      </c>
      <c r="F578" s="21">
        <v>75</v>
      </c>
      <c r="G578" s="8">
        <v>367.85</v>
      </c>
      <c r="H578" s="8">
        <v>367.85</v>
      </c>
      <c r="I578" s="8">
        <v>367.85</v>
      </c>
      <c r="J578" s="8">
        <v>367.85</v>
      </c>
      <c r="K578" s="29">
        <v>0</v>
      </c>
      <c r="L578" s="29">
        <v>0</v>
      </c>
      <c r="O578" t="str">
        <v>U1385F-30</v>
      </c>
      <c r="P578" s="8">
        <v>57.463999999999999</v>
      </c>
      <c r="Q578" s="8">
        <v>425.31400000000002</v>
      </c>
      <c r="R578" s="8">
        <v>425.31400000000002</v>
      </c>
    </row>
    <row r="579" spans="1:18" x14ac:dyDescent="0.15">
      <c r="A579" t="str">
        <v>U1385H-4-1</v>
      </c>
      <c r="B579">
        <v>132.30000000000001</v>
      </c>
      <c r="C579" t="str">
        <v>U1385F-30-2</v>
      </c>
      <c r="D579" s="19">
        <v>368.58</v>
      </c>
      <c r="E579" s="21">
        <v>74</v>
      </c>
      <c r="F579" s="21">
        <v>74</v>
      </c>
      <c r="G579" s="8">
        <v>369.32</v>
      </c>
      <c r="H579" s="8">
        <v>369.32</v>
      </c>
      <c r="I579" s="8">
        <v>369.32</v>
      </c>
      <c r="J579" s="8">
        <v>369.32</v>
      </c>
      <c r="K579" s="29">
        <v>0</v>
      </c>
      <c r="L579" s="29">
        <v>0</v>
      </c>
      <c r="O579" t="str">
        <v>U1385F-30</v>
      </c>
      <c r="P579" s="8">
        <v>57.463999999999999</v>
      </c>
      <c r="Q579" s="8">
        <v>426.78399999999999</v>
      </c>
      <c r="R579" s="8">
        <v>426.78399999999999</v>
      </c>
    </row>
    <row r="580" spans="1:18" x14ac:dyDescent="0.15">
      <c r="A580" t="str">
        <v>U1385H-4-2</v>
      </c>
      <c r="B580">
        <v>133.80000000000001</v>
      </c>
      <c r="C580" t="str">
        <v>U1385F-30-2</v>
      </c>
      <c r="D580" s="19">
        <v>368.58</v>
      </c>
      <c r="E580" s="21">
        <v>80</v>
      </c>
      <c r="F580" s="21">
        <v>80</v>
      </c>
      <c r="G580" s="8">
        <v>369.38</v>
      </c>
      <c r="H580" s="8">
        <v>369.38</v>
      </c>
      <c r="I580" s="8">
        <v>369.38</v>
      </c>
      <c r="J580" s="8">
        <v>369.38</v>
      </c>
      <c r="K580" s="29">
        <v>0</v>
      </c>
      <c r="L580" s="29">
        <v>0</v>
      </c>
      <c r="O580" t="str">
        <v>U1385F-30</v>
      </c>
      <c r="P580" s="8">
        <v>57.463999999999999</v>
      </c>
      <c r="Q580" s="8">
        <v>426.84399999999999</v>
      </c>
      <c r="R580" s="8">
        <v>426.84399999999999</v>
      </c>
    </row>
    <row r="581" spans="1:18" x14ac:dyDescent="0.15">
      <c r="A581" t="str">
        <v>U1385H-4-3</v>
      </c>
      <c r="B581">
        <v>135.29</v>
      </c>
      <c r="C581" t="str">
        <v>U1385F-30-3</v>
      </c>
      <c r="D581" s="19">
        <v>370.06</v>
      </c>
      <c r="E581" s="21">
        <v>75</v>
      </c>
      <c r="F581" s="21">
        <v>75</v>
      </c>
      <c r="G581" s="8">
        <v>370.81</v>
      </c>
      <c r="H581" s="8">
        <v>370.81</v>
      </c>
      <c r="I581" s="8">
        <v>370.81</v>
      </c>
      <c r="J581" s="8">
        <v>370.81</v>
      </c>
      <c r="K581" s="29">
        <v>0</v>
      </c>
      <c r="L581" s="29">
        <v>0</v>
      </c>
      <c r="O581" t="str">
        <v>U1385F-30</v>
      </c>
      <c r="P581" s="8">
        <v>57.463999999999999</v>
      </c>
      <c r="Q581" s="8">
        <v>428.274</v>
      </c>
      <c r="R581" s="8">
        <v>428.274</v>
      </c>
    </row>
    <row r="582" spans="1:18" x14ac:dyDescent="0.15">
      <c r="A582" t="str">
        <v>U1385H-4-4</v>
      </c>
      <c r="B582">
        <v>136.79</v>
      </c>
      <c r="C582" t="str">
        <v>U1385F-30-4</v>
      </c>
      <c r="D582" s="19">
        <v>371.55</v>
      </c>
      <c r="E582" s="21">
        <v>75</v>
      </c>
      <c r="F582" s="21">
        <v>75</v>
      </c>
      <c r="G582" s="8">
        <v>372.3</v>
      </c>
      <c r="H582" s="8">
        <v>372.3</v>
      </c>
      <c r="I582" s="8">
        <v>372.3</v>
      </c>
      <c r="J582" s="8">
        <v>372.3</v>
      </c>
      <c r="K582" s="29">
        <v>0</v>
      </c>
      <c r="L582" s="29">
        <v>0</v>
      </c>
      <c r="O582" t="str">
        <v>U1385F-30</v>
      </c>
      <c r="P582" s="8">
        <v>57.463999999999999</v>
      </c>
      <c r="Q582" s="8">
        <v>429.76400000000001</v>
      </c>
      <c r="R582" s="8">
        <v>429.76400000000001</v>
      </c>
    </row>
    <row r="583" spans="1:18" x14ac:dyDescent="0.15">
      <c r="A583" t="str">
        <v>U1385H-4-5</v>
      </c>
      <c r="B583">
        <v>138.29</v>
      </c>
      <c r="C583" t="str">
        <v>U1385F-30-4</v>
      </c>
      <c r="D583" s="19">
        <v>371.55</v>
      </c>
      <c r="E583" s="21">
        <v>76</v>
      </c>
      <c r="F583" s="21">
        <v>78</v>
      </c>
      <c r="G583" s="8">
        <v>372.31</v>
      </c>
      <c r="H583" s="8">
        <v>372.33</v>
      </c>
      <c r="I583" s="8">
        <v>372.31</v>
      </c>
      <c r="J583" s="8">
        <v>372.33</v>
      </c>
      <c r="K583" s="29">
        <v>0</v>
      </c>
      <c r="L583" s="29">
        <v>0</v>
      </c>
      <c r="O583" t="str">
        <v>U1385F-30</v>
      </c>
      <c r="P583" s="8">
        <v>57.463999999999999</v>
      </c>
      <c r="Q583" s="8">
        <v>429.774</v>
      </c>
      <c r="R583" s="8">
        <v>429.79399999999998</v>
      </c>
    </row>
    <row r="584" spans="1:18" x14ac:dyDescent="0.15">
      <c r="A584" t="str">
        <v>U1385H-4-6</v>
      </c>
      <c r="B584">
        <v>139.79</v>
      </c>
      <c r="C584" t="str">
        <v>U1385F-30-4</v>
      </c>
      <c r="D584" s="19">
        <v>371.55</v>
      </c>
      <c r="E584" s="21">
        <v>94</v>
      </c>
      <c r="F584" s="21">
        <v>94</v>
      </c>
      <c r="G584" s="8">
        <v>372.49</v>
      </c>
      <c r="H584" s="8">
        <v>372.49</v>
      </c>
      <c r="I584" s="8">
        <v>372.49</v>
      </c>
      <c r="J584" s="8">
        <v>372.49</v>
      </c>
      <c r="K584" s="29">
        <v>0</v>
      </c>
      <c r="L584" s="29">
        <v>0</v>
      </c>
      <c r="O584" t="str">
        <v>U1385F-30</v>
      </c>
      <c r="P584" s="8">
        <v>57.463999999999999</v>
      </c>
      <c r="Q584" s="8">
        <v>429.95400000000001</v>
      </c>
      <c r="R584" s="8">
        <v>429.95400000000001</v>
      </c>
    </row>
    <row r="585" spans="1:18" x14ac:dyDescent="0.15">
      <c r="A585" t="str">
        <v>U1385H-4-7</v>
      </c>
      <c r="B585">
        <v>141.16</v>
      </c>
      <c r="C585" t="str">
        <v>U1385F-30-5</v>
      </c>
      <c r="D585" s="19">
        <v>373.03</v>
      </c>
      <c r="E585" s="21">
        <v>75</v>
      </c>
      <c r="F585" s="21">
        <v>75</v>
      </c>
      <c r="G585" s="8">
        <v>373.78</v>
      </c>
      <c r="H585" s="8">
        <v>373.78</v>
      </c>
      <c r="I585" s="8">
        <v>373.78</v>
      </c>
      <c r="J585" s="8">
        <v>373.78</v>
      </c>
      <c r="K585" s="29">
        <v>0</v>
      </c>
      <c r="L585" s="29">
        <v>0</v>
      </c>
      <c r="O585" t="str">
        <v>U1385F-30</v>
      </c>
      <c r="P585" s="8">
        <v>57.463999999999999</v>
      </c>
      <c r="Q585" s="8">
        <v>431.24399999999997</v>
      </c>
      <c r="R585" s="8">
        <v>431.24399999999997</v>
      </c>
    </row>
    <row r="586" spans="1:18" x14ac:dyDescent="0.15">
      <c r="A586" t="str">
        <v>U1385H-4-CC</v>
      </c>
      <c r="B586">
        <v>141.68</v>
      </c>
      <c r="C586" t="str">
        <v>U1385F-30-6</v>
      </c>
      <c r="D586" s="19">
        <v>374.52</v>
      </c>
      <c r="E586" s="21">
        <v>75</v>
      </c>
      <c r="F586" s="21">
        <v>75</v>
      </c>
      <c r="G586" s="8">
        <v>375.27</v>
      </c>
      <c r="H586" s="8">
        <v>375.27</v>
      </c>
      <c r="I586" s="8">
        <v>375.27</v>
      </c>
      <c r="J586" s="8">
        <v>375.27</v>
      </c>
      <c r="K586" s="29">
        <v>0</v>
      </c>
      <c r="L586" s="29">
        <v>0</v>
      </c>
      <c r="O586" t="str">
        <v>U1385F-30</v>
      </c>
      <c r="P586" s="8">
        <v>57.463999999999999</v>
      </c>
      <c r="Q586" s="8">
        <v>432.73399999999998</v>
      </c>
      <c r="R586" s="8">
        <v>432.73399999999998</v>
      </c>
    </row>
    <row r="587" spans="1:18" x14ac:dyDescent="0.15">
      <c r="A587" t="str">
        <v>U1385H-5-1</v>
      </c>
      <c r="B587">
        <v>142</v>
      </c>
      <c r="C587" t="str">
        <v>U1385F-30-7</v>
      </c>
      <c r="D587" s="19">
        <v>375.99</v>
      </c>
      <c r="E587" s="21">
        <v>0</v>
      </c>
      <c r="F587" s="21">
        <v>5</v>
      </c>
      <c r="G587" s="8">
        <v>375.99</v>
      </c>
      <c r="H587" s="8">
        <v>376.04</v>
      </c>
      <c r="I587" s="8">
        <v>375.99</v>
      </c>
      <c r="J587" s="8">
        <v>376.04</v>
      </c>
      <c r="K587" s="29">
        <v>0</v>
      </c>
      <c r="L587" s="29">
        <v>0</v>
      </c>
      <c r="O587" t="str">
        <v>U1385F-30</v>
      </c>
      <c r="P587" s="8">
        <v>57.463999999999999</v>
      </c>
      <c r="Q587" s="8">
        <v>433.45400000000001</v>
      </c>
      <c r="R587" s="8">
        <v>433.50400000000002</v>
      </c>
    </row>
    <row r="588" spans="1:18" x14ac:dyDescent="0.15">
      <c r="A588" t="str">
        <v>U1385H-5-2</v>
      </c>
      <c r="B588">
        <v>143.5</v>
      </c>
      <c r="C588" t="str">
        <v>U1385F-30-7</v>
      </c>
      <c r="D588" s="19">
        <v>375.99</v>
      </c>
      <c r="E588" s="21">
        <v>30</v>
      </c>
      <c r="F588" s="21">
        <v>30</v>
      </c>
      <c r="G588" s="8">
        <v>376.29</v>
      </c>
      <c r="H588" s="8">
        <v>376.29</v>
      </c>
      <c r="I588" s="8">
        <v>376.29</v>
      </c>
      <c r="J588" s="8">
        <v>376.29</v>
      </c>
      <c r="K588" s="29">
        <v>0</v>
      </c>
      <c r="L588" s="29">
        <v>0</v>
      </c>
      <c r="O588" t="str">
        <v>U1385F-30</v>
      </c>
      <c r="P588" s="8">
        <v>57.463999999999999</v>
      </c>
      <c r="Q588" s="8">
        <v>433.75400000000002</v>
      </c>
      <c r="R588" s="8">
        <v>433.75400000000002</v>
      </c>
    </row>
    <row r="589" spans="1:18" x14ac:dyDescent="0.15">
      <c r="A589" t="str">
        <v>U1385H-5-3</v>
      </c>
      <c r="B589">
        <v>145</v>
      </c>
      <c r="C589" t="str">
        <v>U1385F-30-CC</v>
      </c>
      <c r="D589" s="19">
        <v>376.52</v>
      </c>
      <c r="E589" s="21">
        <v>27</v>
      </c>
      <c r="F589" s="21">
        <v>34</v>
      </c>
      <c r="G589" s="8">
        <v>376.78999999999996</v>
      </c>
      <c r="H589" s="8">
        <v>376.85999999999996</v>
      </c>
      <c r="I589" s="8">
        <v>376.79</v>
      </c>
      <c r="J589" s="8">
        <v>376.86</v>
      </c>
      <c r="K589" s="29">
        <v>5.6843418860808015E-14</v>
      </c>
      <c r="L589" s="29">
        <v>5.6843418860808015E-14</v>
      </c>
      <c r="O589" t="str">
        <v>U1385F-30</v>
      </c>
      <c r="P589" s="8">
        <v>57.463999999999999</v>
      </c>
      <c r="Q589" s="8">
        <v>434.25399999999996</v>
      </c>
      <c r="R589" s="8">
        <v>434.32399999999996</v>
      </c>
    </row>
    <row r="590" spans="1:18" x14ac:dyDescent="0.15">
      <c r="A590" t="str">
        <v>U1385H-5-4</v>
      </c>
      <c r="B590">
        <v>146.5</v>
      </c>
      <c r="C590" t="str">
        <v>U1385F-30-CC</v>
      </c>
      <c r="D590" s="19">
        <v>376.52</v>
      </c>
      <c r="E590" s="21">
        <v>27</v>
      </c>
      <c r="F590" s="21">
        <v>34</v>
      </c>
      <c r="G590" s="8">
        <v>376.78999999999996</v>
      </c>
      <c r="H590" s="8">
        <v>376.85999999999996</v>
      </c>
      <c r="I590" s="8">
        <v>376.79</v>
      </c>
      <c r="J590" s="8">
        <v>376.86</v>
      </c>
      <c r="K590" s="29">
        <v>5.6843418860808015E-14</v>
      </c>
      <c r="L590" s="29">
        <v>5.6843418860808015E-14</v>
      </c>
      <c r="O590" t="str">
        <v>U1385F-30</v>
      </c>
      <c r="P590" s="8">
        <v>57.463999999999999</v>
      </c>
      <c r="Q590" s="8">
        <v>434.25399999999996</v>
      </c>
      <c r="R590" s="8">
        <v>434.32399999999996</v>
      </c>
    </row>
    <row r="591" spans="1:18" x14ac:dyDescent="0.15">
      <c r="A591" t="str">
        <v>U1385H-5-5</v>
      </c>
      <c r="B591">
        <v>148</v>
      </c>
      <c r="C591" t="str">
        <v>U1385F-30-CC</v>
      </c>
      <c r="D591" s="19">
        <v>376.52</v>
      </c>
      <c r="E591" s="21">
        <v>27</v>
      </c>
      <c r="F591" s="21">
        <v>34</v>
      </c>
      <c r="G591" s="8">
        <v>376.78999999999996</v>
      </c>
      <c r="H591" s="8">
        <v>376.85999999999996</v>
      </c>
      <c r="I591" s="8">
        <v>376.79</v>
      </c>
      <c r="J591" s="8">
        <v>376.86</v>
      </c>
      <c r="K591" s="29">
        <v>5.6843418860808015E-14</v>
      </c>
      <c r="L591" s="29">
        <v>5.6843418860808015E-14</v>
      </c>
      <c r="O591" t="str">
        <v>U1385F-30</v>
      </c>
      <c r="P591" s="8">
        <v>57.463999999999999</v>
      </c>
      <c r="Q591" s="8">
        <v>434.25399999999996</v>
      </c>
      <c r="R591" s="8">
        <v>434.32399999999996</v>
      </c>
    </row>
    <row r="592" spans="1:18" x14ac:dyDescent="0.15">
      <c r="A592" t="str">
        <v>U1385H-5-6</v>
      </c>
      <c r="B592">
        <v>149.5</v>
      </c>
      <c r="C592" t="str">
        <v>U1385F-30-CC</v>
      </c>
      <c r="D592" s="19">
        <v>376.52</v>
      </c>
      <c r="E592" s="21">
        <v>27</v>
      </c>
      <c r="F592" s="21">
        <v>34</v>
      </c>
      <c r="G592" s="8">
        <v>376.78999999999996</v>
      </c>
      <c r="H592" s="8">
        <v>376.85999999999996</v>
      </c>
      <c r="I592" s="8">
        <v>376.79</v>
      </c>
      <c r="J592" s="8">
        <v>376.86</v>
      </c>
      <c r="K592" s="29">
        <v>5.6843418860808015E-14</v>
      </c>
      <c r="L592" s="29">
        <v>5.6843418860808015E-14</v>
      </c>
      <c r="O592" t="str">
        <v>U1385F-30</v>
      </c>
      <c r="P592" s="8">
        <v>57.463999999999999</v>
      </c>
      <c r="Q592" s="8">
        <v>434.25399999999996</v>
      </c>
      <c r="R592" s="8">
        <v>434.32399999999996</v>
      </c>
    </row>
    <row r="593" spans="1:18" x14ac:dyDescent="0.15">
      <c r="A593" t="str">
        <v>U1385H-5-7</v>
      </c>
      <c r="B593">
        <v>150.94</v>
      </c>
      <c r="C593" t="str">
        <v>U1385F-30-CC</v>
      </c>
      <c r="D593" s="19">
        <v>376.52</v>
      </c>
      <c r="E593" s="21">
        <v>27</v>
      </c>
      <c r="F593" s="21">
        <v>34</v>
      </c>
      <c r="G593" s="8">
        <v>376.78999999999996</v>
      </c>
      <c r="H593" s="8">
        <v>376.85999999999996</v>
      </c>
      <c r="I593" s="8">
        <v>376.79</v>
      </c>
      <c r="J593" s="8">
        <v>376.86</v>
      </c>
      <c r="K593" s="29">
        <v>5.6843418860808015E-14</v>
      </c>
      <c r="L593" s="29">
        <v>5.6843418860808015E-14</v>
      </c>
      <c r="O593" t="str">
        <v>U1385F-30</v>
      </c>
      <c r="P593" s="8">
        <v>57.463999999999999</v>
      </c>
      <c r="Q593" s="8">
        <v>434.25399999999996</v>
      </c>
      <c r="R593" s="8">
        <v>434.32399999999996</v>
      </c>
    </row>
    <row r="594" spans="1:18" x14ac:dyDescent="0.15">
      <c r="A594" t="str">
        <v>U1385H-5-CC</v>
      </c>
      <c r="B594">
        <v>151.46</v>
      </c>
      <c r="C594" t="str">
        <v>U1385F-30-CC</v>
      </c>
      <c r="D594" s="19">
        <v>376.52</v>
      </c>
      <c r="E594" s="21">
        <v>27</v>
      </c>
      <c r="F594" s="21">
        <v>34</v>
      </c>
      <c r="G594" s="8">
        <v>376.78999999999996</v>
      </c>
      <c r="H594" s="8">
        <v>376.85999999999996</v>
      </c>
      <c r="I594" s="8">
        <v>376.79</v>
      </c>
      <c r="J594" s="8">
        <v>376.86</v>
      </c>
      <c r="K594" s="29">
        <v>5.6843418860808015E-14</v>
      </c>
      <c r="L594" s="29">
        <v>5.6843418860808015E-14</v>
      </c>
      <c r="O594" t="str">
        <v>U1385F-30</v>
      </c>
      <c r="P594" s="8">
        <v>57.463999999999999</v>
      </c>
      <c r="Q594" s="8">
        <v>434.25399999999996</v>
      </c>
      <c r="R594" s="8">
        <v>434.32399999999996</v>
      </c>
    </row>
    <row r="595" spans="1:18" x14ac:dyDescent="0.15">
      <c r="A595" t="str">
        <v>U1385H-6-1</v>
      </c>
      <c r="B595">
        <v>151.69999999999999</v>
      </c>
      <c r="C595" t="str">
        <v>U1385F-30-CC</v>
      </c>
      <c r="D595" s="19">
        <v>376.52</v>
      </c>
      <c r="E595" s="21">
        <v>27</v>
      </c>
      <c r="F595" s="21">
        <v>34</v>
      </c>
      <c r="G595" s="8">
        <v>376.78999999999996</v>
      </c>
      <c r="H595" s="8">
        <v>376.85999999999996</v>
      </c>
      <c r="I595" s="8">
        <v>376.79</v>
      </c>
      <c r="J595" s="8">
        <v>376.86</v>
      </c>
      <c r="K595" s="29">
        <v>5.6843418860808015E-14</v>
      </c>
      <c r="L595" s="29">
        <v>5.6843418860808015E-14</v>
      </c>
      <c r="O595" t="str">
        <v>U1385F-30</v>
      </c>
      <c r="P595" s="8">
        <v>57.463999999999999</v>
      </c>
      <c r="Q595" s="8">
        <v>434.25399999999996</v>
      </c>
      <c r="R595" s="8">
        <v>434.32399999999996</v>
      </c>
    </row>
    <row r="596" spans="1:18" x14ac:dyDescent="0.15">
      <c r="A596" t="str">
        <v>U1385H-6-2</v>
      </c>
      <c r="B596">
        <v>153.19</v>
      </c>
      <c r="C596" t="str">
        <v>U1385F-30-CC</v>
      </c>
      <c r="D596" s="19">
        <v>376.52</v>
      </c>
      <c r="E596" s="21">
        <v>27</v>
      </c>
      <c r="F596" s="21">
        <v>34</v>
      </c>
      <c r="G596" s="8">
        <v>376.78999999999996</v>
      </c>
      <c r="H596" s="8">
        <v>376.85999999999996</v>
      </c>
      <c r="I596" s="8">
        <v>376.79</v>
      </c>
      <c r="J596" s="8">
        <v>376.86</v>
      </c>
      <c r="K596" s="29">
        <v>5.6843418860808015E-14</v>
      </c>
      <c r="L596" s="29">
        <v>5.6843418860808015E-14</v>
      </c>
      <c r="O596" t="str">
        <v>U1385F-30</v>
      </c>
      <c r="P596" s="8">
        <v>57.463999999999999</v>
      </c>
      <c r="Q596" s="8">
        <v>434.25399999999996</v>
      </c>
      <c r="R596" s="8">
        <v>434.32399999999996</v>
      </c>
    </row>
    <row r="597" spans="1:18" x14ac:dyDescent="0.15">
      <c r="A597" t="str">
        <v>U1385H-6-CC</v>
      </c>
      <c r="B597">
        <v>154.21</v>
      </c>
      <c r="C597" t="str">
        <v>U1385F-30-CC</v>
      </c>
      <c r="D597" s="19">
        <v>376.52</v>
      </c>
      <c r="E597" s="21">
        <v>27</v>
      </c>
      <c r="F597" s="21">
        <v>34</v>
      </c>
      <c r="G597" s="8">
        <v>376.78999999999996</v>
      </c>
      <c r="H597" s="8">
        <v>376.85999999999996</v>
      </c>
      <c r="I597" s="8">
        <v>376.79</v>
      </c>
      <c r="J597" s="8">
        <v>376.86</v>
      </c>
      <c r="K597" s="29">
        <v>5.6843418860808015E-14</v>
      </c>
      <c r="L597" s="29">
        <v>5.6843418860808015E-14</v>
      </c>
      <c r="O597" t="str">
        <v>U1385F-30</v>
      </c>
      <c r="P597" s="8">
        <v>57.463999999999999</v>
      </c>
      <c r="Q597" s="8">
        <v>434.25399999999996</v>
      </c>
      <c r="R597" s="8">
        <v>434.32399999999996</v>
      </c>
    </row>
    <row r="598" spans="1:18" x14ac:dyDescent="0.15">
      <c r="A598" t="str">
        <v>U1385H-7-1</v>
      </c>
      <c r="B598">
        <v>153.69999999999999</v>
      </c>
      <c r="C598" t="str">
        <v>U1385F-30-CC</v>
      </c>
      <c r="D598" s="19">
        <v>376.52</v>
      </c>
      <c r="E598" s="21">
        <v>27</v>
      </c>
      <c r="F598" s="21">
        <v>34</v>
      </c>
      <c r="G598" s="8">
        <v>376.78999999999996</v>
      </c>
      <c r="H598" s="8">
        <v>376.85999999999996</v>
      </c>
      <c r="I598" s="8">
        <v>376.79</v>
      </c>
      <c r="J598" s="8">
        <v>376.86</v>
      </c>
      <c r="K598" s="29">
        <v>5.6843418860808015E-14</v>
      </c>
      <c r="L598" s="29">
        <v>5.6843418860808015E-14</v>
      </c>
      <c r="O598" t="str">
        <v>U1385F-30</v>
      </c>
      <c r="P598" s="8">
        <v>57.463999999999999</v>
      </c>
      <c r="Q598" s="8">
        <v>434.25399999999996</v>
      </c>
      <c r="R598" s="8">
        <v>434.32399999999996</v>
      </c>
    </row>
    <row r="599" spans="1:18" x14ac:dyDescent="0.15">
      <c r="A599" t="str">
        <v>U1385H-7-2</v>
      </c>
      <c r="B599">
        <v>155.19999999999999</v>
      </c>
      <c r="C599" t="str">
        <v>U1385F-31-1</v>
      </c>
      <c r="D599" s="19">
        <v>376.8</v>
      </c>
      <c r="E599" s="21">
        <v>75</v>
      </c>
      <c r="F599" s="21">
        <v>75</v>
      </c>
      <c r="G599" s="8">
        <v>377.55</v>
      </c>
      <c r="H599" s="8">
        <v>377.55</v>
      </c>
      <c r="I599" s="8">
        <v>377.55</v>
      </c>
      <c r="J599" s="8">
        <v>377.55</v>
      </c>
      <c r="K599" s="29">
        <v>0</v>
      </c>
      <c r="L599" s="29">
        <v>0</v>
      </c>
      <c r="O599" t="str">
        <v>U1385F-31</v>
      </c>
      <c r="P599" s="8">
        <v>57.884</v>
      </c>
      <c r="Q599" s="8">
        <v>435.43400000000003</v>
      </c>
      <c r="R599" s="8">
        <v>435.43400000000003</v>
      </c>
    </row>
    <row r="600" spans="1:18" x14ac:dyDescent="0.15">
      <c r="A600" t="str">
        <v>U1385H-7-3</v>
      </c>
      <c r="B600">
        <v>156.69999999999999</v>
      </c>
      <c r="C600" t="str">
        <v>U1385F-31-1</v>
      </c>
      <c r="D600" s="19">
        <v>376.8</v>
      </c>
      <c r="E600" s="21">
        <v>82</v>
      </c>
      <c r="F600" s="21">
        <v>82</v>
      </c>
      <c r="G600" s="8">
        <v>377.62</v>
      </c>
      <c r="H600" s="8">
        <v>377.62</v>
      </c>
      <c r="I600" s="8">
        <v>377.62</v>
      </c>
      <c r="J600" s="8">
        <v>377.62</v>
      </c>
      <c r="K600" s="29">
        <v>0</v>
      </c>
      <c r="L600" s="29">
        <v>0</v>
      </c>
      <c r="O600" t="str">
        <v>U1385F-31</v>
      </c>
      <c r="P600" s="8">
        <v>57.884</v>
      </c>
      <c r="Q600" s="8">
        <v>435.50400000000002</v>
      </c>
      <c r="R600" s="8">
        <v>435.50400000000002</v>
      </c>
    </row>
    <row r="601" spans="1:18" x14ac:dyDescent="0.15">
      <c r="A601" t="str">
        <v>U1385H-7-4</v>
      </c>
      <c r="B601">
        <v>158.19999999999999</v>
      </c>
      <c r="C601" t="str">
        <v>U1385F-31-2</v>
      </c>
      <c r="D601" s="19">
        <v>378.29</v>
      </c>
      <c r="E601" s="21">
        <v>75</v>
      </c>
      <c r="F601" s="21">
        <v>75</v>
      </c>
      <c r="G601" s="8">
        <v>379.04</v>
      </c>
      <c r="H601" s="8">
        <v>379.04</v>
      </c>
      <c r="I601" s="8">
        <v>379.04</v>
      </c>
      <c r="J601" s="8">
        <v>379.04</v>
      </c>
      <c r="K601" s="29">
        <v>0</v>
      </c>
      <c r="L601" s="29">
        <v>0</v>
      </c>
      <c r="O601" t="str">
        <v>U1385F-31</v>
      </c>
      <c r="P601" s="8">
        <v>57.884</v>
      </c>
      <c r="Q601" s="8">
        <v>436.92400000000004</v>
      </c>
      <c r="R601" s="8">
        <v>436.92400000000004</v>
      </c>
    </row>
    <row r="602" spans="1:18" x14ac:dyDescent="0.15">
      <c r="A602" t="str">
        <v>U1385H-7-5</v>
      </c>
      <c r="B602">
        <v>159.69999999999999</v>
      </c>
      <c r="C602" t="str">
        <v>U1385F-31-3</v>
      </c>
      <c r="D602" s="19">
        <v>379.77</v>
      </c>
      <c r="E602" s="21">
        <v>75</v>
      </c>
      <c r="F602" s="21">
        <v>75</v>
      </c>
      <c r="G602" s="8">
        <v>380.52</v>
      </c>
      <c r="H602" s="8">
        <v>380.52</v>
      </c>
      <c r="I602" s="8">
        <v>380.52</v>
      </c>
      <c r="J602" s="8">
        <v>380.52</v>
      </c>
      <c r="K602" s="29">
        <v>0</v>
      </c>
      <c r="L602" s="29">
        <v>0</v>
      </c>
      <c r="O602" t="str">
        <v>U1385F-31</v>
      </c>
      <c r="P602" s="8">
        <v>57.884</v>
      </c>
      <c r="Q602" s="8">
        <v>438.404</v>
      </c>
      <c r="R602" s="8">
        <v>438.404</v>
      </c>
    </row>
    <row r="603" spans="1:18" x14ac:dyDescent="0.15">
      <c r="A603" t="str">
        <v>U1385H-7-6</v>
      </c>
      <c r="B603">
        <v>161.21</v>
      </c>
      <c r="C603" t="str">
        <v>U1385F-31-3</v>
      </c>
      <c r="D603" s="19">
        <v>379.77</v>
      </c>
      <c r="E603" s="21">
        <v>119</v>
      </c>
      <c r="F603" s="21">
        <v>119</v>
      </c>
      <c r="G603" s="8">
        <v>380.96</v>
      </c>
      <c r="H603" s="8">
        <v>380.96</v>
      </c>
      <c r="I603" s="8">
        <v>380.96</v>
      </c>
      <c r="J603" s="8">
        <v>380.96</v>
      </c>
      <c r="K603" s="29">
        <v>0</v>
      </c>
      <c r="L603" s="29">
        <v>0</v>
      </c>
      <c r="O603" t="str">
        <v>U1385F-31</v>
      </c>
      <c r="P603" s="8">
        <v>57.884</v>
      </c>
      <c r="Q603" s="8">
        <v>438.84399999999999</v>
      </c>
      <c r="R603" s="8">
        <v>438.84399999999999</v>
      </c>
    </row>
    <row r="604" spans="1:18" x14ac:dyDescent="0.15">
      <c r="A604" t="str">
        <v>U1385H-7-7</v>
      </c>
      <c r="B604">
        <v>162.66999999999999</v>
      </c>
      <c r="C604" t="str">
        <v>U1385F-31-4</v>
      </c>
      <c r="D604" s="19">
        <v>381.25</v>
      </c>
      <c r="E604" s="21">
        <v>33</v>
      </c>
      <c r="F604" s="21">
        <v>35</v>
      </c>
      <c r="G604" s="8">
        <v>381.58</v>
      </c>
      <c r="H604" s="8">
        <v>381.6</v>
      </c>
      <c r="I604" s="8">
        <v>381.58</v>
      </c>
      <c r="J604" s="8">
        <v>381.6</v>
      </c>
      <c r="K604" s="29">
        <v>0</v>
      </c>
      <c r="L604" s="29">
        <v>0</v>
      </c>
      <c r="O604" t="str">
        <v>U1385F-31</v>
      </c>
      <c r="P604" s="8">
        <v>57.884</v>
      </c>
      <c r="Q604" s="8">
        <v>439.464</v>
      </c>
      <c r="R604" s="8">
        <v>439.48400000000004</v>
      </c>
    </row>
    <row r="605" spans="1:18" x14ac:dyDescent="0.15">
      <c r="A605" t="str">
        <v>U1385H-7-CC</v>
      </c>
      <c r="B605">
        <v>163.19999999999999</v>
      </c>
      <c r="C605" t="str">
        <v>U1385F-31-4</v>
      </c>
      <c r="D605" s="19">
        <v>381.25</v>
      </c>
      <c r="E605" s="21">
        <v>78</v>
      </c>
      <c r="F605" s="21">
        <v>78</v>
      </c>
      <c r="G605" s="8">
        <v>382.03</v>
      </c>
      <c r="H605" s="8">
        <v>382.03</v>
      </c>
      <c r="I605" s="8">
        <v>382.03</v>
      </c>
      <c r="J605" s="8">
        <v>382.03</v>
      </c>
      <c r="K605" s="29">
        <v>0</v>
      </c>
      <c r="L605" s="29">
        <v>0</v>
      </c>
      <c r="O605" t="str">
        <v>U1385F-31</v>
      </c>
      <c r="P605" s="8">
        <v>57.884</v>
      </c>
      <c r="Q605" s="8">
        <v>439.91399999999999</v>
      </c>
      <c r="R605" s="8">
        <v>439.91399999999999</v>
      </c>
    </row>
    <row r="606" spans="1:18" x14ac:dyDescent="0.15">
      <c r="A606" t="str">
        <v>U1385H-8-1</v>
      </c>
      <c r="B606">
        <v>163.4</v>
      </c>
      <c r="C606" t="str">
        <v>U1385F-31-5</v>
      </c>
      <c r="D606" s="19">
        <v>382.73</v>
      </c>
      <c r="E606" s="21">
        <v>75</v>
      </c>
      <c r="F606" s="21">
        <v>75</v>
      </c>
      <c r="G606" s="8">
        <v>383.48</v>
      </c>
      <c r="H606" s="8">
        <v>383.48</v>
      </c>
      <c r="I606" s="8">
        <v>383.48</v>
      </c>
      <c r="J606" s="8">
        <v>383.48</v>
      </c>
      <c r="K606" s="29">
        <v>0</v>
      </c>
      <c r="L606" s="29">
        <v>0</v>
      </c>
      <c r="O606" t="str">
        <v>U1385F-31</v>
      </c>
      <c r="P606" s="8">
        <v>57.884</v>
      </c>
      <c r="Q606" s="8">
        <v>441.36400000000003</v>
      </c>
      <c r="R606" s="8">
        <v>441.36400000000003</v>
      </c>
    </row>
    <row r="607" spans="1:18" x14ac:dyDescent="0.15">
      <c r="A607" t="str">
        <v>U1385H-8-2</v>
      </c>
      <c r="B607">
        <v>164.19</v>
      </c>
      <c r="C607" t="str">
        <v>U1385F-31-6</v>
      </c>
      <c r="D607" s="19">
        <v>384.21</v>
      </c>
      <c r="E607" s="21">
        <v>75</v>
      </c>
      <c r="F607" s="21">
        <v>75</v>
      </c>
      <c r="G607" s="8">
        <v>384.96</v>
      </c>
      <c r="H607" s="8">
        <v>384.96</v>
      </c>
      <c r="I607" s="8">
        <v>384.96</v>
      </c>
      <c r="J607" s="8">
        <v>384.96</v>
      </c>
      <c r="K607" s="29">
        <v>0</v>
      </c>
      <c r="L607" s="29">
        <v>0</v>
      </c>
      <c r="O607" t="str">
        <v>U1385F-31</v>
      </c>
      <c r="P607" s="8">
        <v>57.884</v>
      </c>
      <c r="Q607" s="8">
        <v>442.84399999999999</v>
      </c>
      <c r="R607" s="8">
        <v>442.84399999999999</v>
      </c>
    </row>
    <row r="608" spans="1:18" x14ac:dyDescent="0.15">
      <c r="A608" t="str">
        <v>U1385H-8-3</v>
      </c>
      <c r="B608">
        <v>165.07</v>
      </c>
      <c r="C608" t="str">
        <v>U1385F-31-7</v>
      </c>
      <c r="D608" s="19">
        <v>385.33</v>
      </c>
      <c r="E608" s="21">
        <v>0</v>
      </c>
      <c r="F608" s="21">
        <v>5</v>
      </c>
      <c r="G608" s="8">
        <v>385.33</v>
      </c>
      <c r="H608" s="8">
        <v>385.38</v>
      </c>
      <c r="I608" s="8">
        <v>385.33</v>
      </c>
      <c r="J608" s="8">
        <v>385.38</v>
      </c>
      <c r="K608" s="29">
        <v>0</v>
      </c>
      <c r="L608" s="29">
        <v>0</v>
      </c>
      <c r="O608" t="str">
        <v>U1385F-31</v>
      </c>
      <c r="P608" s="8">
        <v>57.884</v>
      </c>
      <c r="Q608" s="8">
        <v>443.214</v>
      </c>
      <c r="R608" s="8">
        <v>443.26400000000001</v>
      </c>
    </row>
    <row r="609" spans="1:18" x14ac:dyDescent="0.15">
      <c r="A609" t="str">
        <v>U1385H-8-4</v>
      </c>
      <c r="B609">
        <v>166.58</v>
      </c>
      <c r="C609" t="str">
        <v>U1385F-31-7</v>
      </c>
      <c r="D609" s="19">
        <v>385.33</v>
      </c>
      <c r="E609" s="21">
        <v>43</v>
      </c>
      <c r="F609" s="21">
        <v>43</v>
      </c>
      <c r="G609" s="8">
        <v>385.76</v>
      </c>
      <c r="H609" s="8">
        <v>385.76</v>
      </c>
      <c r="I609" s="8">
        <v>385.76</v>
      </c>
      <c r="J609" s="8">
        <v>385.76</v>
      </c>
      <c r="K609" s="29">
        <v>0</v>
      </c>
      <c r="L609" s="29">
        <v>0</v>
      </c>
      <c r="O609" t="str">
        <v>U1385F-31</v>
      </c>
      <c r="P609" s="8">
        <v>57.884</v>
      </c>
      <c r="Q609" s="8">
        <v>443.64400000000001</v>
      </c>
      <c r="R609" s="8">
        <v>443.64400000000001</v>
      </c>
    </row>
    <row r="610" spans="1:18" x14ac:dyDescent="0.15">
      <c r="A610" t="str">
        <v>U1385H-8-5</v>
      </c>
      <c r="B610">
        <v>168.08</v>
      </c>
      <c r="C610" t="str">
        <v>U1385F-31-CC</v>
      </c>
      <c r="D610" s="19">
        <v>385.86</v>
      </c>
      <c r="E610" s="21">
        <v>45</v>
      </c>
      <c r="F610" s="21">
        <v>50</v>
      </c>
      <c r="G610" s="8">
        <v>386.31</v>
      </c>
      <c r="H610" s="8">
        <v>386.36</v>
      </c>
      <c r="I610" s="8">
        <v>386.31</v>
      </c>
      <c r="J610" s="8">
        <v>386.36</v>
      </c>
      <c r="K610" s="29">
        <v>0</v>
      </c>
      <c r="L610" s="29">
        <v>0</v>
      </c>
      <c r="O610" t="str">
        <v>U1385F-31</v>
      </c>
      <c r="P610" s="8">
        <v>57.884</v>
      </c>
      <c r="Q610" s="8">
        <v>444.19400000000002</v>
      </c>
      <c r="R610" s="8">
        <v>444.24400000000003</v>
      </c>
    </row>
    <row r="611" spans="1:18" x14ac:dyDescent="0.15">
      <c r="A611" t="str">
        <v>U1385H-8-6</v>
      </c>
      <c r="B611">
        <v>169.58</v>
      </c>
      <c r="C611" t="str">
        <v>U1385F-31-CC</v>
      </c>
      <c r="D611" s="19">
        <v>385.86</v>
      </c>
      <c r="E611" s="21">
        <v>45</v>
      </c>
      <c r="F611" s="21">
        <v>50</v>
      </c>
      <c r="G611" s="8">
        <v>386.31</v>
      </c>
      <c r="H611" s="8">
        <v>386.36</v>
      </c>
      <c r="I611" s="8">
        <v>386.31</v>
      </c>
      <c r="J611" s="8">
        <v>386.36</v>
      </c>
      <c r="K611" s="29">
        <v>0</v>
      </c>
      <c r="L611" s="29">
        <v>0</v>
      </c>
      <c r="O611" t="str">
        <v>U1385F-31</v>
      </c>
      <c r="P611" s="8">
        <v>57.884</v>
      </c>
      <c r="Q611" s="8">
        <v>444.19400000000002</v>
      </c>
      <c r="R611" s="8">
        <v>444.24400000000003</v>
      </c>
    </row>
    <row r="612" spans="1:18" x14ac:dyDescent="0.15">
      <c r="A612" t="str">
        <v>U1385H-8-7</v>
      </c>
      <c r="B612">
        <v>171.09</v>
      </c>
      <c r="C612" t="str">
        <v>U1385F-31-CC</v>
      </c>
      <c r="D612" s="19">
        <v>385.86</v>
      </c>
      <c r="E612" s="21">
        <v>45</v>
      </c>
      <c r="F612" s="21">
        <v>50</v>
      </c>
      <c r="G612" s="8">
        <v>386.31</v>
      </c>
      <c r="H612" s="8">
        <v>386.36</v>
      </c>
      <c r="I612" s="8">
        <v>386.31</v>
      </c>
      <c r="J612" s="8">
        <v>386.36</v>
      </c>
      <c r="K612" s="29">
        <v>0</v>
      </c>
      <c r="L612" s="29">
        <v>0</v>
      </c>
      <c r="O612" t="str">
        <v>U1385F-31</v>
      </c>
      <c r="P612" s="8">
        <v>57.884</v>
      </c>
      <c r="Q612" s="8">
        <v>444.19400000000002</v>
      </c>
      <c r="R612" s="8">
        <v>444.24400000000003</v>
      </c>
    </row>
    <row r="613" spans="1:18" x14ac:dyDescent="0.15">
      <c r="A613" t="str">
        <v>U1385H-8-8</v>
      </c>
      <c r="B613">
        <v>172.4</v>
      </c>
      <c r="C613" t="str">
        <v>U1385F-31-CC</v>
      </c>
      <c r="D613" s="19">
        <v>385.86</v>
      </c>
      <c r="E613" s="21">
        <v>45</v>
      </c>
      <c r="F613" s="21">
        <v>50</v>
      </c>
      <c r="G613" s="8">
        <v>386.31</v>
      </c>
      <c r="H613" s="8">
        <v>386.36</v>
      </c>
      <c r="I613" s="8">
        <v>386.31</v>
      </c>
      <c r="J613" s="8">
        <v>386.36</v>
      </c>
      <c r="K613" s="29">
        <v>0</v>
      </c>
      <c r="L613" s="29">
        <v>0</v>
      </c>
      <c r="O613" t="str">
        <v>U1385F-31</v>
      </c>
      <c r="P613" s="8">
        <v>57.884</v>
      </c>
      <c r="Q613" s="8">
        <v>444.19400000000002</v>
      </c>
      <c r="R613" s="8">
        <v>444.24400000000003</v>
      </c>
    </row>
    <row r="614" spans="1:18" x14ac:dyDescent="0.15">
      <c r="A614" t="str">
        <v>U1385H-8-CC</v>
      </c>
      <c r="B614">
        <v>172.92</v>
      </c>
      <c r="C614" t="str">
        <v>U1385F-31-CC</v>
      </c>
      <c r="D614" s="19">
        <v>385.86</v>
      </c>
      <c r="E614" s="21">
        <v>45</v>
      </c>
      <c r="F614" s="21">
        <v>50</v>
      </c>
      <c r="G614" s="8">
        <v>386.31</v>
      </c>
      <c r="H614" s="8">
        <v>386.36</v>
      </c>
      <c r="I614" s="8">
        <v>386.31</v>
      </c>
      <c r="J614" s="8">
        <v>386.36</v>
      </c>
      <c r="K614" s="29">
        <v>0</v>
      </c>
      <c r="L614" s="29">
        <v>0</v>
      </c>
      <c r="O614" t="str">
        <v>U1385F-31</v>
      </c>
      <c r="P614" s="8">
        <v>57.884</v>
      </c>
      <c r="Q614" s="8">
        <v>444.19400000000002</v>
      </c>
      <c r="R614" s="8">
        <v>444.24400000000003</v>
      </c>
    </row>
    <row r="615" spans="1:18" x14ac:dyDescent="0.15">
      <c r="A615" t="str">
        <v>U1385H-9-1</v>
      </c>
      <c r="B615">
        <v>173.1</v>
      </c>
      <c r="C615" t="str">
        <v>U1385F-31-CC</v>
      </c>
      <c r="D615" s="19">
        <v>385.86</v>
      </c>
      <c r="E615" s="21">
        <v>45</v>
      </c>
      <c r="F615" s="21">
        <v>50</v>
      </c>
      <c r="G615" s="8">
        <v>386.31</v>
      </c>
      <c r="H615" s="8">
        <v>386.36</v>
      </c>
      <c r="I615" s="8">
        <v>386.31</v>
      </c>
      <c r="J615" s="8">
        <v>386.36</v>
      </c>
      <c r="K615" s="29">
        <v>0</v>
      </c>
      <c r="L615" s="29">
        <v>0</v>
      </c>
      <c r="O615" t="str">
        <v>U1385F-31</v>
      </c>
      <c r="P615" s="8">
        <v>57.884</v>
      </c>
      <c r="Q615" s="8">
        <v>444.19400000000002</v>
      </c>
      <c r="R615" s="8">
        <v>444.24400000000003</v>
      </c>
    </row>
    <row r="616" spans="1:18" x14ac:dyDescent="0.15">
      <c r="A616" t="str">
        <v>U1385H-9-2</v>
      </c>
      <c r="B616">
        <v>174.6</v>
      </c>
      <c r="C616" t="str">
        <v>U1385F-31-CC</v>
      </c>
      <c r="D616" s="19">
        <v>385.86</v>
      </c>
      <c r="E616" s="21">
        <v>45</v>
      </c>
      <c r="F616" s="21">
        <v>50</v>
      </c>
      <c r="G616" s="8">
        <v>386.31</v>
      </c>
      <c r="H616" s="8">
        <v>386.36</v>
      </c>
      <c r="I616" s="8">
        <v>386.31</v>
      </c>
      <c r="J616" s="8">
        <v>386.36</v>
      </c>
      <c r="K616" s="29">
        <v>0</v>
      </c>
      <c r="L616" s="29">
        <v>0</v>
      </c>
      <c r="O616" t="str">
        <v>U1385F-31</v>
      </c>
      <c r="P616" s="8">
        <v>57.884</v>
      </c>
      <c r="Q616" s="8">
        <v>444.19400000000002</v>
      </c>
      <c r="R616" s="8">
        <v>444.24400000000003</v>
      </c>
    </row>
    <row r="617" spans="1:18" x14ac:dyDescent="0.15">
      <c r="A617" t="str">
        <v>U1385H-9-3</v>
      </c>
      <c r="B617">
        <v>176.1</v>
      </c>
      <c r="C617" t="str">
        <v>U1385F-31-CC</v>
      </c>
      <c r="D617" s="19">
        <v>385.86</v>
      </c>
      <c r="E617" s="21">
        <v>45</v>
      </c>
      <c r="F617" s="21">
        <v>50</v>
      </c>
      <c r="G617" s="8">
        <v>386.31</v>
      </c>
      <c r="H617" s="8">
        <v>386.36</v>
      </c>
      <c r="I617" s="8">
        <v>386.31</v>
      </c>
      <c r="J617" s="8">
        <v>386.36</v>
      </c>
      <c r="K617" s="29">
        <v>0</v>
      </c>
      <c r="L617" s="29">
        <v>0</v>
      </c>
      <c r="O617" t="str">
        <v>U1385F-31</v>
      </c>
      <c r="P617" s="8">
        <v>57.884</v>
      </c>
      <c r="Q617" s="8">
        <v>444.19400000000002</v>
      </c>
      <c r="R617" s="8">
        <v>444.24400000000003</v>
      </c>
    </row>
    <row r="618" spans="1:18" x14ac:dyDescent="0.15">
      <c r="A618" t="str">
        <v>U1385H-9-4</v>
      </c>
      <c r="B618">
        <v>177.61</v>
      </c>
      <c r="C618" t="str">
        <v>U1385F-31-CC</v>
      </c>
      <c r="D618" s="19">
        <v>385.86</v>
      </c>
      <c r="E618" s="21">
        <v>45</v>
      </c>
      <c r="F618" s="21">
        <v>50</v>
      </c>
      <c r="G618" s="8">
        <v>386.31</v>
      </c>
      <c r="H618" s="8">
        <v>386.36</v>
      </c>
      <c r="I618" s="8">
        <v>386.31</v>
      </c>
      <c r="J618" s="8">
        <v>386.36</v>
      </c>
      <c r="K618" s="29">
        <v>0</v>
      </c>
      <c r="L618" s="29">
        <v>0</v>
      </c>
      <c r="O618" t="str">
        <v>U1385F-31</v>
      </c>
      <c r="P618" s="8">
        <v>57.884</v>
      </c>
      <c r="Q618" s="8">
        <v>444.19400000000002</v>
      </c>
      <c r="R618" s="8">
        <v>444.24400000000003</v>
      </c>
    </row>
    <row r="619" spans="1:18" x14ac:dyDescent="0.15">
      <c r="A619" t="str">
        <v>U1385H-9-5</v>
      </c>
      <c r="B619">
        <v>179.11</v>
      </c>
      <c r="C619" t="str">
        <v>U1385F-31-CC</v>
      </c>
      <c r="D619" s="19">
        <v>385.86</v>
      </c>
      <c r="E619" s="21">
        <v>45</v>
      </c>
      <c r="F619" s="21">
        <v>50</v>
      </c>
      <c r="G619" s="8">
        <v>386.31</v>
      </c>
      <c r="H619" s="8">
        <v>386.36</v>
      </c>
      <c r="I619" s="8">
        <v>386.31</v>
      </c>
      <c r="J619" s="8">
        <v>386.36</v>
      </c>
      <c r="K619" s="29">
        <v>0</v>
      </c>
      <c r="L619" s="29">
        <v>0</v>
      </c>
      <c r="O619" t="str">
        <v>U1385F-31</v>
      </c>
      <c r="P619" s="8">
        <v>57.884</v>
      </c>
      <c r="Q619" s="8">
        <v>444.19400000000002</v>
      </c>
      <c r="R619" s="8">
        <v>444.24400000000003</v>
      </c>
    </row>
    <row r="620" spans="1:18" x14ac:dyDescent="0.15">
      <c r="A620" t="str">
        <v>U1385H-9-6</v>
      </c>
      <c r="B620">
        <v>180.61</v>
      </c>
      <c r="C620" t="str">
        <v>U1385F-32-1</v>
      </c>
      <c r="D620" s="19">
        <v>386.5</v>
      </c>
      <c r="E620" s="21">
        <v>75</v>
      </c>
      <c r="F620" s="21">
        <v>75</v>
      </c>
      <c r="G620" s="8">
        <v>387.25</v>
      </c>
      <c r="H620" s="8">
        <v>387.25</v>
      </c>
      <c r="I620" s="8">
        <v>387.25</v>
      </c>
      <c r="J620" s="8">
        <v>387.25</v>
      </c>
      <c r="K620" s="29">
        <v>0</v>
      </c>
      <c r="L620" s="29">
        <v>0</v>
      </c>
      <c r="O620" t="str">
        <v>U1385F-32</v>
      </c>
      <c r="P620" s="8">
        <v>58.524000000000001</v>
      </c>
      <c r="Q620" s="8">
        <v>445.774</v>
      </c>
      <c r="R620" s="8">
        <v>445.774</v>
      </c>
    </row>
    <row r="621" spans="1:18" x14ac:dyDescent="0.15">
      <c r="A621" t="str">
        <v>U1385H-9-7</v>
      </c>
      <c r="B621">
        <v>182.04</v>
      </c>
      <c r="C621" t="str">
        <v>U1385F-32-2</v>
      </c>
      <c r="D621" s="19">
        <v>388</v>
      </c>
      <c r="E621" s="21">
        <v>75</v>
      </c>
      <c r="F621" s="21">
        <v>75</v>
      </c>
      <c r="G621" s="8">
        <v>388.75</v>
      </c>
      <c r="H621" s="8">
        <v>388.75</v>
      </c>
      <c r="I621" s="8">
        <v>388.75</v>
      </c>
      <c r="J621" s="8">
        <v>388.75</v>
      </c>
      <c r="K621" s="29">
        <v>0</v>
      </c>
      <c r="L621" s="29">
        <v>0</v>
      </c>
      <c r="O621" t="str">
        <v>U1385F-32</v>
      </c>
      <c r="P621" s="8">
        <v>58.524000000000001</v>
      </c>
      <c r="Q621" s="8">
        <v>447.274</v>
      </c>
      <c r="R621" s="8">
        <v>447.274</v>
      </c>
    </row>
    <row r="622" spans="1:18" x14ac:dyDescent="0.15">
      <c r="A622" t="str">
        <v>U1385H-9-CC</v>
      </c>
      <c r="B622">
        <v>182.56</v>
      </c>
      <c r="C622" t="str">
        <v>U1385F-32-2</v>
      </c>
      <c r="D622" s="19">
        <v>388</v>
      </c>
      <c r="E622" s="21">
        <v>139</v>
      </c>
      <c r="F622" s="21">
        <v>139</v>
      </c>
      <c r="G622" s="8">
        <v>389.39</v>
      </c>
      <c r="H622" s="8">
        <v>389.39</v>
      </c>
      <c r="I622" s="8">
        <v>389.39</v>
      </c>
      <c r="J622" s="8">
        <v>389.39</v>
      </c>
      <c r="K622" s="29">
        <v>0</v>
      </c>
      <c r="L622" s="29">
        <v>0</v>
      </c>
      <c r="O622" t="str">
        <v>U1385F-32</v>
      </c>
      <c r="P622" s="8">
        <v>58.524000000000001</v>
      </c>
      <c r="Q622" s="8">
        <v>447.91399999999999</v>
      </c>
      <c r="R622" s="8">
        <v>447.91399999999999</v>
      </c>
    </row>
    <row r="623" spans="1:18" x14ac:dyDescent="0.15">
      <c r="A623" t="str">
        <v>U1385H-10-1</v>
      </c>
      <c r="B623">
        <v>182.8</v>
      </c>
      <c r="C623" t="str">
        <v>U1385F-32-3</v>
      </c>
      <c r="D623" s="19">
        <v>389.49</v>
      </c>
      <c r="E623" s="21">
        <v>75</v>
      </c>
      <c r="F623" s="21">
        <v>75</v>
      </c>
      <c r="G623" s="8">
        <v>390.24</v>
      </c>
      <c r="H623" s="8">
        <v>390.24</v>
      </c>
      <c r="I623" s="8">
        <v>390.24</v>
      </c>
      <c r="J623" s="8">
        <v>390.24</v>
      </c>
      <c r="K623" s="29">
        <v>0</v>
      </c>
      <c r="L623" s="29">
        <v>0</v>
      </c>
      <c r="O623" t="str">
        <v>U1385F-32</v>
      </c>
      <c r="P623" s="8">
        <v>58.524000000000001</v>
      </c>
      <c r="Q623" s="8">
        <v>448.76400000000001</v>
      </c>
      <c r="R623" s="8">
        <v>448.76400000000001</v>
      </c>
    </row>
    <row r="624" spans="1:18" x14ac:dyDescent="0.15">
      <c r="A624" t="str">
        <v>U1385H-10-2</v>
      </c>
      <c r="B624">
        <v>184.3</v>
      </c>
      <c r="C624" t="str">
        <v>U1385F-32-4</v>
      </c>
      <c r="D624" s="19">
        <v>390.98</v>
      </c>
      <c r="E624" s="21">
        <v>75</v>
      </c>
      <c r="F624" s="21">
        <v>75</v>
      </c>
      <c r="G624" s="8">
        <v>391.73</v>
      </c>
      <c r="H624" s="8">
        <v>391.73</v>
      </c>
      <c r="I624" s="8">
        <v>391.73</v>
      </c>
      <c r="J624" s="8">
        <v>391.73</v>
      </c>
      <c r="K624" s="29">
        <v>0</v>
      </c>
      <c r="L624" s="29">
        <v>0</v>
      </c>
      <c r="O624" t="str">
        <v>U1385F-32</v>
      </c>
      <c r="P624" s="8">
        <v>58.524000000000001</v>
      </c>
      <c r="Q624" s="8">
        <v>450.25400000000002</v>
      </c>
      <c r="R624" s="8">
        <v>450.25400000000002</v>
      </c>
    </row>
    <row r="625" spans="1:18" x14ac:dyDescent="0.15">
      <c r="A625" t="str">
        <v>U1385H-10-3</v>
      </c>
      <c r="B625">
        <v>185.79</v>
      </c>
      <c r="C625" t="str">
        <v>U1385F-32-4</v>
      </c>
      <c r="D625" s="19">
        <v>390.98</v>
      </c>
      <c r="E625" s="21">
        <v>101</v>
      </c>
      <c r="F625" s="21">
        <v>103</v>
      </c>
      <c r="G625" s="8">
        <v>391.99</v>
      </c>
      <c r="H625" s="8">
        <v>392.01</v>
      </c>
      <c r="I625" s="8">
        <v>391.99</v>
      </c>
      <c r="J625" s="8">
        <v>392.01</v>
      </c>
      <c r="K625" s="29">
        <v>0</v>
      </c>
      <c r="L625" s="29">
        <v>0</v>
      </c>
      <c r="O625" t="str">
        <v>U1385F-32</v>
      </c>
      <c r="P625" s="8">
        <v>58.524000000000001</v>
      </c>
      <c r="Q625" s="8">
        <v>450.51400000000001</v>
      </c>
      <c r="R625" s="8">
        <v>450.53399999999999</v>
      </c>
    </row>
    <row r="626" spans="1:18" x14ac:dyDescent="0.15">
      <c r="A626" t="str">
        <v>U1385H-10-4</v>
      </c>
      <c r="B626">
        <v>187.29</v>
      </c>
      <c r="C626" t="str">
        <v>U1385F-32-4</v>
      </c>
      <c r="D626" s="19">
        <v>390.98</v>
      </c>
      <c r="E626" s="21">
        <v>126</v>
      </c>
      <c r="F626" s="21">
        <v>126</v>
      </c>
      <c r="G626" s="8">
        <v>392.24</v>
      </c>
      <c r="H626" s="8">
        <v>392.24</v>
      </c>
      <c r="I626" s="8">
        <v>392.24</v>
      </c>
      <c r="J626" s="8">
        <v>392.24</v>
      </c>
      <c r="K626" s="29">
        <v>0</v>
      </c>
      <c r="L626" s="29">
        <v>0</v>
      </c>
      <c r="O626" t="str">
        <v>U1385F-32</v>
      </c>
      <c r="P626" s="8">
        <v>58.524000000000001</v>
      </c>
      <c r="Q626" s="8">
        <v>450.76400000000001</v>
      </c>
      <c r="R626" s="8">
        <v>450.76400000000001</v>
      </c>
    </row>
    <row r="627" spans="1:18" x14ac:dyDescent="0.15">
      <c r="A627" t="str">
        <v>U1385H-10-5</v>
      </c>
      <c r="B627">
        <v>188.79</v>
      </c>
      <c r="C627" t="str">
        <v>U1385F-32-5</v>
      </c>
      <c r="D627" s="19">
        <v>392.47</v>
      </c>
      <c r="E627" s="21">
        <v>75</v>
      </c>
      <c r="F627" s="21">
        <v>75</v>
      </c>
      <c r="G627" s="8">
        <v>393.22</v>
      </c>
      <c r="H627" s="8">
        <v>393.22</v>
      </c>
      <c r="I627" s="8">
        <v>393.22</v>
      </c>
      <c r="J627" s="8">
        <v>393.22</v>
      </c>
      <c r="K627" s="29">
        <v>0</v>
      </c>
      <c r="L627" s="29">
        <v>0</v>
      </c>
      <c r="O627" t="str">
        <v>U1385F-32</v>
      </c>
      <c r="P627" s="8">
        <v>58.524000000000001</v>
      </c>
      <c r="Q627" s="8">
        <v>451.74400000000003</v>
      </c>
      <c r="R627" s="8">
        <v>451.74400000000003</v>
      </c>
    </row>
    <row r="628" spans="1:18" x14ac:dyDescent="0.15">
      <c r="A628" t="str">
        <v>U1385H-10-6</v>
      </c>
      <c r="B628">
        <v>190.29</v>
      </c>
      <c r="C628" t="str">
        <v>U1385F-32-6</v>
      </c>
      <c r="D628" s="19">
        <v>393.96</v>
      </c>
      <c r="E628" s="21">
        <v>0</v>
      </c>
      <c r="F628" s="21">
        <v>5</v>
      </c>
      <c r="G628" s="8">
        <v>393.96</v>
      </c>
      <c r="H628" s="8">
        <v>394.01</v>
      </c>
      <c r="I628" s="8">
        <v>393.96</v>
      </c>
      <c r="J628" s="8">
        <v>394.01</v>
      </c>
      <c r="K628" s="29">
        <v>0</v>
      </c>
      <c r="L628" s="29">
        <v>0</v>
      </c>
      <c r="O628" t="str">
        <v>U1385F-32</v>
      </c>
      <c r="P628" s="8">
        <v>58.524000000000001</v>
      </c>
      <c r="Q628" s="8">
        <v>452.48399999999998</v>
      </c>
      <c r="R628" s="8">
        <v>452.53399999999999</v>
      </c>
    </row>
    <row r="629" spans="1:18" x14ac:dyDescent="0.15">
      <c r="A629" t="str">
        <v>U1385H-10-7</v>
      </c>
      <c r="B629">
        <v>191.78</v>
      </c>
      <c r="C629" t="str">
        <v>U1385F-32-6</v>
      </c>
      <c r="D629" s="19">
        <v>393.96</v>
      </c>
      <c r="E629" s="21">
        <v>40</v>
      </c>
      <c r="F629" s="21">
        <v>40</v>
      </c>
      <c r="G629" s="8">
        <v>394.35999999999996</v>
      </c>
      <c r="H629" s="8">
        <v>394.35999999999996</v>
      </c>
      <c r="I629" s="8">
        <v>394.36</v>
      </c>
      <c r="J629" s="8">
        <v>394.36</v>
      </c>
      <c r="K629" s="29">
        <v>5.6843418860808015E-14</v>
      </c>
      <c r="L629" s="29">
        <v>5.6843418860808015E-14</v>
      </c>
      <c r="O629" t="str">
        <v>U1385F-32</v>
      </c>
      <c r="P629" s="8">
        <v>58.524000000000001</v>
      </c>
      <c r="Q629" s="8">
        <v>452.88399999999996</v>
      </c>
      <c r="R629" s="8">
        <v>452.88399999999996</v>
      </c>
    </row>
    <row r="630" spans="1:18" x14ac:dyDescent="0.15">
      <c r="A630" t="str">
        <v>U1385H-10-CC</v>
      </c>
      <c r="B630">
        <v>192.3</v>
      </c>
      <c r="C630" t="str">
        <v>U1385F-32-CC</v>
      </c>
      <c r="D630" s="19">
        <v>394.54</v>
      </c>
      <c r="E630" s="21">
        <v>40</v>
      </c>
      <c r="F630" s="21">
        <v>47</v>
      </c>
      <c r="G630" s="8">
        <v>394.94</v>
      </c>
      <c r="H630" s="8">
        <v>395.01000000000005</v>
      </c>
      <c r="I630" s="8">
        <v>394.94</v>
      </c>
      <c r="J630" s="8">
        <v>395.01</v>
      </c>
      <c r="K630" s="29">
        <v>0</v>
      </c>
      <c r="L630" s="29">
        <v>-5.6843418860808015E-14</v>
      </c>
      <c r="O630" t="str">
        <v>U1385F-32</v>
      </c>
      <c r="P630" s="8">
        <v>58.524000000000001</v>
      </c>
      <c r="Q630" s="8">
        <v>453.464</v>
      </c>
      <c r="R630" s="8">
        <v>453.53400000000005</v>
      </c>
    </row>
    <row r="631" spans="1:18" x14ac:dyDescent="0.15">
      <c r="A631" t="str">
        <v>U1385H-11-1</v>
      </c>
      <c r="B631">
        <v>192.5</v>
      </c>
      <c r="C631" t="str">
        <v>U1385F-32-CC</v>
      </c>
      <c r="D631" s="19">
        <v>394.54</v>
      </c>
      <c r="E631" s="21">
        <v>40</v>
      </c>
      <c r="F631" s="21">
        <v>47</v>
      </c>
      <c r="G631" s="8">
        <v>394.94</v>
      </c>
      <c r="H631" s="8">
        <v>395.01000000000005</v>
      </c>
      <c r="I631" s="8">
        <v>394.94</v>
      </c>
      <c r="J631" s="8">
        <v>395.01</v>
      </c>
      <c r="K631" s="29">
        <v>0</v>
      </c>
      <c r="L631" s="29">
        <v>-5.6843418860808015E-14</v>
      </c>
      <c r="O631" t="str">
        <v>U1385F-32</v>
      </c>
      <c r="P631" s="8">
        <v>58.524000000000001</v>
      </c>
      <c r="Q631" s="8">
        <v>453.464</v>
      </c>
      <c r="R631" s="8">
        <v>453.53400000000005</v>
      </c>
    </row>
    <row r="632" spans="1:18" x14ac:dyDescent="0.15">
      <c r="A632" t="str">
        <v>U1385H-11-2</v>
      </c>
      <c r="B632">
        <v>194</v>
      </c>
      <c r="C632" t="str">
        <v>U1385F-32-CC</v>
      </c>
      <c r="D632" s="19">
        <v>394.54</v>
      </c>
      <c r="E632" s="21">
        <v>40</v>
      </c>
      <c r="F632" s="21">
        <v>47</v>
      </c>
      <c r="G632" s="8">
        <v>394.94</v>
      </c>
      <c r="H632" s="8">
        <v>395.01000000000005</v>
      </c>
      <c r="I632" s="8">
        <v>394.94</v>
      </c>
      <c r="J632" s="8">
        <v>395.01</v>
      </c>
      <c r="K632" s="29">
        <v>0</v>
      </c>
      <c r="L632" s="29">
        <v>-5.6843418860808015E-14</v>
      </c>
      <c r="O632" t="str">
        <v>U1385F-32</v>
      </c>
      <c r="P632" s="8">
        <v>58.524000000000001</v>
      </c>
      <c r="Q632" s="8">
        <v>453.464</v>
      </c>
      <c r="R632" s="8">
        <v>453.53400000000005</v>
      </c>
    </row>
    <row r="633" spans="1:18" x14ac:dyDescent="0.15">
      <c r="A633" t="str">
        <v>U1385H-11-3</v>
      </c>
      <c r="B633">
        <v>195.51</v>
      </c>
      <c r="C633" t="str">
        <v>U1385F-32-CC</v>
      </c>
      <c r="D633" s="19">
        <v>394.54</v>
      </c>
      <c r="E633" s="21">
        <v>40</v>
      </c>
      <c r="F633" s="21">
        <v>47</v>
      </c>
      <c r="G633" s="8">
        <v>394.94</v>
      </c>
      <c r="H633" s="8">
        <v>395.01000000000005</v>
      </c>
      <c r="I633" s="8">
        <v>394.94</v>
      </c>
      <c r="J633" s="8">
        <v>395.01</v>
      </c>
      <c r="K633" s="29">
        <v>0</v>
      </c>
      <c r="L633" s="29">
        <v>-5.6843418860808015E-14</v>
      </c>
      <c r="O633" t="str">
        <v>U1385F-32</v>
      </c>
      <c r="P633" s="8">
        <v>58.524000000000001</v>
      </c>
      <c r="Q633" s="8">
        <v>453.464</v>
      </c>
      <c r="R633" s="8">
        <v>453.53400000000005</v>
      </c>
    </row>
    <row r="634" spans="1:18" x14ac:dyDescent="0.15">
      <c r="A634" t="str">
        <v>U1385H-11-4</v>
      </c>
      <c r="B634">
        <v>197.02</v>
      </c>
      <c r="C634" t="str">
        <v>U1385F-32-CC</v>
      </c>
      <c r="D634" s="19">
        <v>394.54</v>
      </c>
      <c r="E634" s="21">
        <v>40</v>
      </c>
      <c r="F634" s="21">
        <v>47</v>
      </c>
      <c r="G634" s="8">
        <v>394.94</v>
      </c>
      <c r="H634" s="8">
        <v>395.01000000000005</v>
      </c>
      <c r="I634" s="8">
        <v>394.94</v>
      </c>
      <c r="J634" s="8">
        <v>395.01</v>
      </c>
      <c r="K634" s="29">
        <v>0</v>
      </c>
      <c r="L634" s="29">
        <v>-5.6843418860808015E-14</v>
      </c>
      <c r="O634" t="str">
        <v>U1385F-32</v>
      </c>
      <c r="P634" s="8">
        <v>58.524000000000001</v>
      </c>
      <c r="Q634" s="8">
        <v>453.464</v>
      </c>
      <c r="R634" s="8">
        <v>453.53400000000005</v>
      </c>
    </row>
    <row r="635" spans="1:18" x14ac:dyDescent="0.15">
      <c r="A635" t="str">
        <v>U1385H-11-5</v>
      </c>
      <c r="B635">
        <v>198.52</v>
      </c>
      <c r="C635" t="str">
        <v>U1385F-32-CC</v>
      </c>
      <c r="D635" s="19">
        <v>394.54</v>
      </c>
      <c r="E635" s="21">
        <v>40</v>
      </c>
      <c r="F635" s="21">
        <v>47</v>
      </c>
      <c r="G635" s="8">
        <v>394.94</v>
      </c>
      <c r="H635" s="8">
        <v>395.01000000000005</v>
      </c>
      <c r="I635" s="8">
        <v>394.94</v>
      </c>
      <c r="J635" s="8">
        <v>395.01</v>
      </c>
      <c r="K635" s="29">
        <v>0</v>
      </c>
      <c r="L635" s="29">
        <v>-5.6843418860808015E-14</v>
      </c>
      <c r="O635" t="str">
        <v>U1385F-32</v>
      </c>
      <c r="P635" s="8">
        <v>58.524000000000001</v>
      </c>
      <c r="Q635" s="8">
        <v>453.464</v>
      </c>
      <c r="R635" s="8">
        <v>453.53400000000005</v>
      </c>
    </row>
    <row r="636" spans="1:18" x14ac:dyDescent="0.15">
      <c r="A636" t="str">
        <v>U1385H-11-6</v>
      </c>
      <c r="B636">
        <v>200.03</v>
      </c>
      <c r="C636" t="str">
        <v>U1385F-32-CC</v>
      </c>
      <c r="D636" s="19">
        <v>394.54</v>
      </c>
      <c r="E636" s="21">
        <v>40</v>
      </c>
      <c r="F636" s="21">
        <v>47</v>
      </c>
      <c r="G636" s="8">
        <v>394.94</v>
      </c>
      <c r="H636" s="8">
        <v>395.01000000000005</v>
      </c>
      <c r="I636" s="8">
        <v>394.94</v>
      </c>
      <c r="J636" s="8">
        <v>395.01</v>
      </c>
      <c r="K636" s="29">
        <v>0</v>
      </c>
      <c r="L636" s="29">
        <v>-5.6843418860808015E-14</v>
      </c>
      <c r="O636" t="str">
        <v>U1385F-32</v>
      </c>
      <c r="P636" s="8">
        <v>58.524000000000001</v>
      </c>
      <c r="Q636" s="8">
        <v>453.464</v>
      </c>
      <c r="R636" s="8">
        <v>453.53400000000005</v>
      </c>
    </row>
    <row r="637" spans="1:18" x14ac:dyDescent="0.15">
      <c r="A637" t="str">
        <v>U1385H-11-7</v>
      </c>
      <c r="B637">
        <v>201.47</v>
      </c>
      <c r="C637" t="str">
        <v>U1385F-32-CC</v>
      </c>
      <c r="D637" s="19">
        <v>394.54</v>
      </c>
      <c r="E637" s="21">
        <v>40</v>
      </c>
      <c r="F637" s="21">
        <v>47</v>
      </c>
      <c r="G637" s="8">
        <v>394.94</v>
      </c>
      <c r="H637" s="8">
        <v>395.01000000000005</v>
      </c>
      <c r="I637" s="8">
        <v>394.94</v>
      </c>
      <c r="J637" s="8">
        <v>395.01</v>
      </c>
      <c r="K637" s="29">
        <v>0</v>
      </c>
      <c r="L637" s="29">
        <v>-5.6843418860808015E-14</v>
      </c>
      <c r="O637" t="str">
        <v>U1385F-32</v>
      </c>
      <c r="P637" s="8">
        <v>58.524000000000001</v>
      </c>
      <c r="Q637" s="8">
        <v>453.464</v>
      </c>
      <c r="R637" s="8">
        <v>453.53400000000005</v>
      </c>
    </row>
    <row r="638" spans="1:18" x14ac:dyDescent="0.15">
      <c r="A638" t="str">
        <v>U1385H-11-CC</v>
      </c>
      <c r="B638">
        <v>201.99</v>
      </c>
      <c r="C638" t="str">
        <v>U1385F-32-CC</v>
      </c>
      <c r="D638" s="19">
        <v>394.54</v>
      </c>
      <c r="E638" s="21">
        <v>40</v>
      </c>
      <c r="F638" s="21">
        <v>47</v>
      </c>
      <c r="G638" s="8">
        <v>394.94</v>
      </c>
      <c r="H638" s="8">
        <v>395.01000000000005</v>
      </c>
      <c r="I638" s="8">
        <v>394.94</v>
      </c>
      <c r="J638" s="8">
        <v>395.01</v>
      </c>
      <c r="K638" s="29">
        <v>0</v>
      </c>
      <c r="L638" s="29">
        <v>-5.6843418860808015E-14</v>
      </c>
      <c r="O638" t="str">
        <v>U1385F-32</v>
      </c>
      <c r="P638" s="8">
        <v>58.524000000000001</v>
      </c>
      <c r="Q638" s="8">
        <v>453.464</v>
      </c>
      <c r="R638" s="8">
        <v>453.53400000000005</v>
      </c>
    </row>
    <row r="639" spans="1:18" x14ac:dyDescent="0.15">
      <c r="A639" t="str">
        <v>U1385H-12-1</v>
      </c>
      <c r="B639">
        <v>202.2</v>
      </c>
      <c r="C639" t="str">
        <v>U1385F-32-CC</v>
      </c>
      <c r="D639" s="19">
        <v>394.54</v>
      </c>
      <c r="E639" s="21">
        <v>40</v>
      </c>
      <c r="F639" s="21">
        <v>47</v>
      </c>
      <c r="G639" s="8">
        <v>394.94</v>
      </c>
      <c r="H639" s="8">
        <v>395.01000000000005</v>
      </c>
      <c r="I639" s="8">
        <v>394.94</v>
      </c>
      <c r="J639" s="8">
        <v>395.01</v>
      </c>
      <c r="K639" s="29">
        <v>0</v>
      </c>
      <c r="L639" s="29">
        <v>-5.6843418860808015E-14</v>
      </c>
      <c r="O639" t="str">
        <v>U1385F-32</v>
      </c>
      <c r="P639" s="8">
        <v>58.524000000000001</v>
      </c>
      <c r="Q639" s="8">
        <v>453.464</v>
      </c>
      <c r="R639" s="8">
        <v>453.53400000000005</v>
      </c>
    </row>
    <row r="640" spans="1:18" x14ac:dyDescent="0.15">
      <c r="A640" t="str">
        <v>U1385H-12-2</v>
      </c>
      <c r="B640">
        <v>203.7</v>
      </c>
      <c r="C640" t="str">
        <v>U1385F-33-1</v>
      </c>
      <c r="D640" s="19">
        <v>396.2</v>
      </c>
      <c r="E640" s="21">
        <v>39</v>
      </c>
      <c r="F640" s="21">
        <v>39</v>
      </c>
      <c r="G640" s="8">
        <v>396.59</v>
      </c>
      <c r="H640" s="8">
        <v>396.59</v>
      </c>
      <c r="I640" s="8">
        <v>396.59</v>
      </c>
      <c r="J640" s="8">
        <v>396.59</v>
      </c>
      <c r="K640" s="29">
        <v>0</v>
      </c>
      <c r="L640" s="29">
        <v>0</v>
      </c>
      <c r="O640" t="str">
        <v>U1385F-33</v>
      </c>
      <c r="P640" s="8">
        <v>57.893999999999998</v>
      </c>
      <c r="Q640" s="8">
        <v>454.48399999999998</v>
      </c>
      <c r="R640" s="8">
        <v>454.48399999999998</v>
      </c>
    </row>
    <row r="641" spans="1:18" x14ac:dyDescent="0.15">
      <c r="A641" t="str">
        <v>U1385H-12-3</v>
      </c>
      <c r="B641">
        <v>205.21</v>
      </c>
      <c r="C641" t="str">
        <v>U1385F-33-1</v>
      </c>
      <c r="D641" s="19">
        <v>396.2</v>
      </c>
      <c r="E641" s="21">
        <v>75</v>
      </c>
      <c r="F641" s="21">
        <v>75</v>
      </c>
      <c r="G641" s="8">
        <v>396.95</v>
      </c>
      <c r="H641" s="8">
        <v>396.95</v>
      </c>
      <c r="I641" s="8">
        <v>396.95</v>
      </c>
      <c r="J641" s="8">
        <v>396.95</v>
      </c>
      <c r="K641" s="29">
        <v>0</v>
      </c>
      <c r="L641" s="29">
        <v>0</v>
      </c>
      <c r="O641" t="str">
        <v>U1385F-33</v>
      </c>
      <c r="P641" s="8">
        <v>57.893999999999998</v>
      </c>
      <c r="Q641" s="8">
        <v>454.84399999999999</v>
      </c>
      <c r="R641" s="8">
        <v>454.84399999999999</v>
      </c>
    </row>
    <row r="642" spans="1:18" x14ac:dyDescent="0.15">
      <c r="A642" t="str">
        <v>U1385H-12-4</v>
      </c>
      <c r="B642">
        <v>206.72</v>
      </c>
      <c r="C642" t="str">
        <v>U1385F-33-2</v>
      </c>
      <c r="D642" s="19">
        <v>397.69</v>
      </c>
      <c r="E642" s="21">
        <v>0</v>
      </c>
      <c r="F642" s="21">
        <v>5</v>
      </c>
      <c r="G642" s="8">
        <v>397.69</v>
      </c>
      <c r="H642" s="8">
        <v>397.74</v>
      </c>
      <c r="I642" s="8">
        <v>397.69</v>
      </c>
      <c r="J642" s="8">
        <v>397.74</v>
      </c>
      <c r="K642" s="29">
        <v>0</v>
      </c>
      <c r="L642" s="29">
        <v>0</v>
      </c>
      <c r="O642" t="str">
        <v>U1385F-33</v>
      </c>
      <c r="P642" s="8">
        <v>57.893999999999998</v>
      </c>
      <c r="Q642" s="8">
        <v>455.584</v>
      </c>
      <c r="R642" s="8">
        <v>455.63400000000001</v>
      </c>
    </row>
    <row r="643" spans="1:18" x14ac:dyDescent="0.15">
      <c r="A643" t="str">
        <v>U1385H-12-5</v>
      </c>
      <c r="B643">
        <v>208.23</v>
      </c>
      <c r="C643" t="str">
        <v>U1385F-33-2</v>
      </c>
      <c r="D643" s="19">
        <v>397.69</v>
      </c>
      <c r="E643" s="21">
        <v>46</v>
      </c>
      <c r="F643" s="21">
        <v>48</v>
      </c>
      <c r="G643" s="8">
        <v>398.15</v>
      </c>
      <c r="H643" s="8">
        <v>398.17</v>
      </c>
      <c r="I643" s="8">
        <v>398.15</v>
      </c>
      <c r="J643" s="8">
        <v>398.17</v>
      </c>
      <c r="K643" s="29">
        <v>0</v>
      </c>
      <c r="L643" s="29">
        <v>0</v>
      </c>
      <c r="O643" t="str">
        <v>U1385F-33</v>
      </c>
      <c r="P643" s="8">
        <v>57.893999999999998</v>
      </c>
      <c r="Q643" s="8">
        <v>456.04399999999998</v>
      </c>
      <c r="R643" s="8">
        <v>456.06400000000002</v>
      </c>
    </row>
    <row r="644" spans="1:18" x14ac:dyDescent="0.15">
      <c r="A644" t="str">
        <v>U1385H-12-6</v>
      </c>
      <c r="B644">
        <v>209.74</v>
      </c>
      <c r="C644" t="str">
        <v>U1385F-33-2</v>
      </c>
      <c r="D644" s="19">
        <v>397.69</v>
      </c>
      <c r="E644" s="21">
        <v>75</v>
      </c>
      <c r="F644" s="21">
        <v>75</v>
      </c>
      <c r="G644" s="8">
        <v>398.44</v>
      </c>
      <c r="H644" s="8">
        <v>398.44</v>
      </c>
      <c r="I644" s="8">
        <v>398.44</v>
      </c>
      <c r="J644" s="8">
        <v>398.44</v>
      </c>
      <c r="K644" s="29">
        <v>0</v>
      </c>
      <c r="L644" s="29">
        <v>0</v>
      </c>
      <c r="O644" t="str">
        <v>U1385F-33</v>
      </c>
      <c r="P644" s="8">
        <v>57.893999999999998</v>
      </c>
      <c r="Q644" s="8">
        <v>456.334</v>
      </c>
      <c r="R644" s="8">
        <v>456.334</v>
      </c>
    </row>
    <row r="645" spans="1:18" x14ac:dyDescent="0.15">
      <c r="A645" t="str">
        <v>U1385H-12-7</v>
      </c>
      <c r="B645">
        <v>211.14</v>
      </c>
      <c r="C645" t="str">
        <v>U1385F-33-CC</v>
      </c>
      <c r="D645" s="19">
        <v>399.04</v>
      </c>
      <c r="E645" s="21">
        <v>46</v>
      </c>
      <c r="F645" s="21">
        <v>53</v>
      </c>
      <c r="G645" s="8">
        <v>399.5</v>
      </c>
      <c r="H645" s="8">
        <v>399.57</v>
      </c>
      <c r="I645" s="8">
        <v>399.5</v>
      </c>
      <c r="J645" s="8">
        <v>399.57</v>
      </c>
      <c r="K645" s="29">
        <v>0</v>
      </c>
      <c r="L645" s="29">
        <v>0</v>
      </c>
      <c r="O645" t="str">
        <v>U1385F-33</v>
      </c>
      <c r="P645" s="8">
        <v>57.893999999999998</v>
      </c>
      <c r="Q645" s="8">
        <v>457.39400000000001</v>
      </c>
      <c r="R645" s="8">
        <v>457.464</v>
      </c>
    </row>
    <row r="646" spans="1:18" x14ac:dyDescent="0.15">
      <c r="A646" t="str">
        <v>U1385H-12-CC</v>
      </c>
      <c r="B646">
        <v>211.66</v>
      </c>
      <c r="C646" t="str">
        <v>U1385F-33-CC</v>
      </c>
      <c r="D646" s="19">
        <v>399.04</v>
      </c>
      <c r="E646" s="21">
        <v>46</v>
      </c>
      <c r="F646" s="21">
        <v>53</v>
      </c>
      <c r="G646" s="8">
        <v>399.5</v>
      </c>
      <c r="H646" s="8">
        <v>399.57</v>
      </c>
      <c r="I646" s="8">
        <v>399.5</v>
      </c>
      <c r="J646" s="8">
        <v>399.57</v>
      </c>
      <c r="K646" s="29">
        <v>0</v>
      </c>
      <c r="L646" s="29">
        <v>0</v>
      </c>
      <c r="O646" t="str">
        <v>U1385F-33</v>
      </c>
      <c r="P646" s="8">
        <v>57.893999999999998</v>
      </c>
      <c r="Q646" s="8">
        <v>457.39400000000001</v>
      </c>
      <c r="R646" s="8">
        <v>457.464</v>
      </c>
    </row>
    <row r="647" spans="1:18" x14ac:dyDescent="0.15">
      <c r="A647" t="str">
        <v>U1385H-13-1</v>
      </c>
      <c r="B647">
        <v>211.9</v>
      </c>
      <c r="C647" t="str">
        <v>U1385F-33-CC</v>
      </c>
      <c r="D647" s="19">
        <v>399.04</v>
      </c>
      <c r="E647" s="21">
        <v>46</v>
      </c>
      <c r="F647" s="21">
        <v>53</v>
      </c>
      <c r="G647" s="8">
        <v>399.5</v>
      </c>
      <c r="H647" s="8">
        <v>399.57</v>
      </c>
      <c r="I647" s="8">
        <v>399.5</v>
      </c>
      <c r="J647" s="8">
        <v>399.57</v>
      </c>
      <c r="K647" s="29">
        <v>0</v>
      </c>
      <c r="L647" s="29">
        <v>0</v>
      </c>
      <c r="O647" t="str">
        <v>U1385F-33</v>
      </c>
      <c r="P647" s="8">
        <v>57.893999999999998</v>
      </c>
      <c r="Q647" s="8">
        <v>457.39400000000001</v>
      </c>
      <c r="R647" s="8">
        <v>457.464</v>
      </c>
    </row>
    <row r="648" spans="1:18" x14ac:dyDescent="0.15">
      <c r="A648" t="str">
        <v>U1385H-13-2</v>
      </c>
      <c r="B648">
        <v>213.4</v>
      </c>
      <c r="C648" t="str">
        <v>U1385F-33-CC</v>
      </c>
      <c r="D648" s="19">
        <v>399.04</v>
      </c>
      <c r="E648" s="21">
        <v>46</v>
      </c>
      <c r="F648" s="21">
        <v>53</v>
      </c>
      <c r="G648" s="8">
        <v>399.5</v>
      </c>
      <c r="H648" s="8">
        <v>399.57</v>
      </c>
      <c r="I648" s="8">
        <v>399.5</v>
      </c>
      <c r="J648" s="8">
        <v>399.57</v>
      </c>
      <c r="K648" s="29">
        <v>0</v>
      </c>
      <c r="L648" s="29">
        <v>0</v>
      </c>
      <c r="O648" t="str">
        <v>U1385F-33</v>
      </c>
      <c r="P648" s="8">
        <v>57.893999999999998</v>
      </c>
      <c r="Q648" s="8">
        <v>457.39400000000001</v>
      </c>
      <c r="R648" s="8">
        <v>457.464</v>
      </c>
    </row>
    <row r="649" spans="1:18" x14ac:dyDescent="0.15">
      <c r="A649" t="str">
        <v>U1385H-13-3</v>
      </c>
      <c r="B649">
        <v>214.91</v>
      </c>
      <c r="C649" t="str">
        <v>U1385F-33-CC</v>
      </c>
      <c r="D649" s="19">
        <v>399.04</v>
      </c>
      <c r="E649" s="21">
        <v>46</v>
      </c>
      <c r="F649" s="21">
        <v>53</v>
      </c>
      <c r="G649" s="8">
        <v>399.5</v>
      </c>
      <c r="H649" s="8">
        <v>399.57</v>
      </c>
      <c r="I649" s="8">
        <v>399.5</v>
      </c>
      <c r="J649" s="8">
        <v>399.57</v>
      </c>
      <c r="K649" s="29">
        <v>0</v>
      </c>
      <c r="L649" s="29">
        <v>0</v>
      </c>
      <c r="O649" t="str">
        <v>U1385F-33</v>
      </c>
      <c r="P649" s="8">
        <v>57.893999999999998</v>
      </c>
      <c r="Q649" s="8">
        <v>457.39400000000001</v>
      </c>
      <c r="R649" s="8">
        <v>457.464</v>
      </c>
    </row>
    <row r="650" spans="1:18" x14ac:dyDescent="0.15">
      <c r="A650" t="str">
        <v>U1385H-13-4</v>
      </c>
      <c r="B650">
        <v>216.42</v>
      </c>
      <c r="C650" t="str">
        <v>U1385F-33-CC</v>
      </c>
      <c r="D650" s="19">
        <v>399.04</v>
      </c>
      <c r="E650" s="21">
        <v>46</v>
      </c>
      <c r="F650" s="21">
        <v>53</v>
      </c>
      <c r="G650" s="8">
        <v>399.5</v>
      </c>
      <c r="H650" s="8">
        <v>399.57</v>
      </c>
      <c r="I650" s="8">
        <v>399.5</v>
      </c>
      <c r="J650" s="8">
        <v>399.57</v>
      </c>
      <c r="K650" s="29">
        <v>0</v>
      </c>
      <c r="L650" s="29">
        <v>0</v>
      </c>
      <c r="O650" t="str">
        <v>U1385F-33</v>
      </c>
      <c r="P650" s="8">
        <v>57.893999999999998</v>
      </c>
      <c r="Q650" s="8">
        <v>457.39400000000001</v>
      </c>
      <c r="R650" s="8">
        <v>457.464</v>
      </c>
    </row>
    <row r="651" spans="1:18" x14ac:dyDescent="0.15">
      <c r="A651" t="str">
        <v>U1385H-13-5</v>
      </c>
      <c r="B651">
        <v>217.92</v>
      </c>
      <c r="C651" t="str">
        <v>U1385F-33-CC</v>
      </c>
      <c r="D651" s="19">
        <v>399.04</v>
      </c>
      <c r="E651" s="21">
        <v>46</v>
      </c>
      <c r="F651" s="21">
        <v>53</v>
      </c>
      <c r="G651" s="8">
        <v>399.5</v>
      </c>
      <c r="H651" s="8">
        <v>399.57</v>
      </c>
      <c r="I651" s="8">
        <v>399.5</v>
      </c>
      <c r="J651" s="8">
        <v>399.57</v>
      </c>
      <c r="K651" s="29">
        <v>0</v>
      </c>
      <c r="L651" s="29">
        <v>0</v>
      </c>
      <c r="O651" t="str">
        <v>U1385F-33</v>
      </c>
      <c r="P651" s="8">
        <v>57.893999999999998</v>
      </c>
      <c r="Q651" s="8">
        <v>457.39400000000001</v>
      </c>
      <c r="R651" s="8">
        <v>457.464</v>
      </c>
    </row>
    <row r="652" spans="1:18" x14ac:dyDescent="0.15">
      <c r="A652" t="str">
        <v>U1385H-13-6</v>
      </c>
      <c r="B652">
        <v>219.43</v>
      </c>
      <c r="C652" t="str">
        <v>U1385F-33-CC</v>
      </c>
      <c r="D652" s="19">
        <v>399.04</v>
      </c>
      <c r="E652" s="21">
        <v>46</v>
      </c>
      <c r="F652" s="21">
        <v>53</v>
      </c>
      <c r="G652" s="8">
        <v>399.5</v>
      </c>
      <c r="H652" s="8">
        <v>399.57</v>
      </c>
      <c r="I652" s="8">
        <v>399.5</v>
      </c>
      <c r="J652" s="8">
        <v>399.57</v>
      </c>
      <c r="K652" s="29">
        <v>0</v>
      </c>
      <c r="L652" s="29">
        <v>0</v>
      </c>
      <c r="O652" t="str">
        <v>U1385F-33</v>
      </c>
      <c r="P652" s="8">
        <v>57.893999999999998</v>
      </c>
      <c r="Q652" s="8">
        <v>457.39400000000001</v>
      </c>
      <c r="R652" s="8">
        <v>457.464</v>
      </c>
    </row>
    <row r="653" spans="1:18" x14ac:dyDescent="0.15">
      <c r="A653" t="str">
        <v>U1385H-13-7</v>
      </c>
      <c r="B653">
        <v>220.86</v>
      </c>
      <c r="C653" t="str">
        <v>U1385F-33-CC</v>
      </c>
      <c r="D653" s="19">
        <v>399.04</v>
      </c>
      <c r="E653" s="21">
        <v>46</v>
      </c>
      <c r="F653" s="21">
        <v>53</v>
      </c>
      <c r="G653" s="8">
        <v>399.5</v>
      </c>
      <c r="H653" s="8">
        <v>399.57</v>
      </c>
      <c r="I653" s="8">
        <v>399.5</v>
      </c>
      <c r="J653" s="8">
        <v>399.57</v>
      </c>
      <c r="K653" s="29">
        <v>0</v>
      </c>
      <c r="L653" s="29">
        <v>0</v>
      </c>
      <c r="O653" t="str">
        <v>U1385F-33</v>
      </c>
      <c r="P653" s="8">
        <v>57.893999999999998</v>
      </c>
      <c r="Q653" s="8">
        <v>457.39400000000001</v>
      </c>
      <c r="R653" s="8">
        <v>457.464</v>
      </c>
    </row>
    <row r="654" spans="1:18" x14ac:dyDescent="0.15">
      <c r="A654" t="str">
        <v>U1385H-13-CC</v>
      </c>
      <c r="B654">
        <v>221.38</v>
      </c>
      <c r="C654" t="str">
        <v>U1385F-33-CC</v>
      </c>
      <c r="D654" s="19">
        <v>399.04</v>
      </c>
      <c r="E654" s="21">
        <v>46</v>
      </c>
      <c r="F654" s="21">
        <v>53</v>
      </c>
      <c r="G654" s="8">
        <v>399.5</v>
      </c>
      <c r="H654" s="8">
        <v>399.57</v>
      </c>
      <c r="I654" s="8">
        <v>399.5</v>
      </c>
      <c r="J654" s="8">
        <v>399.57</v>
      </c>
      <c r="K654" s="29">
        <v>0</v>
      </c>
      <c r="L654" s="29">
        <v>0</v>
      </c>
      <c r="O654" t="str">
        <v>U1385F-33</v>
      </c>
      <c r="P654" s="8">
        <v>57.893999999999998</v>
      </c>
      <c r="Q654" s="8">
        <v>457.39400000000001</v>
      </c>
      <c r="R654" s="8">
        <v>457.464</v>
      </c>
    </row>
    <row r="655" spans="1:18" x14ac:dyDescent="0.15">
      <c r="A655" t="str">
        <v>U1385H-14-1</v>
      </c>
      <c r="B655">
        <v>221.6</v>
      </c>
      <c r="C655" t="str">
        <v>U1385G-1-1</v>
      </c>
      <c r="D655" s="19">
        <v>0</v>
      </c>
      <c r="E655" s="21">
        <v>0</v>
      </c>
      <c r="F655" s="21">
        <v>0</v>
      </c>
      <c r="G655" s="8">
        <v>0</v>
      </c>
      <c r="H655" s="8">
        <v>0</v>
      </c>
      <c r="I655" s="8">
        <v>0</v>
      </c>
      <c r="J655" s="8">
        <v>0</v>
      </c>
      <c r="K655" s="29">
        <v>0</v>
      </c>
      <c r="L655" s="29">
        <v>0</v>
      </c>
      <c r="O655" t="str">
        <v>U1385G-1</v>
      </c>
      <c r="P655" s="8">
        <v>0</v>
      </c>
      <c r="Q655" s="8">
        <v>0</v>
      </c>
      <c r="R655" s="8">
        <v>0</v>
      </c>
    </row>
    <row r="656" spans="1:18" x14ac:dyDescent="0.15">
      <c r="A656" t="str">
        <v>U1385H-14-2</v>
      </c>
      <c r="B656">
        <v>223.1</v>
      </c>
      <c r="C656" t="str">
        <v>U1385G-1-1</v>
      </c>
      <c r="D656" s="19">
        <v>0</v>
      </c>
      <c r="E656" s="21">
        <v>51</v>
      </c>
      <c r="F656" s="21">
        <v>52</v>
      </c>
      <c r="G656" s="8">
        <v>0.51</v>
      </c>
      <c r="H656" s="8">
        <v>0.52</v>
      </c>
      <c r="I656" s="8">
        <v>0.51</v>
      </c>
      <c r="J656" s="8">
        <v>0.52</v>
      </c>
      <c r="K656" s="29">
        <v>0</v>
      </c>
      <c r="L656" s="29">
        <v>0</v>
      </c>
      <c r="O656" t="str">
        <v>U1385G-1</v>
      </c>
      <c r="P656" s="8">
        <v>0</v>
      </c>
      <c r="Q656" s="8">
        <v>0.51</v>
      </c>
      <c r="R656" s="8">
        <v>0.52</v>
      </c>
    </row>
    <row r="657" spans="1:18" x14ac:dyDescent="0.15">
      <c r="A657" t="str">
        <v>U1385H-14-3</v>
      </c>
      <c r="B657">
        <v>224.6</v>
      </c>
      <c r="C657" t="str">
        <v>U1385G-1-1</v>
      </c>
      <c r="D657" s="19">
        <v>0</v>
      </c>
      <c r="E657" s="21">
        <v>55</v>
      </c>
      <c r="F657" s="21">
        <v>55</v>
      </c>
      <c r="G657" s="8">
        <v>0.55000000000000004</v>
      </c>
      <c r="H657" s="8">
        <v>0.55000000000000004</v>
      </c>
      <c r="I657" s="8">
        <v>0.55000000000000004</v>
      </c>
      <c r="J657" s="8">
        <v>0.55000000000000004</v>
      </c>
      <c r="K657" s="29">
        <v>0</v>
      </c>
      <c r="L657" s="29">
        <v>0</v>
      </c>
      <c r="O657" t="str">
        <v>U1385G-1</v>
      </c>
      <c r="P657" s="8">
        <v>0</v>
      </c>
      <c r="Q657" s="8">
        <v>0.55000000000000004</v>
      </c>
      <c r="R657" s="8">
        <v>0.55000000000000004</v>
      </c>
    </row>
    <row r="658" spans="1:18" x14ac:dyDescent="0.15">
      <c r="A658" t="str">
        <v>U1385H-14-4</v>
      </c>
      <c r="B658">
        <v>226.1</v>
      </c>
      <c r="C658" t="str">
        <v>U1385G-1-1</v>
      </c>
      <c r="D658" s="19">
        <v>0</v>
      </c>
      <c r="E658" s="21">
        <v>80</v>
      </c>
      <c r="F658" s="21">
        <v>81</v>
      </c>
      <c r="G658" s="8">
        <v>0.8</v>
      </c>
      <c r="H658" s="8">
        <v>0.81</v>
      </c>
      <c r="I658" s="8">
        <v>0.8</v>
      </c>
      <c r="J658" s="8">
        <v>0.81</v>
      </c>
      <c r="K658" s="29">
        <v>0</v>
      </c>
      <c r="L658" s="29">
        <v>0</v>
      </c>
      <c r="O658" t="str">
        <v>U1385G-1</v>
      </c>
      <c r="P658" s="8">
        <v>0</v>
      </c>
      <c r="Q658" s="8">
        <v>0.8</v>
      </c>
      <c r="R658" s="8">
        <v>0.81</v>
      </c>
    </row>
    <row r="659" spans="1:18" x14ac:dyDescent="0.15">
      <c r="A659" t="str">
        <v>U1385H-14-5</v>
      </c>
      <c r="B659">
        <v>227.61</v>
      </c>
      <c r="C659" t="str">
        <v>U1385G-1-1</v>
      </c>
      <c r="D659" s="19">
        <v>0</v>
      </c>
      <c r="E659" s="21">
        <v>80</v>
      </c>
      <c r="F659" s="21">
        <v>81</v>
      </c>
      <c r="G659" s="8">
        <v>0.8</v>
      </c>
      <c r="H659" s="8">
        <v>0.81</v>
      </c>
      <c r="I659" s="8">
        <v>0.8</v>
      </c>
      <c r="J659" s="8">
        <v>0.81</v>
      </c>
      <c r="K659" s="29">
        <v>0</v>
      </c>
      <c r="L659" s="29">
        <v>0</v>
      </c>
      <c r="O659" t="str">
        <v>U1385G-1</v>
      </c>
      <c r="P659" s="8">
        <v>0</v>
      </c>
      <c r="Q659" s="8">
        <v>0.8</v>
      </c>
      <c r="R659" s="8">
        <v>0.81</v>
      </c>
    </row>
    <row r="660" spans="1:18" x14ac:dyDescent="0.15">
      <c r="A660" t="str">
        <v>U1385H-14-6</v>
      </c>
      <c r="B660">
        <v>229.11</v>
      </c>
      <c r="C660" t="str">
        <v>U1385G-1-1</v>
      </c>
      <c r="D660" s="19">
        <v>0</v>
      </c>
      <c r="E660" s="21">
        <v>80</v>
      </c>
      <c r="F660" s="21">
        <v>80</v>
      </c>
      <c r="G660" s="8">
        <v>0.8</v>
      </c>
      <c r="H660" s="8">
        <v>0.8</v>
      </c>
      <c r="I660" s="8">
        <v>0.8</v>
      </c>
      <c r="J660" s="8">
        <v>0.8</v>
      </c>
      <c r="K660" s="29">
        <v>0</v>
      </c>
      <c r="L660" s="29">
        <v>0</v>
      </c>
      <c r="O660" t="str">
        <v>U1385G-1</v>
      </c>
      <c r="P660" s="8">
        <v>0</v>
      </c>
      <c r="Q660" s="8">
        <v>0.8</v>
      </c>
      <c r="R660" s="8">
        <v>0.8</v>
      </c>
    </row>
    <row r="661" spans="1:18" x14ac:dyDescent="0.15">
      <c r="A661" t="str">
        <v>U1385H-14-7</v>
      </c>
      <c r="B661">
        <v>230.53</v>
      </c>
      <c r="C661" t="str">
        <v>U1385G-1-1</v>
      </c>
      <c r="D661" s="19">
        <v>0</v>
      </c>
      <c r="E661" s="21">
        <v>84</v>
      </c>
      <c r="F661" s="21">
        <v>85</v>
      </c>
      <c r="G661" s="8">
        <v>0.84</v>
      </c>
      <c r="H661" s="8">
        <v>0.85</v>
      </c>
      <c r="I661" s="8">
        <v>0.84</v>
      </c>
      <c r="J661" s="8">
        <v>0.85</v>
      </c>
      <c r="K661" s="29">
        <v>0</v>
      </c>
      <c r="L661" s="29">
        <v>0</v>
      </c>
      <c r="O661" t="str">
        <v>U1385G-1</v>
      </c>
      <c r="P661" s="8">
        <v>0</v>
      </c>
      <c r="Q661" s="8">
        <v>0.84</v>
      </c>
      <c r="R661" s="8">
        <v>0.85</v>
      </c>
    </row>
    <row r="662" spans="1:18" x14ac:dyDescent="0.15">
      <c r="A662" t="str">
        <v>U1385H-14-CC</v>
      </c>
      <c r="B662">
        <v>231.05</v>
      </c>
      <c r="C662" t="str">
        <v>U1385G-1-1</v>
      </c>
      <c r="D662" s="19">
        <v>0</v>
      </c>
      <c r="E662" s="21">
        <v>97</v>
      </c>
      <c r="F662" s="21">
        <v>102</v>
      </c>
      <c r="G662" s="8">
        <v>0.97</v>
      </c>
      <c r="H662" s="8">
        <v>1.02</v>
      </c>
      <c r="I662" s="8">
        <v>0.97</v>
      </c>
      <c r="J662" s="8">
        <v>1.02</v>
      </c>
      <c r="K662" s="29">
        <v>0</v>
      </c>
      <c r="L662" s="29">
        <v>0</v>
      </c>
      <c r="O662" t="str">
        <v>U1385G-1</v>
      </c>
      <c r="P662" s="8">
        <v>0</v>
      </c>
      <c r="Q662" s="8">
        <v>0.97</v>
      </c>
      <c r="R662" s="8">
        <v>1.02</v>
      </c>
    </row>
    <row r="663" spans="1:18" x14ac:dyDescent="0.15">
      <c r="A663" t="str">
        <v>U1385H-15-1</v>
      </c>
      <c r="B663">
        <v>231.3</v>
      </c>
      <c r="C663" t="str">
        <v>U1385G-1-1</v>
      </c>
      <c r="D663" s="19">
        <v>0</v>
      </c>
      <c r="E663" s="21">
        <v>97</v>
      </c>
      <c r="F663" s="21">
        <v>102</v>
      </c>
      <c r="G663" s="8">
        <v>0.97</v>
      </c>
      <c r="H663" s="8">
        <v>1.02</v>
      </c>
      <c r="I663" s="8">
        <v>0.97</v>
      </c>
      <c r="J663" s="8">
        <v>1.02</v>
      </c>
      <c r="K663" s="29">
        <v>0</v>
      </c>
      <c r="L663" s="29">
        <v>0</v>
      </c>
      <c r="O663" t="str">
        <v>U1385G-1</v>
      </c>
      <c r="P663" s="8">
        <v>0</v>
      </c>
      <c r="Q663" s="8">
        <v>0.97</v>
      </c>
      <c r="R663" s="8">
        <v>1.02</v>
      </c>
    </row>
    <row r="664" spans="1:18" x14ac:dyDescent="0.15">
      <c r="A664" t="str">
        <v>U1385H-15-2</v>
      </c>
      <c r="B664">
        <v>232.8</v>
      </c>
      <c r="C664" t="str">
        <v>U1385G-1-1</v>
      </c>
      <c r="D664" s="19">
        <v>0</v>
      </c>
      <c r="E664" s="21">
        <v>97</v>
      </c>
      <c r="F664" s="21">
        <v>102</v>
      </c>
      <c r="G664" s="8">
        <v>0.97</v>
      </c>
      <c r="H664" s="8">
        <v>1.02</v>
      </c>
      <c r="I664" s="8">
        <v>0.97</v>
      </c>
      <c r="J664" s="8">
        <v>1.02</v>
      </c>
      <c r="K664" s="29">
        <v>0</v>
      </c>
      <c r="L664" s="29">
        <v>0</v>
      </c>
      <c r="O664" t="str">
        <v>U1385G-1</v>
      </c>
      <c r="P664" s="8">
        <v>0</v>
      </c>
      <c r="Q664" s="8">
        <v>0.97</v>
      </c>
      <c r="R664" s="8">
        <v>1.02</v>
      </c>
    </row>
    <row r="665" spans="1:18" x14ac:dyDescent="0.15">
      <c r="A665" t="str">
        <v>U1385H-15-3</v>
      </c>
      <c r="B665">
        <v>234.31</v>
      </c>
      <c r="C665" t="str">
        <v>U1385G-1-1</v>
      </c>
      <c r="D665" s="19">
        <v>0</v>
      </c>
      <c r="E665" s="21">
        <v>97</v>
      </c>
      <c r="F665" s="21">
        <v>102</v>
      </c>
      <c r="G665" s="8">
        <v>0.97</v>
      </c>
      <c r="H665" s="8">
        <v>1.02</v>
      </c>
      <c r="I665" s="8">
        <v>0.97</v>
      </c>
      <c r="J665" s="8">
        <v>1.02</v>
      </c>
      <c r="K665" s="29">
        <v>0</v>
      </c>
      <c r="L665" s="29">
        <v>0</v>
      </c>
      <c r="O665" t="str">
        <v>U1385G-1</v>
      </c>
      <c r="P665" s="8">
        <v>0</v>
      </c>
      <c r="Q665" s="8">
        <v>0.97</v>
      </c>
      <c r="R665" s="8">
        <v>1.02</v>
      </c>
    </row>
    <row r="666" spans="1:18" x14ac:dyDescent="0.15">
      <c r="A666" t="str">
        <v>U1385H-15-4</v>
      </c>
      <c r="B666">
        <v>235.81</v>
      </c>
      <c r="C666" t="str">
        <v>U1385G-1-1</v>
      </c>
      <c r="D666" s="19">
        <v>0</v>
      </c>
      <c r="E666" s="21">
        <v>97</v>
      </c>
      <c r="F666" s="21">
        <v>102</v>
      </c>
      <c r="G666" s="8">
        <v>0.97</v>
      </c>
      <c r="H666" s="8">
        <v>1.02</v>
      </c>
      <c r="I666" s="8">
        <v>0.97</v>
      </c>
      <c r="J666" s="8">
        <v>1.02</v>
      </c>
      <c r="K666" s="29">
        <v>0</v>
      </c>
      <c r="L666" s="29">
        <v>0</v>
      </c>
      <c r="O666" t="str">
        <v>U1385G-1</v>
      </c>
      <c r="P666" s="8">
        <v>0</v>
      </c>
      <c r="Q666" s="8">
        <v>0.97</v>
      </c>
      <c r="R666" s="8">
        <v>1.02</v>
      </c>
    </row>
    <row r="667" spans="1:18" x14ac:dyDescent="0.15">
      <c r="A667" t="str">
        <v>U1385H-15-5</v>
      </c>
      <c r="B667">
        <v>237.31</v>
      </c>
      <c r="C667" t="str">
        <v>U1385G-1-1</v>
      </c>
      <c r="D667" s="19">
        <v>0</v>
      </c>
      <c r="E667" s="21">
        <v>97</v>
      </c>
      <c r="F667" s="21">
        <v>102</v>
      </c>
      <c r="G667" s="8">
        <v>0.97</v>
      </c>
      <c r="H667" s="8">
        <v>1.02</v>
      </c>
      <c r="I667" s="8">
        <v>0.97</v>
      </c>
      <c r="J667" s="8">
        <v>1.02</v>
      </c>
      <c r="K667" s="29">
        <v>0</v>
      </c>
      <c r="L667" s="29">
        <v>0</v>
      </c>
      <c r="O667" t="str">
        <v>U1385G-1</v>
      </c>
      <c r="P667" s="8">
        <v>0</v>
      </c>
      <c r="Q667" s="8">
        <v>0.97</v>
      </c>
      <c r="R667" s="8">
        <v>1.02</v>
      </c>
    </row>
    <row r="668" spans="1:18" x14ac:dyDescent="0.15">
      <c r="A668" t="str">
        <v>U1385H-15-6</v>
      </c>
      <c r="B668">
        <v>238.83</v>
      </c>
      <c r="C668" t="str">
        <v>U1385G-1-1</v>
      </c>
      <c r="D668" s="19">
        <v>0</v>
      </c>
      <c r="E668" s="21">
        <v>97</v>
      </c>
      <c r="F668" s="21">
        <v>102</v>
      </c>
      <c r="G668" s="8">
        <v>0.97</v>
      </c>
      <c r="H668" s="8">
        <v>1.02</v>
      </c>
      <c r="I668" s="8">
        <v>0.97</v>
      </c>
      <c r="J668" s="8">
        <v>1.02</v>
      </c>
      <c r="K668" s="29">
        <v>0</v>
      </c>
      <c r="L668" s="29">
        <v>0</v>
      </c>
      <c r="O668" t="str">
        <v>U1385G-1</v>
      </c>
      <c r="P668" s="8">
        <v>0</v>
      </c>
      <c r="Q668" s="8">
        <v>0.97</v>
      </c>
      <c r="R668" s="8">
        <v>1.02</v>
      </c>
    </row>
    <row r="669" spans="1:18" x14ac:dyDescent="0.15">
      <c r="A669" t="str">
        <v>U1385H-15-7</v>
      </c>
      <c r="B669">
        <v>240.27</v>
      </c>
      <c r="C669" t="str">
        <v>U1385G-1-1</v>
      </c>
      <c r="D669" s="19">
        <v>0</v>
      </c>
      <c r="E669" s="21">
        <v>97</v>
      </c>
      <c r="F669" s="21">
        <v>102</v>
      </c>
      <c r="G669" s="8">
        <v>0.97</v>
      </c>
      <c r="H669" s="8">
        <v>1.02</v>
      </c>
      <c r="I669" s="8">
        <v>0.97</v>
      </c>
      <c r="J669" s="8">
        <v>1.02</v>
      </c>
      <c r="K669" s="29">
        <v>0</v>
      </c>
      <c r="L669" s="29">
        <v>0</v>
      </c>
      <c r="O669" t="str">
        <v>U1385G-1</v>
      </c>
      <c r="P669" s="8">
        <v>0</v>
      </c>
      <c r="Q669" s="8">
        <v>0.97</v>
      </c>
      <c r="R669" s="8">
        <v>1.02</v>
      </c>
    </row>
    <row r="670" spans="1:18" x14ac:dyDescent="0.15">
      <c r="A670" t="str">
        <v>U1385H-15-CC</v>
      </c>
      <c r="B670">
        <v>240.8</v>
      </c>
      <c r="C670" t="str">
        <v>U1385G-1-1</v>
      </c>
      <c r="D670" s="19">
        <v>0</v>
      </c>
      <c r="E670" s="21">
        <v>97</v>
      </c>
      <c r="F670" s="21">
        <v>102</v>
      </c>
      <c r="G670" s="8">
        <v>0.97</v>
      </c>
      <c r="H670" s="8">
        <v>1.02</v>
      </c>
      <c r="I670" s="8">
        <v>0.97</v>
      </c>
      <c r="J670" s="8">
        <v>1.02</v>
      </c>
      <c r="K670" s="29">
        <v>0</v>
      </c>
      <c r="L670" s="29">
        <v>0</v>
      </c>
      <c r="O670" t="str">
        <v>U1385G-1</v>
      </c>
      <c r="P670" s="8">
        <v>0</v>
      </c>
      <c r="Q670" s="8">
        <v>0.97</v>
      </c>
      <c r="R670" s="8">
        <v>1.02</v>
      </c>
    </row>
    <row r="671" spans="1:18" x14ac:dyDescent="0.15">
      <c r="A671" t="str">
        <v>U1385H-16-1</v>
      </c>
      <c r="B671">
        <v>241</v>
      </c>
      <c r="C671" t="str">
        <v>U1385G-1-1</v>
      </c>
      <c r="D671" s="19">
        <v>0</v>
      </c>
      <c r="E671" s="21">
        <v>97</v>
      </c>
      <c r="F671" s="21">
        <v>102</v>
      </c>
      <c r="G671" s="8">
        <v>0.97</v>
      </c>
      <c r="H671" s="8">
        <v>1.02</v>
      </c>
      <c r="I671" s="8">
        <v>0.97</v>
      </c>
      <c r="J671" s="8">
        <v>1.02</v>
      </c>
      <c r="K671" s="29">
        <v>0</v>
      </c>
      <c r="L671" s="29">
        <v>0</v>
      </c>
      <c r="O671" t="str">
        <v>U1385G-1</v>
      </c>
      <c r="P671" s="8">
        <v>0</v>
      </c>
      <c r="Q671" s="8">
        <v>0.97</v>
      </c>
      <c r="R671" s="8">
        <v>1.02</v>
      </c>
    </row>
    <row r="672" spans="1:18" x14ac:dyDescent="0.15">
      <c r="A672" t="str">
        <v>U1385H-16-2</v>
      </c>
      <c r="B672">
        <v>242.5</v>
      </c>
      <c r="C672" t="str">
        <v>U1385G-1-1</v>
      </c>
      <c r="D672" s="19">
        <v>0</v>
      </c>
      <c r="E672" s="21">
        <v>97</v>
      </c>
      <c r="F672" s="21">
        <v>102</v>
      </c>
      <c r="G672" s="8">
        <v>0.97</v>
      </c>
      <c r="H672" s="8">
        <v>1.02</v>
      </c>
      <c r="I672" s="8">
        <v>0.97</v>
      </c>
      <c r="J672" s="8">
        <v>1.02</v>
      </c>
      <c r="K672" s="29">
        <v>0</v>
      </c>
      <c r="L672" s="29">
        <v>0</v>
      </c>
      <c r="O672" t="str">
        <v>U1385G-1</v>
      </c>
      <c r="P672" s="8">
        <v>0</v>
      </c>
      <c r="Q672" s="8">
        <v>0.97</v>
      </c>
      <c r="R672" s="8">
        <v>1.02</v>
      </c>
    </row>
    <row r="673" spans="1:18" x14ac:dyDescent="0.15">
      <c r="A673" t="str">
        <v>U1385H-16-3</v>
      </c>
      <c r="B673">
        <v>244</v>
      </c>
      <c r="C673" t="str">
        <v>U1385G-1-2</v>
      </c>
      <c r="D673" s="19">
        <v>1.02</v>
      </c>
      <c r="E673" s="21">
        <v>0</v>
      </c>
      <c r="F673" s="21">
        <v>5</v>
      </c>
      <c r="G673" s="8">
        <v>1.02</v>
      </c>
      <c r="H673" s="8">
        <v>1.07</v>
      </c>
      <c r="I673" s="8">
        <v>1.02</v>
      </c>
      <c r="J673" s="8">
        <v>1.07</v>
      </c>
      <c r="K673" s="29">
        <v>0</v>
      </c>
      <c r="L673" s="29">
        <v>0</v>
      </c>
      <c r="O673" t="str">
        <v>U1385G-1</v>
      </c>
      <c r="P673" s="8">
        <v>0</v>
      </c>
      <c r="Q673" s="8">
        <v>1.02</v>
      </c>
      <c r="R673" s="8">
        <v>1.07</v>
      </c>
    </row>
    <row r="674" spans="1:18" x14ac:dyDescent="0.15">
      <c r="A674" t="str">
        <v>U1385H-16-4</v>
      </c>
      <c r="B674">
        <v>245.49</v>
      </c>
      <c r="C674" t="str">
        <v>U1385G-1-2</v>
      </c>
      <c r="D674" s="19">
        <v>1.02</v>
      </c>
      <c r="E674" s="21">
        <v>16</v>
      </c>
      <c r="F674" s="21">
        <v>17</v>
      </c>
      <c r="G674" s="8">
        <v>1.18</v>
      </c>
      <c r="H674" s="8">
        <v>1.19</v>
      </c>
      <c r="I674" s="8">
        <v>1.18</v>
      </c>
      <c r="J674" s="8">
        <v>1.19</v>
      </c>
      <c r="K674" s="29">
        <v>0</v>
      </c>
      <c r="L674" s="29">
        <v>0</v>
      </c>
      <c r="O674" t="str">
        <v>U1385G-1</v>
      </c>
      <c r="P674" s="8">
        <v>0</v>
      </c>
      <c r="Q674" s="8">
        <v>1.18</v>
      </c>
      <c r="R674" s="8">
        <v>1.19</v>
      </c>
    </row>
    <row r="675" spans="1:18" x14ac:dyDescent="0.15">
      <c r="A675" t="str">
        <v>U1385H-16-5</v>
      </c>
      <c r="B675">
        <v>246.99</v>
      </c>
      <c r="C675" t="str">
        <v>U1385G-1-2</v>
      </c>
      <c r="D675" s="19">
        <v>1.02</v>
      </c>
      <c r="E675" s="21">
        <v>33</v>
      </c>
      <c r="F675" s="21">
        <v>34</v>
      </c>
      <c r="G675" s="8">
        <v>1.35</v>
      </c>
      <c r="H675" s="8">
        <v>1.36</v>
      </c>
      <c r="I675" s="8">
        <v>1.35</v>
      </c>
      <c r="J675" s="8">
        <v>1.36</v>
      </c>
      <c r="K675" s="29">
        <v>0</v>
      </c>
      <c r="L675" s="29">
        <v>0</v>
      </c>
      <c r="O675" t="str">
        <v>U1385G-1</v>
      </c>
      <c r="P675" s="8">
        <v>0</v>
      </c>
      <c r="Q675" s="8">
        <v>1.35</v>
      </c>
      <c r="R675" s="8">
        <v>1.36</v>
      </c>
    </row>
    <row r="676" spans="1:18" x14ac:dyDescent="0.15">
      <c r="A676" t="str">
        <v>U1385H-16-6</v>
      </c>
      <c r="B676">
        <v>248.5</v>
      </c>
      <c r="C676" t="str">
        <v>U1385G-1-2</v>
      </c>
      <c r="D676" s="19">
        <v>1.02</v>
      </c>
      <c r="E676" s="21">
        <v>40</v>
      </c>
      <c r="F676" s="21">
        <v>40</v>
      </c>
      <c r="G676" s="8">
        <v>1.42</v>
      </c>
      <c r="H676" s="8">
        <v>1.42</v>
      </c>
      <c r="I676" s="8">
        <v>1.42</v>
      </c>
      <c r="J676" s="8">
        <v>1.42</v>
      </c>
      <c r="K676" s="29">
        <v>0</v>
      </c>
      <c r="L676" s="29">
        <v>0</v>
      </c>
      <c r="O676" t="str">
        <v>U1385G-1</v>
      </c>
      <c r="P676" s="8">
        <v>0</v>
      </c>
      <c r="Q676" s="8">
        <v>1.42</v>
      </c>
      <c r="R676" s="8">
        <v>1.42</v>
      </c>
    </row>
    <row r="677" spans="1:18" x14ac:dyDescent="0.15">
      <c r="A677" t="str">
        <v>U1385H-16-7</v>
      </c>
      <c r="B677">
        <v>249.7</v>
      </c>
      <c r="C677" t="str">
        <v>U1385G-1-2</v>
      </c>
      <c r="D677" s="19">
        <v>1.02</v>
      </c>
      <c r="E677" s="21">
        <v>44</v>
      </c>
      <c r="F677" s="21">
        <v>46</v>
      </c>
      <c r="G677" s="8">
        <v>1.46</v>
      </c>
      <c r="H677" s="8">
        <v>1.48</v>
      </c>
      <c r="I677" s="8">
        <v>1.46</v>
      </c>
      <c r="J677" s="8">
        <v>1.48</v>
      </c>
      <c r="K677" s="29">
        <v>0</v>
      </c>
      <c r="L677" s="29">
        <v>0</v>
      </c>
      <c r="O677" t="str">
        <v>U1385G-1</v>
      </c>
      <c r="P677" s="8">
        <v>0</v>
      </c>
      <c r="Q677" s="8">
        <v>1.46</v>
      </c>
      <c r="R677" s="8">
        <v>1.48</v>
      </c>
    </row>
    <row r="678" spans="1:18" x14ac:dyDescent="0.15">
      <c r="A678" t="str">
        <v>U1385H-16-CC</v>
      </c>
      <c r="B678">
        <v>250.44</v>
      </c>
      <c r="C678" t="str">
        <v>U1385G-1-2</v>
      </c>
      <c r="D678" s="19">
        <v>1.02</v>
      </c>
      <c r="E678" s="21">
        <v>50</v>
      </c>
      <c r="F678" s="21">
        <v>51</v>
      </c>
      <c r="G678" s="8">
        <v>1.52</v>
      </c>
      <c r="H678" s="8">
        <v>1.53</v>
      </c>
      <c r="I678" s="8">
        <v>1.52</v>
      </c>
      <c r="J678" s="8">
        <v>1.53</v>
      </c>
      <c r="K678" s="29">
        <v>0</v>
      </c>
      <c r="L678" s="29">
        <v>0</v>
      </c>
      <c r="O678" t="str">
        <v>U1385G-1</v>
      </c>
      <c r="P678" s="8">
        <v>0</v>
      </c>
      <c r="Q678" s="8">
        <v>1.52</v>
      </c>
      <c r="R678" s="8">
        <v>1.53</v>
      </c>
    </row>
    <row r="679" spans="1:18" x14ac:dyDescent="0.15">
      <c r="A679" t="str">
        <v>U1385H-17-1</v>
      </c>
      <c r="B679">
        <v>250.7</v>
      </c>
      <c r="C679" t="str">
        <v>U1385G-1-2</v>
      </c>
      <c r="D679" s="19">
        <v>1.02</v>
      </c>
      <c r="E679" s="21">
        <v>51</v>
      </c>
      <c r="F679" s="21">
        <v>53</v>
      </c>
      <c r="G679" s="8">
        <v>1.53</v>
      </c>
      <c r="H679" s="8">
        <v>1.55</v>
      </c>
      <c r="I679" s="8">
        <v>1.53</v>
      </c>
      <c r="J679" s="8">
        <v>1.55</v>
      </c>
      <c r="K679" s="29">
        <v>0</v>
      </c>
      <c r="L679" s="29">
        <v>0</v>
      </c>
      <c r="O679" t="str">
        <v>U1385G-1</v>
      </c>
      <c r="P679" s="8">
        <v>0</v>
      </c>
      <c r="Q679" s="8">
        <v>1.53</v>
      </c>
      <c r="R679" s="8">
        <v>1.55</v>
      </c>
    </row>
    <row r="680" spans="1:18" x14ac:dyDescent="0.15">
      <c r="A680" t="str">
        <v>U1385H-17-2</v>
      </c>
      <c r="B680">
        <v>252.21</v>
      </c>
      <c r="C680" t="str">
        <v>U1385G-1-CC</v>
      </c>
      <c r="D680" s="19">
        <v>1.63</v>
      </c>
      <c r="E680" s="21">
        <v>5</v>
      </c>
      <c r="F680" s="21">
        <v>6</v>
      </c>
      <c r="G680" s="8">
        <v>1.68</v>
      </c>
      <c r="H680" s="8">
        <v>1.69</v>
      </c>
      <c r="I680" s="8">
        <v>1.68</v>
      </c>
      <c r="J680" s="8">
        <v>1.69</v>
      </c>
      <c r="K680" s="29">
        <v>0</v>
      </c>
      <c r="L680" s="29">
        <v>0</v>
      </c>
      <c r="O680" t="str">
        <v>U1385G-1</v>
      </c>
      <c r="P680" s="8">
        <v>0</v>
      </c>
      <c r="Q680" s="8">
        <v>1.68</v>
      </c>
      <c r="R680" s="8">
        <v>1.69</v>
      </c>
    </row>
    <row r="681" spans="1:18" x14ac:dyDescent="0.15">
      <c r="A681" t="str">
        <v>U1385H-17-3</v>
      </c>
      <c r="B681">
        <v>253.72</v>
      </c>
      <c r="C681" t="str">
        <v>U1385G-1-CC</v>
      </c>
      <c r="D681" s="19">
        <v>1.63</v>
      </c>
      <c r="E681" s="21">
        <v>7</v>
      </c>
      <c r="F681" s="21">
        <v>14</v>
      </c>
      <c r="G681" s="8">
        <v>1.7</v>
      </c>
      <c r="H681" s="8">
        <v>1.77</v>
      </c>
      <c r="I681" s="8">
        <v>1.7</v>
      </c>
      <c r="J681" s="8">
        <v>1.77</v>
      </c>
      <c r="K681" s="29">
        <v>0</v>
      </c>
      <c r="L681" s="29">
        <v>0</v>
      </c>
      <c r="O681" t="str">
        <v>U1385G-1</v>
      </c>
      <c r="P681" s="8">
        <v>0</v>
      </c>
      <c r="Q681" s="8">
        <v>1.7</v>
      </c>
      <c r="R681" s="8">
        <v>1.77</v>
      </c>
    </row>
    <row r="682" spans="1:18" x14ac:dyDescent="0.15">
      <c r="A682" t="str">
        <v>U1385H-17-4</v>
      </c>
      <c r="B682">
        <v>255.23</v>
      </c>
      <c r="C682" t="str">
        <v>U1385G-1-CC</v>
      </c>
      <c r="D682" s="19">
        <v>1.63</v>
      </c>
      <c r="E682" s="21">
        <v>7</v>
      </c>
      <c r="F682" s="21">
        <v>14</v>
      </c>
      <c r="G682" s="8">
        <v>1.7</v>
      </c>
      <c r="H682" s="8">
        <v>1.77</v>
      </c>
      <c r="I682" s="8">
        <v>1.7</v>
      </c>
      <c r="J682" s="8">
        <v>1.77</v>
      </c>
      <c r="K682" s="29">
        <v>0</v>
      </c>
      <c r="L682" s="29">
        <v>0</v>
      </c>
      <c r="O682" t="str">
        <v>U1385G-1</v>
      </c>
      <c r="P682" s="8">
        <v>0</v>
      </c>
      <c r="Q682" s="8">
        <v>1.7</v>
      </c>
      <c r="R682" s="8">
        <v>1.77</v>
      </c>
    </row>
    <row r="683" spans="1:18" x14ac:dyDescent="0.15">
      <c r="A683" t="str">
        <v>U1385H-17-5</v>
      </c>
      <c r="B683">
        <v>256.74</v>
      </c>
      <c r="C683" t="str">
        <v>U1385G-1-CC</v>
      </c>
      <c r="D683" s="19">
        <v>1.63</v>
      </c>
      <c r="E683" s="21">
        <v>7</v>
      </c>
      <c r="F683" s="21">
        <v>14</v>
      </c>
      <c r="G683" s="8">
        <v>1.7</v>
      </c>
      <c r="H683" s="8">
        <v>1.77</v>
      </c>
      <c r="I683" s="8">
        <v>1.7</v>
      </c>
      <c r="J683" s="8">
        <v>1.77</v>
      </c>
      <c r="K683" s="29">
        <v>0</v>
      </c>
      <c r="L683" s="29">
        <v>0</v>
      </c>
      <c r="O683" t="str">
        <v>U1385G-1</v>
      </c>
      <c r="P683" s="8">
        <v>0</v>
      </c>
      <c r="Q683" s="8">
        <v>1.7</v>
      </c>
      <c r="R683" s="8">
        <v>1.77</v>
      </c>
    </row>
    <row r="684" spans="1:18" x14ac:dyDescent="0.15">
      <c r="A684" t="str">
        <v>U1385H-17-6</v>
      </c>
      <c r="B684">
        <v>258.24</v>
      </c>
      <c r="C684" t="str">
        <v>U1385G-1-CC</v>
      </c>
      <c r="D684" s="19">
        <v>1.63</v>
      </c>
      <c r="E684" s="21">
        <v>7</v>
      </c>
      <c r="F684" s="21">
        <v>14</v>
      </c>
      <c r="G684" s="8">
        <v>1.7</v>
      </c>
      <c r="H684" s="8">
        <v>1.77</v>
      </c>
      <c r="I684" s="8">
        <v>1.7</v>
      </c>
      <c r="J684" s="8">
        <v>1.77</v>
      </c>
      <c r="K684" s="29">
        <v>0</v>
      </c>
      <c r="L684" s="29">
        <v>0</v>
      </c>
      <c r="O684" t="str">
        <v>U1385G-1</v>
      </c>
      <c r="P684" s="8">
        <v>0</v>
      </c>
      <c r="Q684" s="8">
        <v>1.7</v>
      </c>
      <c r="R684" s="8">
        <v>1.77</v>
      </c>
    </row>
    <row r="685" spans="1:18" x14ac:dyDescent="0.15">
      <c r="A685" t="str">
        <v>U1385H-17-7</v>
      </c>
      <c r="B685">
        <v>259.45</v>
      </c>
      <c r="C685" t="str">
        <v>U1385G-1-CC</v>
      </c>
      <c r="D685" s="19">
        <v>1.63</v>
      </c>
      <c r="E685" s="21">
        <v>7</v>
      </c>
      <c r="F685" s="21">
        <v>14</v>
      </c>
      <c r="G685" s="8">
        <v>1.7</v>
      </c>
      <c r="H685" s="8">
        <v>1.77</v>
      </c>
      <c r="I685" s="8">
        <v>1.7</v>
      </c>
      <c r="J685" s="8">
        <v>1.77</v>
      </c>
      <c r="K685" s="29">
        <v>0</v>
      </c>
      <c r="L685" s="29">
        <v>0</v>
      </c>
      <c r="O685" t="str">
        <v>U1385G-1</v>
      </c>
      <c r="P685" s="8">
        <v>0</v>
      </c>
      <c r="Q685" s="8">
        <v>1.7</v>
      </c>
      <c r="R685" s="8">
        <v>1.77</v>
      </c>
    </row>
    <row r="686" spans="1:18" x14ac:dyDescent="0.15">
      <c r="A686" t="str">
        <v>U1385H-17-CC</v>
      </c>
      <c r="B686">
        <v>260.2</v>
      </c>
      <c r="C686" t="str">
        <v>U1385G-1-CC</v>
      </c>
      <c r="D686" s="19">
        <v>1.63</v>
      </c>
      <c r="E686" s="21">
        <v>7</v>
      </c>
      <c r="F686" s="21">
        <v>14</v>
      </c>
      <c r="G686" s="8">
        <v>1.7</v>
      </c>
      <c r="H686" s="8">
        <v>1.77</v>
      </c>
      <c r="I686" s="8">
        <v>1.7</v>
      </c>
      <c r="J686" s="8">
        <v>1.77</v>
      </c>
      <c r="K686" s="29">
        <v>0</v>
      </c>
      <c r="L686" s="29">
        <v>0</v>
      </c>
      <c r="O686" t="str">
        <v>U1385G-1</v>
      </c>
      <c r="P686" s="8">
        <v>0</v>
      </c>
      <c r="Q686" s="8">
        <v>1.7</v>
      </c>
      <c r="R686" s="8">
        <v>1.77</v>
      </c>
    </row>
    <row r="687" spans="1:18" x14ac:dyDescent="0.15">
      <c r="A687" t="str">
        <v>U1385H-18-1</v>
      </c>
      <c r="B687">
        <v>260.39999999999998</v>
      </c>
      <c r="C687" t="str">
        <v>U1385G-1-CC</v>
      </c>
      <c r="D687" s="19">
        <v>1.63</v>
      </c>
      <c r="E687" s="21">
        <v>7</v>
      </c>
      <c r="F687" s="21">
        <v>14</v>
      </c>
      <c r="G687" s="8">
        <v>1.7</v>
      </c>
      <c r="H687" s="8">
        <v>1.77</v>
      </c>
      <c r="I687" s="8">
        <v>1.7</v>
      </c>
      <c r="J687" s="8">
        <v>1.77</v>
      </c>
      <c r="K687" s="29">
        <v>0</v>
      </c>
      <c r="L687" s="29">
        <v>0</v>
      </c>
      <c r="O687" t="str">
        <v>U1385G-1</v>
      </c>
      <c r="P687" s="8">
        <v>0</v>
      </c>
      <c r="Q687" s="8">
        <v>1.7</v>
      </c>
      <c r="R687" s="8">
        <v>1.77</v>
      </c>
    </row>
    <row r="688" spans="1:18" x14ac:dyDescent="0.15">
      <c r="A688" t="str">
        <v>U1385H-18-2</v>
      </c>
      <c r="B688">
        <v>261.89999999999998</v>
      </c>
      <c r="C688" t="str">
        <v>U1385G-1-CC</v>
      </c>
      <c r="D688" s="19">
        <v>1.63</v>
      </c>
      <c r="E688" s="21">
        <v>7</v>
      </c>
      <c r="F688" s="21">
        <v>14</v>
      </c>
      <c r="G688" s="8">
        <v>1.7</v>
      </c>
      <c r="H688" s="8">
        <v>1.77</v>
      </c>
      <c r="I688" s="8">
        <v>1.7</v>
      </c>
      <c r="J688" s="8">
        <v>1.77</v>
      </c>
      <c r="K688" s="29">
        <v>0</v>
      </c>
      <c r="L688" s="29">
        <v>0</v>
      </c>
      <c r="O688" t="str">
        <v>U1385G-1</v>
      </c>
      <c r="P688" s="8">
        <v>0</v>
      </c>
      <c r="Q688" s="8">
        <v>1.7</v>
      </c>
      <c r="R688" s="8">
        <v>1.77</v>
      </c>
    </row>
    <row r="689" spans="1:18" x14ac:dyDescent="0.15">
      <c r="A689" t="str">
        <v>U1385H-18-3</v>
      </c>
      <c r="B689">
        <v>263.39999999999998</v>
      </c>
      <c r="C689" t="str">
        <v>U1385G-1-CC</v>
      </c>
      <c r="D689" s="19">
        <v>1.63</v>
      </c>
      <c r="E689" s="21">
        <v>7</v>
      </c>
      <c r="F689" s="21">
        <v>14</v>
      </c>
      <c r="G689" s="8">
        <v>1.7</v>
      </c>
      <c r="H689" s="8">
        <v>1.77</v>
      </c>
      <c r="I689" s="8">
        <v>1.7</v>
      </c>
      <c r="J689" s="8">
        <v>1.77</v>
      </c>
      <c r="K689" s="29">
        <v>0</v>
      </c>
      <c r="L689" s="29">
        <v>0</v>
      </c>
      <c r="O689" t="str">
        <v>U1385G-1</v>
      </c>
      <c r="P689" s="8">
        <v>0</v>
      </c>
      <c r="Q689" s="8">
        <v>1.7</v>
      </c>
      <c r="R689" s="8">
        <v>1.77</v>
      </c>
    </row>
    <row r="690" spans="1:18" x14ac:dyDescent="0.15">
      <c r="A690" t="str">
        <v>U1385H-18-4</v>
      </c>
      <c r="B690">
        <v>264.89999999999998</v>
      </c>
      <c r="C690" t="str">
        <v>U1385G-2-1</v>
      </c>
      <c r="D690" s="19">
        <v>1.8</v>
      </c>
      <c r="E690" s="21">
        <v>90</v>
      </c>
      <c r="F690" s="21">
        <v>91</v>
      </c>
      <c r="G690" s="8">
        <v>2.7</v>
      </c>
      <c r="H690" s="8">
        <v>2.71</v>
      </c>
      <c r="I690" s="8">
        <v>2.7</v>
      </c>
      <c r="J690" s="8">
        <v>2.71</v>
      </c>
      <c r="K690" s="29">
        <v>0</v>
      </c>
      <c r="L690" s="29">
        <v>0</v>
      </c>
      <c r="O690" t="str">
        <v>U1385G-2</v>
      </c>
      <c r="P690" s="8">
        <v>1.343</v>
      </c>
      <c r="Q690" s="8">
        <v>4.0430000000000001</v>
      </c>
      <c r="R690" s="8">
        <v>4.0529999999999999</v>
      </c>
    </row>
    <row r="691" spans="1:18" x14ac:dyDescent="0.15">
      <c r="A691" t="str">
        <v>U1385H-18-5</v>
      </c>
      <c r="B691">
        <v>266.39999999999998</v>
      </c>
      <c r="C691" t="str">
        <v>U1385G-2-1</v>
      </c>
      <c r="D691" s="19">
        <v>1.8</v>
      </c>
      <c r="E691" s="21">
        <v>100</v>
      </c>
      <c r="F691" s="21">
        <v>100</v>
      </c>
      <c r="G691" s="8">
        <v>2.8</v>
      </c>
      <c r="H691" s="8">
        <v>2.8</v>
      </c>
      <c r="I691" s="8">
        <v>2.8</v>
      </c>
      <c r="J691" s="8">
        <v>2.8</v>
      </c>
      <c r="K691" s="29">
        <v>0</v>
      </c>
      <c r="L691" s="29">
        <v>0</v>
      </c>
      <c r="O691" t="str">
        <v>U1385G-2</v>
      </c>
      <c r="P691" s="8">
        <v>1.343</v>
      </c>
      <c r="Q691" s="8">
        <v>4.1429999999999998</v>
      </c>
      <c r="R691" s="8">
        <v>4.1429999999999998</v>
      </c>
    </row>
    <row r="692" spans="1:18" x14ac:dyDescent="0.15">
      <c r="A692" t="str">
        <v>U1385H-18-6</v>
      </c>
      <c r="B692">
        <v>267.89</v>
      </c>
      <c r="C692" t="str">
        <v>U1385G-2-1</v>
      </c>
      <c r="D692" s="19">
        <v>1.8</v>
      </c>
      <c r="E692" s="21">
        <v>100</v>
      </c>
      <c r="F692" s="21">
        <v>101</v>
      </c>
      <c r="G692" s="8">
        <v>2.8</v>
      </c>
      <c r="H692" s="8">
        <v>2.81</v>
      </c>
      <c r="I692" s="8">
        <v>2.8</v>
      </c>
      <c r="J692" s="8">
        <v>2.81</v>
      </c>
      <c r="K692" s="29">
        <v>0</v>
      </c>
      <c r="L692" s="29">
        <v>0</v>
      </c>
      <c r="O692" t="str">
        <v>U1385G-2</v>
      </c>
      <c r="P692" s="8">
        <v>1.343</v>
      </c>
      <c r="Q692" s="8">
        <v>4.1429999999999998</v>
      </c>
      <c r="R692" s="8">
        <v>4.1530000000000005</v>
      </c>
    </row>
    <row r="693" spans="1:18" x14ac:dyDescent="0.15">
      <c r="A693" t="str">
        <v>U1385H-18-7</v>
      </c>
      <c r="B693">
        <v>269.10000000000002</v>
      </c>
      <c r="C693" t="str">
        <v>U1385G-2-1</v>
      </c>
      <c r="D693" s="19">
        <v>1.8</v>
      </c>
      <c r="E693" s="21">
        <v>100</v>
      </c>
      <c r="F693" s="21">
        <v>101</v>
      </c>
      <c r="G693" s="8">
        <v>2.8</v>
      </c>
      <c r="H693" s="8">
        <v>2.81</v>
      </c>
      <c r="I693" s="8">
        <v>2.8</v>
      </c>
      <c r="J693" s="8">
        <v>2.81</v>
      </c>
      <c r="K693" s="29">
        <v>0</v>
      </c>
      <c r="L693" s="29">
        <v>0</v>
      </c>
      <c r="O693" t="str">
        <v>U1385G-2</v>
      </c>
      <c r="P693" s="8">
        <v>1.343</v>
      </c>
      <c r="Q693" s="8">
        <v>4.1429999999999998</v>
      </c>
      <c r="R693" s="8">
        <v>4.1530000000000005</v>
      </c>
    </row>
    <row r="694" spans="1:18" x14ac:dyDescent="0.15">
      <c r="A694" t="str">
        <v>U1385H-18-CC</v>
      </c>
      <c r="B694">
        <v>269.70999999999998</v>
      </c>
      <c r="C694" t="str">
        <v>U1385G-2-1</v>
      </c>
      <c r="D694" s="19">
        <v>1.8</v>
      </c>
      <c r="E694" s="21">
        <v>107</v>
      </c>
      <c r="F694" s="21">
        <v>108</v>
      </c>
      <c r="G694" s="8">
        <v>2.87</v>
      </c>
      <c r="H694" s="8">
        <v>2.88</v>
      </c>
      <c r="I694" s="8">
        <v>2.87</v>
      </c>
      <c r="J694" s="8">
        <v>2.88</v>
      </c>
      <c r="K694" s="29">
        <v>0</v>
      </c>
      <c r="L694" s="29">
        <v>0</v>
      </c>
      <c r="O694" t="str">
        <v>U1385G-2</v>
      </c>
      <c r="P694" s="8">
        <v>1.343</v>
      </c>
      <c r="Q694" s="8">
        <v>4.2130000000000001</v>
      </c>
      <c r="R694" s="8">
        <v>4.2229999999999999</v>
      </c>
    </row>
    <row r="695" spans="1:18" x14ac:dyDescent="0.15">
      <c r="A695" t="str">
        <v>U1385H-19-1</v>
      </c>
      <c r="B695">
        <v>270.10000000000002</v>
      </c>
      <c r="C695" t="str">
        <v>U1385G-2-1</v>
      </c>
      <c r="D695" s="19">
        <v>1.8</v>
      </c>
      <c r="E695" s="21">
        <v>124</v>
      </c>
      <c r="F695" s="21">
        <v>125</v>
      </c>
      <c r="G695" s="8">
        <v>3.04</v>
      </c>
      <c r="H695" s="8">
        <v>3.05</v>
      </c>
      <c r="I695" s="8">
        <v>3.04</v>
      </c>
      <c r="J695" s="8">
        <v>3.05</v>
      </c>
      <c r="K695" s="29">
        <v>0</v>
      </c>
      <c r="L695" s="29">
        <v>0</v>
      </c>
      <c r="O695" t="str">
        <v>U1385G-2</v>
      </c>
      <c r="P695" s="8">
        <v>1.343</v>
      </c>
      <c r="Q695" s="8">
        <v>4.383</v>
      </c>
      <c r="R695" s="8">
        <v>4.3929999999999998</v>
      </c>
    </row>
    <row r="696" spans="1:18" x14ac:dyDescent="0.15">
      <c r="A696" t="str">
        <v>U1385H-19-2</v>
      </c>
      <c r="B696">
        <v>271.58999999999997</v>
      </c>
      <c r="C696" t="str">
        <v>U1385G-2-1</v>
      </c>
      <c r="D696" s="19">
        <v>1.8</v>
      </c>
      <c r="E696" s="21">
        <v>130</v>
      </c>
      <c r="F696" s="21">
        <v>130</v>
      </c>
      <c r="G696" s="8">
        <v>3.1</v>
      </c>
      <c r="H696" s="8">
        <v>3.1</v>
      </c>
      <c r="I696" s="8">
        <v>3.1</v>
      </c>
      <c r="J696" s="8">
        <v>3.1</v>
      </c>
      <c r="K696" s="29">
        <v>0</v>
      </c>
      <c r="L696" s="29">
        <v>0</v>
      </c>
      <c r="O696" t="str">
        <v>U1385G-2</v>
      </c>
      <c r="P696" s="8">
        <v>1.343</v>
      </c>
      <c r="Q696" s="8">
        <v>4.4429999999999996</v>
      </c>
      <c r="R696" s="8">
        <v>4.4429999999999996</v>
      </c>
    </row>
    <row r="697" spans="1:18" x14ac:dyDescent="0.15">
      <c r="A697" t="str">
        <v>U1385H-19-3</v>
      </c>
      <c r="B697">
        <v>273.08999999999997</v>
      </c>
      <c r="C697" t="str">
        <v>U1385G-2-1</v>
      </c>
      <c r="D697" s="19">
        <v>1.8</v>
      </c>
      <c r="E697" s="21">
        <v>141</v>
      </c>
      <c r="F697" s="21">
        <v>142</v>
      </c>
      <c r="G697" s="8">
        <v>3.21</v>
      </c>
      <c r="H697" s="8">
        <v>3.2199999999999998</v>
      </c>
      <c r="I697" s="8">
        <v>3.21</v>
      </c>
      <c r="J697" s="8">
        <v>3.22</v>
      </c>
      <c r="K697" s="29">
        <v>0</v>
      </c>
      <c r="L697" s="29">
        <v>4.4408920985006262E-16</v>
      </c>
      <c r="O697" t="str">
        <v>U1385G-2</v>
      </c>
      <c r="P697" s="8">
        <v>1.343</v>
      </c>
      <c r="Q697" s="8">
        <v>4.5529999999999999</v>
      </c>
      <c r="R697" s="8">
        <v>4.5629999999999997</v>
      </c>
    </row>
    <row r="698" spans="1:18" x14ac:dyDescent="0.15">
      <c r="A698" t="str">
        <v>U1385H-19-4</v>
      </c>
      <c r="B698">
        <v>274.58999999999997</v>
      </c>
      <c r="C698" t="str">
        <v>U1385G-2-1</v>
      </c>
      <c r="D698" s="19">
        <v>1.8</v>
      </c>
      <c r="E698" s="21">
        <v>145</v>
      </c>
      <c r="F698" s="21">
        <v>150</v>
      </c>
      <c r="G698" s="8">
        <v>3.25</v>
      </c>
      <c r="H698" s="8">
        <v>3.3</v>
      </c>
      <c r="I698" s="8">
        <v>3.25</v>
      </c>
      <c r="J698" s="8">
        <v>3.3</v>
      </c>
      <c r="K698" s="29">
        <v>0</v>
      </c>
      <c r="L698" s="29">
        <v>0</v>
      </c>
      <c r="O698" t="str">
        <v>U1385G-2</v>
      </c>
      <c r="P698" s="8">
        <v>1.343</v>
      </c>
      <c r="Q698" s="8">
        <v>4.593</v>
      </c>
      <c r="R698" s="8">
        <v>4.6429999999999998</v>
      </c>
    </row>
    <row r="699" spans="1:18" x14ac:dyDescent="0.15">
      <c r="A699" t="str">
        <v>U1385H-19-5</v>
      </c>
      <c r="B699">
        <v>276.10000000000002</v>
      </c>
      <c r="C699" t="str">
        <v>U1385G-2-1</v>
      </c>
      <c r="D699" s="19">
        <v>1.8</v>
      </c>
      <c r="E699" s="21">
        <v>145</v>
      </c>
      <c r="F699" s="21">
        <v>150</v>
      </c>
      <c r="G699" s="8">
        <v>3.25</v>
      </c>
      <c r="H699" s="8">
        <v>3.3</v>
      </c>
      <c r="I699" s="8">
        <v>3.25</v>
      </c>
      <c r="J699" s="8">
        <v>3.3</v>
      </c>
      <c r="K699" s="29">
        <v>0</v>
      </c>
      <c r="L699" s="29">
        <v>0</v>
      </c>
      <c r="O699" t="str">
        <v>U1385G-2</v>
      </c>
      <c r="P699" s="8">
        <v>1.343</v>
      </c>
      <c r="Q699" s="8">
        <v>4.593</v>
      </c>
      <c r="R699" s="8">
        <v>4.6429999999999998</v>
      </c>
    </row>
    <row r="700" spans="1:18" x14ac:dyDescent="0.15">
      <c r="A700" t="str">
        <v>U1385H-19-6</v>
      </c>
      <c r="B700">
        <v>277.61</v>
      </c>
      <c r="C700" t="str">
        <v>U1385G-2-1</v>
      </c>
      <c r="D700" s="19">
        <v>1.8</v>
      </c>
      <c r="E700" s="21">
        <v>145</v>
      </c>
      <c r="F700" s="21">
        <v>150</v>
      </c>
      <c r="G700" s="8">
        <v>3.25</v>
      </c>
      <c r="H700" s="8">
        <v>3.3</v>
      </c>
      <c r="I700" s="8">
        <v>3.25</v>
      </c>
      <c r="J700" s="8">
        <v>3.3</v>
      </c>
      <c r="K700" s="29">
        <v>0</v>
      </c>
      <c r="L700" s="29">
        <v>0</v>
      </c>
      <c r="O700" t="str">
        <v>U1385G-2</v>
      </c>
      <c r="P700" s="8">
        <v>1.343</v>
      </c>
      <c r="Q700" s="8">
        <v>4.593</v>
      </c>
      <c r="R700" s="8">
        <v>4.6429999999999998</v>
      </c>
    </row>
    <row r="701" spans="1:18" x14ac:dyDescent="0.15">
      <c r="A701" t="str">
        <v>U1385H-19-7</v>
      </c>
      <c r="B701">
        <v>278.95999999999998</v>
      </c>
      <c r="C701" t="str">
        <v>U1385G-2-1</v>
      </c>
      <c r="D701" s="19">
        <v>1.8</v>
      </c>
      <c r="E701" s="21">
        <v>145</v>
      </c>
      <c r="F701" s="21">
        <v>150</v>
      </c>
      <c r="G701" s="8">
        <v>3.25</v>
      </c>
      <c r="H701" s="8">
        <v>3.3</v>
      </c>
      <c r="I701" s="8">
        <v>3.25</v>
      </c>
      <c r="J701" s="8">
        <v>3.3</v>
      </c>
      <c r="K701" s="29">
        <v>0</v>
      </c>
      <c r="L701" s="29">
        <v>0</v>
      </c>
      <c r="O701" t="str">
        <v>U1385G-2</v>
      </c>
      <c r="P701" s="8">
        <v>1.343</v>
      </c>
      <c r="Q701" s="8">
        <v>4.593</v>
      </c>
      <c r="R701" s="8">
        <v>4.6429999999999998</v>
      </c>
    </row>
    <row r="702" spans="1:18" x14ac:dyDescent="0.15">
      <c r="A702" t="str">
        <v>U1385H-19-CC</v>
      </c>
      <c r="B702">
        <v>279.57</v>
      </c>
      <c r="C702" t="str">
        <v>U1385G-2-1</v>
      </c>
      <c r="D702" s="19">
        <v>1.8</v>
      </c>
      <c r="E702" s="21">
        <v>145</v>
      </c>
      <c r="F702" s="21">
        <v>150</v>
      </c>
      <c r="G702" s="8">
        <v>3.25</v>
      </c>
      <c r="H702" s="8">
        <v>3.3</v>
      </c>
      <c r="I702" s="8">
        <v>3.25</v>
      </c>
      <c r="J702" s="8">
        <v>3.3</v>
      </c>
      <c r="K702" s="29">
        <v>0</v>
      </c>
      <c r="L702" s="29">
        <v>0</v>
      </c>
      <c r="O702" t="str">
        <v>U1385G-2</v>
      </c>
      <c r="P702" s="8">
        <v>1.343</v>
      </c>
      <c r="Q702" s="8">
        <v>4.593</v>
      </c>
      <c r="R702" s="8">
        <v>4.6429999999999998</v>
      </c>
    </row>
    <row r="703" spans="1:18" x14ac:dyDescent="0.15">
      <c r="A703" t="str">
        <v>U1385H-20-1</v>
      </c>
      <c r="B703">
        <v>279.8</v>
      </c>
      <c r="C703" t="str">
        <v>U1385G-2-1</v>
      </c>
      <c r="D703" s="19">
        <v>1.8</v>
      </c>
      <c r="E703" s="21">
        <v>145</v>
      </c>
      <c r="F703" s="21">
        <v>150</v>
      </c>
      <c r="G703" s="8">
        <v>3.25</v>
      </c>
      <c r="H703" s="8">
        <v>3.3</v>
      </c>
      <c r="I703" s="8">
        <v>3.25</v>
      </c>
      <c r="J703" s="8">
        <v>3.3</v>
      </c>
      <c r="K703" s="29">
        <v>0</v>
      </c>
      <c r="L703" s="29">
        <v>0</v>
      </c>
      <c r="O703" t="str">
        <v>U1385G-2</v>
      </c>
      <c r="P703" s="8">
        <v>1.343</v>
      </c>
      <c r="Q703" s="8">
        <v>4.593</v>
      </c>
      <c r="R703" s="8">
        <v>4.6429999999999998</v>
      </c>
    </row>
    <row r="704" spans="1:18" x14ac:dyDescent="0.15">
      <c r="A704" t="str">
        <v>U1385H-20-2</v>
      </c>
      <c r="B704">
        <v>281.27999999999997</v>
      </c>
      <c r="C704" t="str">
        <v>U1385G-2-1</v>
      </c>
      <c r="D704" s="19">
        <v>1.8</v>
      </c>
      <c r="E704" s="21">
        <v>145</v>
      </c>
      <c r="F704" s="21">
        <v>150</v>
      </c>
      <c r="G704" s="8">
        <v>3.25</v>
      </c>
      <c r="H704" s="8">
        <v>3.3</v>
      </c>
      <c r="I704" s="8">
        <v>3.25</v>
      </c>
      <c r="J704" s="8">
        <v>3.3</v>
      </c>
      <c r="K704" s="29">
        <v>0</v>
      </c>
      <c r="L704" s="29">
        <v>0</v>
      </c>
      <c r="O704" t="str">
        <v>U1385G-2</v>
      </c>
      <c r="P704" s="8">
        <v>1.343</v>
      </c>
      <c r="Q704" s="8">
        <v>4.593</v>
      </c>
      <c r="R704" s="8">
        <v>4.6429999999999998</v>
      </c>
    </row>
    <row r="705" spans="1:18" x14ac:dyDescent="0.15">
      <c r="A705" t="str">
        <v>U1385H-20-3</v>
      </c>
      <c r="B705">
        <v>282.79000000000002</v>
      </c>
      <c r="C705" t="str">
        <v>U1385G-2-1</v>
      </c>
      <c r="D705" s="19">
        <v>1.8</v>
      </c>
      <c r="E705" s="21">
        <v>145</v>
      </c>
      <c r="F705" s="21">
        <v>150</v>
      </c>
      <c r="G705" s="8">
        <v>3.25</v>
      </c>
      <c r="H705" s="8">
        <v>3.3</v>
      </c>
      <c r="I705" s="8">
        <v>3.25</v>
      </c>
      <c r="J705" s="8">
        <v>3.3</v>
      </c>
      <c r="K705" s="29">
        <v>0</v>
      </c>
      <c r="L705" s="29">
        <v>0</v>
      </c>
      <c r="O705" t="str">
        <v>U1385G-2</v>
      </c>
      <c r="P705" s="8">
        <v>1.343</v>
      </c>
      <c r="Q705" s="8">
        <v>4.593</v>
      </c>
      <c r="R705" s="8">
        <v>4.6429999999999998</v>
      </c>
    </row>
    <row r="706" spans="1:18" x14ac:dyDescent="0.15">
      <c r="A706" t="str">
        <v>U1385H-20-4</v>
      </c>
      <c r="B706">
        <v>284.29000000000002</v>
      </c>
      <c r="C706" t="str">
        <v>U1385G-2-1</v>
      </c>
      <c r="D706" s="19">
        <v>1.8</v>
      </c>
      <c r="E706" s="21">
        <v>145</v>
      </c>
      <c r="F706" s="21">
        <v>150</v>
      </c>
      <c r="G706" s="8">
        <v>3.25</v>
      </c>
      <c r="H706" s="8">
        <v>3.3</v>
      </c>
      <c r="I706" s="8">
        <v>3.25</v>
      </c>
      <c r="J706" s="8">
        <v>3.3</v>
      </c>
      <c r="K706" s="29">
        <v>0</v>
      </c>
      <c r="L706" s="29">
        <v>0</v>
      </c>
      <c r="O706" t="str">
        <v>U1385G-2</v>
      </c>
      <c r="P706" s="8">
        <v>1.343</v>
      </c>
      <c r="Q706" s="8">
        <v>4.593</v>
      </c>
      <c r="R706" s="8">
        <v>4.6429999999999998</v>
      </c>
    </row>
    <row r="707" spans="1:18" x14ac:dyDescent="0.15">
      <c r="A707" t="str">
        <v>U1385H-20-5</v>
      </c>
      <c r="B707">
        <v>285.8</v>
      </c>
      <c r="C707" t="str">
        <v>U1385G-2-1</v>
      </c>
      <c r="D707" s="19">
        <v>1.8</v>
      </c>
      <c r="E707" s="21">
        <v>145</v>
      </c>
      <c r="F707" s="21">
        <v>150</v>
      </c>
      <c r="G707" s="8">
        <v>3.25</v>
      </c>
      <c r="H707" s="8">
        <v>3.3</v>
      </c>
      <c r="I707" s="8">
        <v>3.25</v>
      </c>
      <c r="J707" s="8">
        <v>3.3</v>
      </c>
      <c r="K707" s="29">
        <v>0</v>
      </c>
      <c r="L707" s="29">
        <v>0</v>
      </c>
      <c r="O707" t="str">
        <v>U1385G-2</v>
      </c>
      <c r="P707" s="8">
        <v>1.343</v>
      </c>
      <c r="Q707" s="8">
        <v>4.593</v>
      </c>
      <c r="R707" s="8">
        <v>4.6429999999999998</v>
      </c>
    </row>
    <row r="708" spans="1:18" x14ac:dyDescent="0.15">
      <c r="A708" t="str">
        <v>U1385H-20-6</v>
      </c>
      <c r="B708">
        <v>287.32</v>
      </c>
      <c r="C708" t="str">
        <v>U1385G-2-1</v>
      </c>
      <c r="D708" s="19">
        <v>1.8</v>
      </c>
      <c r="E708" s="21">
        <v>145</v>
      </c>
      <c r="F708" s="21">
        <v>150</v>
      </c>
      <c r="G708" s="8">
        <v>3.25</v>
      </c>
      <c r="H708" s="8">
        <v>3.3</v>
      </c>
      <c r="I708" s="8">
        <v>3.25</v>
      </c>
      <c r="J708" s="8">
        <v>3.3</v>
      </c>
      <c r="K708" s="29">
        <v>0</v>
      </c>
      <c r="L708" s="29">
        <v>0</v>
      </c>
      <c r="O708" t="str">
        <v>U1385G-2</v>
      </c>
      <c r="P708" s="8">
        <v>1.343</v>
      </c>
      <c r="Q708" s="8">
        <v>4.593</v>
      </c>
      <c r="R708" s="8">
        <v>4.6429999999999998</v>
      </c>
    </row>
    <row r="709" spans="1:18" x14ac:dyDescent="0.15">
      <c r="A709" t="str">
        <v>U1385H-20-7</v>
      </c>
      <c r="B709">
        <v>288.67</v>
      </c>
      <c r="C709" t="str">
        <v>U1385G-2-2</v>
      </c>
      <c r="D709" s="19">
        <v>3.3</v>
      </c>
      <c r="E709" s="21">
        <v>8</v>
      </c>
      <c r="F709" s="21">
        <v>9</v>
      </c>
      <c r="G709" s="8">
        <v>3.38</v>
      </c>
      <c r="H709" s="8">
        <v>3.3899999999999997</v>
      </c>
      <c r="I709" s="8">
        <v>3.38</v>
      </c>
      <c r="J709" s="8">
        <v>3.39</v>
      </c>
      <c r="K709" s="29">
        <v>0</v>
      </c>
      <c r="L709" s="29">
        <v>4.4408920985006262E-16</v>
      </c>
      <c r="O709" t="str">
        <v>U1385G-2</v>
      </c>
      <c r="P709" s="8">
        <v>1.343</v>
      </c>
      <c r="Q709" s="8">
        <v>4.7229999999999999</v>
      </c>
      <c r="R709" s="8">
        <v>4.7329999999999997</v>
      </c>
    </row>
    <row r="710" spans="1:18" x14ac:dyDescent="0.15">
      <c r="A710" t="str">
        <v>U1385H-20-CC</v>
      </c>
      <c r="B710">
        <v>289.27</v>
      </c>
      <c r="C710" t="str">
        <v>U1385G-2-2</v>
      </c>
      <c r="D710" s="19">
        <v>3.3</v>
      </c>
      <c r="E710" s="21">
        <v>24</v>
      </c>
      <c r="F710" s="21">
        <v>25</v>
      </c>
      <c r="G710" s="8">
        <v>3.54</v>
      </c>
      <c r="H710" s="8">
        <v>3.55</v>
      </c>
      <c r="I710" s="8">
        <v>3.54</v>
      </c>
      <c r="J710" s="8">
        <v>3.55</v>
      </c>
      <c r="K710" s="29">
        <v>0</v>
      </c>
      <c r="L710" s="29">
        <v>0</v>
      </c>
      <c r="O710" t="str">
        <v>U1385G-2</v>
      </c>
      <c r="P710" s="8">
        <v>1.343</v>
      </c>
      <c r="Q710" s="8">
        <v>4.883</v>
      </c>
      <c r="R710" s="8">
        <v>4.8929999999999998</v>
      </c>
    </row>
    <row r="711" spans="1:18" x14ac:dyDescent="0.15">
      <c r="A711" t="str">
        <v>U1385H-21-1</v>
      </c>
      <c r="B711">
        <v>289.5</v>
      </c>
      <c r="C711" t="str">
        <v>U1385G-2-2</v>
      </c>
      <c r="D711" s="19">
        <v>3.3</v>
      </c>
      <c r="E711" s="21">
        <v>58</v>
      </c>
      <c r="F711" s="21">
        <v>59</v>
      </c>
      <c r="G711" s="8">
        <v>3.88</v>
      </c>
      <c r="H711" s="8">
        <v>3.8899999999999997</v>
      </c>
      <c r="I711" s="8">
        <v>3.88</v>
      </c>
      <c r="J711" s="8">
        <v>3.89</v>
      </c>
      <c r="K711" s="29">
        <v>0</v>
      </c>
      <c r="L711" s="29">
        <v>4.4408920985006262E-16</v>
      </c>
      <c r="O711" t="str">
        <v>U1385G-2</v>
      </c>
      <c r="P711" s="8">
        <v>1.343</v>
      </c>
      <c r="Q711" s="8">
        <v>5.2229999999999999</v>
      </c>
      <c r="R711" s="8">
        <v>5.2329999999999997</v>
      </c>
    </row>
    <row r="712" spans="1:18" x14ac:dyDescent="0.15">
      <c r="A712" t="str">
        <v>U1385H-21-2</v>
      </c>
      <c r="B712">
        <v>291</v>
      </c>
      <c r="C712" t="str">
        <v>U1385G-2-2</v>
      </c>
      <c r="D712" s="19">
        <v>3.3</v>
      </c>
      <c r="E712" s="21">
        <v>75</v>
      </c>
      <c r="F712" s="21">
        <v>75</v>
      </c>
      <c r="G712" s="8">
        <v>4.05</v>
      </c>
      <c r="H712" s="8">
        <v>4.05</v>
      </c>
      <c r="I712" s="8">
        <v>4.05</v>
      </c>
      <c r="J712" s="8">
        <v>4.05</v>
      </c>
      <c r="K712" s="29">
        <v>0</v>
      </c>
      <c r="L712" s="29">
        <v>0</v>
      </c>
      <c r="O712" t="str">
        <v>U1385G-2</v>
      </c>
      <c r="P712" s="8">
        <v>1.343</v>
      </c>
      <c r="Q712" s="8">
        <v>5.3929999999999998</v>
      </c>
      <c r="R712" s="8">
        <v>5.3929999999999998</v>
      </c>
    </row>
    <row r="713" spans="1:18" x14ac:dyDescent="0.15">
      <c r="A713" t="str">
        <v>U1385H-21-3</v>
      </c>
      <c r="B713">
        <v>292.5</v>
      </c>
      <c r="C713" t="str">
        <v>U1385G-2-2</v>
      </c>
      <c r="D713" s="19">
        <v>3.3</v>
      </c>
      <c r="E713" s="21">
        <v>92</v>
      </c>
      <c r="F713" s="21">
        <v>93</v>
      </c>
      <c r="G713" s="8">
        <v>4.22</v>
      </c>
      <c r="H713" s="8">
        <v>4.2299999999999995</v>
      </c>
      <c r="I713" s="8">
        <v>4.22</v>
      </c>
      <c r="J713" s="8">
        <v>4.2300000000000004</v>
      </c>
      <c r="K713" s="29">
        <v>0</v>
      </c>
      <c r="L713" s="29">
        <v>8.8817841970012523E-16</v>
      </c>
      <c r="O713" t="str">
        <v>U1385G-2</v>
      </c>
      <c r="P713" s="8">
        <v>1.343</v>
      </c>
      <c r="Q713" s="8">
        <v>5.5629999999999997</v>
      </c>
      <c r="R713" s="8">
        <v>5.5729999999999995</v>
      </c>
    </row>
    <row r="714" spans="1:18" x14ac:dyDescent="0.15">
      <c r="A714" t="str">
        <v>U1385H-21-4</v>
      </c>
      <c r="B714">
        <v>294</v>
      </c>
      <c r="C714" t="str">
        <v>U1385G-2-2</v>
      </c>
      <c r="D714" s="19">
        <v>3.3</v>
      </c>
      <c r="E714" s="21">
        <v>145</v>
      </c>
      <c r="F714" s="21">
        <v>150</v>
      </c>
      <c r="G714" s="8">
        <v>4.75</v>
      </c>
      <c r="H714" s="8">
        <v>4.8</v>
      </c>
      <c r="I714" s="8">
        <v>4.75</v>
      </c>
      <c r="J714" s="8">
        <v>4.8</v>
      </c>
      <c r="K714" s="29">
        <v>0</v>
      </c>
      <c r="L714" s="29">
        <v>0</v>
      </c>
      <c r="O714" t="str">
        <v>U1385G-2</v>
      </c>
      <c r="P714" s="8">
        <v>1.343</v>
      </c>
      <c r="Q714" s="8">
        <v>6.093</v>
      </c>
      <c r="R714" s="8">
        <v>6.1429999999999998</v>
      </c>
    </row>
    <row r="715" spans="1:18" x14ac:dyDescent="0.15">
      <c r="A715" t="str">
        <v>U1385H-21-5</v>
      </c>
      <c r="B715">
        <v>295.51</v>
      </c>
      <c r="C715" t="str">
        <v>U1385G-2-2</v>
      </c>
      <c r="D715" s="19">
        <v>3.3</v>
      </c>
      <c r="E715" s="21">
        <v>145</v>
      </c>
      <c r="F715" s="21">
        <v>150</v>
      </c>
      <c r="G715" s="8">
        <v>4.75</v>
      </c>
      <c r="H715" s="8">
        <v>4.8</v>
      </c>
      <c r="I715" s="8">
        <v>4.75</v>
      </c>
      <c r="J715" s="8">
        <v>4.8</v>
      </c>
      <c r="K715" s="29">
        <v>0</v>
      </c>
      <c r="L715" s="29">
        <v>0</v>
      </c>
      <c r="O715" t="str">
        <v>U1385G-2</v>
      </c>
      <c r="P715" s="8">
        <v>1.343</v>
      </c>
      <c r="Q715" s="8">
        <v>6.093</v>
      </c>
      <c r="R715" s="8">
        <v>6.1429999999999998</v>
      </c>
    </row>
    <row r="716" spans="1:18" x14ac:dyDescent="0.15">
      <c r="A716" t="str">
        <v>U1385H-21-6</v>
      </c>
      <c r="B716">
        <v>297.02</v>
      </c>
      <c r="C716" t="str">
        <v>U1385G-2-2</v>
      </c>
      <c r="D716" s="19">
        <v>3.3</v>
      </c>
      <c r="E716" s="21">
        <v>145</v>
      </c>
      <c r="F716" s="21">
        <v>150</v>
      </c>
      <c r="G716" s="8">
        <v>4.75</v>
      </c>
      <c r="H716" s="8">
        <v>4.8</v>
      </c>
      <c r="I716" s="8">
        <v>4.75</v>
      </c>
      <c r="J716" s="8">
        <v>4.8</v>
      </c>
      <c r="K716" s="29">
        <v>0</v>
      </c>
      <c r="L716" s="29">
        <v>0</v>
      </c>
      <c r="O716" t="str">
        <v>U1385G-2</v>
      </c>
      <c r="P716" s="8">
        <v>1.343</v>
      </c>
      <c r="Q716" s="8">
        <v>6.093</v>
      </c>
      <c r="R716" s="8">
        <v>6.1429999999999998</v>
      </c>
    </row>
    <row r="717" spans="1:18" x14ac:dyDescent="0.15">
      <c r="A717" t="str">
        <v>U1385H-21-7</v>
      </c>
      <c r="B717">
        <v>298.43</v>
      </c>
      <c r="C717" t="str">
        <v>U1385G-2-2</v>
      </c>
      <c r="D717" s="19">
        <v>3.3</v>
      </c>
      <c r="E717" s="21">
        <v>145</v>
      </c>
      <c r="F717" s="21">
        <v>150</v>
      </c>
      <c r="G717" s="8">
        <v>4.75</v>
      </c>
      <c r="H717" s="8">
        <v>4.8</v>
      </c>
      <c r="I717" s="8">
        <v>4.75</v>
      </c>
      <c r="J717" s="8">
        <v>4.8</v>
      </c>
      <c r="K717" s="29">
        <v>0</v>
      </c>
      <c r="L717" s="29">
        <v>0</v>
      </c>
      <c r="O717" t="str">
        <v>U1385G-2</v>
      </c>
      <c r="P717" s="8">
        <v>1.343</v>
      </c>
      <c r="Q717" s="8">
        <v>6.093</v>
      </c>
      <c r="R717" s="8">
        <v>6.1429999999999998</v>
      </c>
    </row>
    <row r="718" spans="1:18" x14ac:dyDescent="0.15">
      <c r="A718" t="str">
        <v>U1385H-21-CC</v>
      </c>
      <c r="B718">
        <v>298.94</v>
      </c>
      <c r="C718" t="str">
        <v>U1385G-2-2</v>
      </c>
      <c r="D718" s="19">
        <v>3.3</v>
      </c>
      <c r="E718" s="21">
        <v>145</v>
      </c>
      <c r="F718" s="21">
        <v>150</v>
      </c>
      <c r="G718" s="8">
        <v>4.75</v>
      </c>
      <c r="H718" s="8">
        <v>4.8</v>
      </c>
      <c r="I718" s="8">
        <v>4.75</v>
      </c>
      <c r="J718" s="8">
        <v>4.8</v>
      </c>
      <c r="K718" s="29">
        <v>0</v>
      </c>
      <c r="L718" s="29">
        <v>0</v>
      </c>
      <c r="O718" t="str">
        <v>U1385G-2</v>
      </c>
      <c r="P718" s="8">
        <v>1.343</v>
      </c>
      <c r="Q718" s="8">
        <v>6.093</v>
      </c>
      <c r="R718" s="8">
        <v>6.1429999999999998</v>
      </c>
    </row>
    <row r="719" spans="1:18" x14ac:dyDescent="0.15">
      <c r="A719" t="str">
        <v>U1385H-22-1</v>
      </c>
      <c r="B719">
        <v>299.2</v>
      </c>
      <c r="C719" t="str">
        <v>U1385G-2-2</v>
      </c>
      <c r="D719" s="19">
        <v>3.3</v>
      </c>
      <c r="E719" s="21">
        <v>145</v>
      </c>
      <c r="F719" s="21">
        <v>150</v>
      </c>
      <c r="G719" s="8">
        <v>4.75</v>
      </c>
      <c r="H719" s="8">
        <v>4.8</v>
      </c>
      <c r="I719" s="8">
        <v>4.75</v>
      </c>
      <c r="J719" s="8">
        <v>4.8</v>
      </c>
      <c r="K719" s="29">
        <v>0</v>
      </c>
      <c r="L719" s="29">
        <v>0</v>
      </c>
      <c r="O719" t="str">
        <v>U1385G-2</v>
      </c>
      <c r="P719" s="8">
        <v>1.343</v>
      </c>
      <c r="Q719" s="8">
        <v>6.093</v>
      </c>
      <c r="R719" s="8">
        <v>6.1429999999999998</v>
      </c>
    </row>
    <row r="720" spans="1:18" x14ac:dyDescent="0.15">
      <c r="A720" t="str">
        <v>U1385H-22-2</v>
      </c>
      <c r="B720">
        <v>300.69</v>
      </c>
      <c r="C720" t="str">
        <v>U1385G-2-2</v>
      </c>
      <c r="D720" s="19">
        <v>3.3</v>
      </c>
      <c r="E720" s="21">
        <v>145</v>
      </c>
      <c r="F720" s="21">
        <v>150</v>
      </c>
      <c r="G720" s="8">
        <v>4.75</v>
      </c>
      <c r="H720" s="8">
        <v>4.8</v>
      </c>
      <c r="I720" s="8">
        <v>4.75</v>
      </c>
      <c r="J720" s="8">
        <v>4.8</v>
      </c>
      <c r="K720" s="29">
        <v>0</v>
      </c>
      <c r="L720" s="29">
        <v>0</v>
      </c>
      <c r="O720" t="str">
        <v>U1385G-2</v>
      </c>
      <c r="P720" s="8">
        <v>1.343</v>
      </c>
      <c r="Q720" s="8">
        <v>6.093</v>
      </c>
      <c r="R720" s="8">
        <v>6.1429999999999998</v>
      </c>
    </row>
    <row r="721" spans="1:18" x14ac:dyDescent="0.15">
      <c r="A721" t="str">
        <v>U1385H-22-3</v>
      </c>
      <c r="B721">
        <v>302.18</v>
      </c>
      <c r="C721" t="str">
        <v>U1385G-2-2</v>
      </c>
      <c r="D721" s="19">
        <v>3.3</v>
      </c>
      <c r="E721" s="21">
        <v>145</v>
      </c>
      <c r="F721" s="21">
        <v>150</v>
      </c>
      <c r="G721" s="8">
        <v>4.75</v>
      </c>
      <c r="H721" s="8">
        <v>4.8</v>
      </c>
      <c r="I721" s="8">
        <v>4.75</v>
      </c>
      <c r="J721" s="8">
        <v>4.8</v>
      </c>
      <c r="K721" s="29">
        <v>0</v>
      </c>
      <c r="L721" s="29">
        <v>0</v>
      </c>
      <c r="O721" t="str">
        <v>U1385G-2</v>
      </c>
      <c r="P721" s="8">
        <v>1.343</v>
      </c>
      <c r="Q721" s="8">
        <v>6.093</v>
      </c>
      <c r="R721" s="8">
        <v>6.1429999999999998</v>
      </c>
    </row>
    <row r="722" spans="1:18" x14ac:dyDescent="0.15">
      <c r="A722" t="str">
        <v>U1385H-22-4</v>
      </c>
      <c r="B722">
        <v>303.68</v>
      </c>
      <c r="C722" t="str">
        <v>U1385G-2-2</v>
      </c>
      <c r="D722" s="19">
        <v>3.3</v>
      </c>
      <c r="E722" s="21">
        <v>145</v>
      </c>
      <c r="F722" s="21">
        <v>150</v>
      </c>
      <c r="G722" s="8">
        <v>4.75</v>
      </c>
      <c r="H722" s="8">
        <v>4.8</v>
      </c>
      <c r="I722" s="8">
        <v>4.75</v>
      </c>
      <c r="J722" s="8">
        <v>4.8</v>
      </c>
      <c r="K722" s="29">
        <v>0</v>
      </c>
      <c r="L722" s="29">
        <v>0</v>
      </c>
      <c r="O722" t="str">
        <v>U1385G-2</v>
      </c>
      <c r="P722" s="8">
        <v>1.343</v>
      </c>
      <c r="Q722" s="8">
        <v>6.093</v>
      </c>
      <c r="R722" s="8">
        <v>6.1429999999999998</v>
      </c>
    </row>
    <row r="723" spans="1:18" x14ac:dyDescent="0.15">
      <c r="A723" t="str">
        <v>U1385H-22-5</v>
      </c>
      <c r="B723">
        <v>305.18</v>
      </c>
      <c r="C723" t="str">
        <v>U1385G-2-2</v>
      </c>
      <c r="D723" s="19">
        <v>3.3</v>
      </c>
      <c r="E723" s="21">
        <v>145</v>
      </c>
      <c r="F723" s="21">
        <v>150</v>
      </c>
      <c r="G723" s="8">
        <v>4.75</v>
      </c>
      <c r="H723" s="8">
        <v>4.8</v>
      </c>
      <c r="I723" s="8">
        <v>4.75</v>
      </c>
      <c r="J723" s="8">
        <v>4.8</v>
      </c>
      <c r="K723" s="29">
        <v>0</v>
      </c>
      <c r="L723" s="29">
        <v>0</v>
      </c>
      <c r="O723" t="str">
        <v>U1385G-2</v>
      </c>
      <c r="P723" s="8">
        <v>1.343</v>
      </c>
      <c r="Q723" s="8">
        <v>6.093</v>
      </c>
      <c r="R723" s="8">
        <v>6.1429999999999998</v>
      </c>
    </row>
    <row r="724" spans="1:18" x14ac:dyDescent="0.15">
      <c r="A724" t="str">
        <v>U1385H-22-6</v>
      </c>
      <c r="B724">
        <v>306.68</v>
      </c>
      <c r="C724" t="str">
        <v>U1385G-2-2</v>
      </c>
      <c r="D724" s="19">
        <v>3.3</v>
      </c>
      <c r="E724" s="21">
        <v>145</v>
      </c>
      <c r="F724" s="21">
        <v>150</v>
      </c>
      <c r="G724" s="8">
        <v>4.75</v>
      </c>
      <c r="H724" s="8">
        <v>4.8</v>
      </c>
      <c r="I724" s="8">
        <v>4.75</v>
      </c>
      <c r="J724" s="8">
        <v>4.8</v>
      </c>
      <c r="K724" s="29">
        <v>0</v>
      </c>
      <c r="L724" s="29">
        <v>0</v>
      </c>
      <c r="O724" t="str">
        <v>U1385G-2</v>
      </c>
      <c r="P724" s="8">
        <v>1.343</v>
      </c>
      <c r="Q724" s="8">
        <v>6.093</v>
      </c>
      <c r="R724" s="8">
        <v>6.1429999999999998</v>
      </c>
    </row>
    <row r="725" spans="1:18" x14ac:dyDescent="0.15">
      <c r="A725" t="str">
        <v>U1385H-22-7</v>
      </c>
      <c r="B725">
        <v>308.11</v>
      </c>
      <c r="C725" t="str">
        <v>U1385G-2-3</v>
      </c>
      <c r="D725" s="19">
        <v>4.8</v>
      </c>
      <c r="E725" s="21">
        <v>75</v>
      </c>
      <c r="F725" s="21">
        <v>75</v>
      </c>
      <c r="G725" s="8">
        <v>5.55</v>
      </c>
      <c r="H725" s="8">
        <v>5.55</v>
      </c>
      <c r="I725" s="8">
        <v>5.55</v>
      </c>
      <c r="J725" s="8">
        <v>5.55</v>
      </c>
      <c r="K725" s="29">
        <v>0</v>
      </c>
      <c r="L725" s="29">
        <v>0</v>
      </c>
      <c r="O725" t="str">
        <v>U1385G-2</v>
      </c>
      <c r="P725" s="8">
        <v>1.343</v>
      </c>
      <c r="Q725" s="8">
        <v>6.8929999999999998</v>
      </c>
      <c r="R725" s="8">
        <v>6.8929999999999998</v>
      </c>
    </row>
    <row r="726" spans="1:18" x14ac:dyDescent="0.15">
      <c r="A726" t="str">
        <v>U1385H-22-CC</v>
      </c>
      <c r="B726">
        <v>308.62</v>
      </c>
      <c r="C726" t="str">
        <v>U1385G-2-3</v>
      </c>
      <c r="D726" s="19">
        <v>4.8</v>
      </c>
      <c r="E726" s="21">
        <v>144</v>
      </c>
      <c r="F726" s="21">
        <v>149</v>
      </c>
      <c r="G726" s="8">
        <v>6.24</v>
      </c>
      <c r="H726" s="8">
        <v>6.29</v>
      </c>
      <c r="I726" s="8">
        <v>6.24</v>
      </c>
      <c r="J726" s="8">
        <v>6.29</v>
      </c>
      <c r="K726" s="29">
        <v>0</v>
      </c>
      <c r="L726" s="29">
        <v>0</v>
      </c>
      <c r="O726" t="str">
        <v>U1385G-2</v>
      </c>
      <c r="P726" s="8">
        <v>1.343</v>
      </c>
      <c r="Q726" s="8">
        <v>7.5830000000000002</v>
      </c>
      <c r="R726" s="8">
        <v>7.633</v>
      </c>
    </row>
    <row r="727" spans="1:18" x14ac:dyDescent="0.15">
      <c r="A727" t="str">
        <v>U1385H-23-1</v>
      </c>
      <c r="B727">
        <v>308.89999999999998</v>
      </c>
      <c r="C727" t="str">
        <v>U1385G-2-3</v>
      </c>
      <c r="D727" s="19">
        <v>4.8</v>
      </c>
      <c r="E727" s="21">
        <v>144</v>
      </c>
      <c r="F727" s="21">
        <v>149</v>
      </c>
      <c r="G727" s="8">
        <v>6.24</v>
      </c>
      <c r="H727" s="8">
        <v>6.29</v>
      </c>
      <c r="I727" s="8">
        <v>6.24</v>
      </c>
      <c r="J727" s="8">
        <v>6.29</v>
      </c>
      <c r="K727" s="29">
        <v>0</v>
      </c>
      <c r="L727" s="29">
        <v>0</v>
      </c>
      <c r="O727" t="str">
        <v>U1385G-2</v>
      </c>
      <c r="P727" s="8">
        <v>1.343</v>
      </c>
      <c r="Q727" s="8">
        <v>7.5830000000000002</v>
      </c>
      <c r="R727" s="8">
        <v>7.633</v>
      </c>
    </row>
    <row r="728" spans="1:18" x14ac:dyDescent="0.15">
      <c r="A728" t="str">
        <v>U1385H-23-2</v>
      </c>
      <c r="B728">
        <v>310.39</v>
      </c>
      <c r="C728" t="str">
        <v>U1385G-2-3</v>
      </c>
      <c r="D728" s="19">
        <v>4.8</v>
      </c>
      <c r="E728" s="21">
        <v>144</v>
      </c>
      <c r="F728" s="21">
        <v>149</v>
      </c>
      <c r="G728" s="8">
        <v>6.24</v>
      </c>
      <c r="H728" s="8">
        <v>6.29</v>
      </c>
      <c r="I728" s="8">
        <v>6.24</v>
      </c>
      <c r="J728" s="8">
        <v>6.29</v>
      </c>
      <c r="K728" s="29">
        <v>0</v>
      </c>
      <c r="L728" s="29">
        <v>0</v>
      </c>
      <c r="O728" t="str">
        <v>U1385G-2</v>
      </c>
      <c r="P728" s="8">
        <v>1.343</v>
      </c>
      <c r="Q728" s="8">
        <v>7.5830000000000002</v>
      </c>
      <c r="R728" s="8">
        <v>7.633</v>
      </c>
    </row>
    <row r="729" spans="1:18" x14ac:dyDescent="0.15">
      <c r="A729" t="str">
        <v>U1385H-23-3</v>
      </c>
      <c r="B729">
        <v>311.89</v>
      </c>
      <c r="C729" t="str">
        <v>U1385G-2-3</v>
      </c>
      <c r="D729" s="19">
        <v>4.8</v>
      </c>
      <c r="E729" s="21">
        <v>144</v>
      </c>
      <c r="F729" s="21">
        <v>149</v>
      </c>
      <c r="G729" s="8">
        <v>6.24</v>
      </c>
      <c r="H729" s="8">
        <v>6.29</v>
      </c>
      <c r="I729" s="8">
        <v>6.24</v>
      </c>
      <c r="J729" s="8">
        <v>6.29</v>
      </c>
      <c r="K729" s="29">
        <v>0</v>
      </c>
      <c r="L729" s="29">
        <v>0</v>
      </c>
      <c r="O729" t="str">
        <v>U1385G-2</v>
      </c>
      <c r="P729" s="8">
        <v>1.343</v>
      </c>
      <c r="Q729" s="8">
        <v>7.5830000000000002</v>
      </c>
      <c r="R729" s="8">
        <v>7.633</v>
      </c>
    </row>
    <row r="730" spans="1:18" x14ac:dyDescent="0.15">
      <c r="A730" t="str">
        <v>U1385H-23-4</v>
      </c>
      <c r="B730">
        <v>313.39</v>
      </c>
      <c r="C730" t="str">
        <v>U1385G-2-3</v>
      </c>
      <c r="D730" s="19">
        <v>4.8</v>
      </c>
      <c r="E730" s="21">
        <v>144</v>
      </c>
      <c r="F730" s="21">
        <v>149</v>
      </c>
      <c r="G730" s="8">
        <v>6.24</v>
      </c>
      <c r="H730" s="8">
        <v>6.29</v>
      </c>
      <c r="I730" s="8">
        <v>6.24</v>
      </c>
      <c r="J730" s="8">
        <v>6.29</v>
      </c>
      <c r="K730" s="29">
        <v>0</v>
      </c>
      <c r="L730" s="29">
        <v>0</v>
      </c>
      <c r="O730" t="str">
        <v>U1385G-2</v>
      </c>
      <c r="P730" s="8">
        <v>1.343</v>
      </c>
      <c r="Q730" s="8">
        <v>7.5830000000000002</v>
      </c>
      <c r="R730" s="8">
        <v>7.633</v>
      </c>
    </row>
    <row r="731" spans="1:18" x14ac:dyDescent="0.15">
      <c r="A731" t="str">
        <v>U1385H-23-5</v>
      </c>
      <c r="B731">
        <v>314.89</v>
      </c>
      <c r="C731" t="str">
        <v>U1385G-2-3</v>
      </c>
      <c r="D731" s="19">
        <v>4.8</v>
      </c>
      <c r="E731" s="21">
        <v>144</v>
      </c>
      <c r="F731" s="21">
        <v>149</v>
      </c>
      <c r="G731" s="8">
        <v>6.24</v>
      </c>
      <c r="H731" s="8">
        <v>6.29</v>
      </c>
      <c r="I731" s="8">
        <v>6.24</v>
      </c>
      <c r="J731" s="8">
        <v>6.29</v>
      </c>
      <c r="K731" s="29">
        <v>0</v>
      </c>
      <c r="L731" s="29">
        <v>0</v>
      </c>
      <c r="O731" t="str">
        <v>U1385G-2</v>
      </c>
      <c r="P731" s="8">
        <v>1.343</v>
      </c>
      <c r="Q731" s="8">
        <v>7.5830000000000002</v>
      </c>
      <c r="R731" s="8">
        <v>7.633</v>
      </c>
    </row>
    <row r="732" spans="1:18" x14ac:dyDescent="0.15">
      <c r="A732" t="str">
        <v>U1385H-23-6</v>
      </c>
      <c r="B732">
        <v>316.39</v>
      </c>
      <c r="C732" t="str">
        <v>U1385G-2-3</v>
      </c>
      <c r="D732" s="19">
        <v>4.8</v>
      </c>
      <c r="E732" s="21">
        <v>144</v>
      </c>
      <c r="F732" s="21">
        <v>149</v>
      </c>
      <c r="G732" s="8">
        <v>6.24</v>
      </c>
      <c r="H732" s="8">
        <v>6.29</v>
      </c>
      <c r="I732" s="8">
        <v>6.24</v>
      </c>
      <c r="J732" s="8">
        <v>6.29</v>
      </c>
      <c r="K732" s="29">
        <v>0</v>
      </c>
      <c r="L732" s="29">
        <v>0</v>
      </c>
      <c r="O732" t="str">
        <v>U1385G-2</v>
      </c>
      <c r="P732" s="8">
        <v>1.343</v>
      </c>
      <c r="Q732" s="8">
        <v>7.5830000000000002</v>
      </c>
      <c r="R732" s="8">
        <v>7.633</v>
      </c>
    </row>
    <row r="733" spans="1:18" x14ac:dyDescent="0.15">
      <c r="A733" t="str">
        <v>U1385H-23-7</v>
      </c>
      <c r="B733">
        <v>317.77</v>
      </c>
      <c r="C733" t="str">
        <v>U1385G-2-3</v>
      </c>
      <c r="D733" s="19">
        <v>4.8</v>
      </c>
      <c r="E733" s="21">
        <v>144</v>
      </c>
      <c r="F733" s="21">
        <v>149</v>
      </c>
      <c r="G733" s="8">
        <v>6.24</v>
      </c>
      <c r="H733" s="8">
        <v>6.29</v>
      </c>
      <c r="I733" s="8">
        <v>6.24</v>
      </c>
      <c r="J733" s="8">
        <v>6.29</v>
      </c>
      <c r="K733" s="29">
        <v>0</v>
      </c>
      <c r="L733" s="29">
        <v>0</v>
      </c>
      <c r="O733" t="str">
        <v>U1385G-2</v>
      </c>
      <c r="P733" s="8">
        <v>1.343</v>
      </c>
      <c r="Q733" s="8">
        <v>7.5830000000000002</v>
      </c>
      <c r="R733" s="8">
        <v>7.633</v>
      </c>
    </row>
    <row r="734" spans="1:18" x14ac:dyDescent="0.15">
      <c r="A734" t="str">
        <v>U1385H-23-CC</v>
      </c>
      <c r="B734">
        <v>318.29000000000002</v>
      </c>
      <c r="C734" t="str">
        <v>U1385G-2-3</v>
      </c>
      <c r="D734" s="19">
        <v>4.8</v>
      </c>
      <c r="E734" s="21">
        <v>144</v>
      </c>
      <c r="F734" s="21">
        <v>149</v>
      </c>
      <c r="G734" s="8">
        <v>6.24</v>
      </c>
      <c r="H734" s="8">
        <v>6.29</v>
      </c>
      <c r="I734" s="8">
        <v>6.24</v>
      </c>
      <c r="J734" s="8">
        <v>6.29</v>
      </c>
      <c r="K734" s="29">
        <v>0</v>
      </c>
      <c r="L734" s="29">
        <v>0</v>
      </c>
      <c r="O734" t="str">
        <v>U1385G-2</v>
      </c>
      <c r="P734" s="8">
        <v>1.343</v>
      </c>
      <c r="Q734" s="8">
        <v>7.5830000000000002</v>
      </c>
      <c r="R734" s="8">
        <v>7.633</v>
      </c>
    </row>
    <row r="735" spans="1:18" x14ac:dyDescent="0.15">
      <c r="A735" t="str">
        <v>U1385H-24-1</v>
      </c>
      <c r="B735">
        <v>318.60000000000002</v>
      </c>
      <c r="C735" t="str">
        <v>U1385G-2-3</v>
      </c>
      <c r="D735" s="19">
        <v>4.8</v>
      </c>
      <c r="E735" s="21">
        <v>144</v>
      </c>
      <c r="F735" s="21">
        <v>149</v>
      </c>
      <c r="G735" s="8">
        <v>6.24</v>
      </c>
      <c r="H735" s="8">
        <v>6.29</v>
      </c>
      <c r="I735" s="8">
        <v>6.24</v>
      </c>
      <c r="J735" s="8">
        <v>6.29</v>
      </c>
      <c r="K735" s="29">
        <v>0</v>
      </c>
      <c r="L735" s="29">
        <v>0</v>
      </c>
      <c r="O735" t="str">
        <v>U1385G-2</v>
      </c>
      <c r="P735" s="8">
        <v>1.343</v>
      </c>
      <c r="Q735" s="8">
        <v>7.5830000000000002</v>
      </c>
      <c r="R735" s="8">
        <v>7.633</v>
      </c>
    </row>
    <row r="736" spans="1:18" x14ac:dyDescent="0.15">
      <c r="A736" t="str">
        <v>U1385H-24-2</v>
      </c>
      <c r="B736">
        <v>320.10000000000002</v>
      </c>
      <c r="C736" t="str">
        <v>U1385G-2-3</v>
      </c>
      <c r="D736" s="19">
        <v>4.8</v>
      </c>
      <c r="E736" s="21">
        <v>144</v>
      </c>
      <c r="F736" s="21">
        <v>149</v>
      </c>
      <c r="G736" s="8">
        <v>6.24</v>
      </c>
      <c r="H736" s="8">
        <v>6.29</v>
      </c>
      <c r="I736" s="8">
        <v>6.24</v>
      </c>
      <c r="J736" s="8">
        <v>6.29</v>
      </c>
      <c r="K736" s="29">
        <v>0</v>
      </c>
      <c r="L736" s="29">
        <v>0</v>
      </c>
      <c r="O736" t="str">
        <v>U1385G-2</v>
      </c>
      <c r="P736" s="8">
        <v>1.343</v>
      </c>
      <c r="Q736" s="8">
        <v>7.5830000000000002</v>
      </c>
      <c r="R736" s="8">
        <v>7.633</v>
      </c>
    </row>
    <row r="737" spans="1:18" x14ac:dyDescent="0.15">
      <c r="A737" t="str">
        <v>U1385H-24-3</v>
      </c>
      <c r="B737">
        <v>321.60000000000002</v>
      </c>
      <c r="C737" t="str">
        <v>U1385G-2-4</v>
      </c>
      <c r="D737" s="19">
        <v>6.29</v>
      </c>
      <c r="E737" s="21">
        <v>38</v>
      </c>
      <c r="F737" s="21">
        <v>40</v>
      </c>
      <c r="G737" s="8">
        <v>6.67</v>
      </c>
      <c r="H737" s="8">
        <v>6.69</v>
      </c>
      <c r="I737" s="8">
        <v>6.67</v>
      </c>
      <c r="J737" s="8">
        <v>6.69</v>
      </c>
      <c r="K737" s="29">
        <v>0</v>
      </c>
      <c r="L737" s="29">
        <v>0</v>
      </c>
      <c r="O737" t="str">
        <v>U1385G-2</v>
      </c>
      <c r="P737" s="8">
        <v>1.343</v>
      </c>
      <c r="Q737" s="8">
        <v>8.0129999999999999</v>
      </c>
      <c r="R737" s="8">
        <v>8.0330000000000013</v>
      </c>
    </row>
    <row r="738" spans="1:18" x14ac:dyDescent="0.15">
      <c r="A738" t="str">
        <v>U1385H-24-4</v>
      </c>
      <c r="B738">
        <v>323.10000000000002</v>
      </c>
      <c r="C738" t="str">
        <v>U1385G-2-4</v>
      </c>
      <c r="D738" s="19">
        <v>6.29</v>
      </c>
      <c r="E738" s="21">
        <v>75</v>
      </c>
      <c r="F738" s="21">
        <v>75</v>
      </c>
      <c r="G738" s="8">
        <v>7.04</v>
      </c>
      <c r="H738" s="8">
        <v>7.04</v>
      </c>
      <c r="I738" s="8">
        <v>7.04</v>
      </c>
      <c r="J738" s="8">
        <v>7.04</v>
      </c>
      <c r="K738" s="29">
        <v>0</v>
      </c>
      <c r="L738" s="29">
        <v>0</v>
      </c>
      <c r="O738" t="str">
        <v>U1385G-2</v>
      </c>
      <c r="P738" s="8">
        <v>1.343</v>
      </c>
      <c r="Q738" s="8">
        <v>8.3829999999999991</v>
      </c>
      <c r="R738" s="8">
        <v>8.3829999999999991</v>
      </c>
    </row>
    <row r="739" spans="1:18" x14ac:dyDescent="0.15">
      <c r="A739" t="str">
        <v>U1385H-24-5</v>
      </c>
      <c r="B739">
        <v>324.60000000000002</v>
      </c>
      <c r="C739" t="str">
        <v>U1385G-2-4</v>
      </c>
      <c r="D739" s="19">
        <v>6.29</v>
      </c>
      <c r="E739" s="21">
        <v>145</v>
      </c>
      <c r="F739" s="21">
        <v>150</v>
      </c>
      <c r="G739" s="8">
        <v>7.74</v>
      </c>
      <c r="H739" s="8">
        <v>7.79</v>
      </c>
      <c r="I739" s="8">
        <v>7.74</v>
      </c>
      <c r="J739" s="8">
        <v>7.79</v>
      </c>
      <c r="K739" s="29">
        <v>0</v>
      </c>
      <c r="L739" s="29">
        <v>0</v>
      </c>
      <c r="O739" t="str">
        <v>U1385G-2</v>
      </c>
      <c r="P739" s="8">
        <v>1.343</v>
      </c>
      <c r="Q739" s="8">
        <v>9.0830000000000002</v>
      </c>
      <c r="R739" s="8">
        <v>9.1329999999999991</v>
      </c>
    </row>
    <row r="740" spans="1:18" x14ac:dyDescent="0.15">
      <c r="A740" t="str">
        <v>U1385H-24-6</v>
      </c>
      <c r="B740">
        <v>326.11</v>
      </c>
      <c r="C740" t="str">
        <v>U1385G-2-4</v>
      </c>
      <c r="D740" s="19">
        <v>6.29</v>
      </c>
      <c r="E740" s="21">
        <v>145</v>
      </c>
      <c r="F740" s="21">
        <v>150</v>
      </c>
      <c r="G740" s="8">
        <v>7.74</v>
      </c>
      <c r="H740" s="8">
        <v>7.79</v>
      </c>
      <c r="I740" s="8">
        <v>7.74</v>
      </c>
      <c r="J740" s="8">
        <v>7.79</v>
      </c>
      <c r="K740" s="29">
        <v>0</v>
      </c>
      <c r="L740" s="29">
        <v>0</v>
      </c>
      <c r="O740" t="str">
        <v>U1385G-2</v>
      </c>
      <c r="P740" s="8">
        <v>1.343</v>
      </c>
      <c r="Q740" s="8">
        <v>9.0830000000000002</v>
      </c>
      <c r="R740" s="8">
        <v>9.1329999999999991</v>
      </c>
    </row>
    <row r="741" spans="1:18" x14ac:dyDescent="0.15">
      <c r="A741" t="str">
        <v>U1385H-24-7</v>
      </c>
      <c r="B741">
        <v>327.51</v>
      </c>
      <c r="C741" t="str">
        <v>U1385G-2-4</v>
      </c>
      <c r="D741" s="19">
        <v>6.29</v>
      </c>
      <c r="E741" s="21">
        <v>145</v>
      </c>
      <c r="F741" s="21">
        <v>150</v>
      </c>
      <c r="G741" s="8">
        <v>7.74</v>
      </c>
      <c r="H741" s="8">
        <v>7.79</v>
      </c>
      <c r="I741" s="8">
        <v>7.74</v>
      </c>
      <c r="J741" s="8">
        <v>7.79</v>
      </c>
      <c r="K741" s="29">
        <v>0</v>
      </c>
      <c r="L741" s="29">
        <v>0</v>
      </c>
      <c r="O741" t="str">
        <v>U1385G-2</v>
      </c>
      <c r="P741" s="8">
        <v>1.343</v>
      </c>
      <c r="Q741" s="8">
        <v>9.0830000000000002</v>
      </c>
      <c r="R741" s="8">
        <v>9.1329999999999991</v>
      </c>
    </row>
    <row r="742" spans="1:18" x14ac:dyDescent="0.15">
      <c r="A742" t="str">
        <v>U1385H-24-CC</v>
      </c>
      <c r="B742">
        <v>328.02</v>
      </c>
      <c r="C742" t="str">
        <v>U1385G-2-4</v>
      </c>
      <c r="D742" s="19">
        <v>6.29</v>
      </c>
      <c r="E742" s="21">
        <v>145</v>
      </c>
      <c r="F742" s="21">
        <v>150</v>
      </c>
      <c r="G742" s="8">
        <v>7.74</v>
      </c>
      <c r="H742" s="8">
        <v>7.79</v>
      </c>
      <c r="I742" s="8">
        <v>7.74</v>
      </c>
      <c r="J742" s="8">
        <v>7.79</v>
      </c>
      <c r="K742" s="29">
        <v>0</v>
      </c>
      <c r="L742" s="29">
        <v>0</v>
      </c>
      <c r="O742" t="str">
        <v>U1385G-2</v>
      </c>
      <c r="P742" s="8">
        <v>1.343</v>
      </c>
      <c r="Q742" s="8">
        <v>9.0830000000000002</v>
      </c>
      <c r="R742" s="8">
        <v>9.1329999999999991</v>
      </c>
    </row>
    <row r="743" spans="1:18" x14ac:dyDescent="0.15">
      <c r="A743" t="str">
        <v>U1385H-25-1</v>
      </c>
      <c r="B743">
        <v>328.3</v>
      </c>
      <c r="C743" t="str">
        <v>U1385G-2-4</v>
      </c>
      <c r="D743" s="19">
        <v>6.29</v>
      </c>
      <c r="E743" s="21">
        <v>145</v>
      </c>
      <c r="F743" s="21">
        <v>150</v>
      </c>
      <c r="G743" s="8">
        <v>7.74</v>
      </c>
      <c r="H743" s="8">
        <v>7.79</v>
      </c>
      <c r="I743" s="8">
        <v>7.74</v>
      </c>
      <c r="J743" s="8">
        <v>7.79</v>
      </c>
      <c r="K743" s="29">
        <v>0</v>
      </c>
      <c r="L743" s="29">
        <v>0</v>
      </c>
      <c r="O743" t="str">
        <v>U1385G-2</v>
      </c>
      <c r="P743" s="8">
        <v>1.343</v>
      </c>
      <c r="Q743" s="8">
        <v>9.0830000000000002</v>
      </c>
      <c r="R743" s="8">
        <v>9.1329999999999991</v>
      </c>
    </row>
    <row r="744" spans="1:18" x14ac:dyDescent="0.15">
      <c r="A744" t="str">
        <v>U1385H-25-2</v>
      </c>
      <c r="B744">
        <v>329.5</v>
      </c>
      <c r="C744" t="str">
        <v>U1385G-2-4</v>
      </c>
      <c r="D744" s="19">
        <v>6.29</v>
      </c>
      <c r="E744" s="21">
        <v>145</v>
      </c>
      <c r="F744" s="21">
        <v>150</v>
      </c>
      <c r="G744" s="8">
        <v>7.74</v>
      </c>
      <c r="H744" s="8">
        <v>7.79</v>
      </c>
      <c r="I744" s="8">
        <v>7.74</v>
      </c>
      <c r="J744" s="8">
        <v>7.79</v>
      </c>
      <c r="K744" s="29">
        <v>0</v>
      </c>
      <c r="L744" s="29">
        <v>0</v>
      </c>
      <c r="O744" t="str">
        <v>U1385G-2</v>
      </c>
      <c r="P744" s="8">
        <v>1.343</v>
      </c>
      <c r="Q744" s="8">
        <v>9.0830000000000002</v>
      </c>
      <c r="R744" s="8">
        <v>9.1329999999999991</v>
      </c>
    </row>
    <row r="745" spans="1:18" x14ac:dyDescent="0.15">
      <c r="A745" t="str">
        <v>U1385H-25-CC</v>
      </c>
      <c r="B745">
        <v>330.02</v>
      </c>
      <c r="C745" t="str">
        <v>U1385G-2-4</v>
      </c>
      <c r="D745" s="19">
        <v>6.29</v>
      </c>
      <c r="E745" s="21">
        <v>145</v>
      </c>
      <c r="F745" s="21">
        <v>150</v>
      </c>
      <c r="G745" s="8">
        <v>7.74</v>
      </c>
      <c r="H745" s="8">
        <v>7.79</v>
      </c>
      <c r="I745" s="8">
        <v>7.74</v>
      </c>
      <c r="J745" s="8">
        <v>7.79</v>
      </c>
      <c r="K745" s="29">
        <v>0</v>
      </c>
      <c r="L745" s="29">
        <v>0</v>
      </c>
      <c r="O745" t="str">
        <v>U1385G-2</v>
      </c>
      <c r="P745" s="8">
        <v>1.343</v>
      </c>
      <c r="Q745" s="8">
        <v>9.0830000000000002</v>
      </c>
      <c r="R745" s="8">
        <v>9.1329999999999991</v>
      </c>
    </row>
    <row r="746" spans="1:18" x14ac:dyDescent="0.15">
      <c r="A746" t="str">
        <v>U1385H-26-1</v>
      </c>
      <c r="B746">
        <v>331.3</v>
      </c>
      <c r="C746" t="str">
        <v>U1385G-2-4</v>
      </c>
      <c r="D746" s="19">
        <v>6.29</v>
      </c>
      <c r="E746" s="21">
        <v>145</v>
      </c>
      <c r="F746" s="21">
        <v>150</v>
      </c>
      <c r="G746" s="8">
        <v>7.74</v>
      </c>
      <c r="H746" s="8">
        <v>7.79</v>
      </c>
      <c r="I746" s="8">
        <v>7.74</v>
      </c>
      <c r="J746" s="8">
        <v>7.79</v>
      </c>
      <c r="K746" s="29">
        <v>0</v>
      </c>
      <c r="L746" s="29">
        <v>0</v>
      </c>
      <c r="O746" t="str">
        <v>U1385G-2</v>
      </c>
      <c r="P746" s="8">
        <v>1.343</v>
      </c>
      <c r="Q746" s="8">
        <v>9.0830000000000002</v>
      </c>
      <c r="R746" s="8">
        <v>9.1329999999999991</v>
      </c>
    </row>
    <row r="747" spans="1:18" x14ac:dyDescent="0.15">
      <c r="A747" t="str">
        <v>U1385H-26-2</v>
      </c>
      <c r="B747">
        <v>332.8</v>
      </c>
      <c r="C747" t="str">
        <v>U1385G-2-4</v>
      </c>
      <c r="D747" s="19">
        <v>6.29</v>
      </c>
      <c r="E747" s="21">
        <v>145</v>
      </c>
      <c r="F747" s="21">
        <v>150</v>
      </c>
      <c r="G747" s="8">
        <v>7.74</v>
      </c>
      <c r="H747" s="8">
        <v>7.79</v>
      </c>
      <c r="I747" s="8">
        <v>7.74</v>
      </c>
      <c r="J747" s="8">
        <v>7.79</v>
      </c>
      <c r="K747" s="29">
        <v>0</v>
      </c>
      <c r="L747" s="29">
        <v>0</v>
      </c>
      <c r="O747" t="str">
        <v>U1385G-2</v>
      </c>
      <c r="P747" s="8">
        <v>1.343</v>
      </c>
      <c r="Q747" s="8">
        <v>9.0830000000000002</v>
      </c>
      <c r="R747" s="8">
        <v>9.1329999999999991</v>
      </c>
    </row>
    <row r="748" spans="1:18" x14ac:dyDescent="0.15">
      <c r="A748" t="str">
        <v>U1385H-26-3</v>
      </c>
      <c r="B748">
        <v>334.3</v>
      </c>
      <c r="C748" t="str">
        <v>U1385G-2-4</v>
      </c>
      <c r="D748" s="19">
        <v>6.29</v>
      </c>
      <c r="E748" s="21">
        <v>145</v>
      </c>
      <c r="F748" s="21">
        <v>150</v>
      </c>
      <c r="G748" s="8">
        <v>7.74</v>
      </c>
      <c r="H748" s="8">
        <v>7.79</v>
      </c>
      <c r="I748" s="8">
        <v>7.74</v>
      </c>
      <c r="J748" s="8">
        <v>7.79</v>
      </c>
      <c r="K748" s="29">
        <v>0</v>
      </c>
      <c r="L748" s="29">
        <v>0</v>
      </c>
      <c r="O748" t="str">
        <v>U1385G-2</v>
      </c>
      <c r="P748" s="8">
        <v>1.343</v>
      </c>
      <c r="Q748" s="8">
        <v>9.0830000000000002</v>
      </c>
      <c r="R748" s="8">
        <v>9.1329999999999991</v>
      </c>
    </row>
    <row r="749" spans="1:18" x14ac:dyDescent="0.15">
      <c r="A749" t="str">
        <v>U1385H-26-4</v>
      </c>
      <c r="B749">
        <v>335.8</v>
      </c>
      <c r="C749" t="str">
        <v>U1385G-2-4</v>
      </c>
      <c r="D749" s="19">
        <v>6.29</v>
      </c>
      <c r="E749" s="21">
        <v>145</v>
      </c>
      <c r="F749" s="21">
        <v>150</v>
      </c>
      <c r="G749" s="8">
        <v>7.74</v>
      </c>
      <c r="H749" s="8">
        <v>7.79</v>
      </c>
      <c r="I749" s="8">
        <v>7.74</v>
      </c>
      <c r="J749" s="8">
        <v>7.79</v>
      </c>
      <c r="K749" s="29">
        <v>0</v>
      </c>
      <c r="L749" s="29">
        <v>0</v>
      </c>
      <c r="O749" t="str">
        <v>U1385G-2</v>
      </c>
      <c r="P749" s="8">
        <v>1.343</v>
      </c>
      <c r="Q749" s="8">
        <v>9.0830000000000002</v>
      </c>
      <c r="R749" s="8">
        <v>9.1329999999999991</v>
      </c>
    </row>
    <row r="750" spans="1:18" x14ac:dyDescent="0.15">
      <c r="A750" t="str">
        <v>U1385H-26-5</v>
      </c>
      <c r="B750">
        <v>337.3</v>
      </c>
      <c r="C750" t="str">
        <v>U1385G-2-5</v>
      </c>
      <c r="D750" s="19">
        <v>7.79</v>
      </c>
      <c r="E750" s="21">
        <v>75</v>
      </c>
      <c r="F750" s="21">
        <v>75</v>
      </c>
      <c r="G750" s="8">
        <v>8.5399999999999991</v>
      </c>
      <c r="H750" s="8">
        <v>8.5399999999999991</v>
      </c>
      <c r="I750" s="8">
        <v>8.5399999999999991</v>
      </c>
      <c r="J750" s="8">
        <v>8.5399999999999991</v>
      </c>
      <c r="K750" s="29">
        <v>0</v>
      </c>
      <c r="L750" s="29">
        <v>0</v>
      </c>
      <c r="O750" t="str">
        <v>U1385G-2</v>
      </c>
      <c r="P750" s="8">
        <v>1.343</v>
      </c>
      <c r="Q750" s="8">
        <v>9.8829999999999991</v>
      </c>
      <c r="R750" s="8">
        <v>9.8829999999999991</v>
      </c>
    </row>
    <row r="751" spans="1:18" x14ac:dyDescent="0.15">
      <c r="A751" t="str">
        <v>U1385H-26-6</v>
      </c>
      <c r="B751">
        <v>338.8</v>
      </c>
      <c r="C751" t="str">
        <v>U1385G-2-5</v>
      </c>
      <c r="D751" s="19">
        <v>7.79</v>
      </c>
      <c r="E751" s="21">
        <v>92</v>
      </c>
      <c r="F751" s="21">
        <v>94</v>
      </c>
      <c r="G751" s="8">
        <v>8.7100000000000009</v>
      </c>
      <c r="H751" s="8">
        <v>8.73</v>
      </c>
      <c r="I751" s="8">
        <v>8.7100000000000009</v>
      </c>
      <c r="J751" s="8">
        <v>8.73</v>
      </c>
      <c r="K751" s="29">
        <v>0</v>
      </c>
      <c r="L751" s="29">
        <v>0</v>
      </c>
      <c r="O751" t="str">
        <v>U1385G-2</v>
      </c>
      <c r="P751" s="8">
        <v>1.343</v>
      </c>
      <c r="Q751" s="8">
        <v>10.053000000000001</v>
      </c>
      <c r="R751" s="8">
        <v>10.073</v>
      </c>
    </row>
    <row r="752" spans="1:18" x14ac:dyDescent="0.15">
      <c r="A752" t="str">
        <v>U1385H-26-CC</v>
      </c>
      <c r="B752">
        <v>339.66</v>
      </c>
      <c r="C752" t="str">
        <v>U1385G-2-5</v>
      </c>
      <c r="D752" s="19">
        <v>7.79</v>
      </c>
      <c r="E752" s="21">
        <v>145</v>
      </c>
      <c r="F752" s="21">
        <v>150</v>
      </c>
      <c r="G752" s="8">
        <v>9.24</v>
      </c>
      <c r="H752" s="8">
        <v>9.2899999999999991</v>
      </c>
      <c r="I752" s="8">
        <v>9.24</v>
      </c>
      <c r="J752" s="8">
        <v>9.2899999999999991</v>
      </c>
      <c r="K752" s="29">
        <v>0</v>
      </c>
      <c r="L752" s="29">
        <v>0</v>
      </c>
      <c r="O752" t="str">
        <v>U1385G-2</v>
      </c>
      <c r="P752" s="8">
        <v>1.343</v>
      </c>
      <c r="Q752" s="8">
        <v>10.583</v>
      </c>
      <c r="R752" s="8">
        <v>10.632999999999999</v>
      </c>
    </row>
    <row r="753" spans="1:18" x14ac:dyDescent="0.15">
      <c r="A753" t="str">
        <v>U1385H-27-1</v>
      </c>
      <c r="B753">
        <v>341</v>
      </c>
      <c r="C753" t="str">
        <v>U1385G-2-5</v>
      </c>
      <c r="D753" s="19">
        <v>7.79</v>
      </c>
      <c r="E753" s="21">
        <v>145</v>
      </c>
      <c r="F753" s="21">
        <v>150</v>
      </c>
      <c r="G753" s="8">
        <v>9.24</v>
      </c>
      <c r="H753" s="8">
        <v>9.2899999999999991</v>
      </c>
      <c r="I753" s="8">
        <v>9.24</v>
      </c>
      <c r="J753" s="8">
        <v>9.2899999999999991</v>
      </c>
      <c r="K753" s="29">
        <v>0</v>
      </c>
      <c r="L753" s="29">
        <v>0</v>
      </c>
      <c r="O753" t="str">
        <v>U1385G-2</v>
      </c>
      <c r="P753" s="8">
        <v>1.343</v>
      </c>
      <c r="Q753" s="8">
        <v>10.583</v>
      </c>
      <c r="R753" s="8">
        <v>10.632999999999999</v>
      </c>
    </row>
    <row r="754" spans="1:18" x14ac:dyDescent="0.15">
      <c r="A754" t="str">
        <v>U1385H-27-2</v>
      </c>
      <c r="B754">
        <v>342.5</v>
      </c>
      <c r="C754" t="str">
        <v>U1385G-2-5</v>
      </c>
      <c r="D754" s="19">
        <v>7.79</v>
      </c>
      <c r="E754" s="21">
        <v>145</v>
      </c>
      <c r="F754" s="21">
        <v>150</v>
      </c>
      <c r="G754" s="8">
        <v>9.24</v>
      </c>
      <c r="H754" s="8">
        <v>9.2899999999999991</v>
      </c>
      <c r="I754" s="8">
        <v>9.24</v>
      </c>
      <c r="J754" s="8">
        <v>9.2899999999999991</v>
      </c>
      <c r="K754" s="29">
        <v>0</v>
      </c>
      <c r="L754" s="29">
        <v>0</v>
      </c>
      <c r="O754" t="str">
        <v>U1385G-2</v>
      </c>
      <c r="P754" s="8">
        <v>1.343</v>
      </c>
      <c r="Q754" s="8">
        <v>10.583</v>
      </c>
      <c r="R754" s="8">
        <v>10.632999999999999</v>
      </c>
    </row>
    <row r="755" spans="1:18" x14ac:dyDescent="0.15">
      <c r="A755" t="str">
        <v>U1385H-27-3</v>
      </c>
      <c r="B755">
        <v>344</v>
      </c>
      <c r="C755" t="str">
        <v>U1385G-2-5</v>
      </c>
      <c r="D755" s="19">
        <v>7.79</v>
      </c>
      <c r="E755" s="21">
        <v>145</v>
      </c>
      <c r="F755" s="21">
        <v>150</v>
      </c>
      <c r="G755" s="8">
        <v>9.24</v>
      </c>
      <c r="H755" s="8">
        <v>9.2899999999999991</v>
      </c>
      <c r="I755" s="8">
        <v>9.24</v>
      </c>
      <c r="J755" s="8">
        <v>9.2899999999999991</v>
      </c>
      <c r="K755" s="29">
        <v>0</v>
      </c>
      <c r="L755" s="29">
        <v>0</v>
      </c>
      <c r="O755" t="str">
        <v>U1385G-2</v>
      </c>
      <c r="P755" s="8">
        <v>1.343</v>
      </c>
      <c r="Q755" s="8">
        <v>10.583</v>
      </c>
      <c r="R755" s="8">
        <v>10.632999999999999</v>
      </c>
    </row>
    <row r="756" spans="1:18" x14ac:dyDescent="0.15">
      <c r="A756" t="str">
        <v>U1385H-27-4</v>
      </c>
      <c r="B756">
        <v>345.49</v>
      </c>
      <c r="C756" t="str">
        <v>U1385G-2-5</v>
      </c>
      <c r="D756" s="19">
        <v>7.79</v>
      </c>
      <c r="E756" s="21">
        <v>145</v>
      </c>
      <c r="F756" s="21">
        <v>150</v>
      </c>
      <c r="G756" s="8">
        <v>9.24</v>
      </c>
      <c r="H756" s="8">
        <v>9.2899999999999991</v>
      </c>
      <c r="I756" s="8">
        <v>9.24</v>
      </c>
      <c r="J756" s="8">
        <v>9.2899999999999991</v>
      </c>
      <c r="K756" s="29">
        <v>0</v>
      </c>
      <c r="L756" s="29">
        <v>0</v>
      </c>
      <c r="O756" t="str">
        <v>U1385G-2</v>
      </c>
      <c r="P756" s="8">
        <v>1.343</v>
      </c>
      <c r="Q756" s="8">
        <v>10.583</v>
      </c>
      <c r="R756" s="8">
        <v>10.632999999999999</v>
      </c>
    </row>
    <row r="757" spans="1:18" x14ac:dyDescent="0.15">
      <c r="A757" t="str">
        <v>U1385H-27-5</v>
      </c>
      <c r="B757">
        <v>346.99</v>
      </c>
      <c r="C757" t="str">
        <v>U1385G-2-5</v>
      </c>
      <c r="D757" s="19">
        <v>7.79</v>
      </c>
      <c r="E757" s="21">
        <v>145</v>
      </c>
      <c r="F757" s="21">
        <v>150</v>
      </c>
      <c r="G757" s="8">
        <v>9.24</v>
      </c>
      <c r="H757" s="8">
        <v>9.2899999999999991</v>
      </c>
      <c r="I757" s="8">
        <v>9.24</v>
      </c>
      <c r="J757" s="8">
        <v>9.2899999999999991</v>
      </c>
      <c r="K757" s="29">
        <v>0</v>
      </c>
      <c r="L757" s="29">
        <v>0</v>
      </c>
      <c r="O757" t="str">
        <v>U1385G-2</v>
      </c>
      <c r="P757" s="8">
        <v>1.343</v>
      </c>
      <c r="Q757" s="8">
        <v>10.583</v>
      </c>
      <c r="R757" s="8">
        <v>10.632999999999999</v>
      </c>
    </row>
    <row r="758" spans="1:18" x14ac:dyDescent="0.15">
      <c r="A758" t="str">
        <v>U1385H-27-6</v>
      </c>
      <c r="B758">
        <v>348.49</v>
      </c>
      <c r="C758" t="str">
        <v>U1385G-2-5</v>
      </c>
      <c r="D758" s="19">
        <v>7.79</v>
      </c>
      <c r="E758" s="21">
        <v>145</v>
      </c>
      <c r="F758" s="21">
        <v>150</v>
      </c>
      <c r="G758" s="8">
        <v>9.24</v>
      </c>
      <c r="H758" s="8">
        <v>9.2899999999999991</v>
      </c>
      <c r="I758" s="8">
        <v>9.24</v>
      </c>
      <c r="J758" s="8">
        <v>9.2899999999999991</v>
      </c>
      <c r="K758" s="29">
        <v>0</v>
      </c>
      <c r="L758" s="29">
        <v>0</v>
      </c>
      <c r="O758" t="str">
        <v>U1385G-2</v>
      </c>
      <c r="P758" s="8">
        <v>1.343</v>
      </c>
      <c r="Q758" s="8">
        <v>10.583</v>
      </c>
      <c r="R758" s="8">
        <v>10.632999999999999</v>
      </c>
    </row>
    <row r="759" spans="1:18" x14ac:dyDescent="0.15">
      <c r="A759" t="str">
        <v>U1385H-27-CC</v>
      </c>
      <c r="B759">
        <v>349.78</v>
      </c>
      <c r="C759" t="str">
        <v>U1385G-2-5</v>
      </c>
      <c r="D759" s="19">
        <v>7.79</v>
      </c>
      <c r="E759" s="21">
        <v>145</v>
      </c>
      <c r="F759" s="21">
        <v>150</v>
      </c>
      <c r="G759" s="8">
        <v>9.24</v>
      </c>
      <c r="H759" s="8">
        <v>9.2899999999999991</v>
      </c>
      <c r="I759" s="8">
        <v>9.24</v>
      </c>
      <c r="J759" s="8">
        <v>9.2899999999999991</v>
      </c>
      <c r="K759" s="29">
        <v>0</v>
      </c>
      <c r="L759" s="29">
        <v>0</v>
      </c>
      <c r="O759" t="str">
        <v>U1385G-2</v>
      </c>
      <c r="P759" s="8">
        <v>1.343</v>
      </c>
      <c r="Q759" s="8">
        <v>10.583</v>
      </c>
      <c r="R759" s="8">
        <v>10.632999999999999</v>
      </c>
    </row>
    <row r="760" spans="1:18" x14ac:dyDescent="0.15">
      <c r="A760" t="str">
        <v>U1385H-28-1</v>
      </c>
      <c r="B760">
        <v>350.7</v>
      </c>
      <c r="C760" t="str">
        <v>U1385G-2-5</v>
      </c>
      <c r="D760" s="19">
        <v>7.79</v>
      </c>
      <c r="E760" s="21">
        <v>145</v>
      </c>
      <c r="F760" s="21">
        <v>150</v>
      </c>
      <c r="G760" s="8">
        <v>9.24</v>
      </c>
      <c r="H760" s="8">
        <v>9.2899999999999991</v>
      </c>
      <c r="I760" s="8">
        <v>9.24</v>
      </c>
      <c r="J760" s="8">
        <v>9.2899999999999991</v>
      </c>
      <c r="K760" s="29">
        <v>0</v>
      </c>
      <c r="L760" s="29">
        <v>0</v>
      </c>
      <c r="O760" t="str">
        <v>U1385G-2</v>
      </c>
      <c r="P760" s="8">
        <v>1.343</v>
      </c>
      <c r="Q760" s="8">
        <v>10.583</v>
      </c>
      <c r="R760" s="8">
        <v>10.632999999999999</v>
      </c>
    </row>
    <row r="761" spans="1:18" x14ac:dyDescent="0.15">
      <c r="A761" t="str">
        <v>U1385H-28-2</v>
      </c>
      <c r="B761">
        <v>352.2</v>
      </c>
      <c r="C761" t="str">
        <v>U1385G-2-5</v>
      </c>
      <c r="D761" s="19">
        <v>7.79</v>
      </c>
      <c r="E761" s="21">
        <v>145</v>
      </c>
      <c r="F761" s="21">
        <v>150</v>
      </c>
      <c r="G761" s="8">
        <v>9.24</v>
      </c>
      <c r="H761" s="8">
        <v>9.2899999999999991</v>
      </c>
      <c r="I761" s="8">
        <v>9.24</v>
      </c>
      <c r="J761" s="8">
        <v>9.2899999999999991</v>
      </c>
      <c r="K761" s="29">
        <v>0</v>
      </c>
      <c r="L761" s="29">
        <v>0</v>
      </c>
      <c r="O761" t="str">
        <v>U1385G-2</v>
      </c>
      <c r="P761" s="8">
        <v>1.343</v>
      </c>
      <c r="Q761" s="8">
        <v>10.583</v>
      </c>
      <c r="R761" s="8">
        <v>10.632999999999999</v>
      </c>
    </row>
    <row r="762" spans="1:18" x14ac:dyDescent="0.15">
      <c r="A762" t="str">
        <v>U1385H-28-3</v>
      </c>
      <c r="B762">
        <v>353.7</v>
      </c>
      <c r="C762" t="str">
        <v>U1385G-2-5</v>
      </c>
      <c r="D762" s="19">
        <v>7.79</v>
      </c>
      <c r="E762" s="21">
        <v>145</v>
      </c>
      <c r="F762" s="21">
        <v>150</v>
      </c>
      <c r="G762" s="8">
        <v>9.24</v>
      </c>
      <c r="H762" s="8">
        <v>9.2899999999999991</v>
      </c>
      <c r="I762" s="8">
        <v>9.24</v>
      </c>
      <c r="J762" s="8">
        <v>9.2899999999999991</v>
      </c>
      <c r="K762" s="29">
        <v>0</v>
      </c>
      <c r="L762" s="29">
        <v>0</v>
      </c>
      <c r="O762" t="str">
        <v>U1385G-2</v>
      </c>
      <c r="P762" s="8">
        <v>1.343</v>
      </c>
      <c r="Q762" s="8">
        <v>10.583</v>
      </c>
      <c r="R762" s="8">
        <v>10.632999999999999</v>
      </c>
    </row>
    <row r="763" spans="1:18" x14ac:dyDescent="0.15">
      <c r="A763" t="str">
        <v>U1385H-28-4</v>
      </c>
      <c r="B763">
        <v>355.2</v>
      </c>
      <c r="C763" t="str">
        <v>U1385G-2-6</v>
      </c>
      <c r="D763" s="19">
        <v>9.2899999999999991</v>
      </c>
      <c r="E763" s="21">
        <v>75</v>
      </c>
      <c r="F763" s="21">
        <v>75</v>
      </c>
      <c r="G763" s="8">
        <v>10.039999999999999</v>
      </c>
      <c r="H763" s="8">
        <v>10.039999999999999</v>
      </c>
      <c r="I763" s="8">
        <v>10.039999999999999</v>
      </c>
      <c r="J763" s="8">
        <v>10.039999999999999</v>
      </c>
      <c r="K763" s="29">
        <v>0</v>
      </c>
      <c r="L763" s="29">
        <v>0</v>
      </c>
      <c r="O763" t="str">
        <v>U1385G-2</v>
      </c>
      <c r="P763" s="8">
        <v>1.343</v>
      </c>
      <c r="Q763" s="8">
        <v>11.382999999999999</v>
      </c>
      <c r="R763" s="8">
        <v>11.382999999999999</v>
      </c>
    </row>
    <row r="764" spans="1:18" x14ac:dyDescent="0.15">
      <c r="A764" t="str">
        <v>U1385H-28-5</v>
      </c>
      <c r="B764">
        <v>356.7</v>
      </c>
      <c r="C764" t="str">
        <v>U1385G-2-6</v>
      </c>
      <c r="D764" s="19">
        <v>9.2899999999999991</v>
      </c>
      <c r="E764" s="21">
        <v>100</v>
      </c>
      <c r="F764" s="21">
        <v>101</v>
      </c>
      <c r="G764" s="8">
        <v>10.29</v>
      </c>
      <c r="H764" s="8">
        <v>10.299999999999999</v>
      </c>
      <c r="I764" s="8">
        <v>10.29</v>
      </c>
      <c r="J764" s="8">
        <v>10.3</v>
      </c>
      <c r="K764" s="29">
        <v>0</v>
      </c>
      <c r="L764" s="29">
        <v>1.7763568394002505E-15</v>
      </c>
      <c r="O764" t="str">
        <v>U1385G-2</v>
      </c>
      <c r="P764" s="8">
        <v>1.343</v>
      </c>
      <c r="Q764" s="8">
        <v>11.632999999999999</v>
      </c>
      <c r="R764" s="8">
        <v>11.642999999999999</v>
      </c>
    </row>
    <row r="765" spans="1:18" x14ac:dyDescent="0.15">
      <c r="A765" t="str">
        <v>U1385H-28-6</v>
      </c>
      <c r="B765">
        <v>358.21</v>
      </c>
      <c r="C765" t="str">
        <v>U1385G-2-6</v>
      </c>
      <c r="D765" s="19">
        <v>9.2899999999999991</v>
      </c>
      <c r="E765" s="21">
        <v>100</v>
      </c>
      <c r="F765" s="21">
        <v>100</v>
      </c>
      <c r="G765" s="8">
        <v>10.29</v>
      </c>
      <c r="H765" s="8">
        <v>10.29</v>
      </c>
      <c r="I765" s="8">
        <v>10.29</v>
      </c>
      <c r="J765" s="8">
        <v>10.29</v>
      </c>
      <c r="K765" s="29">
        <v>0</v>
      </c>
      <c r="L765" s="29">
        <v>0</v>
      </c>
      <c r="O765" t="str">
        <v>U1385G-2</v>
      </c>
      <c r="P765" s="8">
        <v>1.343</v>
      </c>
      <c r="Q765" s="8">
        <v>11.632999999999999</v>
      </c>
      <c r="R765" s="8">
        <v>11.632999999999999</v>
      </c>
    </row>
    <row r="766" spans="1:18" x14ac:dyDescent="0.15">
      <c r="A766" t="str">
        <v>U1385H-28-7</v>
      </c>
      <c r="B766">
        <v>359.61</v>
      </c>
      <c r="C766" t="str">
        <v>U1385G-2-6</v>
      </c>
      <c r="D766" s="19">
        <v>9.2899999999999991</v>
      </c>
      <c r="E766" s="21">
        <v>146</v>
      </c>
      <c r="F766" s="21">
        <v>151</v>
      </c>
      <c r="G766" s="8">
        <v>10.75</v>
      </c>
      <c r="H766" s="8">
        <v>10.799999999999999</v>
      </c>
      <c r="I766" s="8">
        <v>10.75</v>
      </c>
      <c r="J766" s="8">
        <v>10.8</v>
      </c>
      <c r="K766" s="29">
        <v>0</v>
      </c>
      <c r="L766" s="29">
        <v>1.7763568394002505E-15</v>
      </c>
      <c r="O766" t="str">
        <v>U1385G-2</v>
      </c>
      <c r="P766" s="8">
        <v>1.343</v>
      </c>
      <c r="Q766" s="8">
        <v>12.093</v>
      </c>
      <c r="R766" s="8">
        <v>12.142999999999999</v>
      </c>
    </row>
    <row r="767" spans="1:18" x14ac:dyDescent="0.15">
      <c r="A767" t="str">
        <v>U1385H-28-CC</v>
      </c>
      <c r="B767">
        <v>360.12</v>
      </c>
      <c r="C767" t="str">
        <v>U1385G-2-6</v>
      </c>
      <c r="D767" s="19">
        <v>9.2899999999999991</v>
      </c>
      <c r="E767" s="21">
        <v>146</v>
      </c>
      <c r="F767" s="21">
        <v>151</v>
      </c>
      <c r="G767" s="8">
        <v>10.75</v>
      </c>
      <c r="H767" s="8">
        <v>10.799999999999999</v>
      </c>
      <c r="I767" s="8">
        <v>10.75</v>
      </c>
      <c r="J767" s="8">
        <v>10.8</v>
      </c>
      <c r="K767" s="29">
        <v>0</v>
      </c>
      <c r="L767" s="29">
        <v>1.7763568394002505E-15</v>
      </c>
      <c r="O767" t="str">
        <v>U1385G-2</v>
      </c>
      <c r="P767" s="8">
        <v>1.343</v>
      </c>
      <c r="Q767" s="8">
        <v>12.093</v>
      </c>
      <c r="R767" s="8">
        <v>12.142999999999999</v>
      </c>
    </row>
    <row r="768" spans="1:18" x14ac:dyDescent="0.15">
      <c r="A768" t="str">
        <v>U1385H-29-1</v>
      </c>
      <c r="B768">
        <v>360.4</v>
      </c>
      <c r="C768" t="str">
        <v>U1385G-2-6</v>
      </c>
      <c r="D768" s="19">
        <v>9.2899999999999991</v>
      </c>
      <c r="E768" s="21">
        <v>146</v>
      </c>
      <c r="F768" s="21">
        <v>151</v>
      </c>
      <c r="G768" s="8">
        <v>10.75</v>
      </c>
      <c r="H768" s="8">
        <v>10.799999999999999</v>
      </c>
      <c r="I768" s="8">
        <v>10.75</v>
      </c>
      <c r="J768" s="8">
        <v>10.8</v>
      </c>
      <c r="K768" s="29">
        <v>0</v>
      </c>
      <c r="L768" s="29">
        <v>1.7763568394002505E-15</v>
      </c>
      <c r="O768" t="str">
        <v>U1385G-2</v>
      </c>
      <c r="P768" s="8">
        <v>1.343</v>
      </c>
      <c r="Q768" s="8">
        <v>12.093</v>
      </c>
      <c r="R768" s="8">
        <v>12.142999999999999</v>
      </c>
    </row>
    <row r="769" spans="1:18" x14ac:dyDescent="0.15">
      <c r="A769" t="str">
        <v>U1385H-29-2</v>
      </c>
      <c r="B769">
        <v>361.9</v>
      </c>
      <c r="C769" t="str">
        <v>U1385G-2-6</v>
      </c>
      <c r="D769" s="19">
        <v>9.2899999999999991</v>
      </c>
      <c r="E769" s="21">
        <v>146</v>
      </c>
      <c r="F769" s="21">
        <v>151</v>
      </c>
      <c r="G769" s="8">
        <v>10.75</v>
      </c>
      <c r="H769" s="8">
        <v>10.799999999999999</v>
      </c>
      <c r="I769" s="8">
        <v>10.75</v>
      </c>
      <c r="J769" s="8">
        <v>10.8</v>
      </c>
      <c r="K769" s="29">
        <v>0</v>
      </c>
      <c r="L769" s="29">
        <v>1.7763568394002505E-15</v>
      </c>
      <c r="O769" t="str">
        <v>U1385G-2</v>
      </c>
      <c r="P769" s="8">
        <v>1.343</v>
      </c>
      <c r="Q769" s="8">
        <v>12.093</v>
      </c>
      <c r="R769" s="8">
        <v>12.142999999999999</v>
      </c>
    </row>
    <row r="770" spans="1:18" x14ac:dyDescent="0.15">
      <c r="A770" t="str">
        <v>U1385H-29-3</v>
      </c>
      <c r="B770">
        <v>363.4</v>
      </c>
      <c r="C770" t="str">
        <v>U1385G-2-6</v>
      </c>
      <c r="D770" s="19">
        <v>9.2899999999999991</v>
      </c>
      <c r="E770" s="21">
        <v>146</v>
      </c>
      <c r="F770" s="21">
        <v>151</v>
      </c>
      <c r="G770" s="8">
        <v>10.75</v>
      </c>
      <c r="H770" s="8">
        <v>10.799999999999999</v>
      </c>
      <c r="I770" s="8">
        <v>10.75</v>
      </c>
      <c r="J770" s="8">
        <v>10.8</v>
      </c>
      <c r="K770" s="29">
        <v>0</v>
      </c>
      <c r="L770" s="29">
        <v>1.7763568394002505E-15</v>
      </c>
      <c r="O770" t="str">
        <v>U1385G-2</v>
      </c>
      <c r="P770" s="8">
        <v>1.343</v>
      </c>
      <c r="Q770" s="8">
        <v>12.093</v>
      </c>
      <c r="R770" s="8">
        <v>12.142999999999999</v>
      </c>
    </row>
    <row r="771" spans="1:18" x14ac:dyDescent="0.15">
      <c r="A771" t="str">
        <v>U1385H-29-4</v>
      </c>
      <c r="B771">
        <v>364.91</v>
      </c>
      <c r="C771" t="str">
        <v>U1385G-2-6</v>
      </c>
      <c r="D771" s="19">
        <v>9.2899999999999991</v>
      </c>
      <c r="E771" s="21">
        <v>146</v>
      </c>
      <c r="F771" s="21">
        <v>151</v>
      </c>
      <c r="G771" s="8">
        <v>10.75</v>
      </c>
      <c r="H771" s="8">
        <v>10.799999999999999</v>
      </c>
      <c r="I771" s="8">
        <v>10.75</v>
      </c>
      <c r="J771" s="8">
        <v>10.8</v>
      </c>
      <c r="K771" s="29">
        <v>0</v>
      </c>
      <c r="L771" s="29">
        <v>1.7763568394002505E-15</v>
      </c>
      <c r="O771" t="str">
        <v>U1385G-2</v>
      </c>
      <c r="P771" s="8">
        <v>1.343</v>
      </c>
      <c r="Q771" s="8">
        <v>12.093</v>
      </c>
      <c r="R771" s="8">
        <v>12.142999999999999</v>
      </c>
    </row>
    <row r="772" spans="1:18" x14ac:dyDescent="0.15">
      <c r="A772" t="str">
        <v>U1385H-29-5</v>
      </c>
      <c r="B772">
        <v>366.41</v>
      </c>
      <c r="C772" t="str">
        <v>U1385G-2-6</v>
      </c>
      <c r="D772" s="19">
        <v>9.2899999999999991</v>
      </c>
      <c r="E772" s="21">
        <v>146</v>
      </c>
      <c r="F772" s="21">
        <v>151</v>
      </c>
      <c r="G772" s="8">
        <v>10.75</v>
      </c>
      <c r="H772" s="8">
        <v>10.799999999999999</v>
      </c>
      <c r="I772" s="8">
        <v>10.75</v>
      </c>
      <c r="J772" s="8">
        <v>10.8</v>
      </c>
      <c r="K772" s="29">
        <v>0</v>
      </c>
      <c r="L772" s="29">
        <v>1.7763568394002505E-15</v>
      </c>
      <c r="O772" t="str">
        <v>U1385G-2</v>
      </c>
      <c r="P772" s="8">
        <v>1.343</v>
      </c>
      <c r="Q772" s="8">
        <v>12.093</v>
      </c>
      <c r="R772" s="8">
        <v>12.142999999999999</v>
      </c>
    </row>
    <row r="773" spans="1:18" x14ac:dyDescent="0.15">
      <c r="A773" t="str">
        <v>U1385H-29-6</v>
      </c>
      <c r="B773">
        <v>367.91</v>
      </c>
      <c r="C773" t="str">
        <v>U1385G-2-6</v>
      </c>
      <c r="D773" s="19">
        <v>9.2899999999999991</v>
      </c>
      <c r="E773" s="21">
        <v>146</v>
      </c>
      <c r="F773" s="21">
        <v>151</v>
      </c>
      <c r="G773" s="8">
        <v>10.75</v>
      </c>
      <c r="H773" s="8">
        <v>10.799999999999999</v>
      </c>
      <c r="I773" s="8">
        <v>10.75</v>
      </c>
      <c r="J773" s="8">
        <v>10.8</v>
      </c>
      <c r="K773" s="29">
        <v>0</v>
      </c>
      <c r="L773" s="29">
        <v>1.7763568394002505E-15</v>
      </c>
      <c r="O773" t="str">
        <v>U1385G-2</v>
      </c>
      <c r="P773" s="8">
        <v>1.343</v>
      </c>
      <c r="Q773" s="8">
        <v>12.093</v>
      </c>
      <c r="R773" s="8">
        <v>12.142999999999999</v>
      </c>
    </row>
    <row r="774" spans="1:18" x14ac:dyDescent="0.15">
      <c r="A774" t="str">
        <v>U1385H-29-7</v>
      </c>
      <c r="B774">
        <v>369.3</v>
      </c>
      <c r="C774" t="str">
        <v>U1385G-2-6</v>
      </c>
      <c r="D774" s="19">
        <v>9.2899999999999991</v>
      </c>
      <c r="E774" s="21">
        <v>146</v>
      </c>
      <c r="F774" s="21">
        <v>151</v>
      </c>
      <c r="G774" s="8">
        <v>10.75</v>
      </c>
      <c r="H774" s="8">
        <v>10.799999999999999</v>
      </c>
      <c r="I774" s="8">
        <v>10.75</v>
      </c>
      <c r="J774" s="8">
        <v>10.8</v>
      </c>
      <c r="K774" s="29">
        <v>0</v>
      </c>
      <c r="L774" s="29">
        <v>1.7763568394002505E-15</v>
      </c>
      <c r="O774" t="str">
        <v>U1385G-2</v>
      </c>
      <c r="P774" s="8">
        <v>1.343</v>
      </c>
      <c r="Q774" s="8">
        <v>12.093</v>
      </c>
      <c r="R774" s="8">
        <v>12.142999999999999</v>
      </c>
    </row>
    <row r="775" spans="1:18" x14ac:dyDescent="0.15">
      <c r="A775" t="str">
        <v>U1385H-29-CC</v>
      </c>
      <c r="B775">
        <v>369.82</v>
      </c>
      <c r="C775" t="str">
        <v>U1385G-2-6</v>
      </c>
      <c r="D775" s="19">
        <v>9.2899999999999991</v>
      </c>
      <c r="E775" s="21">
        <v>146</v>
      </c>
      <c r="F775" s="21">
        <v>151</v>
      </c>
      <c r="G775" s="8">
        <v>10.75</v>
      </c>
      <c r="H775" s="8">
        <v>10.799999999999999</v>
      </c>
      <c r="I775" s="8">
        <v>10.75</v>
      </c>
      <c r="J775" s="8">
        <v>10.8</v>
      </c>
      <c r="K775" s="29">
        <v>0</v>
      </c>
      <c r="L775" s="29">
        <v>1.7763568394002505E-15</v>
      </c>
      <c r="O775" t="str">
        <v>U1385G-2</v>
      </c>
      <c r="P775" s="8">
        <v>1.343</v>
      </c>
      <c r="Q775" s="8">
        <v>12.093</v>
      </c>
      <c r="R775" s="8">
        <v>12.142999999999999</v>
      </c>
    </row>
    <row r="776" spans="1:18" x14ac:dyDescent="0.15">
      <c r="A776" t="str">
        <v>U1385H-30-1</v>
      </c>
      <c r="B776">
        <v>370.1</v>
      </c>
      <c r="C776" t="str">
        <v>U1385G-2-6</v>
      </c>
      <c r="D776" s="19">
        <v>9.2899999999999991</v>
      </c>
      <c r="E776" s="21">
        <v>146</v>
      </c>
      <c r="F776" s="21">
        <v>151</v>
      </c>
      <c r="G776" s="8">
        <v>10.75</v>
      </c>
      <c r="H776" s="8">
        <v>10.799999999999999</v>
      </c>
      <c r="I776" s="8">
        <v>10.75</v>
      </c>
      <c r="J776" s="8">
        <v>10.8</v>
      </c>
      <c r="K776" s="29">
        <v>0</v>
      </c>
      <c r="L776" s="29">
        <v>1.7763568394002505E-15</v>
      </c>
      <c r="O776" t="str">
        <v>U1385G-2</v>
      </c>
      <c r="P776" s="8">
        <v>1.343</v>
      </c>
      <c r="Q776" s="8">
        <v>12.093</v>
      </c>
      <c r="R776" s="8">
        <v>12.142999999999999</v>
      </c>
    </row>
    <row r="777" spans="1:18" x14ac:dyDescent="0.15">
      <c r="A777" t="str">
        <v>U1385H-30-2</v>
      </c>
      <c r="B777">
        <v>371.6</v>
      </c>
      <c r="C777" t="str">
        <v>U1385G-2-7</v>
      </c>
      <c r="D777" s="19">
        <v>10.8</v>
      </c>
      <c r="E777" s="21">
        <v>0</v>
      </c>
      <c r="F777" s="21">
        <v>5</v>
      </c>
      <c r="G777" s="8">
        <v>10.8</v>
      </c>
      <c r="H777" s="8">
        <v>10.850000000000001</v>
      </c>
      <c r="I777" s="8">
        <v>10.8</v>
      </c>
      <c r="J777" s="8">
        <v>10.85</v>
      </c>
      <c r="K777" s="29">
        <v>0</v>
      </c>
      <c r="L777" s="29">
        <v>-1.7763568394002505E-15</v>
      </c>
      <c r="O777" t="str">
        <v>U1385G-2</v>
      </c>
      <c r="P777" s="8">
        <v>1.343</v>
      </c>
      <c r="Q777" s="8">
        <v>12.143000000000001</v>
      </c>
      <c r="R777" s="8">
        <v>12.193000000000001</v>
      </c>
    </row>
    <row r="778" spans="1:18" x14ac:dyDescent="0.15">
      <c r="A778" t="str">
        <v>U1385H-30-3</v>
      </c>
      <c r="B778">
        <v>373.11</v>
      </c>
      <c r="C778" t="str">
        <v>U1385G-2-7</v>
      </c>
      <c r="D778" s="19">
        <v>10.8</v>
      </c>
      <c r="E778" s="21">
        <v>50</v>
      </c>
      <c r="F778" s="21">
        <v>50</v>
      </c>
      <c r="G778" s="8">
        <v>11.3</v>
      </c>
      <c r="H778" s="8">
        <v>11.3</v>
      </c>
      <c r="I778" s="8">
        <v>11.3</v>
      </c>
      <c r="J778" s="8">
        <v>11.3</v>
      </c>
      <c r="K778" s="29">
        <v>0</v>
      </c>
      <c r="L778" s="29">
        <v>0</v>
      </c>
      <c r="O778" t="str">
        <v>U1385G-2</v>
      </c>
      <c r="P778" s="8">
        <v>1.343</v>
      </c>
      <c r="Q778" s="8">
        <v>12.643000000000001</v>
      </c>
      <c r="R778" s="8">
        <v>12.643000000000001</v>
      </c>
    </row>
    <row r="779" spans="1:18" x14ac:dyDescent="0.15">
      <c r="A779" t="str">
        <v>U1385H-30-4</v>
      </c>
      <c r="B779">
        <v>374.62</v>
      </c>
      <c r="C779" t="str">
        <v>U1385G-2-CC</v>
      </c>
      <c r="D779" s="19">
        <v>11.45</v>
      </c>
      <c r="E779" s="21">
        <v>17</v>
      </c>
      <c r="F779" s="21">
        <v>24</v>
      </c>
      <c r="G779" s="8">
        <v>11.62</v>
      </c>
      <c r="H779" s="8">
        <v>11.69</v>
      </c>
      <c r="I779" s="8">
        <v>11.62</v>
      </c>
      <c r="J779" s="8">
        <v>11.69</v>
      </c>
      <c r="K779" s="29">
        <v>0</v>
      </c>
      <c r="L779" s="29">
        <v>0</v>
      </c>
      <c r="O779" t="str">
        <v>U1385G-2</v>
      </c>
      <c r="P779" s="8">
        <v>1.343</v>
      </c>
      <c r="Q779" s="8">
        <v>12.962999999999999</v>
      </c>
      <c r="R779" s="8">
        <v>13.032999999999999</v>
      </c>
    </row>
    <row r="780" spans="1:18" x14ac:dyDescent="0.15">
      <c r="A780" t="str">
        <v>U1385H-30-5</v>
      </c>
      <c r="B780">
        <v>376.13</v>
      </c>
      <c r="C780" t="str">
        <v>U1385G-2-CC</v>
      </c>
      <c r="D780" s="19">
        <v>11.45</v>
      </c>
      <c r="E780" s="21">
        <v>17</v>
      </c>
      <c r="F780" s="21">
        <v>24</v>
      </c>
      <c r="G780" s="8">
        <v>11.62</v>
      </c>
      <c r="H780" s="8">
        <v>11.69</v>
      </c>
      <c r="I780" s="8">
        <v>11.62</v>
      </c>
      <c r="J780" s="8">
        <v>11.69</v>
      </c>
      <c r="K780" s="29">
        <v>0</v>
      </c>
      <c r="L780" s="29">
        <v>0</v>
      </c>
      <c r="O780" t="str">
        <v>U1385G-2</v>
      </c>
      <c r="P780" s="8">
        <v>1.343</v>
      </c>
      <c r="Q780" s="8">
        <v>12.962999999999999</v>
      </c>
      <c r="R780" s="8">
        <v>13.032999999999999</v>
      </c>
    </row>
    <row r="781" spans="1:18" x14ac:dyDescent="0.15">
      <c r="A781" t="str">
        <v>U1385H-30-6</v>
      </c>
      <c r="B781">
        <v>377.64</v>
      </c>
      <c r="C781" t="str">
        <v>U1385G-2-CC</v>
      </c>
      <c r="D781" s="19">
        <v>11.45</v>
      </c>
      <c r="E781" s="21">
        <v>17</v>
      </c>
      <c r="F781" s="21">
        <v>24</v>
      </c>
      <c r="G781" s="8">
        <v>11.62</v>
      </c>
      <c r="H781" s="8">
        <v>11.69</v>
      </c>
      <c r="I781" s="8">
        <v>11.62</v>
      </c>
      <c r="J781" s="8">
        <v>11.69</v>
      </c>
      <c r="K781" s="29">
        <v>0</v>
      </c>
      <c r="L781" s="29">
        <v>0</v>
      </c>
      <c r="O781" t="str">
        <v>U1385G-2</v>
      </c>
      <c r="P781" s="8">
        <v>1.343</v>
      </c>
      <c r="Q781" s="8">
        <v>12.962999999999999</v>
      </c>
      <c r="R781" s="8">
        <v>13.032999999999999</v>
      </c>
    </row>
    <row r="782" spans="1:18" x14ac:dyDescent="0.15">
      <c r="A782" t="str">
        <v>U1385H-30-7</v>
      </c>
      <c r="B782">
        <v>379</v>
      </c>
      <c r="C782" t="str">
        <v>U1385G-2-CC</v>
      </c>
      <c r="D782" s="19">
        <v>11.45</v>
      </c>
      <c r="E782" s="21">
        <v>17</v>
      </c>
      <c r="F782" s="21">
        <v>24</v>
      </c>
      <c r="G782" s="8">
        <v>11.62</v>
      </c>
      <c r="H782" s="8">
        <v>11.69</v>
      </c>
      <c r="I782" s="8">
        <v>11.62</v>
      </c>
      <c r="J782" s="8">
        <v>11.69</v>
      </c>
      <c r="K782" s="29">
        <v>0</v>
      </c>
      <c r="L782" s="29">
        <v>0</v>
      </c>
      <c r="O782" t="str">
        <v>U1385G-2</v>
      </c>
      <c r="P782" s="8">
        <v>1.343</v>
      </c>
      <c r="Q782" s="8">
        <v>12.962999999999999</v>
      </c>
      <c r="R782" s="8">
        <v>13.032999999999999</v>
      </c>
    </row>
    <row r="783" spans="1:18" x14ac:dyDescent="0.15">
      <c r="A783" t="str">
        <v>U1385H-30-CC</v>
      </c>
      <c r="B783">
        <v>379.53</v>
      </c>
      <c r="C783" t="str">
        <v>U1385G-2-CC</v>
      </c>
      <c r="D783" s="19">
        <v>11.45</v>
      </c>
      <c r="E783" s="21">
        <v>17</v>
      </c>
      <c r="F783" s="21">
        <v>24</v>
      </c>
      <c r="G783" s="8">
        <v>11.62</v>
      </c>
      <c r="H783" s="8">
        <v>11.69</v>
      </c>
      <c r="I783" s="8">
        <v>11.62</v>
      </c>
      <c r="J783" s="8">
        <v>11.69</v>
      </c>
      <c r="K783" s="29">
        <v>0</v>
      </c>
      <c r="L783" s="29">
        <v>0</v>
      </c>
      <c r="O783" t="str">
        <v>U1385G-2</v>
      </c>
      <c r="P783" s="8">
        <v>1.343</v>
      </c>
      <c r="Q783" s="8">
        <v>12.962999999999999</v>
      </c>
      <c r="R783" s="8">
        <v>13.032999999999999</v>
      </c>
    </row>
    <row r="784" spans="1:18" x14ac:dyDescent="0.15">
      <c r="A784" t="str">
        <v>U1385H-31-1</v>
      </c>
      <c r="B784">
        <v>379.8</v>
      </c>
      <c r="C784" t="str">
        <v>U1385G-2-CC</v>
      </c>
      <c r="D784" s="19">
        <v>11.45</v>
      </c>
      <c r="E784" s="21">
        <v>17</v>
      </c>
      <c r="F784" s="21">
        <v>24</v>
      </c>
      <c r="G784" s="8">
        <v>11.62</v>
      </c>
      <c r="H784" s="8">
        <v>11.69</v>
      </c>
      <c r="I784" s="8">
        <v>11.62</v>
      </c>
      <c r="J784" s="8">
        <v>11.69</v>
      </c>
      <c r="K784" s="29">
        <v>0</v>
      </c>
      <c r="L784" s="29">
        <v>0</v>
      </c>
      <c r="O784" t="str">
        <v>U1385G-2</v>
      </c>
      <c r="P784" s="8">
        <v>1.343</v>
      </c>
      <c r="Q784" s="8">
        <v>12.962999999999999</v>
      </c>
      <c r="R784" s="8">
        <v>13.032999999999999</v>
      </c>
    </row>
    <row r="785" spans="1:18" x14ac:dyDescent="0.15">
      <c r="A785" t="str">
        <v>U1385H-31-2</v>
      </c>
      <c r="B785">
        <v>381.3</v>
      </c>
      <c r="C785" t="str">
        <v>U1385G-2-CC</v>
      </c>
      <c r="D785" s="19">
        <v>11.45</v>
      </c>
      <c r="E785" s="21">
        <v>17</v>
      </c>
      <c r="F785" s="21">
        <v>24</v>
      </c>
      <c r="G785" s="8">
        <v>11.62</v>
      </c>
      <c r="H785" s="8">
        <v>11.69</v>
      </c>
      <c r="I785" s="8">
        <v>11.62</v>
      </c>
      <c r="J785" s="8">
        <v>11.69</v>
      </c>
      <c r="K785" s="29">
        <v>0</v>
      </c>
      <c r="L785" s="29">
        <v>0</v>
      </c>
      <c r="O785" t="str">
        <v>U1385G-2</v>
      </c>
      <c r="P785" s="8">
        <v>1.343</v>
      </c>
      <c r="Q785" s="8">
        <v>12.962999999999999</v>
      </c>
      <c r="R785" s="8">
        <v>13.032999999999999</v>
      </c>
    </row>
    <row r="786" spans="1:18" x14ac:dyDescent="0.15">
      <c r="A786" t="str">
        <v>U1385H-31-3</v>
      </c>
      <c r="B786">
        <v>382.8</v>
      </c>
      <c r="C786" t="str">
        <v>U1385G-2-CC</v>
      </c>
      <c r="D786" s="19">
        <v>11.45</v>
      </c>
      <c r="E786" s="21">
        <v>17</v>
      </c>
      <c r="F786" s="21">
        <v>24</v>
      </c>
      <c r="G786" s="8">
        <v>11.62</v>
      </c>
      <c r="H786" s="8">
        <v>11.69</v>
      </c>
      <c r="I786" s="8">
        <v>11.62</v>
      </c>
      <c r="J786" s="8">
        <v>11.69</v>
      </c>
      <c r="K786" s="29">
        <v>0</v>
      </c>
      <c r="L786" s="29">
        <v>0</v>
      </c>
      <c r="O786" t="str">
        <v>U1385G-2</v>
      </c>
      <c r="P786" s="8">
        <v>1.343</v>
      </c>
      <c r="Q786" s="8">
        <v>12.962999999999999</v>
      </c>
      <c r="R786" s="8">
        <v>13.032999999999999</v>
      </c>
    </row>
    <row r="787" spans="1:18" x14ac:dyDescent="0.15">
      <c r="A787" t="str">
        <v>U1385H-31-4</v>
      </c>
      <c r="B787">
        <v>384.3</v>
      </c>
      <c r="C787" t="str">
        <v>U1385G-2-CC</v>
      </c>
      <c r="D787" s="19">
        <v>11.45</v>
      </c>
      <c r="E787" s="21">
        <v>17</v>
      </c>
      <c r="F787" s="21">
        <v>24</v>
      </c>
      <c r="G787" s="8">
        <v>11.62</v>
      </c>
      <c r="H787" s="8">
        <v>11.69</v>
      </c>
      <c r="I787" s="8">
        <v>11.62</v>
      </c>
      <c r="J787" s="8">
        <v>11.69</v>
      </c>
      <c r="K787" s="29">
        <v>0</v>
      </c>
      <c r="L787" s="29">
        <v>0</v>
      </c>
      <c r="O787" t="str">
        <v>U1385G-2</v>
      </c>
      <c r="P787" s="8">
        <v>1.343</v>
      </c>
      <c r="Q787" s="8">
        <v>12.962999999999999</v>
      </c>
      <c r="R787" s="8">
        <v>13.032999999999999</v>
      </c>
    </row>
    <row r="788" spans="1:18" x14ac:dyDescent="0.15">
      <c r="A788" t="str">
        <v>U1385H-31-5</v>
      </c>
      <c r="B788">
        <v>385.8</v>
      </c>
      <c r="C788" t="str">
        <v>U1385G-3-1</v>
      </c>
      <c r="D788" s="19">
        <v>11.3</v>
      </c>
      <c r="E788" s="21">
        <v>75</v>
      </c>
      <c r="F788" s="21">
        <v>75</v>
      </c>
      <c r="G788" s="8">
        <v>12.05</v>
      </c>
      <c r="H788" s="8">
        <v>12.05</v>
      </c>
      <c r="I788" s="8">
        <v>12.05</v>
      </c>
      <c r="J788" s="8">
        <v>12.05</v>
      </c>
      <c r="K788" s="29">
        <v>0</v>
      </c>
      <c r="L788" s="29">
        <v>0</v>
      </c>
      <c r="O788" t="str">
        <v>U1385G-3</v>
      </c>
      <c r="P788" s="8">
        <v>2.5089999999999999</v>
      </c>
      <c r="Q788" s="8">
        <v>14.559000000000001</v>
      </c>
      <c r="R788" s="8">
        <v>14.559000000000001</v>
      </c>
    </row>
    <row r="789" spans="1:18" x14ac:dyDescent="0.15">
      <c r="A789" t="str">
        <v>U1385H-31-6</v>
      </c>
      <c r="B789">
        <v>387.3</v>
      </c>
      <c r="C789" t="str">
        <v>U1385G-3-1</v>
      </c>
      <c r="D789" s="19">
        <v>11.3</v>
      </c>
      <c r="E789" s="21">
        <v>145</v>
      </c>
      <c r="F789" s="21">
        <v>150</v>
      </c>
      <c r="G789" s="8">
        <v>12.75</v>
      </c>
      <c r="H789" s="8">
        <v>12.8</v>
      </c>
      <c r="I789" s="8">
        <v>12.75</v>
      </c>
      <c r="J789" s="8">
        <v>12.8</v>
      </c>
      <c r="K789" s="29">
        <v>0</v>
      </c>
      <c r="L789" s="29">
        <v>0</v>
      </c>
      <c r="O789" t="str">
        <v>U1385G-3</v>
      </c>
      <c r="P789" s="8">
        <v>2.5089999999999999</v>
      </c>
      <c r="Q789" s="8">
        <v>15.259</v>
      </c>
      <c r="R789" s="8">
        <v>15.309000000000001</v>
      </c>
    </row>
    <row r="790" spans="1:18" x14ac:dyDescent="0.15">
      <c r="A790" t="str">
        <v>U1385H-31-7</v>
      </c>
      <c r="B790">
        <v>388.69</v>
      </c>
      <c r="C790" t="str">
        <v>U1385G-3-1</v>
      </c>
      <c r="D790" s="19">
        <v>11.3</v>
      </c>
      <c r="E790" s="21">
        <v>145</v>
      </c>
      <c r="F790" s="21">
        <v>150</v>
      </c>
      <c r="G790" s="8">
        <v>12.75</v>
      </c>
      <c r="H790" s="8">
        <v>12.8</v>
      </c>
      <c r="I790" s="8">
        <v>12.75</v>
      </c>
      <c r="J790" s="8">
        <v>12.8</v>
      </c>
      <c r="K790" s="29">
        <v>0</v>
      </c>
      <c r="L790" s="29">
        <v>0</v>
      </c>
      <c r="O790" t="str">
        <v>U1385G-3</v>
      </c>
      <c r="P790" s="8">
        <v>2.5089999999999999</v>
      </c>
      <c r="Q790" s="8">
        <v>15.259</v>
      </c>
      <c r="R790" s="8">
        <v>15.309000000000001</v>
      </c>
    </row>
    <row r="791" spans="1:18" x14ac:dyDescent="0.15">
      <c r="A791" t="str">
        <v>U1385H-31-CC</v>
      </c>
      <c r="B791">
        <v>389.22</v>
      </c>
      <c r="C791" t="str">
        <v>U1385G-3-1</v>
      </c>
      <c r="D791" s="19">
        <v>11.3</v>
      </c>
      <c r="E791" s="21">
        <v>145</v>
      </c>
      <c r="F791" s="21">
        <v>150</v>
      </c>
      <c r="G791" s="8">
        <v>12.75</v>
      </c>
      <c r="H791" s="8">
        <v>12.8</v>
      </c>
      <c r="I791" s="8">
        <v>12.75</v>
      </c>
      <c r="J791" s="8">
        <v>12.8</v>
      </c>
      <c r="K791" s="29">
        <v>0</v>
      </c>
      <c r="L791" s="29">
        <v>0</v>
      </c>
      <c r="O791" t="str">
        <v>U1385G-3</v>
      </c>
      <c r="P791" s="8">
        <v>2.5089999999999999</v>
      </c>
      <c r="Q791" s="8">
        <v>15.259</v>
      </c>
      <c r="R791" s="8">
        <v>15.309000000000001</v>
      </c>
    </row>
    <row r="792" spans="1:18" x14ac:dyDescent="0.15">
      <c r="A792" t="str">
        <v>U1385H-32-1</v>
      </c>
      <c r="B792">
        <v>389.5</v>
      </c>
      <c r="C792" t="str">
        <v>U1385G-3-1</v>
      </c>
      <c r="D792" s="19">
        <v>11.3</v>
      </c>
      <c r="E792" s="21">
        <v>145</v>
      </c>
      <c r="F792" s="21">
        <v>150</v>
      </c>
      <c r="G792" s="8">
        <v>12.75</v>
      </c>
      <c r="H792" s="8">
        <v>12.8</v>
      </c>
      <c r="I792" s="8">
        <v>12.75</v>
      </c>
      <c r="J792" s="8">
        <v>12.8</v>
      </c>
      <c r="K792" s="29">
        <v>0</v>
      </c>
      <c r="L792" s="29">
        <v>0</v>
      </c>
      <c r="O792" t="str">
        <v>U1385G-3</v>
      </c>
      <c r="P792" s="8">
        <v>2.5089999999999999</v>
      </c>
      <c r="Q792" s="8">
        <v>15.259</v>
      </c>
      <c r="R792" s="8">
        <v>15.309000000000001</v>
      </c>
    </row>
    <row r="793" spans="1:18" x14ac:dyDescent="0.15">
      <c r="A793" t="str">
        <v>U1385H-32-2</v>
      </c>
      <c r="B793">
        <v>391</v>
      </c>
      <c r="C793" t="str">
        <v>U1385G-3-1</v>
      </c>
      <c r="D793" s="19">
        <v>11.3</v>
      </c>
      <c r="E793" s="21">
        <v>145</v>
      </c>
      <c r="F793" s="21">
        <v>150</v>
      </c>
      <c r="G793" s="8">
        <v>12.75</v>
      </c>
      <c r="H793" s="8">
        <v>12.8</v>
      </c>
      <c r="I793" s="8">
        <v>12.75</v>
      </c>
      <c r="J793" s="8">
        <v>12.8</v>
      </c>
      <c r="K793" s="29">
        <v>0</v>
      </c>
      <c r="L793" s="29">
        <v>0</v>
      </c>
      <c r="O793" t="str">
        <v>U1385G-3</v>
      </c>
      <c r="P793" s="8">
        <v>2.5089999999999999</v>
      </c>
      <c r="Q793" s="8">
        <v>15.259</v>
      </c>
      <c r="R793" s="8">
        <v>15.309000000000001</v>
      </c>
    </row>
    <row r="794" spans="1:18" x14ac:dyDescent="0.15">
      <c r="A794" t="str">
        <v>U1385H-32-3</v>
      </c>
      <c r="B794">
        <v>392.5</v>
      </c>
      <c r="C794" t="str">
        <v>U1385G-3-1</v>
      </c>
      <c r="D794" s="19">
        <v>11.3</v>
      </c>
      <c r="E794" s="21">
        <v>145</v>
      </c>
      <c r="F794" s="21">
        <v>150</v>
      </c>
      <c r="G794" s="8">
        <v>12.75</v>
      </c>
      <c r="H794" s="8">
        <v>12.8</v>
      </c>
      <c r="I794" s="8">
        <v>12.75</v>
      </c>
      <c r="J794" s="8">
        <v>12.8</v>
      </c>
      <c r="K794" s="29">
        <v>0</v>
      </c>
      <c r="L794" s="29">
        <v>0</v>
      </c>
      <c r="O794" t="str">
        <v>U1385G-3</v>
      </c>
      <c r="P794" s="8">
        <v>2.5089999999999999</v>
      </c>
      <c r="Q794" s="8">
        <v>15.259</v>
      </c>
      <c r="R794" s="8">
        <v>15.309000000000001</v>
      </c>
    </row>
    <row r="795" spans="1:18" x14ac:dyDescent="0.15">
      <c r="A795" t="str">
        <v>U1385H-32-4</v>
      </c>
      <c r="B795">
        <v>394.01</v>
      </c>
      <c r="C795" t="str">
        <v>U1385G-3-1</v>
      </c>
      <c r="D795" s="19">
        <v>11.3</v>
      </c>
      <c r="E795" s="21">
        <v>145</v>
      </c>
      <c r="F795" s="21">
        <v>150</v>
      </c>
      <c r="G795" s="8">
        <v>12.75</v>
      </c>
      <c r="H795" s="8">
        <v>12.8</v>
      </c>
      <c r="I795" s="8">
        <v>12.75</v>
      </c>
      <c r="J795" s="8">
        <v>12.8</v>
      </c>
      <c r="K795" s="29">
        <v>0</v>
      </c>
      <c r="L795" s="29">
        <v>0</v>
      </c>
      <c r="O795" t="str">
        <v>U1385G-3</v>
      </c>
      <c r="P795" s="8">
        <v>2.5089999999999999</v>
      </c>
      <c r="Q795" s="8">
        <v>15.259</v>
      </c>
      <c r="R795" s="8">
        <v>15.309000000000001</v>
      </c>
    </row>
    <row r="796" spans="1:18" x14ac:dyDescent="0.15">
      <c r="A796" t="str">
        <v>U1385H-32-5</v>
      </c>
      <c r="B796">
        <v>395.51</v>
      </c>
      <c r="C796" t="str">
        <v>U1385G-3-1</v>
      </c>
      <c r="D796" s="19">
        <v>11.3</v>
      </c>
      <c r="E796" s="21">
        <v>145</v>
      </c>
      <c r="F796" s="21">
        <v>150</v>
      </c>
      <c r="G796" s="8">
        <v>12.75</v>
      </c>
      <c r="H796" s="8">
        <v>12.8</v>
      </c>
      <c r="I796" s="8">
        <v>12.75</v>
      </c>
      <c r="J796" s="8">
        <v>12.8</v>
      </c>
      <c r="K796" s="29">
        <v>0</v>
      </c>
      <c r="L796" s="29">
        <v>0</v>
      </c>
      <c r="O796" t="str">
        <v>U1385G-3</v>
      </c>
      <c r="P796" s="8">
        <v>2.5089999999999999</v>
      </c>
      <c r="Q796" s="8">
        <v>15.259</v>
      </c>
      <c r="R796" s="8">
        <v>15.309000000000001</v>
      </c>
    </row>
    <row r="797" spans="1:18" x14ac:dyDescent="0.15">
      <c r="A797" t="str">
        <v>U1385H-32-6</v>
      </c>
      <c r="B797">
        <v>397.02</v>
      </c>
      <c r="C797" t="str">
        <v>U1385G-3-1</v>
      </c>
      <c r="D797" s="19">
        <v>11.3</v>
      </c>
      <c r="E797" s="21">
        <v>145</v>
      </c>
      <c r="F797" s="21">
        <v>150</v>
      </c>
      <c r="G797" s="8">
        <v>12.75</v>
      </c>
      <c r="H797" s="8">
        <v>12.8</v>
      </c>
      <c r="I797" s="8">
        <v>12.75</v>
      </c>
      <c r="J797" s="8">
        <v>12.8</v>
      </c>
      <c r="K797" s="29">
        <v>0</v>
      </c>
      <c r="L797" s="29">
        <v>0</v>
      </c>
      <c r="O797" t="str">
        <v>U1385G-3</v>
      </c>
      <c r="P797" s="8">
        <v>2.5089999999999999</v>
      </c>
      <c r="Q797" s="8">
        <v>15.259</v>
      </c>
      <c r="R797" s="8">
        <v>15.309000000000001</v>
      </c>
    </row>
    <row r="798" spans="1:18" x14ac:dyDescent="0.15">
      <c r="A798" t="str">
        <v>U1385H-32-7</v>
      </c>
      <c r="B798">
        <v>398.4</v>
      </c>
      <c r="C798" t="str">
        <v>U1385G-3-1</v>
      </c>
      <c r="D798" s="19">
        <v>11.3</v>
      </c>
      <c r="E798" s="21">
        <v>145</v>
      </c>
      <c r="F798" s="21">
        <v>150</v>
      </c>
      <c r="G798" s="8">
        <v>12.75</v>
      </c>
      <c r="H798" s="8">
        <v>12.8</v>
      </c>
      <c r="I798" s="8">
        <v>12.75</v>
      </c>
      <c r="J798" s="8">
        <v>12.8</v>
      </c>
      <c r="K798" s="29">
        <v>0</v>
      </c>
      <c r="L798" s="29">
        <v>0</v>
      </c>
      <c r="O798" t="str">
        <v>U1385G-3</v>
      </c>
      <c r="P798" s="8">
        <v>2.5089999999999999</v>
      </c>
      <c r="Q798" s="8">
        <v>15.259</v>
      </c>
      <c r="R798" s="8">
        <v>15.309000000000001</v>
      </c>
    </row>
    <row r="799" spans="1:18" x14ac:dyDescent="0.15">
      <c r="A799" t="str">
        <v>U1385H-32-CC</v>
      </c>
      <c r="B799">
        <v>398.93</v>
      </c>
      <c r="C799" t="str">
        <v>U1385G-3-1</v>
      </c>
      <c r="D799" s="19">
        <v>11.3</v>
      </c>
      <c r="E799" s="21">
        <v>145</v>
      </c>
      <c r="F799" s="21">
        <v>150</v>
      </c>
      <c r="G799" s="8">
        <v>12.75</v>
      </c>
      <c r="H799" s="8">
        <v>12.8</v>
      </c>
      <c r="I799" s="8">
        <v>12.75</v>
      </c>
      <c r="J799" s="8">
        <v>12.8</v>
      </c>
      <c r="K799" s="29">
        <v>0</v>
      </c>
      <c r="L799" s="29">
        <v>0</v>
      </c>
      <c r="O799" t="str">
        <v>U1385G-3</v>
      </c>
      <c r="P799" s="8">
        <v>2.5089999999999999</v>
      </c>
      <c r="Q799" s="8">
        <v>15.259</v>
      </c>
      <c r="R799" s="8">
        <v>15.309000000000001</v>
      </c>
    </row>
    <row r="800" spans="1:18" x14ac:dyDescent="0.15">
      <c r="A800" t="str">
        <v>U1385I-1-1</v>
      </c>
      <c r="B800">
        <v>0</v>
      </c>
      <c r="C800" t="str">
        <v>U1385G-3-2</v>
      </c>
      <c r="D800" s="19">
        <v>12.8</v>
      </c>
      <c r="E800" s="21">
        <v>75</v>
      </c>
      <c r="F800" s="21">
        <v>75</v>
      </c>
      <c r="G800" s="8">
        <v>13.55</v>
      </c>
      <c r="H800" s="8">
        <v>13.55</v>
      </c>
      <c r="I800" s="8">
        <v>13.55</v>
      </c>
      <c r="J800" s="8">
        <v>13.55</v>
      </c>
      <c r="K800" s="29">
        <v>0</v>
      </c>
      <c r="L800" s="29">
        <v>0</v>
      </c>
      <c r="O800" t="str">
        <v>U1385G-3</v>
      </c>
      <c r="P800" s="8">
        <v>2.5089999999999999</v>
      </c>
      <c r="Q800" s="8">
        <v>16.059000000000001</v>
      </c>
      <c r="R800" s="8">
        <v>16.059000000000001</v>
      </c>
    </row>
    <row r="801" spans="1:18" x14ac:dyDescent="0.15">
      <c r="A801" t="str">
        <v>U1385I-1-2</v>
      </c>
      <c r="B801">
        <v>1.5</v>
      </c>
      <c r="C801" t="str">
        <v>U1385G-3-2</v>
      </c>
      <c r="D801" s="19">
        <v>12.8</v>
      </c>
      <c r="E801" s="21">
        <v>112</v>
      </c>
      <c r="F801" s="21">
        <v>113</v>
      </c>
      <c r="G801" s="8">
        <v>13.920000000000002</v>
      </c>
      <c r="H801" s="8">
        <v>13.93</v>
      </c>
      <c r="I801" s="8">
        <v>13.92</v>
      </c>
      <c r="J801" s="8">
        <v>13.93</v>
      </c>
      <c r="K801" s="29">
        <v>-1.7763568394002505E-15</v>
      </c>
      <c r="L801" s="29">
        <v>0</v>
      </c>
      <c r="O801" t="str">
        <v>U1385G-3</v>
      </c>
      <c r="P801" s="8">
        <v>2.5089999999999999</v>
      </c>
      <c r="Q801" s="8">
        <v>16.429000000000002</v>
      </c>
      <c r="R801" s="8">
        <v>16.439</v>
      </c>
    </row>
    <row r="802" spans="1:18" x14ac:dyDescent="0.15">
      <c r="A802" t="str">
        <v>U1385I-1-3</v>
      </c>
      <c r="B802">
        <v>2.99</v>
      </c>
      <c r="C802" t="str">
        <v>U1385G-3-2</v>
      </c>
      <c r="D802" s="19">
        <v>12.8</v>
      </c>
      <c r="E802" s="21">
        <v>112</v>
      </c>
      <c r="F802" s="21">
        <v>112</v>
      </c>
      <c r="G802" s="8">
        <v>13.920000000000002</v>
      </c>
      <c r="H802" s="8">
        <v>13.920000000000002</v>
      </c>
      <c r="I802" s="8">
        <v>13.92</v>
      </c>
      <c r="J802" s="8">
        <v>13.92</v>
      </c>
      <c r="K802" s="29">
        <v>-1.7763568394002505E-15</v>
      </c>
      <c r="L802" s="29">
        <v>-1.7763568394002505E-15</v>
      </c>
      <c r="O802" t="str">
        <v>U1385G-3</v>
      </c>
      <c r="P802" s="8">
        <v>2.5089999999999999</v>
      </c>
      <c r="Q802" s="8">
        <v>16.429000000000002</v>
      </c>
      <c r="R802" s="8">
        <v>16.429000000000002</v>
      </c>
    </row>
    <row r="803" spans="1:18" x14ac:dyDescent="0.15">
      <c r="A803" t="str">
        <v>U1385I-1-4</v>
      </c>
      <c r="B803">
        <v>4.49</v>
      </c>
      <c r="C803" t="str">
        <v>U1385G-3-2</v>
      </c>
      <c r="D803" s="19">
        <v>12.8</v>
      </c>
      <c r="E803" s="21">
        <v>112</v>
      </c>
      <c r="F803" s="21">
        <v>113</v>
      </c>
      <c r="G803" s="8">
        <v>13.920000000000002</v>
      </c>
      <c r="H803" s="8">
        <v>13.93</v>
      </c>
      <c r="I803" s="8">
        <v>13.92</v>
      </c>
      <c r="J803" s="8">
        <v>13.93</v>
      </c>
      <c r="K803" s="29">
        <v>-1.7763568394002505E-15</v>
      </c>
      <c r="L803" s="29">
        <v>0</v>
      </c>
      <c r="O803" t="str">
        <v>U1385G-3</v>
      </c>
      <c r="P803" s="8">
        <v>2.5089999999999999</v>
      </c>
      <c r="Q803" s="8">
        <v>16.429000000000002</v>
      </c>
      <c r="R803" s="8">
        <v>16.439</v>
      </c>
    </row>
    <row r="804" spans="1:18" x14ac:dyDescent="0.15">
      <c r="A804" t="str">
        <v>U1385I-1-5</v>
      </c>
      <c r="B804">
        <v>5.98</v>
      </c>
      <c r="C804" t="str">
        <v>U1385G-3-2</v>
      </c>
      <c r="D804" s="19">
        <v>12.8</v>
      </c>
      <c r="E804" s="21">
        <v>145</v>
      </c>
      <c r="F804" s="21">
        <v>150</v>
      </c>
      <c r="G804" s="8">
        <v>14.25</v>
      </c>
      <c r="H804" s="8">
        <v>14.3</v>
      </c>
      <c r="I804" s="8">
        <v>14.25</v>
      </c>
      <c r="J804" s="8">
        <v>14.3</v>
      </c>
      <c r="K804" s="29">
        <v>0</v>
      </c>
      <c r="L804" s="29">
        <v>0</v>
      </c>
      <c r="O804" t="str">
        <v>U1385G-3</v>
      </c>
      <c r="P804" s="8">
        <v>2.5089999999999999</v>
      </c>
      <c r="Q804" s="8">
        <v>16.759</v>
      </c>
      <c r="R804" s="8">
        <v>16.809000000000001</v>
      </c>
    </row>
    <row r="805" spans="1:18" x14ac:dyDescent="0.15">
      <c r="A805" t="str">
        <v>U1385I-1-6</v>
      </c>
      <c r="B805">
        <v>7.48</v>
      </c>
      <c r="C805" t="str">
        <v>U1385G-3-2</v>
      </c>
      <c r="D805" s="19">
        <v>12.8</v>
      </c>
      <c r="E805" s="21">
        <v>145</v>
      </c>
      <c r="F805" s="21">
        <v>150</v>
      </c>
      <c r="G805" s="8">
        <v>14.25</v>
      </c>
      <c r="H805" s="8">
        <v>14.3</v>
      </c>
      <c r="I805" s="8">
        <v>14.25</v>
      </c>
      <c r="J805" s="8">
        <v>14.3</v>
      </c>
      <c r="K805" s="29">
        <v>0</v>
      </c>
      <c r="L805" s="29">
        <v>0</v>
      </c>
      <c r="O805" t="str">
        <v>U1385G-3</v>
      </c>
      <c r="P805" s="8">
        <v>2.5089999999999999</v>
      </c>
      <c r="Q805" s="8">
        <v>16.759</v>
      </c>
      <c r="R805" s="8">
        <v>16.809000000000001</v>
      </c>
    </row>
    <row r="806" spans="1:18" x14ac:dyDescent="0.15">
      <c r="A806" t="str">
        <v>U1385I-1-CC</v>
      </c>
      <c r="B806">
        <v>8.7799999999999994</v>
      </c>
      <c r="C806" t="str">
        <v>U1385G-3-2</v>
      </c>
      <c r="D806" s="19">
        <v>12.8</v>
      </c>
      <c r="E806" s="21">
        <v>145</v>
      </c>
      <c r="F806" s="21">
        <v>150</v>
      </c>
      <c r="G806" s="8">
        <v>14.25</v>
      </c>
      <c r="H806" s="8">
        <v>14.3</v>
      </c>
      <c r="I806" s="8">
        <v>14.25</v>
      </c>
      <c r="J806" s="8">
        <v>14.3</v>
      </c>
      <c r="K806" s="29">
        <v>0</v>
      </c>
      <c r="L806" s="29">
        <v>0</v>
      </c>
      <c r="O806" t="str">
        <v>U1385G-3</v>
      </c>
      <c r="P806" s="8">
        <v>2.5089999999999999</v>
      </c>
      <c r="Q806" s="8">
        <v>16.759</v>
      </c>
      <c r="R806" s="8">
        <v>16.809000000000001</v>
      </c>
    </row>
    <row r="807" spans="1:18" x14ac:dyDescent="0.15">
      <c r="A807" t="str">
        <v>U1385I-2-1</v>
      </c>
      <c r="B807">
        <v>9</v>
      </c>
      <c r="C807" t="str">
        <v>U1385G-3-2</v>
      </c>
      <c r="D807" s="19">
        <v>12.8</v>
      </c>
      <c r="E807" s="21">
        <v>145</v>
      </c>
      <c r="F807" s="21">
        <v>150</v>
      </c>
      <c r="G807" s="8">
        <v>14.25</v>
      </c>
      <c r="H807" s="8">
        <v>14.3</v>
      </c>
      <c r="I807" s="8">
        <v>14.25</v>
      </c>
      <c r="J807" s="8">
        <v>14.3</v>
      </c>
      <c r="K807" s="29">
        <v>0</v>
      </c>
      <c r="L807" s="29">
        <v>0</v>
      </c>
      <c r="O807" t="str">
        <v>U1385G-3</v>
      </c>
      <c r="P807" s="8">
        <v>2.5089999999999999</v>
      </c>
      <c r="Q807" s="8">
        <v>16.759</v>
      </c>
      <c r="R807" s="8">
        <v>16.809000000000001</v>
      </c>
    </row>
    <row r="808" spans="1:18" x14ac:dyDescent="0.15">
      <c r="A808" t="str">
        <v>U1385I-2-2</v>
      </c>
      <c r="B808">
        <v>10.48</v>
      </c>
      <c r="C808" t="str">
        <v>U1385G-3-2</v>
      </c>
      <c r="D808" s="19">
        <v>12.8</v>
      </c>
      <c r="E808" s="21">
        <v>145</v>
      </c>
      <c r="F808" s="21">
        <v>150</v>
      </c>
      <c r="G808" s="8">
        <v>14.25</v>
      </c>
      <c r="H808" s="8">
        <v>14.3</v>
      </c>
      <c r="I808" s="8">
        <v>14.25</v>
      </c>
      <c r="J808" s="8">
        <v>14.3</v>
      </c>
      <c r="K808" s="29">
        <v>0</v>
      </c>
      <c r="L808" s="29">
        <v>0</v>
      </c>
      <c r="O808" t="str">
        <v>U1385G-3</v>
      </c>
      <c r="P808" s="8">
        <v>2.5089999999999999</v>
      </c>
      <c r="Q808" s="8">
        <v>16.759</v>
      </c>
      <c r="R808" s="8">
        <v>16.809000000000001</v>
      </c>
    </row>
    <row r="809" spans="1:18" x14ac:dyDescent="0.15">
      <c r="A809" t="str">
        <v>U1385I-2-3</v>
      </c>
      <c r="B809">
        <v>11.97</v>
      </c>
      <c r="C809" t="str">
        <v>U1385G-3-2</v>
      </c>
      <c r="D809" s="19">
        <v>12.8</v>
      </c>
      <c r="E809" s="21">
        <v>145</v>
      </c>
      <c r="F809" s="21">
        <v>150</v>
      </c>
      <c r="G809" s="8">
        <v>14.25</v>
      </c>
      <c r="H809" s="8">
        <v>14.3</v>
      </c>
      <c r="I809" s="8">
        <v>14.25</v>
      </c>
      <c r="J809" s="8">
        <v>14.3</v>
      </c>
      <c r="K809" s="29">
        <v>0</v>
      </c>
      <c r="L809" s="29">
        <v>0</v>
      </c>
      <c r="O809" t="str">
        <v>U1385G-3</v>
      </c>
      <c r="P809" s="8">
        <v>2.5089999999999999</v>
      </c>
      <c r="Q809" s="8">
        <v>16.759</v>
      </c>
      <c r="R809" s="8">
        <v>16.809000000000001</v>
      </c>
    </row>
    <row r="810" spans="1:18" x14ac:dyDescent="0.15">
      <c r="A810" t="str">
        <v>U1385I-2-4</v>
      </c>
      <c r="B810">
        <v>13.45</v>
      </c>
      <c r="C810" t="str">
        <v>U1385G-3-2</v>
      </c>
      <c r="D810" s="19">
        <v>12.8</v>
      </c>
      <c r="E810" s="21">
        <v>145</v>
      </c>
      <c r="F810" s="21">
        <v>150</v>
      </c>
      <c r="G810" s="8">
        <v>14.25</v>
      </c>
      <c r="H810" s="8">
        <v>14.3</v>
      </c>
      <c r="I810" s="8">
        <v>14.25</v>
      </c>
      <c r="J810" s="8">
        <v>14.3</v>
      </c>
      <c r="K810" s="29">
        <v>0</v>
      </c>
      <c r="L810" s="29">
        <v>0</v>
      </c>
      <c r="O810" t="str">
        <v>U1385G-3</v>
      </c>
      <c r="P810" s="8">
        <v>2.5089999999999999</v>
      </c>
      <c r="Q810" s="8">
        <v>16.759</v>
      </c>
      <c r="R810" s="8">
        <v>16.809000000000001</v>
      </c>
    </row>
    <row r="811" spans="1:18" x14ac:dyDescent="0.15">
      <c r="A811" t="str">
        <v>U1385I-2-5</v>
      </c>
      <c r="B811">
        <v>14.93</v>
      </c>
      <c r="C811" t="str">
        <v>U1385G-3-2</v>
      </c>
      <c r="D811" s="19">
        <v>12.8</v>
      </c>
      <c r="E811" s="21">
        <v>145</v>
      </c>
      <c r="F811" s="21">
        <v>150</v>
      </c>
      <c r="G811" s="8">
        <v>14.25</v>
      </c>
      <c r="H811" s="8">
        <v>14.3</v>
      </c>
      <c r="I811" s="8">
        <v>14.25</v>
      </c>
      <c r="J811" s="8">
        <v>14.3</v>
      </c>
      <c r="K811" s="29">
        <v>0</v>
      </c>
      <c r="L811" s="29">
        <v>0</v>
      </c>
      <c r="O811" t="str">
        <v>U1385G-3</v>
      </c>
      <c r="P811" s="8">
        <v>2.5089999999999999</v>
      </c>
      <c r="Q811" s="8">
        <v>16.759</v>
      </c>
      <c r="R811" s="8">
        <v>16.809000000000001</v>
      </c>
    </row>
    <row r="812" spans="1:18" x14ac:dyDescent="0.15">
      <c r="A812" t="str">
        <v>U1385I-2-6</v>
      </c>
      <c r="B812">
        <v>16.41</v>
      </c>
      <c r="C812" t="str">
        <v>U1385G-3-2</v>
      </c>
      <c r="D812" s="19">
        <v>12.8</v>
      </c>
      <c r="E812" s="21">
        <v>145</v>
      </c>
      <c r="F812" s="21">
        <v>150</v>
      </c>
      <c r="G812" s="8">
        <v>14.25</v>
      </c>
      <c r="H812" s="8">
        <v>14.3</v>
      </c>
      <c r="I812" s="8">
        <v>14.25</v>
      </c>
      <c r="J812" s="8">
        <v>14.3</v>
      </c>
      <c r="K812" s="29">
        <v>0</v>
      </c>
      <c r="L812" s="29">
        <v>0</v>
      </c>
      <c r="O812" t="str">
        <v>U1385G-3</v>
      </c>
      <c r="P812" s="8">
        <v>2.5089999999999999</v>
      </c>
      <c r="Q812" s="8">
        <v>16.759</v>
      </c>
      <c r="R812" s="8">
        <v>16.809000000000001</v>
      </c>
    </row>
    <row r="813" spans="1:18" x14ac:dyDescent="0.15">
      <c r="A813" t="str">
        <v>U1385I-2-7</v>
      </c>
      <c r="B813">
        <v>17.8</v>
      </c>
      <c r="C813" t="str">
        <v>U1385G-3-2</v>
      </c>
      <c r="D813" s="19">
        <v>12.8</v>
      </c>
      <c r="E813" s="21">
        <v>145</v>
      </c>
      <c r="F813" s="21">
        <v>150</v>
      </c>
      <c r="G813" s="8">
        <v>14.25</v>
      </c>
      <c r="H813" s="8">
        <v>14.3</v>
      </c>
      <c r="I813" s="8">
        <v>14.25</v>
      </c>
      <c r="J813" s="8">
        <v>14.3</v>
      </c>
      <c r="K813" s="29">
        <v>0</v>
      </c>
      <c r="L813" s="29">
        <v>0</v>
      </c>
      <c r="O813" t="str">
        <v>U1385G-3</v>
      </c>
      <c r="P813" s="8">
        <v>2.5089999999999999</v>
      </c>
      <c r="Q813" s="8">
        <v>16.759</v>
      </c>
      <c r="R813" s="8">
        <v>16.809000000000001</v>
      </c>
    </row>
    <row r="814" spans="1:18" x14ac:dyDescent="0.15">
      <c r="A814" t="str">
        <v>U1385I-2-CC</v>
      </c>
      <c r="B814">
        <v>18.32</v>
      </c>
      <c r="C814" t="str">
        <v>U1385G-3-2</v>
      </c>
      <c r="D814" s="19">
        <v>12.8</v>
      </c>
      <c r="E814" s="21">
        <v>145</v>
      </c>
      <c r="F814" s="21">
        <v>150</v>
      </c>
      <c r="G814" s="8">
        <v>14.25</v>
      </c>
      <c r="H814" s="8">
        <v>14.3</v>
      </c>
      <c r="I814" s="8">
        <v>14.25</v>
      </c>
      <c r="J814" s="8">
        <v>14.3</v>
      </c>
      <c r="K814" s="29">
        <v>0</v>
      </c>
      <c r="L814" s="29">
        <v>0</v>
      </c>
      <c r="O814" t="str">
        <v>U1385G-3</v>
      </c>
      <c r="P814" s="8">
        <v>2.5089999999999999</v>
      </c>
      <c r="Q814" s="8">
        <v>16.759</v>
      </c>
      <c r="R814" s="8">
        <v>16.809000000000001</v>
      </c>
    </row>
    <row r="815" spans="1:18" x14ac:dyDescent="0.15">
      <c r="A815" t="str">
        <v>U1385I-3-1</v>
      </c>
      <c r="B815">
        <v>18.5</v>
      </c>
      <c r="C815" t="str">
        <v>U1385G-3-3</v>
      </c>
      <c r="D815" s="19">
        <v>14.3</v>
      </c>
      <c r="E815" s="21">
        <v>28</v>
      </c>
      <c r="F815" s="21">
        <v>30</v>
      </c>
      <c r="G815" s="8">
        <v>14.58</v>
      </c>
      <c r="H815" s="8">
        <v>14.600000000000001</v>
      </c>
      <c r="I815" s="8">
        <v>14.58</v>
      </c>
      <c r="J815" s="8">
        <v>14.6</v>
      </c>
      <c r="K815" s="29">
        <v>0</v>
      </c>
      <c r="L815" s="29">
        <v>-1.7763568394002505E-15</v>
      </c>
      <c r="O815" t="str">
        <v>U1385G-3</v>
      </c>
      <c r="P815" s="8">
        <v>2.5089999999999999</v>
      </c>
      <c r="Q815" s="8">
        <v>17.088999999999999</v>
      </c>
      <c r="R815" s="8">
        <v>17.109000000000002</v>
      </c>
    </row>
    <row r="816" spans="1:18" x14ac:dyDescent="0.15">
      <c r="A816" t="str">
        <v>U1385I-3-2</v>
      </c>
      <c r="B816">
        <v>19.98</v>
      </c>
      <c r="C816" t="str">
        <v>U1385G-3-3</v>
      </c>
      <c r="D816" s="19">
        <v>14.3</v>
      </c>
      <c r="E816" s="21">
        <v>75</v>
      </c>
      <c r="F816" s="21">
        <v>75</v>
      </c>
      <c r="G816" s="8">
        <v>15.05</v>
      </c>
      <c r="H816" s="8">
        <v>15.05</v>
      </c>
      <c r="I816" s="8">
        <v>15.05</v>
      </c>
      <c r="J816" s="8">
        <v>15.05</v>
      </c>
      <c r="K816" s="29">
        <v>0</v>
      </c>
      <c r="L816" s="29">
        <v>0</v>
      </c>
      <c r="O816" t="str">
        <v>U1385G-3</v>
      </c>
      <c r="P816" s="8">
        <v>2.5089999999999999</v>
      </c>
      <c r="Q816" s="8">
        <v>17.559000000000001</v>
      </c>
      <c r="R816" s="8">
        <v>17.559000000000001</v>
      </c>
    </row>
    <row r="817" spans="1:18" x14ac:dyDescent="0.15">
      <c r="A817" t="str">
        <v>U1385I-3-3</v>
      </c>
      <c r="B817">
        <v>21.47</v>
      </c>
      <c r="C817" t="str">
        <v>U1385G-3-3</v>
      </c>
      <c r="D817" s="19">
        <v>14.3</v>
      </c>
      <c r="E817" s="21">
        <v>145</v>
      </c>
      <c r="F817" s="21">
        <v>150</v>
      </c>
      <c r="G817" s="8">
        <v>15.75</v>
      </c>
      <c r="H817" s="8">
        <v>15.8</v>
      </c>
      <c r="I817" s="8">
        <v>15.75</v>
      </c>
      <c r="J817" s="8">
        <v>15.8</v>
      </c>
      <c r="K817" s="29">
        <v>0</v>
      </c>
      <c r="L817" s="29">
        <v>0</v>
      </c>
      <c r="O817" t="str">
        <v>U1385G-3</v>
      </c>
      <c r="P817" s="8">
        <v>2.5089999999999999</v>
      </c>
      <c r="Q817" s="8">
        <v>18.259</v>
      </c>
      <c r="R817" s="8">
        <v>18.309000000000001</v>
      </c>
    </row>
    <row r="818" spans="1:18" x14ac:dyDescent="0.15">
      <c r="A818" t="str">
        <v>U1385I-3-4</v>
      </c>
      <c r="B818">
        <v>22.95</v>
      </c>
      <c r="C818" t="str">
        <v>U1385G-3-3</v>
      </c>
      <c r="D818" s="19">
        <v>14.3</v>
      </c>
      <c r="E818" s="21">
        <v>145</v>
      </c>
      <c r="F818" s="21">
        <v>150</v>
      </c>
      <c r="G818" s="8">
        <v>15.75</v>
      </c>
      <c r="H818" s="8">
        <v>15.8</v>
      </c>
      <c r="I818" s="8">
        <v>15.75</v>
      </c>
      <c r="J818" s="8">
        <v>15.8</v>
      </c>
      <c r="K818" s="29">
        <v>0</v>
      </c>
      <c r="L818" s="29">
        <v>0</v>
      </c>
      <c r="O818" t="str">
        <v>U1385G-3</v>
      </c>
      <c r="P818" s="8">
        <v>2.5089999999999999</v>
      </c>
      <c r="Q818" s="8">
        <v>18.259</v>
      </c>
      <c r="R818" s="8">
        <v>18.309000000000001</v>
      </c>
    </row>
    <row r="819" spans="1:18" x14ac:dyDescent="0.15">
      <c r="A819" t="str">
        <v>U1385I-3-5</v>
      </c>
      <c r="B819">
        <v>24.43</v>
      </c>
      <c r="C819" t="str">
        <v>U1385G-3-3</v>
      </c>
      <c r="D819" s="19">
        <v>14.3</v>
      </c>
      <c r="E819" s="21">
        <v>145</v>
      </c>
      <c r="F819" s="21">
        <v>150</v>
      </c>
      <c r="G819" s="8">
        <v>15.75</v>
      </c>
      <c r="H819" s="8">
        <v>15.8</v>
      </c>
      <c r="I819" s="8">
        <v>15.75</v>
      </c>
      <c r="J819" s="8">
        <v>15.8</v>
      </c>
      <c r="K819" s="29">
        <v>0</v>
      </c>
      <c r="L819" s="29">
        <v>0</v>
      </c>
      <c r="O819" t="str">
        <v>U1385G-3</v>
      </c>
      <c r="P819" s="8">
        <v>2.5089999999999999</v>
      </c>
      <c r="Q819" s="8">
        <v>18.259</v>
      </c>
      <c r="R819" s="8">
        <v>18.309000000000001</v>
      </c>
    </row>
    <row r="820" spans="1:18" x14ac:dyDescent="0.15">
      <c r="A820" t="str">
        <v>U1385I-3-6</v>
      </c>
      <c r="B820">
        <v>25.91</v>
      </c>
      <c r="C820" t="str">
        <v>U1385G-3-3</v>
      </c>
      <c r="D820" s="19">
        <v>14.3</v>
      </c>
      <c r="E820" s="21">
        <v>145</v>
      </c>
      <c r="F820" s="21">
        <v>150</v>
      </c>
      <c r="G820" s="8">
        <v>15.75</v>
      </c>
      <c r="H820" s="8">
        <v>15.8</v>
      </c>
      <c r="I820" s="8">
        <v>15.75</v>
      </c>
      <c r="J820" s="8">
        <v>15.8</v>
      </c>
      <c r="K820" s="29">
        <v>0</v>
      </c>
      <c r="L820" s="29">
        <v>0</v>
      </c>
      <c r="O820" t="str">
        <v>U1385G-3</v>
      </c>
      <c r="P820" s="8">
        <v>2.5089999999999999</v>
      </c>
      <c r="Q820" s="8">
        <v>18.259</v>
      </c>
      <c r="R820" s="8">
        <v>18.309000000000001</v>
      </c>
    </row>
    <row r="821" spans="1:18" x14ac:dyDescent="0.15">
      <c r="A821" t="str">
        <v>U1385I-3-7</v>
      </c>
      <c r="B821">
        <v>27.4</v>
      </c>
      <c r="C821" t="str">
        <v>U1385G-3-3</v>
      </c>
      <c r="D821" s="19">
        <v>14.3</v>
      </c>
      <c r="E821" s="21">
        <v>145</v>
      </c>
      <c r="F821" s="21">
        <v>150</v>
      </c>
      <c r="G821" s="8">
        <v>15.75</v>
      </c>
      <c r="H821" s="8">
        <v>15.8</v>
      </c>
      <c r="I821" s="8">
        <v>15.75</v>
      </c>
      <c r="J821" s="8">
        <v>15.8</v>
      </c>
      <c r="K821" s="29">
        <v>0</v>
      </c>
      <c r="L821" s="29">
        <v>0</v>
      </c>
      <c r="O821" t="str">
        <v>U1385G-3</v>
      </c>
      <c r="P821" s="8">
        <v>2.5089999999999999</v>
      </c>
      <c r="Q821" s="8">
        <v>18.259</v>
      </c>
      <c r="R821" s="8">
        <v>18.309000000000001</v>
      </c>
    </row>
    <row r="822" spans="1:18" x14ac:dyDescent="0.15">
      <c r="A822" t="str">
        <v>U1385I-3-CC</v>
      </c>
      <c r="B822">
        <v>28.13</v>
      </c>
      <c r="C822" t="str">
        <v>U1385G-3-3</v>
      </c>
      <c r="D822" s="19">
        <v>14.3</v>
      </c>
      <c r="E822" s="21">
        <v>145</v>
      </c>
      <c r="F822" s="21">
        <v>150</v>
      </c>
      <c r="G822" s="8">
        <v>15.75</v>
      </c>
      <c r="H822" s="8">
        <v>15.8</v>
      </c>
      <c r="I822" s="8">
        <v>15.75</v>
      </c>
      <c r="J822" s="8">
        <v>15.8</v>
      </c>
      <c r="K822" s="29">
        <v>0</v>
      </c>
      <c r="L822" s="29">
        <v>0</v>
      </c>
      <c r="O822" t="str">
        <v>U1385G-3</v>
      </c>
      <c r="P822" s="8">
        <v>2.5089999999999999</v>
      </c>
      <c r="Q822" s="8">
        <v>18.259</v>
      </c>
      <c r="R822" s="8">
        <v>18.309000000000001</v>
      </c>
    </row>
    <row r="823" spans="1:18" x14ac:dyDescent="0.15">
      <c r="A823" t="str">
        <v>U1385I-4-1</v>
      </c>
      <c r="B823">
        <v>28</v>
      </c>
      <c r="C823" t="str">
        <v>U1385G-3-3</v>
      </c>
      <c r="D823" s="19">
        <v>14.3</v>
      </c>
      <c r="E823" s="21">
        <v>145</v>
      </c>
      <c r="F823" s="21">
        <v>150</v>
      </c>
      <c r="G823" s="8">
        <v>15.75</v>
      </c>
      <c r="H823" s="8">
        <v>15.8</v>
      </c>
      <c r="I823" s="8">
        <v>15.75</v>
      </c>
      <c r="J823" s="8">
        <v>15.8</v>
      </c>
      <c r="K823" s="29">
        <v>0</v>
      </c>
      <c r="L823" s="29">
        <v>0</v>
      </c>
      <c r="O823" t="str">
        <v>U1385G-3</v>
      </c>
      <c r="P823" s="8">
        <v>2.5089999999999999</v>
      </c>
      <c r="Q823" s="8">
        <v>18.259</v>
      </c>
      <c r="R823" s="8">
        <v>18.309000000000001</v>
      </c>
    </row>
    <row r="824" spans="1:18" x14ac:dyDescent="0.15">
      <c r="A824" t="str">
        <v>U1385I-4-2</v>
      </c>
      <c r="B824">
        <v>29.48</v>
      </c>
      <c r="C824" t="str">
        <v>U1385G-3-3</v>
      </c>
      <c r="D824" s="19">
        <v>14.3</v>
      </c>
      <c r="E824" s="21">
        <v>145</v>
      </c>
      <c r="F824" s="21">
        <v>150</v>
      </c>
      <c r="G824" s="8">
        <v>15.75</v>
      </c>
      <c r="H824" s="8">
        <v>15.8</v>
      </c>
      <c r="I824" s="8">
        <v>15.75</v>
      </c>
      <c r="J824" s="8">
        <v>15.8</v>
      </c>
      <c r="K824" s="29">
        <v>0</v>
      </c>
      <c r="L824" s="29">
        <v>0</v>
      </c>
      <c r="O824" t="str">
        <v>U1385G-3</v>
      </c>
      <c r="P824" s="8">
        <v>2.5089999999999999</v>
      </c>
      <c r="Q824" s="8">
        <v>18.259</v>
      </c>
      <c r="R824" s="8">
        <v>18.309000000000001</v>
      </c>
    </row>
    <row r="825" spans="1:18" x14ac:dyDescent="0.15">
      <c r="A825" t="str">
        <v>U1385I-4-3</v>
      </c>
      <c r="B825">
        <v>30.95</v>
      </c>
      <c r="C825" t="str">
        <v>U1385G-3-3</v>
      </c>
      <c r="D825" s="19">
        <v>14.3</v>
      </c>
      <c r="E825" s="21">
        <v>145</v>
      </c>
      <c r="F825" s="21">
        <v>150</v>
      </c>
      <c r="G825" s="8">
        <v>15.75</v>
      </c>
      <c r="H825" s="8">
        <v>15.8</v>
      </c>
      <c r="I825" s="8">
        <v>15.75</v>
      </c>
      <c r="J825" s="8">
        <v>15.8</v>
      </c>
      <c r="K825" s="29">
        <v>0</v>
      </c>
      <c r="L825" s="29">
        <v>0</v>
      </c>
      <c r="O825" t="str">
        <v>U1385G-3</v>
      </c>
      <c r="P825" s="8">
        <v>2.5089999999999999</v>
      </c>
      <c r="Q825" s="8">
        <v>18.259</v>
      </c>
      <c r="R825" s="8">
        <v>18.309000000000001</v>
      </c>
    </row>
    <row r="826" spans="1:18" x14ac:dyDescent="0.15">
      <c r="A826" t="str">
        <v>U1385I-4-4</v>
      </c>
      <c r="B826">
        <v>32.43</v>
      </c>
      <c r="C826" t="str">
        <v>U1385G-3-3</v>
      </c>
      <c r="D826" s="19">
        <v>14.3</v>
      </c>
      <c r="E826" s="21">
        <v>145</v>
      </c>
      <c r="F826" s="21">
        <v>150</v>
      </c>
      <c r="G826" s="8">
        <v>15.75</v>
      </c>
      <c r="H826" s="8">
        <v>15.8</v>
      </c>
      <c r="I826" s="8">
        <v>15.75</v>
      </c>
      <c r="J826" s="8">
        <v>15.8</v>
      </c>
      <c r="K826" s="29">
        <v>0</v>
      </c>
      <c r="L826" s="29">
        <v>0</v>
      </c>
      <c r="O826" t="str">
        <v>U1385G-3</v>
      </c>
      <c r="P826" s="8">
        <v>2.5089999999999999</v>
      </c>
      <c r="Q826" s="8">
        <v>18.259</v>
      </c>
      <c r="R826" s="8">
        <v>18.309000000000001</v>
      </c>
    </row>
    <row r="827" spans="1:18" x14ac:dyDescent="0.15">
      <c r="A827" t="str">
        <v>U1385I-4-5</v>
      </c>
      <c r="B827">
        <v>33.909999999999997</v>
      </c>
      <c r="C827" t="str">
        <v>U1385G-3-3</v>
      </c>
      <c r="D827" s="19">
        <v>14.3</v>
      </c>
      <c r="E827" s="21">
        <v>145</v>
      </c>
      <c r="F827" s="21">
        <v>150</v>
      </c>
      <c r="G827" s="8">
        <v>15.75</v>
      </c>
      <c r="H827" s="8">
        <v>15.8</v>
      </c>
      <c r="I827" s="8">
        <v>15.75</v>
      </c>
      <c r="J827" s="8">
        <v>15.8</v>
      </c>
      <c r="K827" s="29">
        <v>0</v>
      </c>
      <c r="L827" s="29">
        <v>0</v>
      </c>
      <c r="O827" t="str">
        <v>U1385G-3</v>
      </c>
      <c r="P827" s="8">
        <v>2.5089999999999999</v>
      </c>
      <c r="Q827" s="8">
        <v>18.259</v>
      </c>
      <c r="R827" s="8">
        <v>18.309000000000001</v>
      </c>
    </row>
    <row r="828" spans="1:18" x14ac:dyDescent="0.15">
      <c r="A828" t="str">
        <v>U1385I-4-6</v>
      </c>
      <c r="B828">
        <v>35.409999999999997</v>
      </c>
      <c r="C828" t="str">
        <v>U1385G-3-4</v>
      </c>
      <c r="D828" s="19">
        <v>15.8</v>
      </c>
      <c r="E828" s="21">
        <v>68</v>
      </c>
      <c r="F828" s="21">
        <v>68</v>
      </c>
      <c r="G828" s="8">
        <v>16.48</v>
      </c>
      <c r="H828" s="8">
        <v>16.48</v>
      </c>
      <c r="I828" s="8">
        <v>16.48</v>
      </c>
      <c r="J828" s="8">
        <v>16.48</v>
      </c>
      <c r="K828" s="29">
        <v>0</v>
      </c>
      <c r="L828" s="29">
        <v>0</v>
      </c>
      <c r="O828" t="str">
        <v>U1385G-3</v>
      </c>
      <c r="P828" s="8">
        <v>2.5089999999999999</v>
      </c>
      <c r="Q828" s="8">
        <v>18.989000000000001</v>
      </c>
      <c r="R828" s="8">
        <v>18.989000000000001</v>
      </c>
    </row>
    <row r="829" spans="1:18" x14ac:dyDescent="0.15">
      <c r="A829" t="str">
        <v>U1385I-4-7</v>
      </c>
      <c r="B829">
        <v>36.89</v>
      </c>
      <c r="C829" t="str">
        <v>U1385G-3-4</v>
      </c>
      <c r="D829" s="19">
        <v>15.8</v>
      </c>
      <c r="E829" s="21">
        <v>75</v>
      </c>
      <c r="F829" s="21">
        <v>77</v>
      </c>
      <c r="G829" s="8">
        <v>16.55</v>
      </c>
      <c r="H829" s="8">
        <v>16.57</v>
      </c>
      <c r="I829" s="8">
        <v>16.55</v>
      </c>
      <c r="J829" s="8">
        <v>16.57</v>
      </c>
      <c r="K829" s="29">
        <v>0</v>
      </c>
      <c r="L829" s="29">
        <v>0</v>
      </c>
      <c r="O829" t="str">
        <v>U1385G-3</v>
      </c>
      <c r="P829" s="8">
        <v>2.5089999999999999</v>
      </c>
      <c r="Q829" s="8">
        <v>19.059000000000001</v>
      </c>
      <c r="R829" s="8">
        <v>19.079000000000001</v>
      </c>
    </row>
    <row r="830" spans="1:18" x14ac:dyDescent="0.15">
      <c r="A830" t="str">
        <v>U1385I-4-CC</v>
      </c>
      <c r="B830">
        <v>37.61</v>
      </c>
      <c r="C830" t="str">
        <v>U1385G-3-4</v>
      </c>
      <c r="D830" s="19">
        <v>15.8</v>
      </c>
      <c r="E830" s="21">
        <v>144</v>
      </c>
      <c r="F830" s="21">
        <v>149</v>
      </c>
      <c r="G830" s="8">
        <v>17.240000000000002</v>
      </c>
      <c r="H830" s="8">
        <v>17.29</v>
      </c>
      <c r="I830" s="8">
        <v>17.239999999999998</v>
      </c>
      <c r="J830" s="8">
        <v>17.29</v>
      </c>
      <c r="K830" s="29">
        <v>-3.5527136788005009E-15</v>
      </c>
      <c r="L830" s="29">
        <v>0</v>
      </c>
      <c r="O830" t="str">
        <v>U1385G-3</v>
      </c>
      <c r="P830" s="8">
        <v>2.5089999999999999</v>
      </c>
      <c r="Q830" s="8">
        <v>19.749000000000002</v>
      </c>
      <c r="R830" s="8">
        <v>19.798999999999999</v>
      </c>
    </row>
    <row r="831" spans="1:18" x14ac:dyDescent="0.15">
      <c r="A831" t="str">
        <v>U1385I-5-1</v>
      </c>
      <c r="B831">
        <v>37.5</v>
      </c>
      <c r="C831" t="str">
        <v>U1385G-3-4</v>
      </c>
      <c r="D831" s="19">
        <v>15.8</v>
      </c>
      <c r="E831" s="21">
        <v>144</v>
      </c>
      <c r="F831" s="21">
        <v>149</v>
      </c>
      <c r="G831" s="8">
        <v>17.240000000000002</v>
      </c>
      <c r="H831" s="8">
        <v>17.29</v>
      </c>
      <c r="I831" s="8">
        <v>17.239999999999998</v>
      </c>
      <c r="J831" s="8">
        <v>17.29</v>
      </c>
      <c r="K831" s="29">
        <v>-3.5527136788005009E-15</v>
      </c>
      <c r="L831" s="29">
        <v>0</v>
      </c>
      <c r="O831" t="str">
        <v>U1385G-3</v>
      </c>
      <c r="P831" s="8">
        <v>2.5089999999999999</v>
      </c>
      <c r="Q831" s="8">
        <v>19.749000000000002</v>
      </c>
      <c r="R831" s="8">
        <v>19.798999999999999</v>
      </c>
    </row>
    <row r="832" spans="1:18" x14ac:dyDescent="0.15">
      <c r="A832" t="str">
        <v>U1385I-5-2</v>
      </c>
      <c r="B832">
        <v>38.979999999999997</v>
      </c>
      <c r="C832" t="str">
        <v>U1385G-3-4</v>
      </c>
      <c r="D832" s="19">
        <v>15.8</v>
      </c>
      <c r="E832" s="21">
        <v>144</v>
      </c>
      <c r="F832" s="21">
        <v>149</v>
      </c>
      <c r="G832" s="8">
        <v>17.240000000000002</v>
      </c>
      <c r="H832" s="8">
        <v>17.29</v>
      </c>
      <c r="I832" s="8">
        <v>17.239999999999998</v>
      </c>
      <c r="J832" s="8">
        <v>17.29</v>
      </c>
      <c r="K832" s="29">
        <v>-3.5527136788005009E-15</v>
      </c>
      <c r="L832" s="29">
        <v>0</v>
      </c>
      <c r="O832" t="str">
        <v>U1385G-3</v>
      </c>
      <c r="P832" s="8">
        <v>2.5089999999999999</v>
      </c>
      <c r="Q832" s="8">
        <v>19.749000000000002</v>
      </c>
      <c r="R832" s="8">
        <v>19.798999999999999</v>
      </c>
    </row>
    <row r="833" spans="1:18" x14ac:dyDescent="0.15">
      <c r="A833" t="str">
        <v>U1385I-5-3</v>
      </c>
      <c r="B833">
        <v>40.46</v>
      </c>
      <c r="C833" t="str">
        <v>U1385G-3-4</v>
      </c>
      <c r="D833" s="19">
        <v>15.8</v>
      </c>
      <c r="E833" s="21">
        <v>144</v>
      </c>
      <c r="F833" s="21">
        <v>149</v>
      </c>
      <c r="G833" s="8">
        <v>17.240000000000002</v>
      </c>
      <c r="H833" s="8">
        <v>17.29</v>
      </c>
      <c r="I833" s="8">
        <v>17.239999999999998</v>
      </c>
      <c r="J833" s="8">
        <v>17.29</v>
      </c>
      <c r="K833" s="29">
        <v>-3.5527136788005009E-15</v>
      </c>
      <c r="L833" s="29">
        <v>0</v>
      </c>
      <c r="O833" t="str">
        <v>U1385G-3</v>
      </c>
      <c r="P833" s="8">
        <v>2.5089999999999999</v>
      </c>
      <c r="Q833" s="8">
        <v>19.749000000000002</v>
      </c>
      <c r="R833" s="8">
        <v>19.798999999999999</v>
      </c>
    </row>
    <row r="834" spans="1:18" x14ac:dyDescent="0.15">
      <c r="A834" t="str">
        <v>U1385I-5-4</v>
      </c>
      <c r="B834">
        <v>41.94</v>
      </c>
      <c r="C834" t="str">
        <v>U1385G-3-4</v>
      </c>
      <c r="D834" s="19">
        <v>15.8</v>
      </c>
      <c r="E834" s="21">
        <v>144</v>
      </c>
      <c r="F834" s="21">
        <v>149</v>
      </c>
      <c r="G834" s="8">
        <v>17.240000000000002</v>
      </c>
      <c r="H834" s="8">
        <v>17.29</v>
      </c>
      <c r="I834" s="8">
        <v>17.239999999999998</v>
      </c>
      <c r="J834" s="8">
        <v>17.29</v>
      </c>
      <c r="K834" s="29">
        <v>-3.5527136788005009E-15</v>
      </c>
      <c r="L834" s="29">
        <v>0</v>
      </c>
      <c r="O834" t="str">
        <v>U1385G-3</v>
      </c>
      <c r="P834" s="8">
        <v>2.5089999999999999</v>
      </c>
      <c r="Q834" s="8">
        <v>19.749000000000002</v>
      </c>
      <c r="R834" s="8">
        <v>19.798999999999999</v>
      </c>
    </row>
    <row r="835" spans="1:18" x14ac:dyDescent="0.15">
      <c r="A835" t="str">
        <v>U1385I-5-5</v>
      </c>
      <c r="B835">
        <v>43.42</v>
      </c>
      <c r="C835" t="str">
        <v>U1385G-3-4</v>
      </c>
      <c r="D835" s="19">
        <v>15.8</v>
      </c>
      <c r="E835" s="21">
        <v>144</v>
      </c>
      <c r="F835" s="21">
        <v>149</v>
      </c>
      <c r="G835" s="8">
        <v>17.240000000000002</v>
      </c>
      <c r="H835" s="8">
        <v>17.29</v>
      </c>
      <c r="I835" s="8">
        <v>17.239999999999998</v>
      </c>
      <c r="J835" s="8">
        <v>17.29</v>
      </c>
      <c r="K835" s="29">
        <v>-3.5527136788005009E-15</v>
      </c>
      <c r="L835" s="29">
        <v>0</v>
      </c>
      <c r="O835" t="str">
        <v>U1385G-3</v>
      </c>
      <c r="P835" s="8">
        <v>2.5089999999999999</v>
      </c>
      <c r="Q835" s="8">
        <v>19.749000000000002</v>
      </c>
      <c r="R835" s="8">
        <v>19.798999999999999</v>
      </c>
    </row>
    <row r="836" spans="1:18" x14ac:dyDescent="0.15">
      <c r="A836" t="str">
        <v>U1385I-5-6</v>
      </c>
      <c r="B836">
        <v>44.91</v>
      </c>
      <c r="C836" t="str">
        <v>U1385G-3-4</v>
      </c>
      <c r="D836" s="19">
        <v>15.8</v>
      </c>
      <c r="E836" s="21">
        <v>144</v>
      </c>
      <c r="F836" s="21">
        <v>149</v>
      </c>
      <c r="G836" s="8">
        <v>17.240000000000002</v>
      </c>
      <c r="H836" s="8">
        <v>17.29</v>
      </c>
      <c r="I836" s="8">
        <v>17.239999999999998</v>
      </c>
      <c r="J836" s="8">
        <v>17.29</v>
      </c>
      <c r="K836" s="29">
        <v>-3.5527136788005009E-15</v>
      </c>
      <c r="L836" s="29">
        <v>0</v>
      </c>
      <c r="O836" t="str">
        <v>U1385G-3</v>
      </c>
      <c r="P836" s="8">
        <v>2.5089999999999999</v>
      </c>
      <c r="Q836" s="8">
        <v>19.749000000000002</v>
      </c>
      <c r="R836" s="8">
        <v>19.798999999999999</v>
      </c>
    </row>
    <row r="837" spans="1:18" x14ac:dyDescent="0.15">
      <c r="A837" t="str">
        <v>U1385I-5-7</v>
      </c>
      <c r="B837">
        <v>46.4</v>
      </c>
      <c r="C837" t="str">
        <v>U1385G-3-4</v>
      </c>
      <c r="D837" s="19">
        <v>15.8</v>
      </c>
      <c r="E837" s="21">
        <v>144</v>
      </c>
      <c r="F837" s="21">
        <v>149</v>
      </c>
      <c r="G837" s="8">
        <v>17.240000000000002</v>
      </c>
      <c r="H837" s="8">
        <v>17.29</v>
      </c>
      <c r="I837" s="8">
        <v>17.239999999999998</v>
      </c>
      <c r="J837" s="8">
        <v>17.29</v>
      </c>
      <c r="K837" s="29">
        <v>-3.5527136788005009E-15</v>
      </c>
      <c r="L837" s="29">
        <v>0</v>
      </c>
      <c r="O837" t="str">
        <v>U1385G-3</v>
      </c>
      <c r="P837" s="8">
        <v>2.5089999999999999</v>
      </c>
      <c r="Q837" s="8">
        <v>19.749000000000002</v>
      </c>
      <c r="R837" s="8">
        <v>19.798999999999999</v>
      </c>
    </row>
    <row r="838" spans="1:18" x14ac:dyDescent="0.15">
      <c r="A838" t="str">
        <v>U1385I-5-CC</v>
      </c>
      <c r="B838">
        <v>47.18</v>
      </c>
      <c r="C838" t="str">
        <v>U1385G-3-4</v>
      </c>
      <c r="D838" s="19">
        <v>15.8</v>
      </c>
      <c r="E838" s="21">
        <v>144</v>
      </c>
      <c r="F838" s="21">
        <v>149</v>
      </c>
      <c r="G838" s="8">
        <v>17.240000000000002</v>
      </c>
      <c r="H838" s="8">
        <v>17.29</v>
      </c>
      <c r="I838" s="8">
        <v>17.239999999999998</v>
      </c>
      <c r="J838" s="8">
        <v>17.29</v>
      </c>
      <c r="K838" s="29">
        <v>-3.5527136788005009E-15</v>
      </c>
      <c r="L838" s="29">
        <v>0</v>
      </c>
      <c r="O838" t="str">
        <v>U1385G-3</v>
      </c>
      <c r="P838" s="8">
        <v>2.5089999999999999</v>
      </c>
      <c r="Q838" s="8">
        <v>19.749000000000002</v>
      </c>
      <c r="R838" s="8">
        <v>19.798999999999999</v>
      </c>
    </row>
    <row r="839" spans="1:18" x14ac:dyDescent="0.15">
      <c r="A839" t="str">
        <v>U1385I-6-1</v>
      </c>
      <c r="B839">
        <v>47</v>
      </c>
      <c r="C839" t="str">
        <v>U1385G-3-4</v>
      </c>
      <c r="D839" s="19">
        <v>15.8</v>
      </c>
      <c r="E839" s="21">
        <v>144</v>
      </c>
      <c r="F839" s="21">
        <v>149</v>
      </c>
      <c r="G839" s="8">
        <v>17.240000000000002</v>
      </c>
      <c r="H839" s="8">
        <v>17.29</v>
      </c>
      <c r="I839" s="8">
        <v>17.239999999999998</v>
      </c>
      <c r="J839" s="8">
        <v>17.29</v>
      </c>
      <c r="K839" s="29">
        <v>-3.5527136788005009E-15</v>
      </c>
      <c r="L839" s="29">
        <v>0</v>
      </c>
      <c r="O839" t="str">
        <v>U1385G-3</v>
      </c>
      <c r="P839" s="8">
        <v>2.5089999999999999</v>
      </c>
      <c r="Q839" s="8">
        <v>19.749000000000002</v>
      </c>
      <c r="R839" s="8">
        <v>19.798999999999999</v>
      </c>
    </row>
    <row r="840" spans="1:18" x14ac:dyDescent="0.15">
      <c r="A840" t="str">
        <v>U1385I-6-2</v>
      </c>
      <c r="B840">
        <v>48.46</v>
      </c>
      <c r="C840" t="str">
        <v>U1385G-3-4</v>
      </c>
      <c r="D840" s="19">
        <v>15.8</v>
      </c>
      <c r="E840" s="21">
        <v>144</v>
      </c>
      <c r="F840" s="21">
        <v>149</v>
      </c>
      <c r="G840" s="8">
        <v>17.240000000000002</v>
      </c>
      <c r="H840" s="8">
        <v>17.29</v>
      </c>
      <c r="I840" s="8">
        <v>17.239999999999998</v>
      </c>
      <c r="J840" s="8">
        <v>17.29</v>
      </c>
      <c r="K840" s="29">
        <v>-3.5527136788005009E-15</v>
      </c>
      <c r="L840" s="29">
        <v>0</v>
      </c>
      <c r="O840" t="str">
        <v>U1385G-3</v>
      </c>
      <c r="P840" s="8">
        <v>2.5089999999999999</v>
      </c>
      <c r="Q840" s="8">
        <v>19.749000000000002</v>
      </c>
      <c r="R840" s="8">
        <v>19.798999999999999</v>
      </c>
    </row>
    <row r="841" spans="1:18" x14ac:dyDescent="0.15">
      <c r="A841" t="str">
        <v>U1385I-6-3</v>
      </c>
      <c r="B841">
        <v>49.92</v>
      </c>
      <c r="C841" t="str">
        <v>U1385G-3-5</v>
      </c>
      <c r="D841" s="19">
        <v>17.29</v>
      </c>
      <c r="E841" s="21">
        <v>75</v>
      </c>
      <c r="F841" s="21">
        <v>75</v>
      </c>
      <c r="G841" s="8">
        <v>18.04</v>
      </c>
      <c r="H841" s="8">
        <v>18.04</v>
      </c>
      <c r="I841" s="8">
        <v>18.04</v>
      </c>
      <c r="J841" s="8">
        <v>18.04</v>
      </c>
      <c r="K841" s="29">
        <v>0</v>
      </c>
      <c r="L841" s="29">
        <v>0</v>
      </c>
      <c r="O841" t="str">
        <v>U1385G-3</v>
      </c>
      <c r="P841" s="8">
        <v>2.5089999999999999</v>
      </c>
      <c r="Q841" s="8">
        <v>20.548999999999999</v>
      </c>
      <c r="R841" s="8">
        <v>20.548999999999999</v>
      </c>
    </row>
    <row r="842" spans="1:18" x14ac:dyDescent="0.15">
      <c r="A842" t="str">
        <v>U1385I-6-4</v>
      </c>
      <c r="B842">
        <v>51.39</v>
      </c>
      <c r="C842" t="str">
        <v>U1385G-3-5</v>
      </c>
      <c r="D842" s="19">
        <v>17.29</v>
      </c>
      <c r="E842" s="21">
        <v>83</v>
      </c>
      <c r="F842" s="21">
        <v>84</v>
      </c>
      <c r="G842" s="8">
        <v>18.119999999999997</v>
      </c>
      <c r="H842" s="8">
        <v>18.13</v>
      </c>
      <c r="I842" s="8">
        <v>18.12</v>
      </c>
      <c r="J842" s="8">
        <v>18.13</v>
      </c>
      <c r="K842" s="29">
        <v>3.5527136788005009E-15</v>
      </c>
      <c r="L842" s="29">
        <v>0</v>
      </c>
      <c r="O842" t="str">
        <v>U1385G-3</v>
      </c>
      <c r="P842" s="8">
        <v>2.5089999999999999</v>
      </c>
      <c r="Q842" s="8">
        <v>20.628999999999998</v>
      </c>
      <c r="R842" s="8">
        <v>20.638999999999999</v>
      </c>
    </row>
    <row r="843" spans="1:18" x14ac:dyDescent="0.15">
      <c r="A843" t="str">
        <v>U1385I-6-5</v>
      </c>
      <c r="B843">
        <v>52.86</v>
      </c>
      <c r="C843" t="str">
        <v>U1385G-3-5</v>
      </c>
      <c r="D843" s="19">
        <v>17.29</v>
      </c>
      <c r="E843" s="21">
        <v>83</v>
      </c>
      <c r="F843" s="21">
        <v>83</v>
      </c>
      <c r="G843" s="8">
        <v>18.119999999999997</v>
      </c>
      <c r="H843" s="8">
        <v>18.119999999999997</v>
      </c>
      <c r="I843" s="8">
        <v>18.12</v>
      </c>
      <c r="J843" s="8">
        <v>18.12</v>
      </c>
      <c r="K843" s="29">
        <v>3.5527136788005009E-15</v>
      </c>
      <c r="L843" s="29">
        <v>3.5527136788005009E-15</v>
      </c>
      <c r="O843" t="str">
        <v>U1385G-3</v>
      </c>
      <c r="P843" s="8">
        <v>2.5089999999999999</v>
      </c>
      <c r="Q843" s="8">
        <v>20.628999999999998</v>
      </c>
      <c r="R843" s="8">
        <v>20.628999999999998</v>
      </c>
    </row>
    <row r="844" spans="1:18" x14ac:dyDescent="0.15">
      <c r="A844" t="str">
        <v>U1385I-6-6</v>
      </c>
      <c r="B844">
        <v>54.33</v>
      </c>
      <c r="C844" t="str">
        <v>U1385G-3-5</v>
      </c>
      <c r="D844" s="19">
        <v>17.29</v>
      </c>
      <c r="E844" s="21">
        <v>100</v>
      </c>
      <c r="F844" s="21">
        <v>100</v>
      </c>
      <c r="G844" s="8">
        <v>18.29</v>
      </c>
      <c r="H844" s="8">
        <v>18.29</v>
      </c>
      <c r="I844" s="8">
        <v>18.29</v>
      </c>
      <c r="J844" s="8">
        <v>18.29</v>
      </c>
      <c r="K844" s="29">
        <v>0</v>
      </c>
      <c r="L844" s="29">
        <v>0</v>
      </c>
      <c r="O844" t="str">
        <v>U1385G-3</v>
      </c>
      <c r="P844" s="8">
        <v>2.5089999999999999</v>
      </c>
      <c r="Q844" s="8">
        <v>20.798999999999999</v>
      </c>
      <c r="R844" s="8">
        <v>20.798999999999999</v>
      </c>
    </row>
    <row r="845" spans="1:18" x14ac:dyDescent="0.15">
      <c r="A845" t="str">
        <v>U1385I-6-7</v>
      </c>
      <c r="B845">
        <v>55.8</v>
      </c>
      <c r="C845" t="str">
        <v>U1385G-3-5</v>
      </c>
      <c r="D845" s="19">
        <v>17.29</v>
      </c>
      <c r="E845" s="21">
        <v>145</v>
      </c>
      <c r="F845" s="21">
        <v>150</v>
      </c>
      <c r="G845" s="8">
        <v>18.739999999999998</v>
      </c>
      <c r="H845" s="8">
        <v>18.79</v>
      </c>
      <c r="I845" s="8">
        <v>18.739999999999998</v>
      </c>
      <c r="J845" s="8">
        <v>18.79</v>
      </c>
      <c r="K845" s="29">
        <v>0</v>
      </c>
      <c r="L845" s="29">
        <v>0</v>
      </c>
      <c r="O845" t="str">
        <v>U1385G-3</v>
      </c>
      <c r="P845" s="8">
        <v>2.5089999999999999</v>
      </c>
      <c r="Q845" s="8">
        <v>21.248999999999999</v>
      </c>
      <c r="R845" s="8">
        <v>21.298999999999999</v>
      </c>
    </row>
    <row r="846" spans="1:18" x14ac:dyDescent="0.15">
      <c r="A846" t="str">
        <v>U1385I-6-CC</v>
      </c>
      <c r="B846">
        <v>56.73</v>
      </c>
      <c r="C846" t="str">
        <v>U1385G-3-5</v>
      </c>
      <c r="D846" s="19">
        <v>17.29</v>
      </c>
      <c r="E846" s="21">
        <v>145</v>
      </c>
      <c r="F846" s="21">
        <v>150</v>
      </c>
      <c r="G846" s="8">
        <v>18.739999999999998</v>
      </c>
      <c r="H846" s="8">
        <v>18.79</v>
      </c>
      <c r="I846" s="8">
        <v>18.739999999999998</v>
      </c>
      <c r="J846" s="8">
        <v>18.79</v>
      </c>
      <c r="K846" s="29">
        <v>0</v>
      </c>
      <c r="L846" s="29">
        <v>0</v>
      </c>
      <c r="O846" t="str">
        <v>U1385G-3</v>
      </c>
      <c r="P846" s="8">
        <v>2.5089999999999999</v>
      </c>
      <c r="Q846" s="8">
        <v>21.248999999999999</v>
      </c>
      <c r="R846" s="8">
        <v>21.298999999999999</v>
      </c>
    </row>
    <row r="847" spans="1:18" x14ac:dyDescent="0.15">
      <c r="A847" t="str">
        <v>U1385I-7-1</v>
      </c>
      <c r="B847">
        <v>56.5</v>
      </c>
      <c r="C847" t="str">
        <v>U1385G-3-5</v>
      </c>
      <c r="D847" s="19">
        <v>17.29</v>
      </c>
      <c r="E847" s="21">
        <v>145</v>
      </c>
      <c r="F847" s="21">
        <v>150</v>
      </c>
      <c r="G847" s="8">
        <v>18.739999999999998</v>
      </c>
      <c r="H847" s="8">
        <v>18.79</v>
      </c>
      <c r="I847" s="8">
        <v>18.739999999999998</v>
      </c>
      <c r="J847" s="8">
        <v>18.79</v>
      </c>
      <c r="K847" s="29">
        <v>0</v>
      </c>
      <c r="L847" s="29">
        <v>0</v>
      </c>
      <c r="O847" t="str">
        <v>U1385G-3</v>
      </c>
      <c r="P847" s="8">
        <v>2.5089999999999999</v>
      </c>
      <c r="Q847" s="8">
        <v>21.248999999999999</v>
      </c>
      <c r="R847" s="8">
        <v>21.298999999999999</v>
      </c>
    </row>
    <row r="848" spans="1:18" x14ac:dyDescent="0.15">
      <c r="A848" t="str">
        <v>U1385I-7-2</v>
      </c>
      <c r="B848">
        <v>57.96</v>
      </c>
      <c r="C848" t="str">
        <v>U1385G-3-5</v>
      </c>
      <c r="D848" s="19">
        <v>17.29</v>
      </c>
      <c r="E848" s="21">
        <v>145</v>
      </c>
      <c r="F848" s="21">
        <v>150</v>
      </c>
      <c r="G848" s="8">
        <v>18.739999999999998</v>
      </c>
      <c r="H848" s="8">
        <v>18.79</v>
      </c>
      <c r="I848" s="8">
        <v>18.739999999999998</v>
      </c>
      <c r="J848" s="8">
        <v>18.79</v>
      </c>
      <c r="K848" s="29">
        <v>0</v>
      </c>
      <c r="L848" s="29">
        <v>0</v>
      </c>
      <c r="O848" t="str">
        <v>U1385G-3</v>
      </c>
      <c r="P848" s="8">
        <v>2.5089999999999999</v>
      </c>
      <c r="Q848" s="8">
        <v>21.248999999999999</v>
      </c>
      <c r="R848" s="8">
        <v>21.298999999999999</v>
      </c>
    </row>
    <row r="849" spans="1:18" x14ac:dyDescent="0.15">
      <c r="A849" t="str">
        <v>U1385I-7-3</v>
      </c>
      <c r="B849">
        <v>59.42</v>
      </c>
      <c r="C849" t="str">
        <v>U1385G-3-5</v>
      </c>
      <c r="D849" s="19">
        <v>17.29</v>
      </c>
      <c r="E849" s="21">
        <v>145</v>
      </c>
      <c r="F849" s="21">
        <v>150</v>
      </c>
      <c r="G849" s="8">
        <v>18.739999999999998</v>
      </c>
      <c r="H849" s="8">
        <v>18.79</v>
      </c>
      <c r="I849" s="8">
        <v>18.739999999999998</v>
      </c>
      <c r="J849" s="8">
        <v>18.79</v>
      </c>
      <c r="K849" s="29">
        <v>0</v>
      </c>
      <c r="L849" s="29">
        <v>0</v>
      </c>
      <c r="O849" t="str">
        <v>U1385G-3</v>
      </c>
      <c r="P849" s="8">
        <v>2.5089999999999999</v>
      </c>
      <c r="Q849" s="8">
        <v>21.248999999999999</v>
      </c>
      <c r="R849" s="8">
        <v>21.298999999999999</v>
      </c>
    </row>
    <row r="850" spans="1:18" x14ac:dyDescent="0.15">
      <c r="A850" t="str">
        <v>U1385I-7-4</v>
      </c>
      <c r="B850">
        <v>60.88</v>
      </c>
      <c r="C850" t="str">
        <v>U1385G-3-5</v>
      </c>
      <c r="D850" s="19">
        <v>17.29</v>
      </c>
      <c r="E850" s="21">
        <v>145</v>
      </c>
      <c r="F850" s="21">
        <v>150</v>
      </c>
      <c r="G850" s="8">
        <v>18.739999999999998</v>
      </c>
      <c r="H850" s="8">
        <v>18.79</v>
      </c>
      <c r="I850" s="8">
        <v>18.739999999999998</v>
      </c>
      <c r="J850" s="8">
        <v>18.79</v>
      </c>
      <c r="K850" s="29">
        <v>0</v>
      </c>
      <c r="L850" s="29">
        <v>0</v>
      </c>
      <c r="O850" t="str">
        <v>U1385G-3</v>
      </c>
      <c r="P850" s="8">
        <v>2.5089999999999999</v>
      </c>
      <c r="Q850" s="8">
        <v>21.248999999999999</v>
      </c>
      <c r="R850" s="8">
        <v>21.298999999999999</v>
      </c>
    </row>
    <row r="851" spans="1:18" x14ac:dyDescent="0.15">
      <c r="A851" t="str">
        <v>U1385I-7-5</v>
      </c>
      <c r="B851">
        <v>62.34</v>
      </c>
      <c r="C851" t="str">
        <v>U1385G-3-5</v>
      </c>
      <c r="D851" s="19">
        <v>17.29</v>
      </c>
      <c r="E851" s="21">
        <v>145</v>
      </c>
      <c r="F851" s="21">
        <v>150</v>
      </c>
      <c r="G851" s="8">
        <v>18.739999999999998</v>
      </c>
      <c r="H851" s="8">
        <v>18.79</v>
      </c>
      <c r="I851" s="8">
        <v>18.739999999999998</v>
      </c>
      <c r="J851" s="8">
        <v>18.79</v>
      </c>
      <c r="K851" s="29">
        <v>0</v>
      </c>
      <c r="L851" s="29">
        <v>0</v>
      </c>
      <c r="O851" t="str">
        <v>U1385G-3</v>
      </c>
      <c r="P851" s="8">
        <v>2.5089999999999999</v>
      </c>
      <c r="Q851" s="8">
        <v>21.248999999999999</v>
      </c>
      <c r="R851" s="8">
        <v>21.298999999999999</v>
      </c>
    </row>
    <row r="852" spans="1:18" x14ac:dyDescent="0.15">
      <c r="A852" t="str">
        <v>U1385I-7-6</v>
      </c>
      <c r="B852">
        <v>63.81</v>
      </c>
      <c r="C852" t="str">
        <v>U1385G-3-5</v>
      </c>
      <c r="D852" s="19">
        <v>17.29</v>
      </c>
      <c r="E852" s="21">
        <v>145</v>
      </c>
      <c r="F852" s="21">
        <v>150</v>
      </c>
      <c r="G852" s="8">
        <v>18.739999999999998</v>
      </c>
      <c r="H852" s="8">
        <v>18.79</v>
      </c>
      <c r="I852" s="8">
        <v>18.739999999999998</v>
      </c>
      <c r="J852" s="8">
        <v>18.79</v>
      </c>
      <c r="K852" s="29">
        <v>0</v>
      </c>
      <c r="L852" s="29">
        <v>0</v>
      </c>
      <c r="O852" t="str">
        <v>U1385G-3</v>
      </c>
      <c r="P852" s="8">
        <v>2.5089999999999999</v>
      </c>
      <c r="Q852" s="8">
        <v>21.248999999999999</v>
      </c>
      <c r="R852" s="8">
        <v>21.298999999999999</v>
      </c>
    </row>
    <row r="853" spans="1:18" x14ac:dyDescent="0.15">
      <c r="A853" t="str">
        <v>U1385I-7-7</v>
      </c>
      <c r="B853">
        <v>65.28</v>
      </c>
      <c r="C853" t="str">
        <v>U1385G-3-5</v>
      </c>
      <c r="D853" s="19">
        <v>17.29</v>
      </c>
      <c r="E853" s="21">
        <v>145</v>
      </c>
      <c r="F853" s="21">
        <v>150</v>
      </c>
      <c r="G853" s="8">
        <v>18.739999999999998</v>
      </c>
      <c r="H853" s="8">
        <v>18.79</v>
      </c>
      <c r="I853" s="8">
        <v>18.739999999999998</v>
      </c>
      <c r="J853" s="8">
        <v>18.79</v>
      </c>
      <c r="K853" s="29">
        <v>0</v>
      </c>
      <c r="L853" s="29">
        <v>0</v>
      </c>
      <c r="O853" t="str">
        <v>U1385G-3</v>
      </c>
      <c r="P853" s="8">
        <v>2.5089999999999999</v>
      </c>
      <c r="Q853" s="8">
        <v>21.248999999999999</v>
      </c>
      <c r="R853" s="8">
        <v>21.298999999999999</v>
      </c>
    </row>
    <row r="854" spans="1:18" x14ac:dyDescent="0.15">
      <c r="A854" t="str">
        <v>U1385I-7-CC</v>
      </c>
      <c r="B854">
        <v>66.040000000000006</v>
      </c>
      <c r="C854" t="str">
        <v>U1385G-3-5</v>
      </c>
      <c r="D854" s="19">
        <v>17.29</v>
      </c>
      <c r="E854" s="21">
        <v>145</v>
      </c>
      <c r="F854" s="21">
        <v>150</v>
      </c>
      <c r="G854" s="8">
        <v>18.739999999999998</v>
      </c>
      <c r="H854" s="8">
        <v>18.79</v>
      </c>
      <c r="I854" s="8">
        <v>18.739999999999998</v>
      </c>
      <c r="J854" s="8">
        <v>18.79</v>
      </c>
      <c r="K854" s="29">
        <v>0</v>
      </c>
      <c r="L854" s="29">
        <v>0</v>
      </c>
      <c r="O854" t="str">
        <v>U1385G-3</v>
      </c>
      <c r="P854" s="8">
        <v>2.5089999999999999</v>
      </c>
      <c r="Q854" s="8">
        <v>21.248999999999999</v>
      </c>
      <c r="R854" s="8">
        <v>21.298999999999999</v>
      </c>
    </row>
    <row r="855" spans="1:18" x14ac:dyDescent="0.15">
      <c r="A855" t="str">
        <v>U1385I-8-1</v>
      </c>
      <c r="B855">
        <v>66</v>
      </c>
      <c r="C855" t="str">
        <v>U1385G-3-6</v>
      </c>
      <c r="D855" s="19">
        <v>18.79</v>
      </c>
      <c r="E855" s="21">
        <v>75</v>
      </c>
      <c r="F855" s="21">
        <v>75</v>
      </c>
      <c r="G855" s="8">
        <v>19.54</v>
      </c>
      <c r="H855" s="8">
        <v>19.54</v>
      </c>
      <c r="I855" s="8">
        <v>19.54</v>
      </c>
      <c r="J855" s="8">
        <v>19.54</v>
      </c>
      <c r="K855" s="29">
        <v>0</v>
      </c>
      <c r="L855" s="29">
        <v>0</v>
      </c>
      <c r="O855" t="str">
        <v>U1385G-3</v>
      </c>
      <c r="P855" s="8">
        <v>2.5089999999999999</v>
      </c>
      <c r="Q855" s="8">
        <v>22.048999999999999</v>
      </c>
      <c r="R855" s="8">
        <v>22.048999999999999</v>
      </c>
    </row>
    <row r="856" spans="1:18" x14ac:dyDescent="0.15">
      <c r="A856" t="str">
        <v>U1385I-8-2</v>
      </c>
      <c r="B856">
        <v>67.459999999999994</v>
      </c>
      <c r="C856" t="str">
        <v>U1385G-3-6</v>
      </c>
      <c r="D856" s="19">
        <v>18.79</v>
      </c>
      <c r="E856" s="21">
        <v>147</v>
      </c>
      <c r="F856" s="21">
        <v>152</v>
      </c>
      <c r="G856" s="8">
        <v>20.259999999999998</v>
      </c>
      <c r="H856" s="8">
        <v>20.309999999999999</v>
      </c>
      <c r="I856" s="8">
        <v>20.260000000000002</v>
      </c>
      <c r="J856" s="8">
        <v>20.309999999999999</v>
      </c>
      <c r="K856" s="29">
        <v>3.5527136788005009E-15</v>
      </c>
      <c r="L856" s="29">
        <v>0</v>
      </c>
      <c r="O856" t="str">
        <v>U1385G-3</v>
      </c>
      <c r="P856" s="8">
        <v>2.5089999999999999</v>
      </c>
      <c r="Q856" s="8">
        <v>22.768999999999998</v>
      </c>
      <c r="R856" s="8">
        <v>22.818999999999999</v>
      </c>
    </row>
    <row r="857" spans="1:18" x14ac:dyDescent="0.15">
      <c r="A857" t="str">
        <v>U1385I-8-3</v>
      </c>
      <c r="B857">
        <v>68.92</v>
      </c>
      <c r="C857" t="str">
        <v>U1385G-3-6</v>
      </c>
      <c r="D857" s="19">
        <v>18.79</v>
      </c>
      <c r="E857" s="21">
        <v>147</v>
      </c>
      <c r="F857" s="21">
        <v>152</v>
      </c>
      <c r="G857" s="8">
        <v>20.259999999999998</v>
      </c>
      <c r="H857" s="8">
        <v>20.309999999999999</v>
      </c>
      <c r="I857" s="8">
        <v>20.260000000000002</v>
      </c>
      <c r="J857" s="8">
        <v>20.309999999999999</v>
      </c>
      <c r="K857" s="29">
        <v>3.5527136788005009E-15</v>
      </c>
      <c r="L857" s="29">
        <v>0</v>
      </c>
      <c r="O857" t="str">
        <v>U1385G-3</v>
      </c>
      <c r="P857" s="8">
        <v>2.5089999999999999</v>
      </c>
      <c r="Q857" s="8">
        <v>22.768999999999998</v>
      </c>
      <c r="R857" s="8">
        <v>22.818999999999999</v>
      </c>
    </row>
    <row r="858" spans="1:18" x14ac:dyDescent="0.15">
      <c r="A858" t="str">
        <v>U1385I-8-4</v>
      </c>
      <c r="B858">
        <v>70.41</v>
      </c>
      <c r="C858" t="str">
        <v>U1385G-3-6</v>
      </c>
      <c r="D858" s="19">
        <v>18.79</v>
      </c>
      <c r="E858" s="21">
        <v>147</v>
      </c>
      <c r="F858" s="21">
        <v>152</v>
      </c>
      <c r="G858" s="8">
        <v>20.259999999999998</v>
      </c>
      <c r="H858" s="8">
        <v>20.309999999999999</v>
      </c>
      <c r="I858" s="8">
        <v>20.260000000000002</v>
      </c>
      <c r="J858" s="8">
        <v>20.309999999999999</v>
      </c>
      <c r="K858" s="29">
        <v>3.5527136788005009E-15</v>
      </c>
      <c r="L858" s="29">
        <v>0</v>
      </c>
      <c r="O858" t="str">
        <v>U1385G-3</v>
      </c>
      <c r="P858" s="8">
        <v>2.5089999999999999</v>
      </c>
      <c r="Q858" s="8">
        <v>22.768999999999998</v>
      </c>
      <c r="R858" s="8">
        <v>22.818999999999999</v>
      </c>
    </row>
    <row r="859" spans="1:18" x14ac:dyDescent="0.15">
      <c r="A859" t="str">
        <v>U1385I-8-5</v>
      </c>
      <c r="B859">
        <v>71.87</v>
      </c>
      <c r="C859" t="str">
        <v>U1385G-3-6</v>
      </c>
      <c r="D859" s="19">
        <v>18.79</v>
      </c>
      <c r="E859" s="21">
        <v>147</v>
      </c>
      <c r="F859" s="21">
        <v>152</v>
      </c>
      <c r="G859" s="8">
        <v>20.259999999999998</v>
      </c>
      <c r="H859" s="8">
        <v>20.309999999999999</v>
      </c>
      <c r="I859" s="8">
        <v>20.260000000000002</v>
      </c>
      <c r="J859" s="8">
        <v>20.309999999999999</v>
      </c>
      <c r="K859" s="29">
        <v>3.5527136788005009E-15</v>
      </c>
      <c r="L859" s="29">
        <v>0</v>
      </c>
      <c r="O859" t="str">
        <v>U1385G-3</v>
      </c>
      <c r="P859" s="8">
        <v>2.5089999999999999</v>
      </c>
      <c r="Q859" s="8">
        <v>22.768999999999998</v>
      </c>
      <c r="R859" s="8">
        <v>22.818999999999999</v>
      </c>
    </row>
    <row r="860" spans="1:18" x14ac:dyDescent="0.15">
      <c r="A860" t="str">
        <v>U1385I-8-6</v>
      </c>
      <c r="B860">
        <v>73.38</v>
      </c>
      <c r="C860" t="str">
        <v>U1385G-3-6</v>
      </c>
      <c r="D860" s="19">
        <v>18.79</v>
      </c>
      <c r="E860" s="21">
        <v>147</v>
      </c>
      <c r="F860" s="21">
        <v>152</v>
      </c>
      <c r="G860" s="8">
        <v>20.259999999999998</v>
      </c>
      <c r="H860" s="8">
        <v>20.309999999999999</v>
      </c>
      <c r="I860" s="8">
        <v>20.260000000000002</v>
      </c>
      <c r="J860" s="8">
        <v>20.309999999999999</v>
      </c>
      <c r="K860" s="29">
        <v>3.5527136788005009E-15</v>
      </c>
      <c r="L860" s="29">
        <v>0</v>
      </c>
      <c r="O860" t="str">
        <v>U1385G-3</v>
      </c>
      <c r="P860" s="8">
        <v>2.5089999999999999</v>
      </c>
      <c r="Q860" s="8">
        <v>22.768999999999998</v>
      </c>
      <c r="R860" s="8">
        <v>22.818999999999999</v>
      </c>
    </row>
    <row r="861" spans="1:18" x14ac:dyDescent="0.15">
      <c r="A861" t="str">
        <v>U1385I-8-7</v>
      </c>
      <c r="B861">
        <v>74.86</v>
      </c>
      <c r="C861" t="str">
        <v>U1385G-3-6</v>
      </c>
      <c r="D861" s="19">
        <v>18.79</v>
      </c>
      <c r="E861" s="21">
        <v>147</v>
      </c>
      <c r="F861" s="21">
        <v>152</v>
      </c>
      <c r="G861" s="8">
        <v>20.259999999999998</v>
      </c>
      <c r="H861" s="8">
        <v>20.309999999999999</v>
      </c>
      <c r="I861" s="8">
        <v>20.260000000000002</v>
      </c>
      <c r="J861" s="8">
        <v>20.309999999999999</v>
      </c>
      <c r="K861" s="29">
        <v>3.5527136788005009E-15</v>
      </c>
      <c r="L861" s="29">
        <v>0</v>
      </c>
      <c r="O861" t="str">
        <v>U1385G-3</v>
      </c>
      <c r="P861" s="8">
        <v>2.5089999999999999</v>
      </c>
      <c r="Q861" s="8">
        <v>22.768999999999998</v>
      </c>
      <c r="R861" s="8">
        <v>22.818999999999999</v>
      </c>
    </row>
    <row r="862" spans="1:18" x14ac:dyDescent="0.15">
      <c r="A862" t="str">
        <v>U1385I-8-CC</v>
      </c>
      <c r="B862">
        <v>75.78</v>
      </c>
      <c r="C862" t="str">
        <v>U1385G-3-6</v>
      </c>
      <c r="D862" s="19">
        <v>18.79</v>
      </c>
      <c r="E862" s="21">
        <v>147</v>
      </c>
      <c r="F862" s="21">
        <v>152</v>
      </c>
      <c r="G862" s="8">
        <v>20.259999999999998</v>
      </c>
      <c r="H862" s="8">
        <v>20.309999999999999</v>
      </c>
      <c r="I862" s="8">
        <v>20.260000000000002</v>
      </c>
      <c r="J862" s="8">
        <v>20.309999999999999</v>
      </c>
      <c r="K862" s="29">
        <v>3.5527136788005009E-15</v>
      </c>
      <c r="L862" s="29">
        <v>0</v>
      </c>
      <c r="O862" t="str">
        <v>U1385G-3</v>
      </c>
      <c r="P862" s="8">
        <v>2.5089999999999999</v>
      </c>
      <c r="Q862" s="8">
        <v>22.768999999999998</v>
      </c>
      <c r="R862" s="8">
        <v>22.818999999999999</v>
      </c>
    </row>
    <row r="863" spans="1:18" x14ac:dyDescent="0.15">
      <c r="A863" t="str">
        <v>U1385I-9-1</v>
      </c>
      <c r="B863">
        <v>75.5</v>
      </c>
      <c r="C863" t="str">
        <v>U1385G-3-6</v>
      </c>
      <c r="D863" s="19">
        <v>18.79</v>
      </c>
      <c r="E863" s="21">
        <v>147</v>
      </c>
      <c r="F863" s="21">
        <v>152</v>
      </c>
      <c r="G863" s="8">
        <v>20.259999999999998</v>
      </c>
      <c r="H863" s="8">
        <v>20.309999999999999</v>
      </c>
      <c r="I863" s="8">
        <v>20.260000000000002</v>
      </c>
      <c r="J863" s="8">
        <v>20.309999999999999</v>
      </c>
      <c r="K863" s="29">
        <v>3.5527136788005009E-15</v>
      </c>
      <c r="L863" s="29">
        <v>0</v>
      </c>
      <c r="O863" t="str">
        <v>U1385G-3</v>
      </c>
      <c r="P863" s="8">
        <v>2.5089999999999999</v>
      </c>
      <c r="Q863" s="8">
        <v>22.768999999999998</v>
      </c>
      <c r="R863" s="8">
        <v>22.818999999999999</v>
      </c>
    </row>
    <row r="864" spans="1:18" x14ac:dyDescent="0.15">
      <c r="A864" t="str">
        <v>U1385I-9-2</v>
      </c>
      <c r="B864">
        <v>76.95</v>
      </c>
      <c r="C864" t="str">
        <v>U1385G-3-6</v>
      </c>
      <c r="D864" s="19">
        <v>18.79</v>
      </c>
      <c r="E864" s="21">
        <v>147</v>
      </c>
      <c r="F864" s="21">
        <v>152</v>
      </c>
      <c r="G864" s="8">
        <v>20.259999999999998</v>
      </c>
      <c r="H864" s="8">
        <v>20.309999999999999</v>
      </c>
      <c r="I864" s="8">
        <v>20.260000000000002</v>
      </c>
      <c r="J864" s="8">
        <v>20.309999999999999</v>
      </c>
      <c r="K864" s="29">
        <v>3.5527136788005009E-15</v>
      </c>
      <c r="L864" s="29">
        <v>0</v>
      </c>
      <c r="O864" t="str">
        <v>U1385G-3</v>
      </c>
      <c r="P864" s="8">
        <v>2.5089999999999999</v>
      </c>
      <c r="Q864" s="8">
        <v>22.768999999999998</v>
      </c>
      <c r="R864" s="8">
        <v>22.818999999999999</v>
      </c>
    </row>
    <row r="865" spans="1:18" x14ac:dyDescent="0.15">
      <c r="A865" t="str">
        <v>U1385I-9-3</v>
      </c>
      <c r="B865">
        <v>78.400000000000006</v>
      </c>
      <c r="C865" t="str">
        <v>U1385G-3-6</v>
      </c>
      <c r="D865" s="19">
        <v>18.79</v>
      </c>
      <c r="E865" s="21">
        <v>147</v>
      </c>
      <c r="F865" s="21">
        <v>152</v>
      </c>
      <c r="G865" s="8">
        <v>20.259999999999998</v>
      </c>
      <c r="H865" s="8">
        <v>20.309999999999999</v>
      </c>
      <c r="I865" s="8">
        <v>20.260000000000002</v>
      </c>
      <c r="J865" s="8">
        <v>20.309999999999999</v>
      </c>
      <c r="K865" s="29">
        <v>3.5527136788005009E-15</v>
      </c>
      <c r="L865" s="29">
        <v>0</v>
      </c>
      <c r="O865" t="str">
        <v>U1385G-3</v>
      </c>
      <c r="P865" s="8">
        <v>2.5089999999999999</v>
      </c>
      <c r="Q865" s="8">
        <v>22.768999999999998</v>
      </c>
      <c r="R865" s="8">
        <v>22.818999999999999</v>
      </c>
    </row>
    <row r="866" spans="1:18" x14ac:dyDescent="0.15">
      <c r="A866" t="str">
        <v>U1385I-9-4</v>
      </c>
      <c r="B866">
        <v>79.87</v>
      </c>
      <c r="C866" t="str">
        <v>U1385G-3-7</v>
      </c>
      <c r="D866" s="19">
        <v>20.309999999999999</v>
      </c>
      <c r="E866" s="21">
        <v>0</v>
      </c>
      <c r="F866" s="21">
        <v>5</v>
      </c>
      <c r="G866" s="8">
        <v>20.309999999999999</v>
      </c>
      <c r="H866" s="8">
        <v>20.36</v>
      </c>
      <c r="I866" s="8">
        <v>20.309999999999999</v>
      </c>
      <c r="J866" s="8">
        <v>20.36</v>
      </c>
      <c r="K866" s="29">
        <v>0</v>
      </c>
      <c r="L866" s="29">
        <v>0</v>
      </c>
      <c r="O866" t="str">
        <v>U1385G-3</v>
      </c>
      <c r="P866" s="8">
        <v>2.5089999999999999</v>
      </c>
      <c r="Q866" s="8">
        <v>22.818999999999999</v>
      </c>
      <c r="R866" s="8">
        <v>22.869</v>
      </c>
    </row>
    <row r="867" spans="1:18" x14ac:dyDescent="0.15">
      <c r="A867" t="str">
        <v>U1385I-9-5</v>
      </c>
      <c r="B867">
        <v>81.349999999999994</v>
      </c>
      <c r="C867" t="str">
        <v>U1385G-3-7</v>
      </c>
      <c r="D867" s="19">
        <v>20.309999999999999</v>
      </c>
      <c r="E867" s="21">
        <v>40</v>
      </c>
      <c r="F867" s="21">
        <v>40</v>
      </c>
      <c r="G867" s="8">
        <v>20.709999999999997</v>
      </c>
      <c r="H867" s="8">
        <v>20.709999999999997</v>
      </c>
      <c r="I867" s="8">
        <v>20.71</v>
      </c>
      <c r="J867" s="8">
        <v>20.71</v>
      </c>
      <c r="K867" s="29">
        <v>3.5527136788005009E-15</v>
      </c>
      <c r="L867" s="29">
        <v>3.5527136788005009E-15</v>
      </c>
      <c r="O867" t="str">
        <v>U1385G-3</v>
      </c>
      <c r="P867" s="8">
        <v>2.5089999999999999</v>
      </c>
      <c r="Q867" s="8">
        <v>23.218999999999998</v>
      </c>
      <c r="R867" s="8">
        <v>23.218999999999998</v>
      </c>
    </row>
    <row r="868" spans="1:18" x14ac:dyDescent="0.15">
      <c r="A868" t="str">
        <v>U1385I-9-6</v>
      </c>
      <c r="B868">
        <v>82.85</v>
      </c>
      <c r="C868" t="str">
        <v>U1385G-3-CC</v>
      </c>
      <c r="D868" s="19">
        <v>20.91</v>
      </c>
      <c r="E868" s="21">
        <v>25</v>
      </c>
      <c r="F868" s="21">
        <v>32</v>
      </c>
      <c r="G868" s="8">
        <v>21.16</v>
      </c>
      <c r="H868" s="8">
        <v>21.23</v>
      </c>
      <c r="I868" s="8">
        <v>21.16</v>
      </c>
      <c r="J868" s="8">
        <v>21.23</v>
      </c>
      <c r="K868" s="29">
        <v>0</v>
      </c>
      <c r="L868" s="29">
        <v>0</v>
      </c>
      <c r="O868" t="str">
        <v>U1385G-3</v>
      </c>
      <c r="P868" s="8">
        <v>2.5089999999999999</v>
      </c>
      <c r="Q868" s="8">
        <v>23.669</v>
      </c>
      <c r="R868" s="8">
        <v>23.739000000000001</v>
      </c>
    </row>
    <row r="869" spans="1:18" x14ac:dyDescent="0.15">
      <c r="A869" t="str">
        <v>U1385I-9-7</v>
      </c>
      <c r="B869">
        <v>84.36</v>
      </c>
      <c r="C869" t="str">
        <v>U1385G-3-CC</v>
      </c>
      <c r="D869" s="19">
        <v>20.91</v>
      </c>
      <c r="E869" s="21">
        <v>25</v>
      </c>
      <c r="F869" s="21">
        <v>32</v>
      </c>
      <c r="G869" s="8">
        <v>21.16</v>
      </c>
      <c r="H869" s="8">
        <v>21.23</v>
      </c>
      <c r="I869" s="8">
        <v>21.16</v>
      </c>
      <c r="J869" s="8">
        <v>21.23</v>
      </c>
      <c r="K869" s="29">
        <v>0</v>
      </c>
      <c r="L869" s="29">
        <v>0</v>
      </c>
      <c r="O869" t="str">
        <v>U1385G-3</v>
      </c>
      <c r="P869" s="8">
        <v>2.5089999999999999</v>
      </c>
      <c r="Q869" s="8">
        <v>23.669</v>
      </c>
      <c r="R869" s="8">
        <v>23.739000000000001</v>
      </c>
    </row>
    <row r="870" spans="1:18" x14ac:dyDescent="0.15">
      <c r="A870" t="str">
        <v>U1385I-9-CC</v>
      </c>
      <c r="B870">
        <v>85.37</v>
      </c>
      <c r="C870" t="str">
        <v>U1385G-3-CC</v>
      </c>
      <c r="D870" s="19">
        <v>20.91</v>
      </c>
      <c r="E870" s="21">
        <v>25</v>
      </c>
      <c r="F870" s="21">
        <v>32</v>
      </c>
      <c r="G870" s="8">
        <v>21.16</v>
      </c>
      <c r="H870" s="8">
        <v>21.23</v>
      </c>
      <c r="I870" s="8">
        <v>21.16</v>
      </c>
      <c r="J870" s="8">
        <v>21.23</v>
      </c>
      <c r="K870" s="29">
        <v>0</v>
      </c>
      <c r="L870" s="29">
        <v>0</v>
      </c>
      <c r="O870" t="str">
        <v>U1385G-3</v>
      </c>
      <c r="P870" s="8">
        <v>2.5089999999999999</v>
      </c>
      <c r="Q870" s="8">
        <v>23.669</v>
      </c>
      <c r="R870" s="8">
        <v>23.739000000000001</v>
      </c>
    </row>
    <row r="871" spans="1:18" x14ac:dyDescent="0.15">
      <c r="A871" t="str">
        <v>U1385I-10-1</v>
      </c>
      <c r="B871">
        <v>85</v>
      </c>
      <c r="C871" t="str">
        <v>U1385G-3-CC</v>
      </c>
      <c r="D871" s="19">
        <v>20.91</v>
      </c>
      <c r="E871" s="21">
        <v>25</v>
      </c>
      <c r="F871" s="21">
        <v>32</v>
      </c>
      <c r="G871" s="8">
        <v>21.16</v>
      </c>
      <c r="H871" s="8">
        <v>21.23</v>
      </c>
      <c r="I871" s="8">
        <v>21.16</v>
      </c>
      <c r="J871" s="8">
        <v>21.23</v>
      </c>
      <c r="K871" s="29">
        <v>0</v>
      </c>
      <c r="L871" s="29">
        <v>0</v>
      </c>
      <c r="O871" t="str">
        <v>U1385G-3</v>
      </c>
      <c r="P871" s="8">
        <v>2.5089999999999999</v>
      </c>
      <c r="Q871" s="8">
        <v>23.669</v>
      </c>
      <c r="R871" s="8">
        <v>23.739000000000001</v>
      </c>
    </row>
    <row r="872" spans="1:18" x14ac:dyDescent="0.15">
      <c r="A872" t="str">
        <v>U1385I-10-2</v>
      </c>
      <c r="B872">
        <v>86.45</v>
      </c>
      <c r="C872" t="str">
        <v>U1385G-3-CC</v>
      </c>
      <c r="D872" s="19">
        <v>20.91</v>
      </c>
      <c r="E872" s="21">
        <v>25</v>
      </c>
      <c r="F872" s="21">
        <v>32</v>
      </c>
      <c r="G872" s="8">
        <v>21.16</v>
      </c>
      <c r="H872" s="8">
        <v>21.23</v>
      </c>
      <c r="I872" s="8">
        <v>21.16</v>
      </c>
      <c r="J872" s="8">
        <v>21.23</v>
      </c>
      <c r="K872" s="29">
        <v>0</v>
      </c>
      <c r="L872" s="29">
        <v>0</v>
      </c>
      <c r="O872" t="str">
        <v>U1385G-3</v>
      </c>
      <c r="P872" s="8">
        <v>2.5089999999999999</v>
      </c>
      <c r="Q872" s="8">
        <v>23.669</v>
      </c>
      <c r="R872" s="8">
        <v>23.739000000000001</v>
      </c>
    </row>
    <row r="873" spans="1:18" x14ac:dyDescent="0.15">
      <c r="A873" t="str">
        <v>U1385I-10-3</v>
      </c>
      <c r="B873">
        <v>87.91</v>
      </c>
      <c r="C873" t="str">
        <v>U1385G-3-CC</v>
      </c>
      <c r="D873" s="19">
        <v>20.91</v>
      </c>
      <c r="E873" s="21">
        <v>25</v>
      </c>
      <c r="F873" s="21">
        <v>32</v>
      </c>
      <c r="G873" s="8">
        <v>21.16</v>
      </c>
      <c r="H873" s="8">
        <v>21.23</v>
      </c>
      <c r="I873" s="8">
        <v>21.16</v>
      </c>
      <c r="J873" s="8">
        <v>21.23</v>
      </c>
      <c r="K873" s="29">
        <v>0</v>
      </c>
      <c r="L873" s="29">
        <v>0</v>
      </c>
      <c r="O873" t="str">
        <v>U1385G-3</v>
      </c>
      <c r="P873" s="8">
        <v>2.5089999999999999</v>
      </c>
      <c r="Q873" s="8">
        <v>23.669</v>
      </c>
      <c r="R873" s="8">
        <v>23.739000000000001</v>
      </c>
    </row>
    <row r="874" spans="1:18" x14ac:dyDescent="0.15">
      <c r="A874" t="str">
        <v>U1385I-10-4</v>
      </c>
      <c r="B874">
        <v>89.41</v>
      </c>
      <c r="C874" t="str">
        <v>U1385G-3-CC</v>
      </c>
      <c r="D874" s="19">
        <v>20.91</v>
      </c>
      <c r="E874" s="21">
        <v>25</v>
      </c>
      <c r="F874" s="21">
        <v>32</v>
      </c>
      <c r="G874" s="8">
        <v>21.16</v>
      </c>
      <c r="H874" s="8">
        <v>21.23</v>
      </c>
      <c r="I874" s="8">
        <v>21.16</v>
      </c>
      <c r="J874" s="8">
        <v>21.23</v>
      </c>
      <c r="K874" s="29">
        <v>0</v>
      </c>
      <c r="L874" s="29">
        <v>0</v>
      </c>
      <c r="O874" t="str">
        <v>U1385G-3</v>
      </c>
      <c r="P874" s="8">
        <v>2.5089999999999999</v>
      </c>
      <c r="Q874" s="8">
        <v>23.669</v>
      </c>
      <c r="R874" s="8">
        <v>23.739000000000001</v>
      </c>
    </row>
    <row r="875" spans="1:18" x14ac:dyDescent="0.15">
      <c r="A875" t="str">
        <v>U1385I-10-5</v>
      </c>
      <c r="B875">
        <v>90.94</v>
      </c>
      <c r="C875" t="str">
        <v>U1385G-3-CC</v>
      </c>
      <c r="D875" s="19">
        <v>20.91</v>
      </c>
      <c r="E875" s="21">
        <v>25</v>
      </c>
      <c r="F875" s="21">
        <v>32</v>
      </c>
      <c r="G875" s="8">
        <v>21.16</v>
      </c>
      <c r="H875" s="8">
        <v>21.23</v>
      </c>
      <c r="I875" s="8">
        <v>21.16</v>
      </c>
      <c r="J875" s="8">
        <v>21.23</v>
      </c>
      <c r="K875" s="29">
        <v>0</v>
      </c>
      <c r="L875" s="29">
        <v>0</v>
      </c>
      <c r="O875" t="str">
        <v>U1385G-3</v>
      </c>
      <c r="P875" s="8">
        <v>2.5089999999999999</v>
      </c>
      <c r="Q875" s="8">
        <v>23.669</v>
      </c>
      <c r="R875" s="8">
        <v>23.739000000000001</v>
      </c>
    </row>
    <row r="876" spans="1:18" x14ac:dyDescent="0.15">
      <c r="A876" t="str">
        <v>U1385I-10-6</v>
      </c>
      <c r="B876">
        <v>92.46</v>
      </c>
      <c r="C876" t="str">
        <v>U1385G-3-CC</v>
      </c>
      <c r="D876" s="19">
        <v>20.91</v>
      </c>
      <c r="E876" s="21">
        <v>25</v>
      </c>
      <c r="F876" s="21">
        <v>32</v>
      </c>
      <c r="G876" s="8">
        <v>21.16</v>
      </c>
      <c r="H876" s="8">
        <v>21.23</v>
      </c>
      <c r="I876" s="8">
        <v>21.16</v>
      </c>
      <c r="J876" s="8">
        <v>21.23</v>
      </c>
      <c r="K876" s="29">
        <v>0</v>
      </c>
      <c r="L876" s="29">
        <v>0</v>
      </c>
      <c r="O876" t="str">
        <v>U1385G-3</v>
      </c>
      <c r="P876" s="8">
        <v>2.5089999999999999</v>
      </c>
      <c r="Q876" s="8">
        <v>23.669</v>
      </c>
      <c r="R876" s="8">
        <v>23.739000000000001</v>
      </c>
    </row>
    <row r="877" spans="1:18" x14ac:dyDescent="0.15">
      <c r="A877" t="str">
        <v>U1385I-10-7</v>
      </c>
      <c r="B877">
        <v>93.98</v>
      </c>
      <c r="C877" t="str">
        <v>U1385G-4-1</v>
      </c>
      <c r="D877" s="19">
        <v>20.8</v>
      </c>
      <c r="E877" s="21">
        <v>75</v>
      </c>
      <c r="F877" s="21">
        <v>75</v>
      </c>
      <c r="G877" s="8">
        <v>21.55</v>
      </c>
      <c r="H877" s="8">
        <v>21.55</v>
      </c>
      <c r="I877" s="8">
        <v>21.55</v>
      </c>
      <c r="J877" s="8">
        <v>21.55</v>
      </c>
      <c r="K877" s="29">
        <v>0</v>
      </c>
      <c r="L877" s="29">
        <v>0</v>
      </c>
      <c r="O877" t="str">
        <v>U1385G-4</v>
      </c>
      <c r="P877" s="8">
        <v>3.2309999999999999</v>
      </c>
      <c r="Q877" s="8">
        <v>24.780999999999999</v>
      </c>
      <c r="R877" s="8">
        <v>24.780999999999999</v>
      </c>
    </row>
    <row r="878" spans="1:18" x14ac:dyDescent="0.15">
      <c r="A878" t="str">
        <v>U1385I-10-CC</v>
      </c>
      <c r="B878">
        <v>95.09</v>
      </c>
      <c r="C878" t="str">
        <v>U1385G-4-1</v>
      </c>
      <c r="D878" s="19">
        <v>20.8</v>
      </c>
      <c r="E878" s="21">
        <v>144</v>
      </c>
      <c r="F878" s="21">
        <v>149</v>
      </c>
      <c r="G878" s="8">
        <v>22.240000000000002</v>
      </c>
      <c r="H878" s="8">
        <v>22.29</v>
      </c>
      <c r="I878" s="8">
        <v>22.24</v>
      </c>
      <c r="J878" s="8">
        <v>22.29</v>
      </c>
      <c r="K878" s="29">
        <v>-3.5527136788005009E-15</v>
      </c>
      <c r="L878" s="29">
        <v>0</v>
      </c>
      <c r="O878" t="str">
        <v>U1385G-4</v>
      </c>
      <c r="P878" s="8">
        <v>3.2309999999999999</v>
      </c>
      <c r="Q878" s="8">
        <v>25.471000000000004</v>
      </c>
      <c r="R878" s="8">
        <v>25.521000000000001</v>
      </c>
    </row>
    <row r="879" spans="1:18" x14ac:dyDescent="0.15">
      <c r="A879" t="str">
        <v>U1385I-11-1</v>
      </c>
      <c r="B879">
        <v>94.5</v>
      </c>
      <c r="C879" t="str">
        <v>U1385G-4-1</v>
      </c>
      <c r="D879" s="19">
        <v>20.8</v>
      </c>
      <c r="E879" s="21">
        <v>144</v>
      </c>
      <c r="F879" s="21">
        <v>149</v>
      </c>
      <c r="G879" s="8">
        <v>22.240000000000002</v>
      </c>
      <c r="H879" s="8">
        <v>22.29</v>
      </c>
      <c r="I879" s="8">
        <v>22.24</v>
      </c>
      <c r="J879" s="8">
        <v>22.29</v>
      </c>
      <c r="K879" s="29">
        <v>-3.5527136788005009E-15</v>
      </c>
      <c r="L879" s="29">
        <v>0</v>
      </c>
      <c r="O879" t="str">
        <v>U1385G-4</v>
      </c>
      <c r="P879" s="8">
        <v>3.2309999999999999</v>
      </c>
      <c r="Q879" s="8">
        <v>25.471000000000004</v>
      </c>
      <c r="R879" s="8">
        <v>25.521000000000001</v>
      </c>
    </row>
    <row r="880" spans="1:18" x14ac:dyDescent="0.15">
      <c r="A880" t="str">
        <v>U1385I-11-2</v>
      </c>
      <c r="B880">
        <v>95.95</v>
      </c>
      <c r="C880" t="str">
        <v>U1385G-4-1</v>
      </c>
      <c r="D880" s="19">
        <v>20.8</v>
      </c>
      <c r="E880" s="21">
        <v>144</v>
      </c>
      <c r="F880" s="21">
        <v>149</v>
      </c>
      <c r="G880" s="8">
        <v>22.240000000000002</v>
      </c>
      <c r="H880" s="8">
        <v>22.29</v>
      </c>
      <c r="I880" s="8">
        <v>22.24</v>
      </c>
      <c r="J880" s="8">
        <v>22.29</v>
      </c>
      <c r="K880" s="29">
        <v>-3.5527136788005009E-15</v>
      </c>
      <c r="L880" s="29">
        <v>0</v>
      </c>
      <c r="O880" t="str">
        <v>U1385G-4</v>
      </c>
      <c r="P880" s="8">
        <v>3.2309999999999999</v>
      </c>
      <c r="Q880" s="8">
        <v>25.471000000000004</v>
      </c>
      <c r="R880" s="8">
        <v>25.521000000000001</v>
      </c>
    </row>
    <row r="881" spans="1:18" x14ac:dyDescent="0.15">
      <c r="A881" t="str">
        <v>U1385I-11-3</v>
      </c>
      <c r="B881">
        <v>97.41</v>
      </c>
      <c r="C881" t="str">
        <v>U1385G-4-1</v>
      </c>
      <c r="D881" s="19">
        <v>20.8</v>
      </c>
      <c r="E881" s="21">
        <v>144</v>
      </c>
      <c r="F881" s="21">
        <v>149</v>
      </c>
      <c r="G881" s="8">
        <v>22.240000000000002</v>
      </c>
      <c r="H881" s="8">
        <v>22.29</v>
      </c>
      <c r="I881" s="8">
        <v>22.24</v>
      </c>
      <c r="J881" s="8">
        <v>22.29</v>
      </c>
      <c r="K881" s="29">
        <v>-3.5527136788005009E-15</v>
      </c>
      <c r="L881" s="29">
        <v>0</v>
      </c>
      <c r="O881" t="str">
        <v>U1385G-4</v>
      </c>
      <c r="P881" s="8">
        <v>3.2309999999999999</v>
      </c>
      <c r="Q881" s="8">
        <v>25.471000000000004</v>
      </c>
      <c r="R881" s="8">
        <v>25.521000000000001</v>
      </c>
    </row>
    <row r="882" spans="1:18" x14ac:dyDescent="0.15">
      <c r="A882" t="str">
        <v>U1385I-11-4</v>
      </c>
      <c r="B882">
        <v>98.9</v>
      </c>
      <c r="C882" t="str">
        <v>U1385G-4-1</v>
      </c>
      <c r="D882" s="19">
        <v>20.8</v>
      </c>
      <c r="E882" s="21">
        <v>144</v>
      </c>
      <c r="F882" s="21">
        <v>149</v>
      </c>
      <c r="G882" s="8">
        <v>22.240000000000002</v>
      </c>
      <c r="H882" s="8">
        <v>22.29</v>
      </c>
      <c r="I882" s="8">
        <v>22.24</v>
      </c>
      <c r="J882" s="8">
        <v>22.29</v>
      </c>
      <c r="K882" s="29">
        <v>-3.5527136788005009E-15</v>
      </c>
      <c r="L882" s="29">
        <v>0</v>
      </c>
      <c r="O882" t="str">
        <v>U1385G-4</v>
      </c>
      <c r="P882" s="8">
        <v>3.2309999999999999</v>
      </c>
      <c r="Q882" s="8">
        <v>25.471000000000004</v>
      </c>
      <c r="R882" s="8">
        <v>25.521000000000001</v>
      </c>
    </row>
    <row r="883" spans="1:18" x14ac:dyDescent="0.15">
      <c r="A883" t="str">
        <v>U1385I-11-5</v>
      </c>
      <c r="B883">
        <v>100.41</v>
      </c>
      <c r="C883" t="str">
        <v>U1385G-4-1</v>
      </c>
      <c r="D883" s="19">
        <v>20.8</v>
      </c>
      <c r="E883" s="21">
        <v>144</v>
      </c>
      <c r="F883" s="21">
        <v>149</v>
      </c>
      <c r="G883" s="8">
        <v>22.240000000000002</v>
      </c>
      <c r="H883" s="8">
        <v>22.29</v>
      </c>
      <c r="I883" s="8">
        <v>22.24</v>
      </c>
      <c r="J883" s="8">
        <v>22.29</v>
      </c>
      <c r="K883" s="29">
        <v>-3.5527136788005009E-15</v>
      </c>
      <c r="L883" s="29">
        <v>0</v>
      </c>
      <c r="O883" t="str">
        <v>U1385G-4</v>
      </c>
      <c r="P883" s="8">
        <v>3.2309999999999999</v>
      </c>
      <c r="Q883" s="8">
        <v>25.471000000000004</v>
      </c>
      <c r="R883" s="8">
        <v>25.521000000000001</v>
      </c>
    </row>
    <row r="884" spans="1:18" x14ac:dyDescent="0.15">
      <c r="A884" t="str">
        <v>U1385I-11-6</v>
      </c>
      <c r="B884">
        <v>101.93</v>
      </c>
      <c r="C884" t="str">
        <v>U1385G-4-1</v>
      </c>
      <c r="D884" s="19">
        <v>20.8</v>
      </c>
      <c r="E884" s="21">
        <v>144</v>
      </c>
      <c r="F884" s="21">
        <v>149</v>
      </c>
      <c r="G884" s="8">
        <v>22.240000000000002</v>
      </c>
      <c r="H884" s="8">
        <v>22.29</v>
      </c>
      <c r="I884" s="8">
        <v>22.24</v>
      </c>
      <c r="J884" s="8">
        <v>22.29</v>
      </c>
      <c r="K884" s="29">
        <v>-3.5527136788005009E-15</v>
      </c>
      <c r="L884" s="29">
        <v>0</v>
      </c>
      <c r="O884" t="str">
        <v>U1385G-4</v>
      </c>
      <c r="P884" s="8">
        <v>3.2309999999999999</v>
      </c>
      <c r="Q884" s="8">
        <v>25.471000000000004</v>
      </c>
      <c r="R884" s="8">
        <v>25.521000000000001</v>
      </c>
    </row>
    <row r="885" spans="1:18" x14ac:dyDescent="0.15">
      <c r="A885" t="str">
        <v>U1385I-11-CC</v>
      </c>
      <c r="B885">
        <v>102.76</v>
      </c>
      <c r="C885" t="str">
        <v>U1385G-4-1</v>
      </c>
      <c r="D885" s="19">
        <v>20.8</v>
      </c>
      <c r="E885" s="21">
        <v>144</v>
      </c>
      <c r="F885" s="21">
        <v>149</v>
      </c>
      <c r="G885" s="8">
        <v>22.240000000000002</v>
      </c>
      <c r="H885" s="8">
        <v>22.29</v>
      </c>
      <c r="I885" s="8">
        <v>22.24</v>
      </c>
      <c r="J885" s="8">
        <v>22.29</v>
      </c>
      <c r="K885" s="29">
        <v>-3.5527136788005009E-15</v>
      </c>
      <c r="L885" s="29">
        <v>0</v>
      </c>
      <c r="O885" t="str">
        <v>U1385G-4</v>
      </c>
      <c r="P885" s="8">
        <v>3.2309999999999999</v>
      </c>
      <c r="Q885" s="8">
        <v>25.471000000000004</v>
      </c>
      <c r="R885" s="8">
        <v>25.521000000000001</v>
      </c>
    </row>
    <row r="886" spans="1:18" x14ac:dyDescent="0.15">
      <c r="A886" t="str">
        <v>U1385I-12-1</v>
      </c>
      <c r="B886">
        <v>104</v>
      </c>
      <c r="C886" t="str">
        <v>U1385G-4-1</v>
      </c>
      <c r="D886" s="19">
        <v>20.8</v>
      </c>
      <c r="E886" s="21">
        <v>144</v>
      </c>
      <c r="F886" s="21">
        <v>149</v>
      </c>
      <c r="G886" s="8">
        <v>22.240000000000002</v>
      </c>
      <c r="H886" s="8">
        <v>22.29</v>
      </c>
      <c r="I886" s="8">
        <v>22.24</v>
      </c>
      <c r="J886" s="8">
        <v>22.29</v>
      </c>
      <c r="K886" s="29">
        <v>-3.5527136788005009E-15</v>
      </c>
      <c r="L886" s="29">
        <v>0</v>
      </c>
      <c r="O886" t="str">
        <v>U1385G-4</v>
      </c>
      <c r="P886" s="8">
        <v>3.2309999999999999</v>
      </c>
      <c r="Q886" s="8">
        <v>25.471000000000004</v>
      </c>
      <c r="R886" s="8">
        <v>25.521000000000001</v>
      </c>
    </row>
    <row r="887" spans="1:18" x14ac:dyDescent="0.15">
      <c r="A887" t="str">
        <v>U1385I-12-2</v>
      </c>
      <c r="B887">
        <v>105.47</v>
      </c>
      <c r="C887" t="str">
        <v>U1385G-4-1</v>
      </c>
      <c r="D887" s="19">
        <v>20.8</v>
      </c>
      <c r="E887" s="21">
        <v>144</v>
      </c>
      <c r="F887" s="21">
        <v>149</v>
      </c>
      <c r="G887" s="8">
        <v>22.240000000000002</v>
      </c>
      <c r="H887" s="8">
        <v>22.29</v>
      </c>
      <c r="I887" s="8">
        <v>22.24</v>
      </c>
      <c r="J887" s="8">
        <v>22.29</v>
      </c>
      <c r="K887" s="29">
        <v>-3.5527136788005009E-15</v>
      </c>
      <c r="L887" s="29">
        <v>0</v>
      </c>
      <c r="O887" t="str">
        <v>U1385G-4</v>
      </c>
      <c r="P887" s="8">
        <v>3.2309999999999999</v>
      </c>
      <c r="Q887" s="8">
        <v>25.471000000000004</v>
      </c>
      <c r="R887" s="8">
        <v>25.521000000000001</v>
      </c>
    </row>
    <row r="888" spans="1:18" x14ac:dyDescent="0.15">
      <c r="A888" t="str">
        <v>U1385I-12-3</v>
      </c>
      <c r="B888">
        <v>106.95</v>
      </c>
      <c r="C888" t="str">
        <v>U1385G-4-2</v>
      </c>
      <c r="D888" s="19">
        <v>22.29</v>
      </c>
      <c r="E888" s="21">
        <v>50</v>
      </c>
      <c r="F888" s="21">
        <v>51</v>
      </c>
      <c r="G888" s="8">
        <v>22.79</v>
      </c>
      <c r="H888" s="8">
        <v>22.8</v>
      </c>
      <c r="I888" s="8">
        <v>22.79</v>
      </c>
      <c r="J888" s="8">
        <v>22.8</v>
      </c>
      <c r="K888" s="29">
        <v>0</v>
      </c>
      <c r="L888" s="29">
        <v>0</v>
      </c>
      <c r="O888" t="str">
        <v>U1385G-4</v>
      </c>
      <c r="P888" s="8">
        <v>3.2309999999999999</v>
      </c>
      <c r="Q888" s="8">
        <v>26.021000000000001</v>
      </c>
      <c r="R888" s="8">
        <v>26.030999999999999</v>
      </c>
    </row>
    <row r="889" spans="1:18" x14ac:dyDescent="0.15">
      <c r="A889" t="str">
        <v>U1385I-12-4</v>
      </c>
      <c r="B889">
        <v>108.43</v>
      </c>
      <c r="C889" t="str">
        <v>U1385G-4-2</v>
      </c>
      <c r="D889" s="19">
        <v>22.29</v>
      </c>
      <c r="E889" s="21">
        <v>50</v>
      </c>
      <c r="F889" s="21">
        <v>50</v>
      </c>
      <c r="G889" s="8">
        <v>22.79</v>
      </c>
      <c r="H889" s="8">
        <v>22.79</v>
      </c>
      <c r="I889" s="8">
        <v>22.79</v>
      </c>
      <c r="J889" s="8">
        <v>22.79</v>
      </c>
      <c r="K889" s="29">
        <v>0</v>
      </c>
      <c r="L889" s="29">
        <v>0</v>
      </c>
      <c r="O889" t="str">
        <v>U1385G-4</v>
      </c>
      <c r="P889" s="8">
        <v>3.2309999999999999</v>
      </c>
      <c r="Q889" s="8">
        <v>26.021000000000001</v>
      </c>
      <c r="R889" s="8">
        <v>26.021000000000001</v>
      </c>
    </row>
    <row r="890" spans="1:18" x14ac:dyDescent="0.15">
      <c r="A890" t="str">
        <v>U1385I-12-5</v>
      </c>
      <c r="B890">
        <v>109.91</v>
      </c>
      <c r="C890" t="str">
        <v>U1385G-4-2</v>
      </c>
      <c r="D890" s="19">
        <v>22.29</v>
      </c>
      <c r="E890" s="21">
        <v>50</v>
      </c>
      <c r="F890" s="21">
        <v>51</v>
      </c>
      <c r="G890" s="8">
        <v>22.79</v>
      </c>
      <c r="H890" s="8">
        <v>22.8</v>
      </c>
      <c r="I890" s="8">
        <v>22.79</v>
      </c>
      <c r="J890" s="8">
        <v>22.8</v>
      </c>
      <c r="K890" s="29">
        <v>0</v>
      </c>
      <c r="L890" s="29">
        <v>0</v>
      </c>
      <c r="O890" t="str">
        <v>U1385G-4</v>
      </c>
      <c r="P890" s="8">
        <v>3.2309999999999999</v>
      </c>
      <c r="Q890" s="8">
        <v>26.021000000000001</v>
      </c>
      <c r="R890" s="8">
        <v>26.030999999999999</v>
      </c>
    </row>
    <row r="891" spans="1:18" x14ac:dyDescent="0.15">
      <c r="A891" t="str">
        <v>U1385I-12-6</v>
      </c>
      <c r="B891">
        <v>111.4</v>
      </c>
      <c r="C891" t="str">
        <v>U1385G-4-2</v>
      </c>
      <c r="D891" s="19">
        <v>22.29</v>
      </c>
      <c r="E891" s="21">
        <v>75</v>
      </c>
      <c r="F891" s="21">
        <v>75</v>
      </c>
      <c r="G891" s="8">
        <v>23.04</v>
      </c>
      <c r="H891" s="8">
        <v>23.04</v>
      </c>
      <c r="I891" s="8">
        <v>23.04</v>
      </c>
      <c r="J891" s="8">
        <v>23.04</v>
      </c>
      <c r="K891" s="29">
        <v>0</v>
      </c>
      <c r="L891" s="29">
        <v>0</v>
      </c>
      <c r="O891" t="str">
        <v>U1385G-4</v>
      </c>
      <c r="P891" s="8">
        <v>3.2309999999999999</v>
      </c>
      <c r="Q891" s="8">
        <v>26.271000000000001</v>
      </c>
      <c r="R891" s="8">
        <v>26.271000000000001</v>
      </c>
    </row>
    <row r="892" spans="1:18" x14ac:dyDescent="0.15">
      <c r="A892" t="str">
        <v>U1385I-12-7</v>
      </c>
      <c r="B892">
        <v>112.53</v>
      </c>
      <c r="C892" t="str">
        <v>U1385G-4-2</v>
      </c>
      <c r="D892" s="19">
        <v>22.29</v>
      </c>
      <c r="E892" s="21">
        <v>145</v>
      </c>
      <c r="F892" s="21">
        <v>150</v>
      </c>
      <c r="G892" s="8">
        <v>23.74</v>
      </c>
      <c r="H892" s="8">
        <v>23.79</v>
      </c>
      <c r="I892" s="8">
        <v>23.74</v>
      </c>
      <c r="J892" s="8">
        <v>23.79</v>
      </c>
      <c r="K892" s="29">
        <v>0</v>
      </c>
      <c r="L892" s="29">
        <v>0</v>
      </c>
      <c r="O892" t="str">
        <v>U1385G-4</v>
      </c>
      <c r="P892" s="8">
        <v>3.2309999999999999</v>
      </c>
      <c r="Q892" s="8">
        <v>26.970999999999997</v>
      </c>
      <c r="R892" s="8">
        <v>27.021000000000001</v>
      </c>
    </row>
    <row r="893" spans="1:18" x14ac:dyDescent="0.15">
      <c r="A893" t="str">
        <v>U1385I-12-CC</v>
      </c>
      <c r="B893">
        <v>113.04</v>
      </c>
      <c r="C893" t="str">
        <v>U1385G-4-2</v>
      </c>
      <c r="D893" s="19">
        <v>22.29</v>
      </c>
      <c r="E893" s="21">
        <v>145</v>
      </c>
      <c r="F893" s="21">
        <v>150</v>
      </c>
      <c r="G893" s="8">
        <v>23.74</v>
      </c>
      <c r="H893" s="8">
        <v>23.79</v>
      </c>
      <c r="I893" s="8">
        <v>23.74</v>
      </c>
      <c r="J893" s="8">
        <v>23.79</v>
      </c>
      <c r="K893" s="29">
        <v>0</v>
      </c>
      <c r="L893" s="29">
        <v>0</v>
      </c>
      <c r="O893" t="str">
        <v>U1385G-4</v>
      </c>
      <c r="P893" s="8">
        <v>3.2309999999999999</v>
      </c>
      <c r="Q893" s="8">
        <v>26.970999999999997</v>
      </c>
      <c r="R893" s="8">
        <v>27.021000000000001</v>
      </c>
    </row>
    <row r="894" spans="1:18" x14ac:dyDescent="0.15">
      <c r="A894" t="str">
        <v>U1385I-13-1</v>
      </c>
      <c r="B894">
        <v>113.7</v>
      </c>
      <c r="C894" t="str">
        <v>U1385G-4-2</v>
      </c>
      <c r="D894" s="19">
        <v>22.29</v>
      </c>
      <c r="E894" s="21">
        <v>145</v>
      </c>
      <c r="F894" s="21">
        <v>150</v>
      </c>
      <c r="G894" s="8">
        <v>23.74</v>
      </c>
      <c r="H894" s="8">
        <v>23.79</v>
      </c>
      <c r="I894" s="8">
        <v>23.74</v>
      </c>
      <c r="J894" s="8">
        <v>23.79</v>
      </c>
      <c r="K894" s="29">
        <v>0</v>
      </c>
      <c r="L894" s="29">
        <v>0</v>
      </c>
      <c r="O894" t="str">
        <v>U1385G-4</v>
      </c>
      <c r="P894" s="8">
        <v>3.2309999999999999</v>
      </c>
      <c r="Q894" s="8">
        <v>26.970999999999997</v>
      </c>
      <c r="R894" s="8">
        <v>27.021000000000001</v>
      </c>
    </row>
    <row r="895" spans="1:18" x14ac:dyDescent="0.15">
      <c r="A895" t="str">
        <v>U1385I-13-2</v>
      </c>
      <c r="B895">
        <v>115.18</v>
      </c>
      <c r="C895" t="str">
        <v>U1385G-4-2</v>
      </c>
      <c r="D895" s="19">
        <v>22.29</v>
      </c>
      <c r="E895" s="21">
        <v>145</v>
      </c>
      <c r="F895" s="21">
        <v>150</v>
      </c>
      <c r="G895" s="8">
        <v>23.74</v>
      </c>
      <c r="H895" s="8">
        <v>23.79</v>
      </c>
      <c r="I895" s="8">
        <v>23.74</v>
      </c>
      <c r="J895" s="8">
        <v>23.79</v>
      </c>
      <c r="K895" s="29">
        <v>0</v>
      </c>
      <c r="L895" s="29">
        <v>0</v>
      </c>
      <c r="O895" t="str">
        <v>U1385G-4</v>
      </c>
      <c r="P895" s="8">
        <v>3.2309999999999999</v>
      </c>
      <c r="Q895" s="8">
        <v>26.970999999999997</v>
      </c>
      <c r="R895" s="8">
        <v>27.021000000000001</v>
      </c>
    </row>
    <row r="896" spans="1:18" x14ac:dyDescent="0.15">
      <c r="A896" t="str">
        <v>U1385I-13-3</v>
      </c>
      <c r="B896">
        <v>116.66</v>
      </c>
      <c r="C896" t="str">
        <v>U1385G-4-2</v>
      </c>
      <c r="D896" s="19">
        <v>22.29</v>
      </c>
      <c r="E896" s="21">
        <v>145</v>
      </c>
      <c r="F896" s="21">
        <v>150</v>
      </c>
      <c r="G896" s="8">
        <v>23.74</v>
      </c>
      <c r="H896" s="8">
        <v>23.79</v>
      </c>
      <c r="I896" s="8">
        <v>23.74</v>
      </c>
      <c r="J896" s="8">
        <v>23.79</v>
      </c>
      <c r="K896" s="29">
        <v>0</v>
      </c>
      <c r="L896" s="29">
        <v>0</v>
      </c>
      <c r="O896" t="str">
        <v>U1385G-4</v>
      </c>
      <c r="P896" s="8">
        <v>3.2309999999999999</v>
      </c>
      <c r="Q896" s="8">
        <v>26.970999999999997</v>
      </c>
      <c r="R896" s="8">
        <v>27.021000000000001</v>
      </c>
    </row>
    <row r="897" spans="1:18" x14ac:dyDescent="0.15">
      <c r="A897" t="str">
        <v>U1385I-13-4</v>
      </c>
      <c r="B897">
        <v>118.14</v>
      </c>
      <c r="C897" t="str">
        <v>U1385G-4-2</v>
      </c>
      <c r="D897" s="19">
        <v>22.29</v>
      </c>
      <c r="E897" s="21">
        <v>145</v>
      </c>
      <c r="F897" s="21">
        <v>150</v>
      </c>
      <c r="G897" s="8">
        <v>23.74</v>
      </c>
      <c r="H897" s="8">
        <v>23.79</v>
      </c>
      <c r="I897" s="8">
        <v>23.74</v>
      </c>
      <c r="J897" s="8">
        <v>23.79</v>
      </c>
      <c r="K897" s="29">
        <v>0</v>
      </c>
      <c r="L897" s="29">
        <v>0</v>
      </c>
      <c r="O897" t="str">
        <v>U1385G-4</v>
      </c>
      <c r="P897" s="8">
        <v>3.2309999999999999</v>
      </c>
      <c r="Q897" s="8">
        <v>26.970999999999997</v>
      </c>
      <c r="R897" s="8">
        <v>27.021000000000001</v>
      </c>
    </row>
    <row r="898" spans="1:18" x14ac:dyDescent="0.15">
      <c r="A898" t="str">
        <v>U1385I-13-5</v>
      </c>
      <c r="B898">
        <v>119.62</v>
      </c>
      <c r="C898" t="str">
        <v>U1385G-4-2</v>
      </c>
      <c r="D898" s="19">
        <v>22.29</v>
      </c>
      <c r="E898" s="21">
        <v>145</v>
      </c>
      <c r="F898" s="21">
        <v>150</v>
      </c>
      <c r="G898" s="8">
        <v>23.74</v>
      </c>
      <c r="H898" s="8">
        <v>23.79</v>
      </c>
      <c r="I898" s="8">
        <v>23.74</v>
      </c>
      <c r="J898" s="8">
        <v>23.79</v>
      </c>
      <c r="K898" s="29">
        <v>0</v>
      </c>
      <c r="L898" s="29">
        <v>0</v>
      </c>
      <c r="O898" t="str">
        <v>U1385G-4</v>
      </c>
      <c r="P898" s="8">
        <v>3.2309999999999999</v>
      </c>
      <c r="Q898" s="8">
        <v>26.970999999999997</v>
      </c>
      <c r="R898" s="8">
        <v>27.021000000000001</v>
      </c>
    </row>
    <row r="899" spans="1:18" x14ac:dyDescent="0.15">
      <c r="A899" t="str">
        <v>U1385I-13-6</v>
      </c>
      <c r="B899">
        <v>121.1</v>
      </c>
      <c r="C899" t="str">
        <v>U1385G-4-2</v>
      </c>
      <c r="D899" s="19">
        <v>22.29</v>
      </c>
      <c r="E899" s="21">
        <v>145</v>
      </c>
      <c r="F899" s="21">
        <v>150</v>
      </c>
      <c r="G899" s="8">
        <v>23.74</v>
      </c>
      <c r="H899" s="8">
        <v>23.79</v>
      </c>
      <c r="I899" s="8">
        <v>23.74</v>
      </c>
      <c r="J899" s="8">
        <v>23.79</v>
      </c>
      <c r="K899" s="29">
        <v>0</v>
      </c>
      <c r="L899" s="29">
        <v>0</v>
      </c>
      <c r="O899" t="str">
        <v>U1385G-4</v>
      </c>
      <c r="P899" s="8">
        <v>3.2309999999999999</v>
      </c>
      <c r="Q899" s="8">
        <v>26.970999999999997</v>
      </c>
      <c r="R899" s="8">
        <v>27.021000000000001</v>
      </c>
    </row>
    <row r="900" spans="1:18" x14ac:dyDescent="0.15">
      <c r="A900" t="str">
        <v>U1385I-13-7</v>
      </c>
      <c r="B900">
        <v>122.58</v>
      </c>
      <c r="C900" t="str">
        <v>U1385G-4-2</v>
      </c>
      <c r="D900" s="19">
        <v>22.29</v>
      </c>
      <c r="E900" s="21">
        <v>145</v>
      </c>
      <c r="F900" s="21">
        <v>150</v>
      </c>
      <c r="G900" s="8">
        <v>23.74</v>
      </c>
      <c r="H900" s="8">
        <v>23.79</v>
      </c>
      <c r="I900" s="8">
        <v>23.74</v>
      </c>
      <c r="J900" s="8">
        <v>23.79</v>
      </c>
      <c r="K900" s="29">
        <v>0</v>
      </c>
      <c r="L900" s="29">
        <v>0</v>
      </c>
      <c r="O900" t="str">
        <v>U1385G-4</v>
      </c>
      <c r="P900" s="8">
        <v>3.2309999999999999</v>
      </c>
      <c r="Q900" s="8">
        <v>26.970999999999997</v>
      </c>
      <c r="R900" s="8">
        <v>27.021000000000001</v>
      </c>
    </row>
    <row r="901" spans="1:18" x14ac:dyDescent="0.15">
      <c r="A901" t="str">
        <v>U1385I-13-CC</v>
      </c>
      <c r="B901">
        <v>123.13</v>
      </c>
      <c r="C901" t="str">
        <v>U1385G-4-2</v>
      </c>
      <c r="D901" s="19">
        <v>22.29</v>
      </c>
      <c r="E901" s="21">
        <v>145</v>
      </c>
      <c r="F901" s="21">
        <v>150</v>
      </c>
      <c r="G901" s="8">
        <v>23.74</v>
      </c>
      <c r="H901" s="8">
        <v>23.79</v>
      </c>
      <c r="I901" s="8">
        <v>23.74</v>
      </c>
      <c r="J901" s="8">
        <v>23.79</v>
      </c>
      <c r="K901" s="29">
        <v>0</v>
      </c>
      <c r="L901" s="29">
        <v>0</v>
      </c>
      <c r="O901" t="str">
        <v>U1385G-4</v>
      </c>
      <c r="P901" s="8">
        <v>3.2309999999999999</v>
      </c>
      <c r="Q901" s="8">
        <v>26.970999999999997</v>
      </c>
      <c r="R901" s="8">
        <v>27.021000000000001</v>
      </c>
    </row>
    <row r="902" spans="1:18" x14ac:dyDescent="0.15">
      <c r="A902" t="str">
        <v>U1385I-15-1</v>
      </c>
      <c r="B902">
        <v>133.1</v>
      </c>
      <c r="C902" t="str">
        <v>U1385G-4-3</v>
      </c>
      <c r="D902" s="19">
        <v>23.79</v>
      </c>
      <c r="E902" s="21">
        <v>75</v>
      </c>
      <c r="F902" s="21">
        <v>75</v>
      </c>
      <c r="G902" s="8">
        <v>24.54</v>
      </c>
      <c r="H902" s="8">
        <v>24.54</v>
      </c>
      <c r="I902" s="8">
        <v>24.54</v>
      </c>
      <c r="J902" s="8">
        <v>24.54</v>
      </c>
      <c r="K902" s="29">
        <v>0</v>
      </c>
      <c r="L902" s="29">
        <v>0</v>
      </c>
      <c r="O902" t="str">
        <v>U1385G-4</v>
      </c>
      <c r="P902" s="8">
        <v>3.2309999999999999</v>
      </c>
      <c r="Q902" s="8">
        <v>27.771000000000001</v>
      </c>
      <c r="R902" s="8">
        <v>27.771000000000001</v>
      </c>
    </row>
    <row r="903" spans="1:18" x14ac:dyDescent="0.15">
      <c r="A903" t="str">
        <v>U1385I-15-2</v>
      </c>
      <c r="B903">
        <v>134.59</v>
      </c>
      <c r="C903" t="str">
        <v>U1385G-4-3</v>
      </c>
      <c r="D903" s="19">
        <v>23.79</v>
      </c>
      <c r="E903" s="21">
        <v>144</v>
      </c>
      <c r="F903" s="21">
        <v>149</v>
      </c>
      <c r="G903" s="8">
        <v>25.23</v>
      </c>
      <c r="H903" s="8">
        <v>25.279999999999998</v>
      </c>
      <c r="I903" s="8">
        <v>25.23</v>
      </c>
      <c r="J903" s="8">
        <v>25.28</v>
      </c>
      <c r="K903" s="29">
        <v>0</v>
      </c>
      <c r="L903" s="29">
        <v>3.5527136788005009E-15</v>
      </c>
      <c r="O903" t="str">
        <v>U1385G-4</v>
      </c>
      <c r="P903" s="8">
        <v>3.2309999999999999</v>
      </c>
      <c r="Q903" s="8">
        <v>28.460999999999999</v>
      </c>
      <c r="R903" s="8">
        <v>28.510999999999996</v>
      </c>
    </row>
    <row r="904" spans="1:18" x14ac:dyDescent="0.15">
      <c r="A904" t="str">
        <v>U1385I-15-3</v>
      </c>
      <c r="B904">
        <v>136.09</v>
      </c>
      <c r="C904" t="str">
        <v>U1385G-4-3</v>
      </c>
      <c r="D904" s="19">
        <v>23.79</v>
      </c>
      <c r="E904" s="21">
        <v>144</v>
      </c>
      <c r="F904" s="21">
        <v>149</v>
      </c>
      <c r="G904" s="8">
        <v>25.23</v>
      </c>
      <c r="H904" s="8">
        <v>25.279999999999998</v>
      </c>
      <c r="I904" s="8">
        <v>25.23</v>
      </c>
      <c r="J904" s="8">
        <v>25.28</v>
      </c>
      <c r="K904" s="29">
        <v>0</v>
      </c>
      <c r="L904" s="29">
        <v>3.5527136788005009E-15</v>
      </c>
      <c r="O904" t="str">
        <v>U1385G-4</v>
      </c>
      <c r="P904" s="8">
        <v>3.2309999999999999</v>
      </c>
      <c r="Q904" s="8">
        <v>28.460999999999999</v>
      </c>
      <c r="R904" s="8">
        <v>28.510999999999996</v>
      </c>
    </row>
    <row r="905" spans="1:18" x14ac:dyDescent="0.15">
      <c r="A905" t="str">
        <v>U1385I-15-4</v>
      </c>
      <c r="B905">
        <v>137.59</v>
      </c>
      <c r="C905" t="str">
        <v>U1385G-4-3</v>
      </c>
      <c r="D905" s="19">
        <v>23.79</v>
      </c>
      <c r="E905" s="21">
        <v>144</v>
      </c>
      <c r="F905" s="21">
        <v>149</v>
      </c>
      <c r="G905" s="8">
        <v>25.23</v>
      </c>
      <c r="H905" s="8">
        <v>25.279999999999998</v>
      </c>
      <c r="I905" s="8">
        <v>25.23</v>
      </c>
      <c r="J905" s="8">
        <v>25.28</v>
      </c>
      <c r="K905" s="29">
        <v>0</v>
      </c>
      <c r="L905" s="29">
        <v>3.5527136788005009E-15</v>
      </c>
      <c r="O905" t="str">
        <v>U1385G-4</v>
      </c>
      <c r="P905" s="8">
        <v>3.2309999999999999</v>
      </c>
      <c r="Q905" s="8">
        <v>28.460999999999999</v>
      </c>
      <c r="R905" s="8">
        <v>28.510999999999996</v>
      </c>
    </row>
    <row r="906" spans="1:18" x14ac:dyDescent="0.15">
      <c r="A906" t="str">
        <v>U1385I-15-5</v>
      </c>
      <c r="B906">
        <v>139.09</v>
      </c>
      <c r="C906" t="str">
        <v>U1385G-4-3</v>
      </c>
      <c r="D906" s="19">
        <v>23.79</v>
      </c>
      <c r="E906" s="21">
        <v>144</v>
      </c>
      <c r="F906" s="21">
        <v>149</v>
      </c>
      <c r="G906" s="8">
        <v>25.23</v>
      </c>
      <c r="H906" s="8">
        <v>25.279999999999998</v>
      </c>
      <c r="I906" s="8">
        <v>25.23</v>
      </c>
      <c r="J906" s="8">
        <v>25.28</v>
      </c>
      <c r="K906" s="29">
        <v>0</v>
      </c>
      <c r="L906" s="29">
        <v>3.5527136788005009E-15</v>
      </c>
      <c r="O906" t="str">
        <v>U1385G-4</v>
      </c>
      <c r="P906" s="8">
        <v>3.2309999999999999</v>
      </c>
      <c r="Q906" s="8">
        <v>28.460999999999999</v>
      </c>
      <c r="R906" s="8">
        <v>28.510999999999996</v>
      </c>
    </row>
    <row r="907" spans="1:18" x14ac:dyDescent="0.15">
      <c r="A907" t="str">
        <v>U1385I-15-6</v>
      </c>
      <c r="B907">
        <v>140.59</v>
      </c>
      <c r="C907" t="str">
        <v>U1385G-4-3</v>
      </c>
      <c r="D907" s="19">
        <v>23.79</v>
      </c>
      <c r="E907" s="21">
        <v>144</v>
      </c>
      <c r="F907" s="21">
        <v>149</v>
      </c>
      <c r="G907" s="8">
        <v>25.23</v>
      </c>
      <c r="H907" s="8">
        <v>25.279999999999998</v>
      </c>
      <c r="I907" s="8">
        <v>25.23</v>
      </c>
      <c r="J907" s="8">
        <v>25.28</v>
      </c>
      <c r="K907" s="29">
        <v>0</v>
      </c>
      <c r="L907" s="29">
        <v>3.5527136788005009E-15</v>
      </c>
      <c r="O907" t="str">
        <v>U1385G-4</v>
      </c>
      <c r="P907" s="8">
        <v>3.2309999999999999</v>
      </c>
      <c r="Q907" s="8">
        <v>28.460999999999999</v>
      </c>
      <c r="R907" s="8">
        <v>28.510999999999996</v>
      </c>
    </row>
    <row r="908" spans="1:18" x14ac:dyDescent="0.15">
      <c r="A908" t="str">
        <v>U1385I-15-7</v>
      </c>
      <c r="B908">
        <v>141.99</v>
      </c>
      <c r="C908" t="str">
        <v>U1385G-4-3</v>
      </c>
      <c r="D908" s="19">
        <v>23.79</v>
      </c>
      <c r="E908" s="21">
        <v>144</v>
      </c>
      <c r="F908" s="21">
        <v>149</v>
      </c>
      <c r="G908" s="8">
        <v>25.23</v>
      </c>
      <c r="H908" s="8">
        <v>25.279999999999998</v>
      </c>
      <c r="I908" s="8">
        <v>25.23</v>
      </c>
      <c r="J908" s="8">
        <v>25.28</v>
      </c>
      <c r="K908" s="29">
        <v>0</v>
      </c>
      <c r="L908" s="29">
        <v>3.5527136788005009E-15</v>
      </c>
      <c r="O908" t="str">
        <v>U1385G-4</v>
      </c>
      <c r="P908" s="8">
        <v>3.2309999999999999</v>
      </c>
      <c r="Q908" s="8">
        <v>28.460999999999999</v>
      </c>
      <c r="R908" s="8">
        <v>28.510999999999996</v>
      </c>
    </row>
    <row r="909" spans="1:18" x14ac:dyDescent="0.15">
      <c r="A909" t="str">
        <v>U1385I-15-CC</v>
      </c>
      <c r="B909">
        <v>142.59</v>
      </c>
      <c r="C909" t="str">
        <v>U1385G-4-3</v>
      </c>
      <c r="D909" s="19">
        <v>23.79</v>
      </c>
      <c r="E909" s="21">
        <v>144</v>
      </c>
      <c r="F909" s="21">
        <v>149</v>
      </c>
      <c r="G909" s="8">
        <v>25.23</v>
      </c>
      <c r="H909" s="8">
        <v>25.279999999999998</v>
      </c>
      <c r="I909" s="8">
        <v>25.23</v>
      </c>
      <c r="J909" s="8">
        <v>25.28</v>
      </c>
      <c r="K909" s="29">
        <v>0</v>
      </c>
      <c r="L909" s="29">
        <v>3.5527136788005009E-15</v>
      </c>
      <c r="O909" t="str">
        <v>U1385G-4</v>
      </c>
      <c r="P909" s="8">
        <v>3.2309999999999999</v>
      </c>
      <c r="Q909" s="8">
        <v>28.460999999999999</v>
      </c>
      <c r="R909" s="8">
        <v>28.510999999999996</v>
      </c>
    </row>
    <row r="910" spans="1:18" x14ac:dyDescent="0.15">
      <c r="A910" t="str">
        <v>U1385I-16-1</v>
      </c>
      <c r="B910">
        <v>142.80000000000001</v>
      </c>
      <c r="C910" t="str">
        <v>U1385G-4-3</v>
      </c>
      <c r="D910" s="19">
        <v>23.79</v>
      </c>
      <c r="E910" s="21">
        <v>144</v>
      </c>
      <c r="F910" s="21">
        <v>149</v>
      </c>
      <c r="G910" s="8">
        <v>25.23</v>
      </c>
      <c r="H910" s="8">
        <v>25.279999999999998</v>
      </c>
      <c r="I910" s="8">
        <v>25.23</v>
      </c>
      <c r="J910" s="8">
        <v>25.28</v>
      </c>
      <c r="K910" s="29">
        <v>0</v>
      </c>
      <c r="L910" s="29">
        <v>3.5527136788005009E-15</v>
      </c>
      <c r="O910" t="str">
        <v>U1385G-4</v>
      </c>
      <c r="P910" s="8">
        <v>3.2309999999999999</v>
      </c>
      <c r="Q910" s="8">
        <v>28.460999999999999</v>
      </c>
      <c r="R910" s="8">
        <v>28.510999999999996</v>
      </c>
    </row>
    <row r="911" spans="1:18" x14ac:dyDescent="0.15">
      <c r="A911" t="str">
        <v>U1385I-16-2</v>
      </c>
      <c r="B911">
        <v>144.29</v>
      </c>
      <c r="C911" t="str">
        <v>U1385G-4-3</v>
      </c>
      <c r="D911" s="19">
        <v>23.79</v>
      </c>
      <c r="E911" s="21">
        <v>144</v>
      </c>
      <c r="F911" s="21">
        <v>149</v>
      </c>
      <c r="G911" s="8">
        <v>25.23</v>
      </c>
      <c r="H911" s="8">
        <v>25.279999999999998</v>
      </c>
      <c r="I911" s="8">
        <v>25.23</v>
      </c>
      <c r="J911" s="8">
        <v>25.28</v>
      </c>
      <c r="K911" s="29">
        <v>0</v>
      </c>
      <c r="L911" s="29">
        <v>3.5527136788005009E-15</v>
      </c>
      <c r="O911" t="str">
        <v>U1385G-4</v>
      </c>
      <c r="P911" s="8">
        <v>3.2309999999999999</v>
      </c>
      <c r="Q911" s="8">
        <v>28.460999999999999</v>
      </c>
      <c r="R911" s="8">
        <v>28.510999999999996</v>
      </c>
    </row>
    <row r="912" spans="1:18" x14ac:dyDescent="0.15">
      <c r="A912" t="str">
        <v>U1385I-16-3</v>
      </c>
      <c r="B912">
        <v>145.79</v>
      </c>
      <c r="C912" t="str">
        <v>U1385G-4-3</v>
      </c>
      <c r="D912" s="19">
        <v>23.79</v>
      </c>
      <c r="E912" s="21">
        <v>144</v>
      </c>
      <c r="F912" s="21">
        <v>149</v>
      </c>
      <c r="G912" s="8">
        <v>25.23</v>
      </c>
      <c r="H912" s="8">
        <v>25.279999999999998</v>
      </c>
      <c r="I912" s="8">
        <v>25.23</v>
      </c>
      <c r="J912" s="8">
        <v>25.28</v>
      </c>
      <c r="K912" s="29">
        <v>0</v>
      </c>
      <c r="L912" s="29">
        <v>3.5527136788005009E-15</v>
      </c>
      <c r="O912" t="str">
        <v>U1385G-4</v>
      </c>
      <c r="P912" s="8">
        <v>3.2309999999999999</v>
      </c>
      <c r="Q912" s="8">
        <v>28.460999999999999</v>
      </c>
      <c r="R912" s="8">
        <v>28.510999999999996</v>
      </c>
    </row>
    <row r="913" spans="1:18" x14ac:dyDescent="0.15">
      <c r="A913" t="str">
        <v>U1385I-16-4</v>
      </c>
      <c r="B913">
        <v>147.29</v>
      </c>
      <c r="C913" t="str">
        <v>U1385G-4-4</v>
      </c>
      <c r="D913" s="19">
        <v>25.28</v>
      </c>
      <c r="E913" s="21">
        <v>44</v>
      </c>
      <c r="F913" s="21">
        <v>46</v>
      </c>
      <c r="G913" s="8">
        <v>25.720000000000002</v>
      </c>
      <c r="H913" s="8">
        <v>25.740000000000002</v>
      </c>
      <c r="I913" s="8">
        <v>25.72</v>
      </c>
      <c r="J913" s="8">
        <v>25.74</v>
      </c>
      <c r="K913" s="29">
        <v>-3.5527136788005009E-15</v>
      </c>
      <c r="L913" s="29">
        <v>-3.5527136788005009E-15</v>
      </c>
      <c r="O913" t="str">
        <v>U1385G-4</v>
      </c>
      <c r="P913" s="8">
        <v>3.2309999999999999</v>
      </c>
      <c r="Q913" s="8">
        <v>28.951000000000001</v>
      </c>
      <c r="R913" s="8">
        <v>28.971000000000004</v>
      </c>
    </row>
    <row r="914" spans="1:18" x14ac:dyDescent="0.15">
      <c r="A914" t="str">
        <v>U1385I-16-5</v>
      </c>
      <c r="B914">
        <v>148.79</v>
      </c>
      <c r="C914" t="str">
        <v>U1385G-4-4</v>
      </c>
      <c r="D914" s="19">
        <v>25.28</v>
      </c>
      <c r="E914" s="21">
        <v>65</v>
      </c>
      <c r="F914" s="21">
        <v>67</v>
      </c>
      <c r="G914" s="8">
        <v>25.93</v>
      </c>
      <c r="H914" s="8">
        <v>25.950000000000003</v>
      </c>
      <c r="I914" s="8">
        <v>25.93</v>
      </c>
      <c r="J914" s="8">
        <v>25.95</v>
      </c>
      <c r="K914" s="29">
        <v>0</v>
      </c>
      <c r="L914" s="29">
        <v>-3.5527136788005009E-15</v>
      </c>
      <c r="O914" t="str">
        <v>U1385G-4</v>
      </c>
      <c r="P914" s="8">
        <v>3.2309999999999999</v>
      </c>
      <c r="Q914" s="8">
        <v>29.161000000000001</v>
      </c>
      <c r="R914" s="8">
        <v>29.181000000000004</v>
      </c>
    </row>
    <row r="915" spans="1:18" x14ac:dyDescent="0.15">
      <c r="A915" t="str">
        <v>U1385I-16-6</v>
      </c>
      <c r="B915">
        <v>150.29</v>
      </c>
      <c r="C915" t="str">
        <v>U1385G-4-4</v>
      </c>
      <c r="D915" s="19">
        <v>25.28</v>
      </c>
      <c r="E915" s="21">
        <v>75</v>
      </c>
      <c r="F915" s="21">
        <v>75</v>
      </c>
      <c r="G915" s="8">
        <v>26.03</v>
      </c>
      <c r="H915" s="8">
        <v>26.03</v>
      </c>
      <c r="I915" s="8">
        <v>26.03</v>
      </c>
      <c r="J915" s="8">
        <v>26.03</v>
      </c>
      <c r="K915" s="29">
        <v>0</v>
      </c>
      <c r="L915" s="29">
        <v>0</v>
      </c>
      <c r="O915" t="str">
        <v>U1385G-4</v>
      </c>
      <c r="P915" s="8">
        <v>3.2309999999999999</v>
      </c>
      <c r="Q915" s="8">
        <v>29.261000000000003</v>
      </c>
      <c r="R915" s="8">
        <v>29.261000000000003</v>
      </c>
    </row>
    <row r="916" spans="1:18" x14ac:dyDescent="0.15">
      <c r="A916" t="str">
        <v>U1385I-16-7</v>
      </c>
      <c r="B916">
        <v>151.5</v>
      </c>
      <c r="C916" t="str">
        <v>U1385G-4-4</v>
      </c>
      <c r="D916" s="19">
        <v>25.28</v>
      </c>
      <c r="E916" s="21">
        <v>144</v>
      </c>
      <c r="F916" s="21">
        <v>149</v>
      </c>
      <c r="G916" s="8">
        <v>26.720000000000002</v>
      </c>
      <c r="H916" s="8">
        <v>26.77</v>
      </c>
      <c r="I916" s="8">
        <v>26.72</v>
      </c>
      <c r="J916" s="8">
        <v>26.77</v>
      </c>
      <c r="K916" s="29">
        <v>-3.5527136788005009E-15</v>
      </c>
      <c r="L916" s="29">
        <v>0</v>
      </c>
      <c r="O916" t="str">
        <v>U1385G-4</v>
      </c>
      <c r="P916" s="8">
        <v>3.2309999999999999</v>
      </c>
      <c r="Q916" s="8">
        <v>29.951000000000001</v>
      </c>
      <c r="R916" s="8">
        <v>30.000999999999998</v>
      </c>
    </row>
    <row r="917" spans="1:18" x14ac:dyDescent="0.15">
      <c r="A917" t="str">
        <v>U1385I-16-CC</v>
      </c>
      <c r="B917">
        <v>152.31</v>
      </c>
      <c r="C917" t="str">
        <v>U1385G-4-4</v>
      </c>
      <c r="D917" s="19">
        <v>25.28</v>
      </c>
      <c r="E917" s="21">
        <v>144</v>
      </c>
      <c r="F917" s="21">
        <v>149</v>
      </c>
      <c r="G917" s="8">
        <v>26.720000000000002</v>
      </c>
      <c r="H917" s="8">
        <v>26.77</v>
      </c>
      <c r="I917" s="8">
        <v>26.72</v>
      </c>
      <c r="J917" s="8">
        <v>26.77</v>
      </c>
      <c r="K917" s="29">
        <v>-3.5527136788005009E-15</v>
      </c>
      <c r="L917" s="29">
        <v>0</v>
      </c>
      <c r="O917" t="str">
        <v>U1385G-4</v>
      </c>
      <c r="P917" s="8">
        <v>3.2309999999999999</v>
      </c>
      <c r="Q917" s="8">
        <v>29.951000000000001</v>
      </c>
      <c r="R917" s="8">
        <v>30.000999999999998</v>
      </c>
    </row>
    <row r="918" spans="1:18" x14ac:dyDescent="0.15">
      <c r="A918" t="str">
        <v>U1385J-1-1</v>
      </c>
      <c r="B918">
        <v>0</v>
      </c>
      <c r="C918" t="str">
        <v>U1385G-4-4</v>
      </c>
      <c r="D918" s="19">
        <v>25.28</v>
      </c>
      <c r="E918" s="21">
        <v>144</v>
      </c>
      <c r="F918" s="21">
        <v>149</v>
      </c>
      <c r="G918" s="8">
        <v>26.720000000000002</v>
      </c>
      <c r="H918" s="8">
        <v>26.77</v>
      </c>
      <c r="I918" s="8">
        <v>26.72</v>
      </c>
      <c r="J918" s="8">
        <v>26.77</v>
      </c>
      <c r="K918" s="29">
        <v>-3.5527136788005009E-15</v>
      </c>
      <c r="L918" s="29">
        <v>0</v>
      </c>
      <c r="O918" t="str">
        <v>U1385G-4</v>
      </c>
      <c r="P918" s="8">
        <v>3.2309999999999999</v>
      </c>
      <c r="Q918" s="8">
        <v>29.951000000000001</v>
      </c>
      <c r="R918" s="8">
        <v>30.000999999999998</v>
      </c>
    </row>
    <row r="919" spans="1:18" x14ac:dyDescent="0.15">
      <c r="A919" t="str">
        <v>U1385J-1-2</v>
      </c>
      <c r="B919">
        <v>1.5</v>
      </c>
      <c r="C919" t="str">
        <v>U1385G-4-4</v>
      </c>
      <c r="D919" s="19">
        <v>25.28</v>
      </c>
      <c r="E919" s="21">
        <v>144</v>
      </c>
      <c r="F919" s="21">
        <v>149</v>
      </c>
      <c r="G919" s="8">
        <v>26.720000000000002</v>
      </c>
      <c r="H919" s="8">
        <v>26.77</v>
      </c>
      <c r="I919" s="8">
        <v>26.72</v>
      </c>
      <c r="J919" s="8">
        <v>26.77</v>
      </c>
      <c r="K919" s="29">
        <v>-3.5527136788005009E-15</v>
      </c>
      <c r="L919" s="29">
        <v>0</v>
      </c>
      <c r="O919" t="str">
        <v>U1385G-4</v>
      </c>
      <c r="P919" s="8">
        <v>3.2309999999999999</v>
      </c>
      <c r="Q919" s="8">
        <v>29.951000000000001</v>
      </c>
      <c r="R919" s="8">
        <v>30.000999999999998</v>
      </c>
    </row>
    <row r="920" spans="1:18" x14ac:dyDescent="0.15">
      <c r="A920" t="str">
        <v>U1385J-1-CC</v>
      </c>
      <c r="B920">
        <v>2.89</v>
      </c>
      <c r="C920" t="str">
        <v>U1385G-4-4</v>
      </c>
      <c r="D920" s="19">
        <v>25.28</v>
      </c>
      <c r="E920" s="21">
        <v>144</v>
      </c>
      <c r="F920" s="21">
        <v>149</v>
      </c>
      <c r="G920" s="8">
        <v>26.720000000000002</v>
      </c>
      <c r="H920" s="8">
        <v>26.77</v>
      </c>
      <c r="I920" s="8">
        <v>26.72</v>
      </c>
      <c r="J920" s="8">
        <v>26.77</v>
      </c>
      <c r="K920" s="29">
        <v>-3.5527136788005009E-15</v>
      </c>
      <c r="L920" s="29">
        <v>0</v>
      </c>
      <c r="O920" t="str">
        <v>U1385G-4</v>
      </c>
      <c r="P920" s="8">
        <v>3.2309999999999999</v>
      </c>
      <c r="Q920" s="8">
        <v>29.951000000000001</v>
      </c>
      <c r="R920" s="8">
        <v>30.000999999999998</v>
      </c>
    </row>
    <row r="921" spans="1:18" x14ac:dyDescent="0.15">
      <c r="A921" t="str">
        <v>U1385J-2-1</v>
      </c>
      <c r="B921">
        <v>3</v>
      </c>
      <c r="C921" t="str">
        <v>U1385G-4-4</v>
      </c>
      <c r="D921" s="19">
        <v>25.28</v>
      </c>
      <c r="E921" s="21">
        <v>144</v>
      </c>
      <c r="F921" s="21">
        <v>149</v>
      </c>
      <c r="G921" s="8">
        <v>26.720000000000002</v>
      </c>
      <c r="H921" s="8">
        <v>26.77</v>
      </c>
      <c r="I921" s="8">
        <v>26.72</v>
      </c>
      <c r="J921" s="8">
        <v>26.77</v>
      </c>
      <c r="K921" s="29">
        <v>-3.5527136788005009E-15</v>
      </c>
      <c r="L921" s="29">
        <v>0</v>
      </c>
      <c r="O921" t="str">
        <v>U1385G-4</v>
      </c>
      <c r="P921" s="8">
        <v>3.2309999999999999</v>
      </c>
      <c r="Q921" s="8">
        <v>29.951000000000001</v>
      </c>
      <c r="R921" s="8">
        <v>30.000999999999998</v>
      </c>
    </row>
    <row r="922" spans="1:18" x14ac:dyDescent="0.15">
      <c r="A922" t="str">
        <v>U1385J-2-2</v>
      </c>
      <c r="B922">
        <v>4.4800000000000004</v>
      </c>
      <c r="C922" t="str">
        <v>U1385G-4-4</v>
      </c>
      <c r="D922" s="19">
        <v>25.28</v>
      </c>
      <c r="E922" s="21">
        <v>144</v>
      </c>
      <c r="F922" s="21">
        <v>149</v>
      </c>
      <c r="G922" s="8">
        <v>26.720000000000002</v>
      </c>
      <c r="H922" s="8">
        <v>26.77</v>
      </c>
      <c r="I922" s="8">
        <v>26.72</v>
      </c>
      <c r="J922" s="8">
        <v>26.77</v>
      </c>
      <c r="K922" s="29">
        <v>-3.5527136788005009E-15</v>
      </c>
      <c r="L922" s="29">
        <v>0</v>
      </c>
      <c r="O922" t="str">
        <v>U1385G-4</v>
      </c>
      <c r="P922" s="8">
        <v>3.2309999999999999</v>
      </c>
      <c r="Q922" s="8">
        <v>29.951000000000001</v>
      </c>
      <c r="R922" s="8">
        <v>30.000999999999998</v>
      </c>
    </row>
    <row r="923" spans="1:18" x14ac:dyDescent="0.15">
      <c r="A923" t="str">
        <v>U1385J-2-3</v>
      </c>
      <c r="B923">
        <v>5.96</v>
      </c>
      <c r="C923" t="str">
        <v>U1385G-4-4</v>
      </c>
      <c r="D923" s="19">
        <v>25.28</v>
      </c>
      <c r="E923" s="21">
        <v>144</v>
      </c>
      <c r="F923" s="21">
        <v>149</v>
      </c>
      <c r="G923" s="8">
        <v>26.720000000000002</v>
      </c>
      <c r="H923" s="8">
        <v>26.77</v>
      </c>
      <c r="I923" s="8">
        <v>26.72</v>
      </c>
      <c r="J923" s="8">
        <v>26.77</v>
      </c>
      <c r="K923" s="29">
        <v>-3.5527136788005009E-15</v>
      </c>
      <c r="L923" s="29">
        <v>0</v>
      </c>
      <c r="O923" t="str">
        <v>U1385G-4</v>
      </c>
      <c r="P923" s="8">
        <v>3.2309999999999999</v>
      </c>
      <c r="Q923" s="8">
        <v>29.951000000000001</v>
      </c>
      <c r="R923" s="8">
        <v>30.000999999999998</v>
      </c>
    </row>
    <row r="924" spans="1:18" x14ac:dyDescent="0.15">
      <c r="A924" t="str">
        <v>U1385J-2-4</v>
      </c>
      <c r="B924">
        <v>7.44</v>
      </c>
      <c r="C924" t="str">
        <v>U1385G-4-4</v>
      </c>
      <c r="D924" s="19">
        <v>25.28</v>
      </c>
      <c r="E924" s="21">
        <v>144</v>
      </c>
      <c r="F924" s="21">
        <v>149</v>
      </c>
      <c r="G924" s="8">
        <v>26.720000000000002</v>
      </c>
      <c r="H924" s="8">
        <v>26.77</v>
      </c>
      <c r="I924" s="8">
        <v>26.72</v>
      </c>
      <c r="J924" s="8">
        <v>26.77</v>
      </c>
      <c r="K924" s="29">
        <v>-3.5527136788005009E-15</v>
      </c>
      <c r="L924" s="29">
        <v>0</v>
      </c>
      <c r="O924" t="str">
        <v>U1385G-4</v>
      </c>
      <c r="P924" s="8">
        <v>3.2309999999999999</v>
      </c>
      <c r="Q924" s="8">
        <v>29.951000000000001</v>
      </c>
      <c r="R924" s="8">
        <v>30.000999999999998</v>
      </c>
    </row>
    <row r="925" spans="1:18" x14ac:dyDescent="0.15">
      <c r="A925" t="str">
        <v>U1385J-2-5</v>
      </c>
      <c r="B925">
        <v>8.92</v>
      </c>
      <c r="C925" t="str">
        <v>U1385G-4-4</v>
      </c>
      <c r="D925" s="19">
        <v>25.28</v>
      </c>
      <c r="E925" s="21">
        <v>144</v>
      </c>
      <c r="F925" s="21">
        <v>149</v>
      </c>
      <c r="G925" s="8">
        <v>26.720000000000002</v>
      </c>
      <c r="H925" s="8">
        <v>26.77</v>
      </c>
      <c r="I925" s="8">
        <v>26.72</v>
      </c>
      <c r="J925" s="8">
        <v>26.77</v>
      </c>
      <c r="K925" s="29">
        <v>-3.5527136788005009E-15</v>
      </c>
      <c r="L925" s="29">
        <v>0</v>
      </c>
      <c r="O925" t="str">
        <v>U1385G-4</v>
      </c>
      <c r="P925" s="8">
        <v>3.2309999999999999</v>
      </c>
      <c r="Q925" s="8">
        <v>29.951000000000001</v>
      </c>
      <c r="R925" s="8">
        <v>30.000999999999998</v>
      </c>
    </row>
    <row r="926" spans="1:18" x14ac:dyDescent="0.15">
      <c r="A926" t="str">
        <v>U1385J-2-6</v>
      </c>
      <c r="B926">
        <v>10.4</v>
      </c>
      <c r="C926" t="str">
        <v>U1385G-4-5</v>
      </c>
      <c r="D926" s="19">
        <v>26.77</v>
      </c>
      <c r="E926" s="21">
        <v>74</v>
      </c>
      <c r="F926" s="21">
        <v>74</v>
      </c>
      <c r="G926" s="8">
        <v>27.509999999999998</v>
      </c>
      <c r="H926" s="8">
        <v>27.509999999999998</v>
      </c>
      <c r="I926" s="8">
        <v>27.51</v>
      </c>
      <c r="J926" s="8">
        <v>27.51</v>
      </c>
      <c r="K926" s="29">
        <v>3.5527136788005009E-15</v>
      </c>
      <c r="L926" s="29">
        <v>3.5527136788005009E-15</v>
      </c>
      <c r="O926" t="str">
        <v>U1385G-4</v>
      </c>
      <c r="P926" s="8">
        <v>3.2309999999999999</v>
      </c>
      <c r="Q926" s="8">
        <v>30.741</v>
      </c>
      <c r="R926" s="8">
        <v>30.741</v>
      </c>
    </row>
    <row r="927" spans="1:18" x14ac:dyDescent="0.15">
      <c r="A927" t="str">
        <v>U1385J-2-7</v>
      </c>
      <c r="B927">
        <v>11.88</v>
      </c>
      <c r="C927" t="str">
        <v>U1385G-4-5</v>
      </c>
      <c r="D927" s="19">
        <v>26.77</v>
      </c>
      <c r="E927" s="21">
        <v>90</v>
      </c>
      <c r="F927" s="21">
        <v>90</v>
      </c>
      <c r="G927" s="8">
        <v>27.669999999999998</v>
      </c>
      <c r="H927" s="8">
        <v>27.669999999999998</v>
      </c>
      <c r="I927" s="8">
        <v>27.67</v>
      </c>
      <c r="J927" s="8">
        <v>27.67</v>
      </c>
      <c r="K927" s="29">
        <v>3.5527136788005009E-15</v>
      </c>
      <c r="L927" s="29">
        <v>3.5527136788005009E-15</v>
      </c>
      <c r="O927" t="str">
        <v>U1385G-4</v>
      </c>
      <c r="P927" s="8">
        <v>3.2309999999999999</v>
      </c>
      <c r="Q927" s="8">
        <v>30.900999999999996</v>
      </c>
      <c r="R927" s="8">
        <v>30.900999999999996</v>
      </c>
    </row>
    <row r="928" spans="1:18" x14ac:dyDescent="0.15">
      <c r="A928" t="str">
        <v>U1385J-2-CC</v>
      </c>
      <c r="B928">
        <v>12.4</v>
      </c>
      <c r="C928" t="str">
        <v>U1385G-4-5</v>
      </c>
      <c r="D928" s="19">
        <v>26.77</v>
      </c>
      <c r="E928" s="21">
        <v>90</v>
      </c>
      <c r="F928" s="21">
        <v>91</v>
      </c>
      <c r="G928" s="8">
        <v>27.669999999999998</v>
      </c>
      <c r="H928" s="8">
        <v>27.68</v>
      </c>
      <c r="I928" s="8">
        <v>27.67</v>
      </c>
      <c r="J928" s="8">
        <v>27.68</v>
      </c>
      <c r="K928" s="29">
        <v>3.5527136788005009E-15</v>
      </c>
      <c r="L928" s="29">
        <v>0</v>
      </c>
      <c r="O928" t="str">
        <v>U1385G-4</v>
      </c>
      <c r="P928" s="8">
        <v>3.2309999999999999</v>
      </c>
      <c r="Q928" s="8">
        <v>30.900999999999996</v>
      </c>
      <c r="R928" s="8">
        <v>30.911000000000001</v>
      </c>
    </row>
    <row r="929" spans="1:18" x14ac:dyDescent="0.15">
      <c r="A929" t="str">
        <v>U1385J-3-1</v>
      </c>
      <c r="B929">
        <v>12.5</v>
      </c>
      <c r="C929" t="str">
        <v>U1385G-4-5</v>
      </c>
      <c r="D929" s="19">
        <v>26.77</v>
      </c>
      <c r="E929" s="21">
        <v>145</v>
      </c>
      <c r="F929" s="21">
        <v>150</v>
      </c>
      <c r="G929" s="8">
        <v>28.22</v>
      </c>
      <c r="H929" s="8">
        <v>28.27</v>
      </c>
      <c r="I929" s="8">
        <v>28.22</v>
      </c>
      <c r="J929" s="8">
        <v>28.27</v>
      </c>
      <c r="K929" s="29">
        <v>0</v>
      </c>
      <c r="L929" s="29">
        <v>0</v>
      </c>
      <c r="O929" t="str">
        <v>U1385G-4</v>
      </c>
      <c r="P929" s="8">
        <v>3.2309999999999999</v>
      </c>
      <c r="Q929" s="8">
        <v>31.451000000000001</v>
      </c>
      <c r="R929" s="8">
        <v>31.500999999999998</v>
      </c>
    </row>
    <row r="930" spans="1:18" x14ac:dyDescent="0.15">
      <c r="A930" t="str">
        <v>U1385J-3-2</v>
      </c>
      <c r="B930">
        <v>13.98</v>
      </c>
      <c r="C930" t="str">
        <v>U1385G-4-5</v>
      </c>
      <c r="D930" s="19">
        <v>26.77</v>
      </c>
      <c r="E930" s="21">
        <v>145</v>
      </c>
      <c r="F930" s="21">
        <v>150</v>
      </c>
      <c r="G930" s="8">
        <v>28.22</v>
      </c>
      <c r="H930" s="8">
        <v>28.27</v>
      </c>
      <c r="I930" s="8">
        <v>28.22</v>
      </c>
      <c r="J930" s="8">
        <v>28.27</v>
      </c>
      <c r="K930" s="29">
        <v>0</v>
      </c>
      <c r="L930" s="29">
        <v>0</v>
      </c>
      <c r="O930" t="str">
        <v>U1385G-4</v>
      </c>
      <c r="P930" s="8">
        <v>3.2309999999999999</v>
      </c>
      <c r="Q930" s="8">
        <v>31.451000000000001</v>
      </c>
      <c r="R930" s="8">
        <v>31.500999999999998</v>
      </c>
    </row>
    <row r="931" spans="1:18" x14ac:dyDescent="0.15">
      <c r="A931" t="str">
        <v>U1385J-3-3</v>
      </c>
      <c r="B931">
        <v>15.46</v>
      </c>
      <c r="C931" t="str">
        <v>U1385G-4-5</v>
      </c>
      <c r="D931" s="19">
        <v>26.77</v>
      </c>
      <c r="E931" s="21">
        <v>145</v>
      </c>
      <c r="F931" s="21">
        <v>150</v>
      </c>
      <c r="G931" s="8">
        <v>28.22</v>
      </c>
      <c r="H931" s="8">
        <v>28.27</v>
      </c>
      <c r="I931" s="8">
        <v>28.22</v>
      </c>
      <c r="J931" s="8">
        <v>28.27</v>
      </c>
      <c r="K931" s="29">
        <v>0</v>
      </c>
      <c r="L931" s="29">
        <v>0</v>
      </c>
      <c r="O931" t="str">
        <v>U1385G-4</v>
      </c>
      <c r="P931" s="8">
        <v>3.2309999999999999</v>
      </c>
      <c r="Q931" s="8">
        <v>31.451000000000001</v>
      </c>
      <c r="R931" s="8">
        <v>31.500999999999998</v>
      </c>
    </row>
    <row r="932" spans="1:18" x14ac:dyDescent="0.15">
      <c r="A932" t="str">
        <v>U1385J-3-4</v>
      </c>
      <c r="B932">
        <v>16.940000000000001</v>
      </c>
      <c r="C932" t="str">
        <v>U1385G-4-5</v>
      </c>
      <c r="D932" s="19">
        <v>26.77</v>
      </c>
      <c r="E932" s="21">
        <v>145</v>
      </c>
      <c r="F932" s="21">
        <v>150</v>
      </c>
      <c r="G932" s="8">
        <v>28.22</v>
      </c>
      <c r="H932" s="8">
        <v>28.27</v>
      </c>
      <c r="I932" s="8">
        <v>28.22</v>
      </c>
      <c r="J932" s="8">
        <v>28.27</v>
      </c>
      <c r="K932" s="29">
        <v>0</v>
      </c>
      <c r="L932" s="29">
        <v>0</v>
      </c>
      <c r="O932" t="str">
        <v>U1385G-4</v>
      </c>
      <c r="P932" s="8">
        <v>3.2309999999999999</v>
      </c>
      <c r="Q932" s="8">
        <v>31.451000000000001</v>
      </c>
      <c r="R932" s="8">
        <v>31.500999999999998</v>
      </c>
    </row>
    <row r="933" spans="1:18" x14ac:dyDescent="0.15">
      <c r="A933" t="str">
        <v>U1385J-3-5</v>
      </c>
      <c r="B933">
        <v>18.43</v>
      </c>
      <c r="C933" t="str">
        <v>U1385G-4-5</v>
      </c>
      <c r="D933" s="19">
        <v>26.77</v>
      </c>
      <c r="E933" s="21">
        <v>145</v>
      </c>
      <c r="F933" s="21">
        <v>150</v>
      </c>
      <c r="G933" s="8">
        <v>28.22</v>
      </c>
      <c r="H933" s="8">
        <v>28.27</v>
      </c>
      <c r="I933" s="8">
        <v>28.22</v>
      </c>
      <c r="J933" s="8">
        <v>28.27</v>
      </c>
      <c r="K933" s="29">
        <v>0</v>
      </c>
      <c r="L933" s="29">
        <v>0</v>
      </c>
      <c r="O933" t="str">
        <v>U1385G-4</v>
      </c>
      <c r="P933" s="8">
        <v>3.2309999999999999</v>
      </c>
      <c r="Q933" s="8">
        <v>31.451000000000001</v>
      </c>
      <c r="R933" s="8">
        <v>31.500999999999998</v>
      </c>
    </row>
    <row r="934" spans="1:18" x14ac:dyDescent="0.15">
      <c r="A934" t="str">
        <v>U1385J-3-6</v>
      </c>
      <c r="B934">
        <v>19.91</v>
      </c>
      <c r="C934" t="str">
        <v>U1385G-4-5</v>
      </c>
      <c r="D934" s="19">
        <v>26.77</v>
      </c>
      <c r="E934" s="21">
        <v>145</v>
      </c>
      <c r="F934" s="21">
        <v>150</v>
      </c>
      <c r="G934" s="8">
        <v>28.22</v>
      </c>
      <c r="H934" s="8">
        <v>28.27</v>
      </c>
      <c r="I934" s="8">
        <v>28.22</v>
      </c>
      <c r="J934" s="8">
        <v>28.27</v>
      </c>
      <c r="K934" s="29">
        <v>0</v>
      </c>
      <c r="L934" s="29">
        <v>0</v>
      </c>
      <c r="O934" t="str">
        <v>U1385G-4</v>
      </c>
      <c r="P934" s="8">
        <v>3.2309999999999999</v>
      </c>
      <c r="Q934" s="8">
        <v>31.451000000000001</v>
      </c>
      <c r="R934" s="8">
        <v>31.500999999999998</v>
      </c>
    </row>
    <row r="935" spans="1:18" x14ac:dyDescent="0.15">
      <c r="A935" t="str">
        <v>U1385J-3-7</v>
      </c>
      <c r="B935">
        <v>21.39</v>
      </c>
      <c r="C935" t="str">
        <v>U1385G-4-5</v>
      </c>
      <c r="D935" s="19">
        <v>26.77</v>
      </c>
      <c r="E935" s="21">
        <v>145</v>
      </c>
      <c r="F935" s="21">
        <v>150</v>
      </c>
      <c r="G935" s="8">
        <v>28.22</v>
      </c>
      <c r="H935" s="8">
        <v>28.27</v>
      </c>
      <c r="I935" s="8">
        <v>28.22</v>
      </c>
      <c r="J935" s="8">
        <v>28.27</v>
      </c>
      <c r="K935" s="29">
        <v>0</v>
      </c>
      <c r="L935" s="29">
        <v>0</v>
      </c>
      <c r="O935" t="str">
        <v>U1385G-4</v>
      </c>
      <c r="P935" s="8">
        <v>3.2309999999999999</v>
      </c>
      <c r="Q935" s="8">
        <v>31.451000000000001</v>
      </c>
      <c r="R935" s="8">
        <v>31.500999999999998</v>
      </c>
    </row>
    <row r="936" spans="1:18" x14ac:dyDescent="0.15">
      <c r="A936" t="str">
        <v>U1385J-3-CC</v>
      </c>
      <c r="B936">
        <v>22.14</v>
      </c>
      <c r="C936" t="str">
        <v>U1385G-4-5</v>
      </c>
      <c r="D936" s="19">
        <v>26.77</v>
      </c>
      <c r="E936" s="21">
        <v>145</v>
      </c>
      <c r="F936" s="21">
        <v>150</v>
      </c>
      <c r="G936" s="8">
        <v>28.22</v>
      </c>
      <c r="H936" s="8">
        <v>28.27</v>
      </c>
      <c r="I936" s="8">
        <v>28.22</v>
      </c>
      <c r="J936" s="8">
        <v>28.27</v>
      </c>
      <c r="K936" s="29">
        <v>0</v>
      </c>
      <c r="L936" s="29">
        <v>0</v>
      </c>
      <c r="O936" t="str">
        <v>U1385G-4</v>
      </c>
      <c r="P936" s="8">
        <v>3.2309999999999999</v>
      </c>
      <c r="Q936" s="8">
        <v>31.451000000000001</v>
      </c>
      <c r="R936" s="8">
        <v>31.500999999999998</v>
      </c>
    </row>
    <row r="937" spans="1:18" x14ac:dyDescent="0.15">
      <c r="A937" t="str">
        <v>U1385J-4-1</v>
      </c>
      <c r="B937">
        <v>22</v>
      </c>
      <c r="C937" t="str">
        <v>U1385G-4-5</v>
      </c>
      <c r="D937" s="19">
        <v>26.77</v>
      </c>
      <c r="E937" s="21">
        <v>145</v>
      </c>
      <c r="F937" s="21">
        <v>150</v>
      </c>
      <c r="G937" s="8">
        <v>28.22</v>
      </c>
      <c r="H937" s="8">
        <v>28.27</v>
      </c>
      <c r="I937" s="8">
        <v>28.22</v>
      </c>
      <c r="J937" s="8">
        <v>28.27</v>
      </c>
      <c r="K937" s="29">
        <v>0</v>
      </c>
      <c r="L937" s="29">
        <v>0</v>
      </c>
      <c r="O937" t="str">
        <v>U1385G-4</v>
      </c>
      <c r="P937" s="8">
        <v>3.2309999999999999</v>
      </c>
      <c r="Q937" s="8">
        <v>31.451000000000001</v>
      </c>
      <c r="R937" s="8">
        <v>31.500999999999998</v>
      </c>
    </row>
    <row r="938" spans="1:18" x14ac:dyDescent="0.15">
      <c r="A938" t="str">
        <v>U1385J-4-2</v>
      </c>
      <c r="B938">
        <v>23.48</v>
      </c>
      <c r="C938" t="str">
        <v>U1385G-4-5</v>
      </c>
      <c r="D938" s="19">
        <v>26.77</v>
      </c>
      <c r="E938" s="21">
        <v>145</v>
      </c>
      <c r="F938" s="21">
        <v>150</v>
      </c>
      <c r="G938" s="8">
        <v>28.22</v>
      </c>
      <c r="H938" s="8">
        <v>28.27</v>
      </c>
      <c r="I938" s="8">
        <v>28.22</v>
      </c>
      <c r="J938" s="8">
        <v>28.27</v>
      </c>
      <c r="K938" s="29">
        <v>0</v>
      </c>
      <c r="L938" s="29">
        <v>0</v>
      </c>
      <c r="O938" t="str">
        <v>U1385G-4</v>
      </c>
      <c r="P938" s="8">
        <v>3.2309999999999999</v>
      </c>
      <c r="Q938" s="8">
        <v>31.451000000000001</v>
      </c>
      <c r="R938" s="8">
        <v>31.500999999999998</v>
      </c>
    </row>
    <row r="939" spans="1:18" x14ac:dyDescent="0.15">
      <c r="A939" t="str">
        <v>U1385J-4-3</v>
      </c>
      <c r="B939">
        <v>24.96</v>
      </c>
      <c r="C939" t="str">
        <v>U1385G-4-6</v>
      </c>
      <c r="D939" s="19">
        <v>28.27</v>
      </c>
      <c r="E939" s="21">
        <v>71</v>
      </c>
      <c r="F939" s="21">
        <v>71</v>
      </c>
      <c r="G939" s="8">
        <v>28.98</v>
      </c>
      <c r="H939" s="8">
        <v>28.98</v>
      </c>
      <c r="I939" s="8">
        <v>28.98</v>
      </c>
      <c r="J939" s="8">
        <v>28.98</v>
      </c>
      <c r="K939" s="29">
        <v>0</v>
      </c>
      <c r="L939" s="29">
        <v>0</v>
      </c>
      <c r="O939" t="str">
        <v>U1385G-4</v>
      </c>
      <c r="P939" s="8">
        <v>3.2309999999999999</v>
      </c>
      <c r="Q939" s="8">
        <v>32.210999999999999</v>
      </c>
      <c r="R939" s="8">
        <v>32.210999999999999</v>
      </c>
    </row>
    <row r="940" spans="1:18" x14ac:dyDescent="0.15">
      <c r="A940" t="str">
        <v>U1385J-4-4</v>
      </c>
      <c r="B940">
        <v>26.44</v>
      </c>
      <c r="C940" t="str">
        <v>U1385G-4-6</v>
      </c>
      <c r="D940" s="19">
        <v>28.27</v>
      </c>
      <c r="E940" s="21">
        <v>129</v>
      </c>
      <c r="F940" s="21">
        <v>134</v>
      </c>
      <c r="G940" s="8">
        <v>29.56</v>
      </c>
      <c r="H940" s="8">
        <v>29.61</v>
      </c>
      <c r="I940" s="8">
        <v>29.56</v>
      </c>
      <c r="J940" s="8">
        <v>29.61</v>
      </c>
      <c r="K940" s="29">
        <v>0</v>
      </c>
      <c r="L940" s="29">
        <v>0</v>
      </c>
      <c r="O940" t="str">
        <v>U1385G-4</v>
      </c>
      <c r="P940" s="8">
        <v>3.2309999999999999</v>
      </c>
      <c r="Q940" s="8">
        <v>32.790999999999997</v>
      </c>
      <c r="R940" s="8">
        <v>32.841000000000001</v>
      </c>
    </row>
    <row r="941" spans="1:18" x14ac:dyDescent="0.15">
      <c r="A941" t="str">
        <v>U1385J-4-5</v>
      </c>
      <c r="B941">
        <v>27.92</v>
      </c>
      <c r="C941" t="str">
        <v>U1385G-4-6</v>
      </c>
      <c r="D941" s="19">
        <v>28.27</v>
      </c>
      <c r="E941" s="21">
        <v>129</v>
      </c>
      <c r="F941" s="21">
        <v>134</v>
      </c>
      <c r="G941" s="8">
        <v>29.56</v>
      </c>
      <c r="H941" s="8">
        <v>29.61</v>
      </c>
      <c r="I941" s="8">
        <v>29.56</v>
      </c>
      <c r="J941" s="8">
        <v>29.61</v>
      </c>
      <c r="K941" s="29">
        <v>0</v>
      </c>
      <c r="L941" s="29">
        <v>0</v>
      </c>
      <c r="O941" t="str">
        <v>U1385G-4</v>
      </c>
      <c r="P941" s="8">
        <v>3.2309999999999999</v>
      </c>
      <c r="Q941" s="8">
        <v>32.790999999999997</v>
      </c>
      <c r="R941" s="8">
        <v>32.841000000000001</v>
      </c>
    </row>
    <row r="942" spans="1:18" x14ac:dyDescent="0.15">
      <c r="A942" t="str">
        <v>U1385J-4-6</v>
      </c>
      <c r="B942">
        <v>29.4</v>
      </c>
      <c r="C942" t="str">
        <v>U1385G-4-6</v>
      </c>
      <c r="D942" s="19">
        <v>28.27</v>
      </c>
      <c r="E942" s="21">
        <v>129</v>
      </c>
      <c r="F942" s="21">
        <v>134</v>
      </c>
      <c r="G942" s="8">
        <v>29.56</v>
      </c>
      <c r="H942" s="8">
        <v>29.61</v>
      </c>
      <c r="I942" s="8">
        <v>29.56</v>
      </c>
      <c r="J942" s="8">
        <v>29.61</v>
      </c>
      <c r="K942" s="29">
        <v>0</v>
      </c>
      <c r="L942" s="29">
        <v>0</v>
      </c>
      <c r="O942" t="str">
        <v>U1385G-4</v>
      </c>
      <c r="P942" s="8">
        <v>3.2309999999999999</v>
      </c>
      <c r="Q942" s="8">
        <v>32.790999999999997</v>
      </c>
      <c r="R942" s="8">
        <v>32.841000000000001</v>
      </c>
    </row>
    <row r="943" spans="1:18" x14ac:dyDescent="0.15">
      <c r="A943" t="str">
        <v>U1385J-4-7</v>
      </c>
      <c r="B943">
        <v>30.88</v>
      </c>
      <c r="C943" t="str">
        <v>U1385G-4-6</v>
      </c>
      <c r="D943" s="19">
        <v>28.27</v>
      </c>
      <c r="E943" s="21">
        <v>129</v>
      </c>
      <c r="F943" s="21">
        <v>134</v>
      </c>
      <c r="G943" s="8">
        <v>29.56</v>
      </c>
      <c r="H943" s="8">
        <v>29.61</v>
      </c>
      <c r="I943" s="8">
        <v>29.56</v>
      </c>
      <c r="J943" s="8">
        <v>29.61</v>
      </c>
      <c r="K943" s="29">
        <v>0</v>
      </c>
      <c r="L943" s="29">
        <v>0</v>
      </c>
      <c r="O943" t="str">
        <v>U1385G-4</v>
      </c>
      <c r="P943" s="8">
        <v>3.2309999999999999</v>
      </c>
      <c r="Q943" s="8">
        <v>32.790999999999997</v>
      </c>
      <c r="R943" s="8">
        <v>32.841000000000001</v>
      </c>
    </row>
    <row r="944" spans="1:18" x14ac:dyDescent="0.15">
      <c r="A944" t="str">
        <v>U1385J-4-CC</v>
      </c>
      <c r="B944">
        <v>31.7</v>
      </c>
      <c r="C944" t="str">
        <v>U1385G-4-6</v>
      </c>
      <c r="D944" s="19">
        <v>28.27</v>
      </c>
      <c r="E944" s="21">
        <v>129</v>
      </c>
      <c r="F944" s="21">
        <v>134</v>
      </c>
      <c r="G944" s="8">
        <v>29.56</v>
      </c>
      <c r="H944" s="8">
        <v>29.61</v>
      </c>
      <c r="I944" s="8">
        <v>29.56</v>
      </c>
      <c r="J944" s="8">
        <v>29.61</v>
      </c>
      <c r="K944" s="29">
        <v>0</v>
      </c>
      <c r="L944" s="29">
        <v>0</v>
      </c>
      <c r="O944" t="str">
        <v>U1385G-4</v>
      </c>
      <c r="P944" s="8">
        <v>3.2309999999999999</v>
      </c>
      <c r="Q944" s="8">
        <v>32.790999999999997</v>
      </c>
      <c r="R944" s="8">
        <v>32.841000000000001</v>
      </c>
    </row>
    <row r="945" spans="1:18" x14ac:dyDescent="0.15">
      <c r="A945" t="str">
        <v>U1385J-5-1</v>
      </c>
      <c r="B945">
        <v>31.5</v>
      </c>
      <c r="C945" t="str">
        <v>U1385G-4-6</v>
      </c>
      <c r="D945" s="19">
        <v>28.27</v>
      </c>
      <c r="E945" s="21">
        <v>129</v>
      </c>
      <c r="F945" s="21">
        <v>134</v>
      </c>
      <c r="G945" s="8">
        <v>29.56</v>
      </c>
      <c r="H945" s="8">
        <v>29.61</v>
      </c>
      <c r="I945" s="8">
        <v>29.56</v>
      </c>
      <c r="J945" s="8">
        <v>29.61</v>
      </c>
      <c r="K945" s="29">
        <v>0</v>
      </c>
      <c r="L945" s="29">
        <v>0</v>
      </c>
      <c r="O945" t="str">
        <v>U1385G-4</v>
      </c>
      <c r="P945" s="8">
        <v>3.2309999999999999</v>
      </c>
      <c r="Q945" s="8">
        <v>32.790999999999997</v>
      </c>
      <c r="R945" s="8">
        <v>32.841000000000001</v>
      </c>
    </row>
    <row r="946" spans="1:18" x14ac:dyDescent="0.15">
      <c r="A946" t="str">
        <v>U1385J-5-2</v>
      </c>
      <c r="B946">
        <v>32.979999999999997</v>
      </c>
      <c r="C946" t="str">
        <v>U1385G-4-6</v>
      </c>
      <c r="D946" s="19">
        <v>28.27</v>
      </c>
      <c r="E946" s="21">
        <v>129</v>
      </c>
      <c r="F946" s="21">
        <v>134</v>
      </c>
      <c r="G946" s="8">
        <v>29.56</v>
      </c>
      <c r="H946" s="8">
        <v>29.61</v>
      </c>
      <c r="I946" s="8">
        <v>29.56</v>
      </c>
      <c r="J946" s="8">
        <v>29.61</v>
      </c>
      <c r="K946" s="29">
        <v>0</v>
      </c>
      <c r="L946" s="29">
        <v>0</v>
      </c>
      <c r="O946" t="str">
        <v>U1385G-4</v>
      </c>
      <c r="P946" s="8">
        <v>3.2309999999999999</v>
      </c>
      <c r="Q946" s="8">
        <v>32.790999999999997</v>
      </c>
      <c r="R946" s="8">
        <v>32.841000000000001</v>
      </c>
    </row>
    <row r="947" spans="1:18" x14ac:dyDescent="0.15">
      <c r="A947" t="str">
        <v>U1385J-5-3</v>
      </c>
      <c r="B947">
        <v>34.46</v>
      </c>
      <c r="C947" t="str">
        <v>U1385G-4-6</v>
      </c>
      <c r="D947" s="19">
        <v>28.27</v>
      </c>
      <c r="E947" s="21">
        <v>129</v>
      </c>
      <c r="F947" s="21">
        <v>134</v>
      </c>
      <c r="G947" s="8">
        <v>29.56</v>
      </c>
      <c r="H947" s="8">
        <v>29.61</v>
      </c>
      <c r="I947" s="8">
        <v>29.56</v>
      </c>
      <c r="J947" s="8">
        <v>29.61</v>
      </c>
      <c r="K947" s="29">
        <v>0</v>
      </c>
      <c r="L947" s="29">
        <v>0</v>
      </c>
      <c r="O947" t="str">
        <v>U1385G-4</v>
      </c>
      <c r="P947" s="8">
        <v>3.2309999999999999</v>
      </c>
      <c r="Q947" s="8">
        <v>32.790999999999997</v>
      </c>
      <c r="R947" s="8">
        <v>32.841000000000001</v>
      </c>
    </row>
    <row r="948" spans="1:18" x14ac:dyDescent="0.15">
      <c r="A948" t="str">
        <v>U1385J-5-4</v>
      </c>
      <c r="B948">
        <v>35.93</v>
      </c>
      <c r="C948" t="str">
        <v>U1385G-4-6</v>
      </c>
      <c r="D948" s="19">
        <v>28.27</v>
      </c>
      <c r="E948" s="21">
        <v>129</v>
      </c>
      <c r="F948" s="21">
        <v>134</v>
      </c>
      <c r="G948" s="8">
        <v>29.56</v>
      </c>
      <c r="H948" s="8">
        <v>29.61</v>
      </c>
      <c r="I948" s="8">
        <v>29.56</v>
      </c>
      <c r="J948" s="8">
        <v>29.61</v>
      </c>
      <c r="K948" s="29">
        <v>0</v>
      </c>
      <c r="L948" s="29">
        <v>0</v>
      </c>
      <c r="O948" t="str">
        <v>U1385G-4</v>
      </c>
      <c r="P948" s="8">
        <v>3.2309999999999999</v>
      </c>
      <c r="Q948" s="8">
        <v>32.790999999999997</v>
      </c>
      <c r="R948" s="8">
        <v>32.841000000000001</v>
      </c>
    </row>
    <row r="949" spans="1:18" x14ac:dyDescent="0.15">
      <c r="A949" t="str">
        <v>U1385J-5-5</v>
      </c>
      <c r="B949">
        <v>37.409999999999997</v>
      </c>
      <c r="C949" t="str">
        <v>U1385G-4-6</v>
      </c>
      <c r="D949" s="19">
        <v>28.27</v>
      </c>
      <c r="E949" s="21">
        <v>129</v>
      </c>
      <c r="F949" s="21">
        <v>134</v>
      </c>
      <c r="G949" s="8">
        <v>29.56</v>
      </c>
      <c r="H949" s="8">
        <v>29.61</v>
      </c>
      <c r="I949" s="8">
        <v>29.56</v>
      </c>
      <c r="J949" s="8">
        <v>29.61</v>
      </c>
      <c r="K949" s="29">
        <v>0</v>
      </c>
      <c r="L949" s="29">
        <v>0</v>
      </c>
      <c r="O949" t="str">
        <v>U1385G-4</v>
      </c>
      <c r="P949" s="8">
        <v>3.2309999999999999</v>
      </c>
      <c r="Q949" s="8">
        <v>32.790999999999997</v>
      </c>
      <c r="R949" s="8">
        <v>32.841000000000001</v>
      </c>
    </row>
    <row r="950" spans="1:18" x14ac:dyDescent="0.15">
      <c r="A950" t="str">
        <v>U1385J-5-6</v>
      </c>
      <c r="B950">
        <v>38.89</v>
      </c>
      <c r="C950" t="str">
        <v>U1385G-4-7</v>
      </c>
      <c r="D950" s="19">
        <v>29.61</v>
      </c>
      <c r="E950" s="21">
        <v>0</v>
      </c>
      <c r="F950" s="21">
        <v>5</v>
      </c>
      <c r="G950" s="8">
        <v>29.61</v>
      </c>
      <c r="H950" s="8">
        <v>29.66</v>
      </c>
      <c r="I950" s="8">
        <v>29.61</v>
      </c>
      <c r="J950" s="8">
        <v>29.66</v>
      </c>
      <c r="K950" s="29">
        <v>0</v>
      </c>
      <c r="L950" s="29">
        <v>0</v>
      </c>
      <c r="O950" t="str">
        <v>U1385G-4</v>
      </c>
      <c r="P950" s="8">
        <v>3.2309999999999999</v>
      </c>
      <c r="Q950" s="8">
        <v>32.841000000000001</v>
      </c>
      <c r="R950" s="8">
        <v>32.890999999999998</v>
      </c>
    </row>
    <row r="951" spans="1:18" x14ac:dyDescent="0.15">
      <c r="A951" t="str">
        <v>U1385J-5-7</v>
      </c>
      <c r="B951">
        <v>40.380000000000003</v>
      </c>
      <c r="C951" t="str">
        <v>U1385G-4-7</v>
      </c>
      <c r="D951" s="19">
        <v>29.61</v>
      </c>
      <c r="E951" s="21">
        <v>37</v>
      </c>
      <c r="F951" s="21">
        <v>37</v>
      </c>
      <c r="G951" s="8">
        <v>29.98</v>
      </c>
      <c r="H951" s="8">
        <v>29.98</v>
      </c>
      <c r="I951" s="8">
        <v>29.98</v>
      </c>
      <c r="J951" s="8">
        <v>29.98</v>
      </c>
      <c r="K951" s="29">
        <v>0</v>
      </c>
      <c r="L951" s="29">
        <v>0</v>
      </c>
      <c r="O951" t="str">
        <v>U1385G-4</v>
      </c>
      <c r="P951" s="8">
        <v>3.2309999999999999</v>
      </c>
      <c r="Q951" s="8">
        <v>33.210999999999999</v>
      </c>
      <c r="R951" s="8">
        <v>33.210999999999999</v>
      </c>
    </row>
    <row r="952" spans="1:18" x14ac:dyDescent="0.15">
      <c r="A952" t="str">
        <v>U1385J-5-CC</v>
      </c>
      <c r="B952">
        <v>41</v>
      </c>
      <c r="C952" t="str">
        <v>U1385G-4-CC</v>
      </c>
      <c r="D952" s="19">
        <v>30.21</v>
      </c>
      <c r="E952" s="21">
        <v>20</v>
      </c>
      <c r="F952" s="21">
        <v>27</v>
      </c>
      <c r="G952" s="8">
        <v>30.41</v>
      </c>
      <c r="H952" s="8">
        <v>30.48</v>
      </c>
      <c r="I952" s="8">
        <v>30.41</v>
      </c>
      <c r="J952" s="8">
        <v>30.48</v>
      </c>
      <c r="K952" s="29">
        <v>0</v>
      </c>
      <c r="L952" s="29">
        <v>0</v>
      </c>
      <c r="O952" t="str">
        <v>U1385G-4</v>
      </c>
      <c r="P952" s="8">
        <v>3.2309999999999999</v>
      </c>
      <c r="Q952" s="8">
        <v>33.640999999999998</v>
      </c>
      <c r="R952" s="8">
        <v>33.710999999999999</v>
      </c>
    </row>
    <row r="953" spans="1:18" x14ac:dyDescent="0.15">
      <c r="A953" t="str">
        <v>U1385J-6-1</v>
      </c>
      <c r="B953">
        <v>41</v>
      </c>
      <c r="C953" t="str">
        <v>U1385G-4-CC</v>
      </c>
      <c r="D953" s="19">
        <v>30.21</v>
      </c>
      <c r="E953" s="21">
        <v>20</v>
      </c>
      <c r="F953" s="21">
        <v>27</v>
      </c>
      <c r="G953" s="8">
        <v>30.41</v>
      </c>
      <c r="H953" s="8">
        <v>30.48</v>
      </c>
      <c r="I953" s="8">
        <v>30.41</v>
      </c>
      <c r="J953" s="8">
        <v>30.48</v>
      </c>
      <c r="K953" s="29">
        <v>0</v>
      </c>
      <c r="L953" s="29">
        <v>0</v>
      </c>
      <c r="O953" t="str">
        <v>U1385G-4</v>
      </c>
      <c r="P953" s="8">
        <v>3.2309999999999999</v>
      </c>
      <c r="Q953" s="8">
        <v>33.640999999999998</v>
      </c>
      <c r="R953" s="8">
        <v>33.710999999999999</v>
      </c>
    </row>
    <row r="954" spans="1:18" x14ac:dyDescent="0.15">
      <c r="A954" t="str">
        <v>U1385J-6-2</v>
      </c>
      <c r="B954">
        <v>42.48</v>
      </c>
      <c r="C954" t="str">
        <v>U1385G-4-CC</v>
      </c>
      <c r="D954" s="19">
        <v>30.21</v>
      </c>
      <c r="E954" s="21">
        <v>20</v>
      </c>
      <c r="F954" s="21">
        <v>27</v>
      </c>
      <c r="G954" s="8">
        <v>30.41</v>
      </c>
      <c r="H954" s="8">
        <v>30.48</v>
      </c>
      <c r="I954" s="8">
        <v>30.41</v>
      </c>
      <c r="J954" s="8">
        <v>30.48</v>
      </c>
      <c r="K954" s="29">
        <v>0</v>
      </c>
      <c r="L954" s="29">
        <v>0</v>
      </c>
      <c r="O954" t="str">
        <v>U1385G-4</v>
      </c>
      <c r="P954" s="8">
        <v>3.2309999999999999</v>
      </c>
      <c r="Q954" s="8">
        <v>33.640999999999998</v>
      </c>
      <c r="R954" s="8">
        <v>33.710999999999999</v>
      </c>
    </row>
    <row r="955" spans="1:18" x14ac:dyDescent="0.15">
      <c r="A955" t="str">
        <v>U1385J-6-3</v>
      </c>
      <c r="B955">
        <v>43.96</v>
      </c>
      <c r="C955" t="str">
        <v>U1385G-4-CC</v>
      </c>
      <c r="D955" s="19">
        <v>30.21</v>
      </c>
      <c r="E955" s="21">
        <v>20</v>
      </c>
      <c r="F955" s="21">
        <v>27</v>
      </c>
      <c r="G955" s="8">
        <v>30.41</v>
      </c>
      <c r="H955" s="8">
        <v>30.48</v>
      </c>
      <c r="I955" s="8">
        <v>30.41</v>
      </c>
      <c r="J955" s="8">
        <v>30.48</v>
      </c>
      <c r="K955" s="29">
        <v>0</v>
      </c>
      <c r="L955" s="29">
        <v>0</v>
      </c>
      <c r="O955" t="str">
        <v>U1385G-4</v>
      </c>
      <c r="P955" s="8">
        <v>3.2309999999999999</v>
      </c>
      <c r="Q955" s="8">
        <v>33.640999999999998</v>
      </c>
      <c r="R955" s="8">
        <v>33.710999999999999</v>
      </c>
    </row>
    <row r="956" spans="1:18" x14ac:dyDescent="0.15">
      <c r="A956" t="str">
        <v>U1385J-6-4</v>
      </c>
      <c r="B956">
        <v>45.44</v>
      </c>
      <c r="C956" t="str">
        <v>U1385G-4-CC</v>
      </c>
      <c r="D956" s="19">
        <v>30.21</v>
      </c>
      <c r="E956" s="21">
        <v>20</v>
      </c>
      <c r="F956" s="21">
        <v>27</v>
      </c>
      <c r="G956" s="8">
        <v>30.41</v>
      </c>
      <c r="H956" s="8">
        <v>30.48</v>
      </c>
      <c r="I956" s="8">
        <v>30.41</v>
      </c>
      <c r="J956" s="8">
        <v>30.48</v>
      </c>
      <c r="K956" s="29">
        <v>0</v>
      </c>
      <c r="L956" s="29">
        <v>0</v>
      </c>
      <c r="O956" t="str">
        <v>U1385G-4</v>
      </c>
      <c r="P956" s="8">
        <v>3.2309999999999999</v>
      </c>
      <c r="Q956" s="8">
        <v>33.640999999999998</v>
      </c>
      <c r="R956" s="8">
        <v>33.710999999999999</v>
      </c>
    </row>
    <row r="957" spans="1:18" x14ac:dyDescent="0.15">
      <c r="A957" t="str">
        <v>U1385J-6-5</v>
      </c>
      <c r="B957">
        <v>46.92</v>
      </c>
      <c r="C957" t="str">
        <v>U1385G-4-CC</v>
      </c>
      <c r="D957" s="19">
        <v>30.21</v>
      </c>
      <c r="E957" s="21">
        <v>20</v>
      </c>
      <c r="F957" s="21">
        <v>27</v>
      </c>
      <c r="G957" s="8">
        <v>30.41</v>
      </c>
      <c r="H957" s="8">
        <v>30.48</v>
      </c>
      <c r="I957" s="8">
        <v>30.41</v>
      </c>
      <c r="J957" s="8">
        <v>30.48</v>
      </c>
      <c r="K957" s="29">
        <v>0</v>
      </c>
      <c r="L957" s="29">
        <v>0</v>
      </c>
      <c r="O957" t="str">
        <v>U1385G-4</v>
      </c>
      <c r="P957" s="8">
        <v>3.2309999999999999</v>
      </c>
      <c r="Q957" s="8">
        <v>33.640999999999998</v>
      </c>
      <c r="R957" s="8">
        <v>33.710999999999999</v>
      </c>
    </row>
    <row r="958" spans="1:18" x14ac:dyDescent="0.15">
      <c r="A958" t="str">
        <v>U1385J-6-6</v>
      </c>
      <c r="B958">
        <v>48.4</v>
      </c>
      <c r="C958" t="str">
        <v>U1385G-4-CC</v>
      </c>
      <c r="D958" s="19">
        <v>30.21</v>
      </c>
      <c r="E958" s="21">
        <v>20</v>
      </c>
      <c r="F958" s="21">
        <v>27</v>
      </c>
      <c r="G958" s="8">
        <v>30.41</v>
      </c>
      <c r="H958" s="8">
        <v>30.48</v>
      </c>
      <c r="I958" s="8">
        <v>30.41</v>
      </c>
      <c r="J958" s="8">
        <v>30.48</v>
      </c>
      <c r="K958" s="29">
        <v>0</v>
      </c>
      <c r="L958" s="29">
        <v>0</v>
      </c>
      <c r="O958" t="str">
        <v>U1385G-4</v>
      </c>
      <c r="P958" s="8">
        <v>3.2309999999999999</v>
      </c>
      <c r="Q958" s="8">
        <v>33.640999999999998</v>
      </c>
      <c r="R958" s="8">
        <v>33.710999999999999</v>
      </c>
    </row>
    <row r="959" spans="1:18" x14ac:dyDescent="0.15">
      <c r="A959" t="str">
        <v>U1385J-6-7</v>
      </c>
      <c r="B959">
        <v>49.89</v>
      </c>
      <c r="C959" t="str">
        <v>U1385G-4-CC</v>
      </c>
      <c r="D959" s="19">
        <v>30.21</v>
      </c>
      <c r="E959" s="21">
        <v>20</v>
      </c>
      <c r="F959" s="21">
        <v>27</v>
      </c>
      <c r="G959" s="8">
        <v>30.41</v>
      </c>
      <c r="H959" s="8">
        <v>30.48</v>
      </c>
      <c r="I959" s="8">
        <v>30.41</v>
      </c>
      <c r="J959" s="8">
        <v>30.48</v>
      </c>
      <c r="K959" s="29">
        <v>0</v>
      </c>
      <c r="L959" s="29">
        <v>0</v>
      </c>
      <c r="O959" t="str">
        <v>U1385G-4</v>
      </c>
      <c r="P959" s="8">
        <v>3.2309999999999999</v>
      </c>
      <c r="Q959" s="8">
        <v>33.640999999999998</v>
      </c>
      <c r="R959" s="8">
        <v>33.710999999999999</v>
      </c>
    </row>
    <row r="960" spans="1:18" x14ac:dyDescent="0.15">
      <c r="A960" t="str">
        <v>U1385J-6-CC</v>
      </c>
      <c r="B960">
        <v>50.7</v>
      </c>
      <c r="C960" t="str">
        <v>U1385G-4-CC</v>
      </c>
      <c r="D960" s="19">
        <v>30.21</v>
      </c>
      <c r="E960" s="21">
        <v>20</v>
      </c>
      <c r="F960" s="21">
        <v>27</v>
      </c>
      <c r="G960" s="8">
        <v>30.41</v>
      </c>
      <c r="H960" s="8">
        <v>30.48</v>
      </c>
      <c r="I960" s="8">
        <v>30.41</v>
      </c>
      <c r="J960" s="8">
        <v>30.48</v>
      </c>
      <c r="K960" s="29">
        <v>0</v>
      </c>
      <c r="L960" s="29">
        <v>0</v>
      </c>
      <c r="O960" t="str">
        <v>U1385G-4</v>
      </c>
      <c r="P960" s="8">
        <v>3.2309999999999999</v>
      </c>
      <c r="Q960" s="8">
        <v>33.640999999999998</v>
      </c>
      <c r="R960" s="8">
        <v>33.710999999999999</v>
      </c>
    </row>
    <row r="961" spans="1:18" x14ac:dyDescent="0.15">
      <c r="A961" t="str">
        <v>U1385J-7-1</v>
      </c>
      <c r="B961">
        <v>50.5</v>
      </c>
      <c r="C961" t="str">
        <v>U1385G-5-1</v>
      </c>
      <c r="D961" s="19">
        <v>30.3</v>
      </c>
      <c r="E961" s="21">
        <v>76</v>
      </c>
      <c r="F961" s="21">
        <v>76</v>
      </c>
      <c r="G961" s="8">
        <v>31.060000000000002</v>
      </c>
      <c r="H961" s="8">
        <v>31.060000000000002</v>
      </c>
      <c r="I961" s="8">
        <v>31.06</v>
      </c>
      <c r="J961" s="8">
        <v>31.06</v>
      </c>
      <c r="K961" s="29">
        <v>-3.5527136788005009E-15</v>
      </c>
      <c r="L961" s="29">
        <v>-3.5527136788005009E-15</v>
      </c>
      <c r="O961" t="str">
        <v>U1385G-5</v>
      </c>
      <c r="P961" s="8">
        <v>4.72</v>
      </c>
      <c r="Q961" s="8">
        <v>35.78</v>
      </c>
      <c r="R961" s="8">
        <v>35.78</v>
      </c>
    </row>
    <row r="962" spans="1:18" x14ac:dyDescent="0.15">
      <c r="A962" t="str">
        <v>U1385J-7-2</v>
      </c>
      <c r="B962">
        <v>51.96</v>
      </c>
      <c r="C962" t="str">
        <v>U1385G-5-2</v>
      </c>
      <c r="D962" s="19">
        <v>31.8</v>
      </c>
      <c r="E962" s="21">
        <v>35</v>
      </c>
      <c r="F962" s="21">
        <v>35</v>
      </c>
      <c r="G962" s="8">
        <v>32.15</v>
      </c>
      <c r="H962" s="8">
        <v>32.15</v>
      </c>
      <c r="I962" s="8">
        <v>32.15</v>
      </c>
      <c r="J962" s="8">
        <v>32.15</v>
      </c>
      <c r="K962" s="29">
        <v>0</v>
      </c>
      <c r="L962" s="29">
        <v>0</v>
      </c>
      <c r="O962" t="str">
        <v>U1385G-5</v>
      </c>
      <c r="P962" s="8">
        <v>4.72</v>
      </c>
      <c r="Q962" s="8">
        <v>36.869999999999997</v>
      </c>
      <c r="R962" s="8">
        <v>36.869999999999997</v>
      </c>
    </row>
    <row r="963" spans="1:18" x14ac:dyDescent="0.15">
      <c r="A963" t="str">
        <v>U1385J-7-3</v>
      </c>
      <c r="B963">
        <v>53.42</v>
      </c>
      <c r="C963" t="str">
        <v>U1385G-5-2</v>
      </c>
      <c r="D963" s="19">
        <v>31.8</v>
      </c>
      <c r="E963" s="21">
        <v>35</v>
      </c>
      <c r="F963" s="21">
        <v>36</v>
      </c>
      <c r="G963" s="8">
        <v>32.15</v>
      </c>
      <c r="H963" s="8">
        <v>32.160000000000004</v>
      </c>
      <c r="I963" s="8">
        <v>32.15</v>
      </c>
      <c r="J963" s="8">
        <v>32.159999999999997</v>
      </c>
      <c r="K963" s="29">
        <v>0</v>
      </c>
      <c r="L963" s="29">
        <v>-7.1054273576010019E-15</v>
      </c>
      <c r="O963" t="str">
        <v>U1385G-5</v>
      </c>
      <c r="P963" s="8">
        <v>4.72</v>
      </c>
      <c r="Q963" s="8">
        <v>36.869999999999997</v>
      </c>
      <c r="R963" s="8">
        <v>36.880000000000003</v>
      </c>
    </row>
    <row r="964" spans="1:18" x14ac:dyDescent="0.15">
      <c r="A964" t="str">
        <v>U1385J-7-4</v>
      </c>
      <c r="B964">
        <v>54.89</v>
      </c>
      <c r="C964" t="str">
        <v>U1385G-5-2</v>
      </c>
      <c r="D964" s="19">
        <v>31.8</v>
      </c>
      <c r="E964" s="21">
        <v>35</v>
      </c>
      <c r="F964" s="21">
        <v>36</v>
      </c>
      <c r="G964" s="8">
        <v>32.15</v>
      </c>
      <c r="H964" s="8">
        <v>32.160000000000004</v>
      </c>
      <c r="I964" s="8">
        <v>32.15</v>
      </c>
      <c r="J964" s="8">
        <v>32.159999999999997</v>
      </c>
      <c r="K964" s="29">
        <v>0</v>
      </c>
      <c r="L964" s="29">
        <v>-7.1054273576010019E-15</v>
      </c>
      <c r="O964" t="str">
        <v>U1385G-5</v>
      </c>
      <c r="P964" s="8">
        <v>4.72</v>
      </c>
      <c r="Q964" s="8">
        <v>36.869999999999997</v>
      </c>
      <c r="R964" s="8">
        <v>36.880000000000003</v>
      </c>
    </row>
    <row r="965" spans="1:18" x14ac:dyDescent="0.15">
      <c r="A965" t="str">
        <v>U1385J-7-5</v>
      </c>
      <c r="B965">
        <v>56.35</v>
      </c>
      <c r="C965" t="str">
        <v>U1385G-5-2</v>
      </c>
      <c r="D965" s="19">
        <v>31.8</v>
      </c>
      <c r="E965" s="21">
        <v>75</v>
      </c>
      <c r="F965" s="21">
        <v>75</v>
      </c>
      <c r="G965" s="8">
        <v>32.549999999999997</v>
      </c>
      <c r="H965" s="8">
        <v>32.549999999999997</v>
      </c>
      <c r="I965" s="8">
        <v>32.549999999999997</v>
      </c>
      <c r="J965" s="8">
        <v>32.549999999999997</v>
      </c>
      <c r="K965" s="29">
        <v>0</v>
      </c>
      <c r="L965" s="29">
        <v>0</v>
      </c>
      <c r="O965" t="str">
        <v>U1385G-5</v>
      </c>
      <c r="P965" s="8">
        <v>4.72</v>
      </c>
      <c r="Q965" s="8">
        <v>37.269999999999996</v>
      </c>
      <c r="R965" s="8">
        <v>37.269999999999996</v>
      </c>
    </row>
    <row r="966" spans="1:18" x14ac:dyDescent="0.15">
      <c r="A966" t="str">
        <v>U1385J-7-6</v>
      </c>
      <c r="B966">
        <v>57.82</v>
      </c>
      <c r="C966" t="str">
        <v>U1385G-5-2</v>
      </c>
      <c r="D966" s="19">
        <v>31.8</v>
      </c>
      <c r="E966" s="21">
        <v>145</v>
      </c>
      <c r="F966" s="21">
        <v>150</v>
      </c>
      <c r="G966" s="8">
        <v>33.25</v>
      </c>
      <c r="H966" s="8">
        <v>33.299999999999997</v>
      </c>
      <c r="I966" s="8">
        <v>33.25</v>
      </c>
      <c r="J966" s="8">
        <v>33.299999999999997</v>
      </c>
      <c r="K966" s="29">
        <v>0</v>
      </c>
      <c r="L966" s="29">
        <v>0</v>
      </c>
      <c r="O966" t="str">
        <v>U1385G-5</v>
      </c>
      <c r="P966" s="8">
        <v>4.72</v>
      </c>
      <c r="Q966" s="8">
        <v>37.97</v>
      </c>
      <c r="R966" s="8">
        <v>38.019999999999996</v>
      </c>
    </row>
    <row r="967" spans="1:18" x14ac:dyDescent="0.15">
      <c r="A967" t="str">
        <v>U1385J-7-7</v>
      </c>
      <c r="B967">
        <v>59.3</v>
      </c>
      <c r="C967" t="str">
        <v>U1385G-5-2</v>
      </c>
      <c r="D967" s="19">
        <v>31.8</v>
      </c>
      <c r="E967" s="21">
        <v>145</v>
      </c>
      <c r="F967" s="21">
        <v>150</v>
      </c>
      <c r="G967" s="8">
        <v>33.25</v>
      </c>
      <c r="H967" s="8">
        <v>33.299999999999997</v>
      </c>
      <c r="I967" s="8">
        <v>33.25</v>
      </c>
      <c r="J967" s="8">
        <v>33.299999999999997</v>
      </c>
      <c r="K967" s="29">
        <v>0</v>
      </c>
      <c r="L967" s="29">
        <v>0</v>
      </c>
      <c r="O967" t="str">
        <v>U1385G-5</v>
      </c>
      <c r="P967" s="8">
        <v>4.72</v>
      </c>
      <c r="Q967" s="8">
        <v>37.97</v>
      </c>
      <c r="R967" s="8">
        <v>38.019999999999996</v>
      </c>
    </row>
    <row r="968" spans="1:18" x14ac:dyDescent="0.15">
      <c r="A968" t="str">
        <v>U1385J-7-CC</v>
      </c>
      <c r="B968">
        <v>60.17</v>
      </c>
      <c r="C968" t="str">
        <v>U1385G-5-2</v>
      </c>
      <c r="D968" s="19">
        <v>31.8</v>
      </c>
      <c r="E968" s="21">
        <v>145</v>
      </c>
      <c r="F968" s="21">
        <v>150</v>
      </c>
      <c r="G968" s="8">
        <v>33.25</v>
      </c>
      <c r="H968" s="8">
        <v>33.299999999999997</v>
      </c>
      <c r="I968" s="8">
        <v>33.25</v>
      </c>
      <c r="J968" s="8">
        <v>33.299999999999997</v>
      </c>
      <c r="K968" s="29">
        <v>0</v>
      </c>
      <c r="L968" s="29">
        <v>0</v>
      </c>
      <c r="O968" t="str">
        <v>U1385G-5</v>
      </c>
      <c r="P968" s="8">
        <v>4.72</v>
      </c>
      <c r="Q968" s="8">
        <v>37.97</v>
      </c>
      <c r="R968" s="8">
        <v>38.019999999999996</v>
      </c>
    </row>
    <row r="969" spans="1:18" x14ac:dyDescent="0.15">
      <c r="A969" t="str">
        <v>U1385J-8-1</v>
      </c>
      <c r="B969">
        <v>60</v>
      </c>
      <c r="C969" t="str">
        <v>U1385G-5-2</v>
      </c>
      <c r="D969" s="19">
        <v>31.8</v>
      </c>
      <c r="E969" s="21">
        <v>145</v>
      </c>
      <c r="F969" s="21">
        <v>150</v>
      </c>
      <c r="G969" s="8">
        <v>33.25</v>
      </c>
      <c r="H969" s="8">
        <v>33.299999999999997</v>
      </c>
      <c r="I969" s="8">
        <v>33.25</v>
      </c>
      <c r="J969" s="8">
        <v>33.299999999999997</v>
      </c>
      <c r="K969" s="29">
        <v>0</v>
      </c>
      <c r="L969" s="29">
        <v>0</v>
      </c>
      <c r="O969" t="str">
        <v>U1385G-5</v>
      </c>
      <c r="P969" s="8">
        <v>4.72</v>
      </c>
      <c r="Q969" s="8">
        <v>37.97</v>
      </c>
      <c r="R969" s="8">
        <v>38.019999999999996</v>
      </c>
    </row>
    <row r="970" spans="1:18" x14ac:dyDescent="0.15">
      <c r="A970" t="str">
        <v>U1385J-8-2</v>
      </c>
      <c r="B970">
        <v>61.46</v>
      </c>
      <c r="C970" t="str">
        <v>U1385G-5-2</v>
      </c>
      <c r="D970" s="19">
        <v>31.8</v>
      </c>
      <c r="E970" s="21">
        <v>145</v>
      </c>
      <c r="F970" s="21">
        <v>150</v>
      </c>
      <c r="G970" s="8">
        <v>33.25</v>
      </c>
      <c r="H970" s="8">
        <v>33.299999999999997</v>
      </c>
      <c r="I970" s="8">
        <v>33.25</v>
      </c>
      <c r="J970" s="8">
        <v>33.299999999999997</v>
      </c>
      <c r="K970" s="29">
        <v>0</v>
      </c>
      <c r="L970" s="29">
        <v>0</v>
      </c>
      <c r="O970" t="str">
        <v>U1385G-5</v>
      </c>
      <c r="P970" s="8">
        <v>4.72</v>
      </c>
      <c r="Q970" s="8">
        <v>37.97</v>
      </c>
      <c r="R970" s="8">
        <v>38.019999999999996</v>
      </c>
    </row>
    <row r="971" spans="1:18" x14ac:dyDescent="0.15">
      <c r="A971" t="str">
        <v>U1385J-8-3</v>
      </c>
      <c r="B971">
        <v>62.92</v>
      </c>
      <c r="C971" t="str">
        <v>U1385G-5-2</v>
      </c>
      <c r="D971" s="19">
        <v>31.8</v>
      </c>
      <c r="E971" s="21">
        <v>145</v>
      </c>
      <c r="F971" s="21">
        <v>150</v>
      </c>
      <c r="G971" s="8">
        <v>33.25</v>
      </c>
      <c r="H971" s="8">
        <v>33.299999999999997</v>
      </c>
      <c r="I971" s="8">
        <v>33.25</v>
      </c>
      <c r="J971" s="8">
        <v>33.299999999999997</v>
      </c>
      <c r="K971" s="29">
        <v>0</v>
      </c>
      <c r="L971" s="29">
        <v>0</v>
      </c>
      <c r="O971" t="str">
        <v>U1385G-5</v>
      </c>
      <c r="P971" s="8">
        <v>4.72</v>
      </c>
      <c r="Q971" s="8">
        <v>37.97</v>
      </c>
      <c r="R971" s="8">
        <v>38.019999999999996</v>
      </c>
    </row>
    <row r="972" spans="1:18" x14ac:dyDescent="0.15">
      <c r="A972" t="str">
        <v>U1385J-8-4</v>
      </c>
      <c r="B972">
        <v>64.38</v>
      </c>
      <c r="C972" t="str">
        <v>U1385G-5-2</v>
      </c>
      <c r="D972" s="19">
        <v>31.8</v>
      </c>
      <c r="E972" s="21">
        <v>145</v>
      </c>
      <c r="F972" s="21">
        <v>150</v>
      </c>
      <c r="G972" s="8">
        <v>33.25</v>
      </c>
      <c r="H972" s="8">
        <v>33.299999999999997</v>
      </c>
      <c r="I972" s="8">
        <v>33.25</v>
      </c>
      <c r="J972" s="8">
        <v>33.299999999999997</v>
      </c>
      <c r="K972" s="29">
        <v>0</v>
      </c>
      <c r="L972" s="29">
        <v>0</v>
      </c>
      <c r="O972" t="str">
        <v>U1385G-5</v>
      </c>
      <c r="P972" s="8">
        <v>4.72</v>
      </c>
      <c r="Q972" s="8">
        <v>37.97</v>
      </c>
      <c r="R972" s="8">
        <v>38.019999999999996</v>
      </c>
    </row>
    <row r="973" spans="1:18" x14ac:dyDescent="0.15">
      <c r="A973" t="str">
        <v>U1385J-8-5</v>
      </c>
      <c r="B973">
        <v>65.84</v>
      </c>
      <c r="C973" t="str">
        <v>U1385G-5-2</v>
      </c>
      <c r="D973" s="19">
        <v>31.8</v>
      </c>
      <c r="E973" s="21">
        <v>145</v>
      </c>
      <c r="F973" s="21">
        <v>150</v>
      </c>
      <c r="G973" s="8">
        <v>33.25</v>
      </c>
      <c r="H973" s="8">
        <v>33.299999999999997</v>
      </c>
      <c r="I973" s="8">
        <v>33.25</v>
      </c>
      <c r="J973" s="8">
        <v>33.299999999999997</v>
      </c>
      <c r="K973" s="29">
        <v>0</v>
      </c>
      <c r="L973" s="29">
        <v>0</v>
      </c>
      <c r="O973" t="str">
        <v>U1385G-5</v>
      </c>
      <c r="P973" s="8">
        <v>4.72</v>
      </c>
      <c r="Q973" s="8">
        <v>37.97</v>
      </c>
      <c r="R973" s="8">
        <v>38.019999999999996</v>
      </c>
    </row>
    <row r="974" spans="1:18" x14ac:dyDescent="0.15">
      <c r="A974" t="str">
        <v>U1385J-8-6</v>
      </c>
      <c r="B974">
        <v>67.3</v>
      </c>
      <c r="C974" t="str">
        <v>U1385G-5-2</v>
      </c>
      <c r="D974" s="19">
        <v>31.8</v>
      </c>
      <c r="E974" s="21">
        <v>145</v>
      </c>
      <c r="F974" s="21">
        <v>150</v>
      </c>
      <c r="G974" s="8">
        <v>33.25</v>
      </c>
      <c r="H974" s="8">
        <v>33.299999999999997</v>
      </c>
      <c r="I974" s="8">
        <v>33.25</v>
      </c>
      <c r="J974" s="8">
        <v>33.299999999999997</v>
      </c>
      <c r="K974" s="29">
        <v>0</v>
      </c>
      <c r="L974" s="29">
        <v>0</v>
      </c>
      <c r="O974" t="str">
        <v>U1385G-5</v>
      </c>
      <c r="P974" s="8">
        <v>4.72</v>
      </c>
      <c r="Q974" s="8">
        <v>37.97</v>
      </c>
      <c r="R974" s="8">
        <v>38.019999999999996</v>
      </c>
    </row>
    <row r="975" spans="1:18" x14ac:dyDescent="0.15">
      <c r="A975" t="str">
        <v>U1385J-8-7</v>
      </c>
      <c r="B975">
        <v>68.77</v>
      </c>
      <c r="C975" t="str">
        <v>U1385G-5-2</v>
      </c>
      <c r="D975" s="19">
        <v>31.8</v>
      </c>
      <c r="E975" s="21">
        <v>145</v>
      </c>
      <c r="F975" s="21">
        <v>150</v>
      </c>
      <c r="G975" s="8">
        <v>33.25</v>
      </c>
      <c r="H975" s="8">
        <v>33.299999999999997</v>
      </c>
      <c r="I975" s="8">
        <v>33.25</v>
      </c>
      <c r="J975" s="8">
        <v>33.299999999999997</v>
      </c>
      <c r="K975" s="29">
        <v>0</v>
      </c>
      <c r="L975" s="29">
        <v>0</v>
      </c>
      <c r="O975" t="str">
        <v>U1385G-5</v>
      </c>
      <c r="P975" s="8">
        <v>4.72</v>
      </c>
      <c r="Q975" s="8">
        <v>37.97</v>
      </c>
      <c r="R975" s="8">
        <v>38.019999999999996</v>
      </c>
    </row>
    <row r="976" spans="1:18" x14ac:dyDescent="0.15">
      <c r="A976" t="str">
        <v>U1385J-8-CC</v>
      </c>
      <c r="B976">
        <v>69.67</v>
      </c>
      <c r="C976" t="str">
        <v>U1385G-5-3</v>
      </c>
      <c r="D976" s="19">
        <v>33.299999999999997</v>
      </c>
      <c r="E976" s="21">
        <v>75</v>
      </c>
      <c r="F976" s="21">
        <v>75</v>
      </c>
      <c r="G976" s="8">
        <v>34.049999999999997</v>
      </c>
      <c r="H976" s="8">
        <v>34.049999999999997</v>
      </c>
      <c r="I976" s="8">
        <v>34.049999999999997</v>
      </c>
      <c r="J976" s="8">
        <v>34.049999999999997</v>
      </c>
      <c r="K976" s="29">
        <v>0</v>
      </c>
      <c r="L976" s="29">
        <v>0</v>
      </c>
      <c r="O976" t="str">
        <v>U1385G-5</v>
      </c>
      <c r="P976" s="8">
        <v>4.72</v>
      </c>
      <c r="Q976" s="8">
        <v>38.769999999999996</v>
      </c>
      <c r="R976" s="8">
        <v>38.769999999999996</v>
      </c>
    </row>
    <row r="977" spans="1:18" x14ac:dyDescent="0.15">
      <c r="A977" t="str">
        <v>U1385J-9-1</v>
      </c>
      <c r="B977">
        <v>69.5</v>
      </c>
      <c r="C977" t="str">
        <v>U1385G-5-4</v>
      </c>
      <c r="D977" s="19">
        <v>34.81</v>
      </c>
      <c r="E977" s="21">
        <v>29</v>
      </c>
      <c r="F977" s="21">
        <v>31</v>
      </c>
      <c r="G977" s="8">
        <v>35.1</v>
      </c>
      <c r="H977" s="8">
        <v>35.120000000000005</v>
      </c>
      <c r="I977" s="8">
        <v>35.1</v>
      </c>
      <c r="J977" s="8">
        <v>35.119999999999997</v>
      </c>
      <c r="K977" s="29">
        <v>0</v>
      </c>
      <c r="L977" s="29">
        <v>-7.1054273576010019E-15</v>
      </c>
      <c r="O977" t="str">
        <v>U1385G-5</v>
      </c>
      <c r="P977" s="8">
        <v>4.72</v>
      </c>
      <c r="Q977" s="8">
        <v>39.82</v>
      </c>
      <c r="R977" s="8">
        <v>39.840000000000003</v>
      </c>
    </row>
    <row r="978" spans="1:18" x14ac:dyDescent="0.15">
      <c r="A978" t="str">
        <v>U1385J-9-2</v>
      </c>
      <c r="B978">
        <v>70.959999999999994</v>
      </c>
      <c r="C978" t="str">
        <v>U1385G-5-4</v>
      </c>
      <c r="D978" s="19">
        <v>34.81</v>
      </c>
      <c r="E978" s="21">
        <v>59</v>
      </c>
      <c r="F978" s="21">
        <v>61</v>
      </c>
      <c r="G978" s="8">
        <v>35.400000000000006</v>
      </c>
      <c r="H978" s="8">
        <v>35.42</v>
      </c>
      <c r="I978" s="8">
        <v>35.4</v>
      </c>
      <c r="J978" s="8">
        <v>35.42</v>
      </c>
      <c r="K978" s="29">
        <v>-7.1054273576010019E-15</v>
      </c>
      <c r="L978" s="29">
        <v>0</v>
      </c>
      <c r="O978" t="str">
        <v>U1385G-5</v>
      </c>
      <c r="P978" s="8">
        <v>4.72</v>
      </c>
      <c r="Q978" s="8">
        <v>40.120000000000005</v>
      </c>
      <c r="R978" s="8">
        <v>40.14</v>
      </c>
    </row>
    <row r="979" spans="1:18" x14ac:dyDescent="0.15">
      <c r="A979" t="str">
        <v>U1385J-9-3</v>
      </c>
      <c r="B979">
        <v>72.459999999999994</v>
      </c>
      <c r="C979" t="str">
        <v>U1385G-5-4</v>
      </c>
      <c r="D979" s="19">
        <v>34.81</v>
      </c>
      <c r="E979" s="21">
        <v>73</v>
      </c>
      <c r="F979" s="21">
        <v>73</v>
      </c>
      <c r="G979" s="8">
        <v>35.54</v>
      </c>
      <c r="H979" s="8">
        <v>35.54</v>
      </c>
      <c r="I979" s="8">
        <v>35.54</v>
      </c>
      <c r="J979" s="8">
        <v>35.54</v>
      </c>
      <c r="K979" s="29">
        <v>0</v>
      </c>
      <c r="L979" s="29">
        <v>0</v>
      </c>
      <c r="O979" t="str">
        <v>U1385G-5</v>
      </c>
      <c r="P979" s="8">
        <v>4.72</v>
      </c>
      <c r="Q979" s="8">
        <v>40.26</v>
      </c>
      <c r="R979" s="8">
        <v>40.26</v>
      </c>
    </row>
    <row r="980" spans="1:18" x14ac:dyDescent="0.15">
      <c r="A980" t="str">
        <v>U1385J-9-4</v>
      </c>
      <c r="B980">
        <v>73.95</v>
      </c>
      <c r="C980" t="str">
        <v>U1385G-5-4</v>
      </c>
      <c r="D980" s="19">
        <v>34.81</v>
      </c>
      <c r="E980" s="21">
        <v>100</v>
      </c>
      <c r="F980" s="21">
        <v>100</v>
      </c>
      <c r="G980" s="8">
        <v>35.81</v>
      </c>
      <c r="H980" s="8">
        <v>35.81</v>
      </c>
      <c r="I980" s="8">
        <v>35.81</v>
      </c>
      <c r="J980" s="8">
        <v>35.81</v>
      </c>
      <c r="K980" s="29">
        <v>0</v>
      </c>
      <c r="L980" s="29">
        <v>0</v>
      </c>
      <c r="O980" t="str">
        <v>U1385G-5</v>
      </c>
      <c r="P980" s="8">
        <v>4.72</v>
      </c>
      <c r="Q980" s="8">
        <v>40.53</v>
      </c>
      <c r="R980" s="8">
        <v>40.53</v>
      </c>
    </row>
    <row r="981" spans="1:18" x14ac:dyDescent="0.15">
      <c r="A981" t="str">
        <v>U1385J-9-5</v>
      </c>
      <c r="B981">
        <v>75.42</v>
      </c>
      <c r="C981" t="str">
        <v>U1385G-5-4</v>
      </c>
      <c r="D981" s="19">
        <v>34.81</v>
      </c>
      <c r="E981" s="21">
        <v>100</v>
      </c>
      <c r="F981" s="21">
        <v>101</v>
      </c>
      <c r="G981" s="8">
        <v>35.81</v>
      </c>
      <c r="H981" s="8">
        <v>35.82</v>
      </c>
      <c r="I981" s="8">
        <v>35.81</v>
      </c>
      <c r="J981" s="8">
        <v>35.82</v>
      </c>
      <c r="K981" s="29">
        <v>0</v>
      </c>
      <c r="L981" s="29">
        <v>0</v>
      </c>
      <c r="O981" t="str">
        <v>U1385G-5</v>
      </c>
      <c r="P981" s="8">
        <v>4.72</v>
      </c>
      <c r="Q981" s="8">
        <v>40.53</v>
      </c>
      <c r="R981" s="8">
        <v>40.54</v>
      </c>
    </row>
    <row r="982" spans="1:18" x14ac:dyDescent="0.15">
      <c r="A982" t="str">
        <v>U1385J-9-6</v>
      </c>
      <c r="B982">
        <v>76.91</v>
      </c>
      <c r="C982" t="str">
        <v>U1385G-5-5</v>
      </c>
      <c r="D982" s="19">
        <v>36.31</v>
      </c>
      <c r="E982" s="21">
        <v>77</v>
      </c>
      <c r="F982" s="21">
        <v>77</v>
      </c>
      <c r="G982" s="8">
        <v>37.080000000000005</v>
      </c>
      <c r="H982" s="8">
        <v>37.080000000000005</v>
      </c>
      <c r="I982" s="8">
        <v>37.08</v>
      </c>
      <c r="J982" s="8">
        <v>37.08</v>
      </c>
      <c r="K982" s="29">
        <v>-7.1054273576010019E-15</v>
      </c>
      <c r="L982" s="29">
        <v>-7.1054273576010019E-15</v>
      </c>
      <c r="O982" t="str">
        <v>U1385G-5</v>
      </c>
      <c r="P982" s="8">
        <v>4.72</v>
      </c>
      <c r="Q982" s="8">
        <v>41.800000000000004</v>
      </c>
      <c r="R982" s="8">
        <v>41.800000000000004</v>
      </c>
    </row>
    <row r="983" spans="1:18" x14ac:dyDescent="0.15">
      <c r="A983" t="str">
        <v>U1385J-9-7</v>
      </c>
      <c r="B983">
        <v>78.41</v>
      </c>
      <c r="C983" t="str">
        <v>U1385G-5-6</v>
      </c>
      <c r="D983" s="19">
        <v>37.81</v>
      </c>
      <c r="E983" s="21">
        <v>78</v>
      </c>
      <c r="F983" s="21">
        <v>78</v>
      </c>
      <c r="G983" s="8">
        <v>38.590000000000003</v>
      </c>
      <c r="H983" s="8">
        <v>38.590000000000003</v>
      </c>
      <c r="I983" s="8">
        <v>38.590000000000003</v>
      </c>
      <c r="J983" s="8">
        <v>38.590000000000003</v>
      </c>
      <c r="K983" s="29">
        <v>0</v>
      </c>
      <c r="L983" s="29">
        <v>0</v>
      </c>
      <c r="O983" t="str">
        <v>U1385G-5</v>
      </c>
      <c r="P983" s="8">
        <v>4.72</v>
      </c>
      <c r="Q983" s="8">
        <v>43.31</v>
      </c>
      <c r="R983" s="8">
        <v>43.31</v>
      </c>
    </row>
    <row r="984" spans="1:18" x14ac:dyDescent="0.15">
      <c r="A984" t="str">
        <v>U1385J-9-CC</v>
      </c>
      <c r="B984">
        <v>79.319999999999993</v>
      </c>
      <c r="C984" t="str">
        <v>U1385G-5-6</v>
      </c>
      <c r="D984" s="19">
        <v>37.81</v>
      </c>
      <c r="E984" s="21">
        <v>137</v>
      </c>
      <c r="F984" s="21">
        <v>142</v>
      </c>
      <c r="G984" s="8">
        <v>39.18</v>
      </c>
      <c r="H984" s="8">
        <v>39.230000000000004</v>
      </c>
      <c r="I984" s="8">
        <v>39.18</v>
      </c>
      <c r="J984" s="8">
        <v>39.229999999999997</v>
      </c>
      <c r="K984" s="29">
        <v>0</v>
      </c>
      <c r="L984" s="29">
        <v>-7.1054273576010019E-15</v>
      </c>
      <c r="O984" t="str">
        <v>U1385G-5</v>
      </c>
      <c r="P984" s="8">
        <v>4.72</v>
      </c>
      <c r="Q984" s="8">
        <v>43.9</v>
      </c>
      <c r="R984" s="8">
        <v>43.95</v>
      </c>
    </row>
    <row r="985" spans="1:18" x14ac:dyDescent="0.15">
      <c r="A985" t="str">
        <v>U1385J-10-1</v>
      </c>
      <c r="B985">
        <v>79</v>
      </c>
      <c r="C985" t="str">
        <v>U1385G-5-6</v>
      </c>
      <c r="D985" s="19">
        <v>37.81</v>
      </c>
      <c r="E985" s="21">
        <v>137</v>
      </c>
      <c r="F985" s="21">
        <v>142</v>
      </c>
      <c r="G985" s="8">
        <v>39.18</v>
      </c>
      <c r="H985" s="8">
        <v>39.230000000000004</v>
      </c>
      <c r="I985" s="8">
        <v>39.18</v>
      </c>
      <c r="J985" s="8">
        <v>39.229999999999997</v>
      </c>
      <c r="K985" s="29">
        <v>0</v>
      </c>
      <c r="L985" s="29">
        <v>-7.1054273576010019E-15</v>
      </c>
      <c r="O985" t="str">
        <v>U1385G-5</v>
      </c>
      <c r="P985" s="8">
        <v>4.72</v>
      </c>
      <c r="Q985" s="8">
        <v>43.9</v>
      </c>
      <c r="R985" s="8">
        <v>43.95</v>
      </c>
    </row>
    <row r="986" spans="1:18" x14ac:dyDescent="0.15">
      <c r="A986" t="str">
        <v>U1385J-10-2</v>
      </c>
      <c r="B986">
        <v>80.459999999999994</v>
      </c>
      <c r="C986" t="str">
        <v>U1385G-5-6</v>
      </c>
      <c r="D986" s="19">
        <v>37.81</v>
      </c>
      <c r="E986" s="21">
        <v>137</v>
      </c>
      <c r="F986" s="21">
        <v>142</v>
      </c>
      <c r="G986" s="8">
        <v>39.18</v>
      </c>
      <c r="H986" s="8">
        <v>39.230000000000004</v>
      </c>
      <c r="I986" s="8">
        <v>39.18</v>
      </c>
      <c r="J986" s="8">
        <v>39.229999999999997</v>
      </c>
      <c r="K986" s="29">
        <v>0</v>
      </c>
      <c r="L986" s="29">
        <v>-7.1054273576010019E-15</v>
      </c>
      <c r="O986" t="str">
        <v>U1385G-5</v>
      </c>
      <c r="P986" s="8">
        <v>4.72</v>
      </c>
      <c r="Q986" s="8">
        <v>43.9</v>
      </c>
      <c r="R986" s="8">
        <v>43.95</v>
      </c>
    </row>
    <row r="987" spans="1:18" x14ac:dyDescent="0.15">
      <c r="A987" t="str">
        <v>U1385J-10-3</v>
      </c>
      <c r="B987">
        <v>81.93</v>
      </c>
      <c r="C987" t="str">
        <v>U1385G-5-6</v>
      </c>
      <c r="D987" s="19">
        <v>37.81</v>
      </c>
      <c r="E987" s="21">
        <v>137</v>
      </c>
      <c r="F987" s="21">
        <v>142</v>
      </c>
      <c r="G987" s="8">
        <v>39.18</v>
      </c>
      <c r="H987" s="8">
        <v>39.230000000000004</v>
      </c>
      <c r="I987" s="8">
        <v>39.18</v>
      </c>
      <c r="J987" s="8">
        <v>39.229999999999997</v>
      </c>
      <c r="K987" s="29">
        <v>0</v>
      </c>
      <c r="L987" s="29">
        <v>-7.1054273576010019E-15</v>
      </c>
      <c r="O987" t="str">
        <v>U1385G-5</v>
      </c>
      <c r="P987" s="8">
        <v>4.72</v>
      </c>
      <c r="Q987" s="8">
        <v>43.9</v>
      </c>
      <c r="R987" s="8">
        <v>43.95</v>
      </c>
    </row>
    <row r="988" spans="1:18" x14ac:dyDescent="0.15">
      <c r="A988" t="str">
        <v>U1385J-10-4</v>
      </c>
      <c r="B988">
        <v>83.42</v>
      </c>
      <c r="C988" t="str">
        <v>U1385G-5-6</v>
      </c>
      <c r="D988" s="19">
        <v>37.81</v>
      </c>
      <c r="E988" s="21">
        <v>137</v>
      </c>
      <c r="F988" s="21">
        <v>142</v>
      </c>
      <c r="G988" s="8">
        <v>39.18</v>
      </c>
      <c r="H988" s="8">
        <v>39.230000000000004</v>
      </c>
      <c r="I988" s="8">
        <v>39.18</v>
      </c>
      <c r="J988" s="8">
        <v>39.229999999999997</v>
      </c>
      <c r="K988" s="29">
        <v>0</v>
      </c>
      <c r="L988" s="29">
        <v>-7.1054273576010019E-15</v>
      </c>
      <c r="O988" t="str">
        <v>U1385G-5</v>
      </c>
      <c r="P988" s="8">
        <v>4.72</v>
      </c>
      <c r="Q988" s="8">
        <v>43.9</v>
      </c>
      <c r="R988" s="8">
        <v>43.95</v>
      </c>
    </row>
    <row r="989" spans="1:18" x14ac:dyDescent="0.15">
      <c r="A989" t="str">
        <v>U1385J-10-5</v>
      </c>
      <c r="B989">
        <v>84.92</v>
      </c>
      <c r="C989" t="str">
        <v>U1385G-5-6</v>
      </c>
      <c r="D989" s="19">
        <v>37.81</v>
      </c>
      <c r="E989" s="21">
        <v>137</v>
      </c>
      <c r="F989" s="21">
        <v>142</v>
      </c>
      <c r="G989" s="8">
        <v>39.18</v>
      </c>
      <c r="H989" s="8">
        <v>39.230000000000004</v>
      </c>
      <c r="I989" s="8">
        <v>39.18</v>
      </c>
      <c r="J989" s="8">
        <v>39.229999999999997</v>
      </c>
      <c r="K989" s="29">
        <v>0</v>
      </c>
      <c r="L989" s="29">
        <v>-7.1054273576010019E-15</v>
      </c>
      <c r="O989" t="str">
        <v>U1385G-5</v>
      </c>
      <c r="P989" s="8">
        <v>4.72</v>
      </c>
      <c r="Q989" s="8">
        <v>43.9</v>
      </c>
      <c r="R989" s="8">
        <v>43.95</v>
      </c>
    </row>
    <row r="990" spans="1:18" x14ac:dyDescent="0.15">
      <c r="A990" t="str">
        <v>U1385J-10-6</v>
      </c>
      <c r="B990">
        <v>86.44</v>
      </c>
      <c r="C990" t="str">
        <v>U1385G-5-6</v>
      </c>
      <c r="D990" s="19">
        <v>37.81</v>
      </c>
      <c r="E990" s="21">
        <v>137</v>
      </c>
      <c r="F990" s="21">
        <v>142</v>
      </c>
      <c r="G990" s="8">
        <v>39.18</v>
      </c>
      <c r="H990" s="8">
        <v>39.230000000000004</v>
      </c>
      <c r="I990" s="8">
        <v>39.18</v>
      </c>
      <c r="J990" s="8">
        <v>39.229999999999997</v>
      </c>
      <c r="K990" s="29">
        <v>0</v>
      </c>
      <c r="L990" s="29">
        <v>-7.1054273576010019E-15</v>
      </c>
      <c r="O990" t="str">
        <v>U1385G-5</v>
      </c>
      <c r="P990" s="8">
        <v>4.72</v>
      </c>
      <c r="Q990" s="8">
        <v>43.9</v>
      </c>
      <c r="R990" s="8">
        <v>43.95</v>
      </c>
    </row>
    <row r="991" spans="1:18" x14ac:dyDescent="0.15">
      <c r="A991" t="str">
        <v>U1385J-10-7</v>
      </c>
      <c r="B991">
        <v>87.97</v>
      </c>
      <c r="C991" t="str">
        <v>U1385G-5-6</v>
      </c>
      <c r="D991" s="19">
        <v>37.81</v>
      </c>
      <c r="E991" s="21">
        <v>137</v>
      </c>
      <c r="F991" s="21">
        <v>142</v>
      </c>
      <c r="G991" s="8">
        <v>39.18</v>
      </c>
      <c r="H991" s="8">
        <v>39.230000000000004</v>
      </c>
      <c r="I991" s="8">
        <v>39.18</v>
      </c>
      <c r="J991" s="8">
        <v>39.229999999999997</v>
      </c>
      <c r="K991" s="29">
        <v>0</v>
      </c>
      <c r="L991" s="29">
        <v>-7.1054273576010019E-15</v>
      </c>
      <c r="O991" t="str">
        <v>U1385G-5</v>
      </c>
      <c r="P991" s="8">
        <v>4.72</v>
      </c>
      <c r="Q991" s="8">
        <v>43.9</v>
      </c>
      <c r="R991" s="8">
        <v>43.95</v>
      </c>
    </row>
    <row r="992" spans="1:18" x14ac:dyDescent="0.15">
      <c r="A992" t="str">
        <v>U1385J-10-CC</v>
      </c>
      <c r="B992">
        <v>88.97</v>
      </c>
      <c r="C992" t="str">
        <v>U1385G-5-6</v>
      </c>
      <c r="D992" s="19">
        <v>37.81</v>
      </c>
      <c r="E992" s="21">
        <v>137</v>
      </c>
      <c r="F992" s="21">
        <v>142</v>
      </c>
      <c r="G992" s="8">
        <v>39.18</v>
      </c>
      <c r="H992" s="8">
        <v>39.230000000000004</v>
      </c>
      <c r="I992" s="8">
        <v>39.18</v>
      </c>
      <c r="J992" s="8">
        <v>39.229999999999997</v>
      </c>
      <c r="K992" s="29">
        <v>0</v>
      </c>
      <c r="L992" s="29">
        <v>-7.1054273576010019E-15</v>
      </c>
      <c r="O992" t="str">
        <v>U1385G-5</v>
      </c>
      <c r="P992" s="8">
        <v>4.72</v>
      </c>
      <c r="Q992" s="8">
        <v>43.9</v>
      </c>
      <c r="R992" s="8">
        <v>43.95</v>
      </c>
    </row>
    <row r="993" spans="1:18" x14ac:dyDescent="0.15">
      <c r="A993" t="str">
        <v>U1385J-11-1</v>
      </c>
      <c r="B993">
        <v>88.5</v>
      </c>
      <c r="C993" t="str">
        <v>U1385G-5-6</v>
      </c>
      <c r="D993" s="19">
        <v>37.81</v>
      </c>
      <c r="E993" s="21">
        <v>137</v>
      </c>
      <c r="F993" s="21">
        <v>142</v>
      </c>
      <c r="G993" s="8">
        <v>39.18</v>
      </c>
      <c r="H993" s="8">
        <v>39.230000000000004</v>
      </c>
      <c r="I993" s="8">
        <v>39.18</v>
      </c>
      <c r="J993" s="8">
        <v>39.229999999999997</v>
      </c>
      <c r="K993" s="29">
        <v>0</v>
      </c>
      <c r="L993" s="29">
        <v>-7.1054273576010019E-15</v>
      </c>
      <c r="O993" t="str">
        <v>U1385G-5</v>
      </c>
      <c r="P993" s="8">
        <v>4.72</v>
      </c>
      <c r="Q993" s="8">
        <v>43.9</v>
      </c>
      <c r="R993" s="8">
        <v>43.95</v>
      </c>
    </row>
    <row r="994" spans="1:18" x14ac:dyDescent="0.15">
      <c r="A994" t="str">
        <v>U1385J-11-2</v>
      </c>
      <c r="B994">
        <v>89.97</v>
      </c>
      <c r="C994" t="str">
        <v>U1385G-5-7</v>
      </c>
      <c r="D994" s="19">
        <v>39.229999999999997</v>
      </c>
      <c r="E994" s="21">
        <v>0</v>
      </c>
      <c r="F994" s="21">
        <v>5</v>
      </c>
      <c r="G994" s="8">
        <v>39.229999999999997</v>
      </c>
      <c r="H994" s="8">
        <v>39.279999999999994</v>
      </c>
      <c r="I994" s="8">
        <v>39.229999999999997</v>
      </c>
      <c r="J994" s="8">
        <v>39.28</v>
      </c>
      <c r="K994" s="29">
        <v>0</v>
      </c>
      <c r="L994" s="29">
        <v>7.1054273576010019E-15</v>
      </c>
      <c r="O994" t="str">
        <v>U1385G-5</v>
      </c>
      <c r="P994" s="8">
        <v>4.72</v>
      </c>
      <c r="Q994" s="8">
        <v>43.949999999999996</v>
      </c>
      <c r="R994" s="8">
        <v>43.999999999999993</v>
      </c>
    </row>
    <row r="995" spans="1:18" x14ac:dyDescent="0.15">
      <c r="A995" t="str">
        <v>U1385J-11-3</v>
      </c>
      <c r="B995">
        <v>91.44</v>
      </c>
      <c r="C995" t="str">
        <v>U1385G-5-7</v>
      </c>
      <c r="D995" s="19">
        <v>39.229999999999997</v>
      </c>
      <c r="E995" s="21">
        <v>37</v>
      </c>
      <c r="F995" s="21">
        <v>37</v>
      </c>
      <c r="G995" s="8">
        <v>39.599999999999994</v>
      </c>
      <c r="H995" s="8">
        <v>39.599999999999994</v>
      </c>
      <c r="I995" s="8">
        <v>39.6</v>
      </c>
      <c r="J995" s="8">
        <v>39.6</v>
      </c>
      <c r="K995" s="29">
        <v>7.1054273576010019E-15</v>
      </c>
      <c r="L995" s="29">
        <v>7.1054273576010019E-15</v>
      </c>
      <c r="O995" t="str">
        <v>U1385G-5</v>
      </c>
      <c r="P995" s="8">
        <v>4.72</v>
      </c>
      <c r="Q995" s="8">
        <v>44.319999999999993</v>
      </c>
      <c r="R995" s="8">
        <v>44.319999999999993</v>
      </c>
    </row>
    <row r="996" spans="1:18" x14ac:dyDescent="0.15">
      <c r="A996" t="str">
        <v>U1385J-11-4</v>
      </c>
      <c r="B996">
        <v>92.93</v>
      </c>
      <c r="C996" t="str">
        <v>U1385G-5-CC</v>
      </c>
      <c r="D996" s="19">
        <v>39.75</v>
      </c>
      <c r="E996" s="21">
        <v>22</v>
      </c>
      <c r="F996" s="21">
        <v>29</v>
      </c>
      <c r="G996" s="8">
        <v>39.97</v>
      </c>
      <c r="H996" s="8">
        <v>40.04</v>
      </c>
      <c r="I996" s="8">
        <v>39.97</v>
      </c>
      <c r="J996" s="8">
        <v>40.04</v>
      </c>
      <c r="K996" s="29">
        <v>0</v>
      </c>
      <c r="L996" s="29">
        <v>0</v>
      </c>
      <c r="O996" t="str">
        <v>U1385G-5</v>
      </c>
      <c r="P996" s="8">
        <v>4.72</v>
      </c>
      <c r="Q996" s="8">
        <v>44.69</v>
      </c>
      <c r="R996" s="8">
        <v>44.76</v>
      </c>
    </row>
    <row r="997" spans="1:18" x14ac:dyDescent="0.15">
      <c r="A997" t="str">
        <v>U1385J-11-5</v>
      </c>
      <c r="B997">
        <v>94.43</v>
      </c>
      <c r="C997" t="str">
        <v>U1385G-5-CC</v>
      </c>
      <c r="D997" s="19">
        <v>39.75</v>
      </c>
      <c r="E997" s="21">
        <v>22</v>
      </c>
      <c r="F997" s="21">
        <v>29</v>
      </c>
      <c r="G997" s="8">
        <v>39.97</v>
      </c>
      <c r="H997" s="8">
        <v>40.04</v>
      </c>
      <c r="I997" s="8">
        <v>39.97</v>
      </c>
      <c r="J997" s="8">
        <v>40.04</v>
      </c>
      <c r="K997" s="29">
        <v>0</v>
      </c>
      <c r="L997" s="29">
        <v>0</v>
      </c>
      <c r="O997" t="str">
        <v>U1385G-5</v>
      </c>
      <c r="P997" s="8">
        <v>4.72</v>
      </c>
      <c r="Q997" s="8">
        <v>44.69</v>
      </c>
      <c r="R997" s="8">
        <v>44.76</v>
      </c>
    </row>
    <row r="998" spans="1:18" x14ac:dyDescent="0.15">
      <c r="A998" t="str">
        <v>U1385J-11-6</v>
      </c>
      <c r="B998">
        <v>95.91</v>
      </c>
      <c r="C998" t="str">
        <v>U1385G-5-CC</v>
      </c>
      <c r="D998" s="19">
        <v>39.75</v>
      </c>
      <c r="E998" s="21">
        <v>22</v>
      </c>
      <c r="F998" s="21">
        <v>29</v>
      </c>
      <c r="G998" s="8">
        <v>39.97</v>
      </c>
      <c r="H998" s="8">
        <v>40.04</v>
      </c>
      <c r="I998" s="8">
        <v>39.97</v>
      </c>
      <c r="J998" s="8">
        <v>40.04</v>
      </c>
      <c r="K998" s="29">
        <v>0</v>
      </c>
      <c r="L998" s="29">
        <v>0</v>
      </c>
      <c r="O998" t="str">
        <v>U1385G-5</v>
      </c>
      <c r="P998" s="8">
        <v>4.72</v>
      </c>
      <c r="Q998" s="8">
        <v>44.69</v>
      </c>
      <c r="R998" s="8">
        <v>44.76</v>
      </c>
    </row>
    <row r="999" spans="1:18" x14ac:dyDescent="0.15">
      <c r="A999" t="str">
        <v>U1385J-11-7</v>
      </c>
      <c r="B999">
        <v>97.43</v>
      </c>
      <c r="C999" t="str">
        <v>U1385G-5-CC</v>
      </c>
      <c r="D999" s="19">
        <v>39.75</v>
      </c>
      <c r="E999" s="21">
        <v>22</v>
      </c>
      <c r="F999" s="21">
        <v>29</v>
      </c>
      <c r="G999" s="8">
        <v>39.97</v>
      </c>
      <c r="H999" s="8">
        <v>40.04</v>
      </c>
      <c r="I999" s="8">
        <v>39.97</v>
      </c>
      <c r="J999" s="8">
        <v>40.04</v>
      </c>
      <c r="K999" s="29">
        <v>0</v>
      </c>
      <c r="L999" s="29">
        <v>0</v>
      </c>
      <c r="O999" t="str">
        <v>U1385G-5</v>
      </c>
      <c r="P999" s="8">
        <v>4.72</v>
      </c>
      <c r="Q999" s="8">
        <v>44.69</v>
      </c>
      <c r="R999" s="8">
        <v>44.76</v>
      </c>
    </row>
    <row r="1000" spans="1:18" x14ac:dyDescent="0.15">
      <c r="A1000" t="str">
        <v>U1385J-11-CC</v>
      </c>
      <c r="B1000">
        <v>98.38</v>
      </c>
      <c r="C1000" t="str">
        <v>U1385G-5-CC</v>
      </c>
      <c r="D1000" s="19">
        <v>39.75</v>
      </c>
      <c r="E1000" s="21">
        <v>22</v>
      </c>
      <c r="F1000" s="21">
        <v>29</v>
      </c>
      <c r="G1000" s="8">
        <v>39.97</v>
      </c>
      <c r="H1000" s="8">
        <v>40.04</v>
      </c>
      <c r="I1000" s="8">
        <v>39.97</v>
      </c>
      <c r="J1000" s="8">
        <v>40.04</v>
      </c>
      <c r="K1000" s="29">
        <v>0</v>
      </c>
      <c r="L1000" s="29">
        <v>0</v>
      </c>
      <c r="O1000" t="str">
        <v>U1385G-5</v>
      </c>
      <c r="P1000" s="8">
        <v>4.72</v>
      </c>
      <c r="Q1000" s="8">
        <v>44.69</v>
      </c>
      <c r="R1000" s="8">
        <v>44.76</v>
      </c>
    </row>
    <row r="1001" spans="1:18" x14ac:dyDescent="0.15">
      <c r="A1001" t="str">
        <v>U1385J-12-1</v>
      </c>
      <c r="B1001">
        <v>98</v>
      </c>
      <c r="C1001" t="str">
        <v>U1385G-5-CC</v>
      </c>
      <c r="D1001" s="19">
        <v>39.75</v>
      </c>
      <c r="E1001" s="21">
        <v>22</v>
      </c>
      <c r="F1001" s="21">
        <v>29</v>
      </c>
      <c r="G1001" s="8">
        <v>39.97</v>
      </c>
      <c r="H1001" s="8">
        <v>40.04</v>
      </c>
      <c r="I1001" s="8">
        <v>39.97</v>
      </c>
      <c r="J1001" s="8">
        <v>40.04</v>
      </c>
      <c r="K1001" s="29">
        <v>0</v>
      </c>
      <c r="L1001" s="29">
        <v>0</v>
      </c>
      <c r="O1001" t="str">
        <v>U1385G-5</v>
      </c>
      <c r="P1001" s="8">
        <v>4.72</v>
      </c>
      <c r="Q1001" s="8">
        <v>44.69</v>
      </c>
      <c r="R1001" s="8">
        <v>44.76</v>
      </c>
    </row>
    <row r="1002" spans="1:18" x14ac:dyDescent="0.15">
      <c r="A1002" t="str">
        <v>U1385J-12-2</v>
      </c>
      <c r="B1002">
        <v>99.48</v>
      </c>
      <c r="C1002" t="str">
        <v>U1385G-5-CC</v>
      </c>
      <c r="D1002" s="19">
        <v>39.75</v>
      </c>
      <c r="E1002" s="21">
        <v>22</v>
      </c>
      <c r="F1002" s="21">
        <v>29</v>
      </c>
      <c r="G1002" s="8">
        <v>39.97</v>
      </c>
      <c r="H1002" s="8">
        <v>40.04</v>
      </c>
      <c r="I1002" s="8">
        <v>39.97</v>
      </c>
      <c r="J1002" s="8">
        <v>40.04</v>
      </c>
      <c r="K1002" s="29">
        <v>0</v>
      </c>
      <c r="L1002" s="29">
        <v>0</v>
      </c>
      <c r="O1002" t="str">
        <v>U1385G-5</v>
      </c>
      <c r="P1002" s="8">
        <v>4.72</v>
      </c>
      <c r="Q1002" s="8">
        <v>44.69</v>
      </c>
      <c r="R1002" s="8">
        <v>44.76</v>
      </c>
    </row>
    <row r="1003" spans="1:18" x14ac:dyDescent="0.15">
      <c r="A1003" t="str">
        <v>U1385J-12-3</v>
      </c>
      <c r="B1003">
        <v>100.95</v>
      </c>
      <c r="C1003" t="str">
        <v>U1385G-5-CC</v>
      </c>
      <c r="D1003" s="19">
        <v>39.75</v>
      </c>
      <c r="E1003" s="21">
        <v>22</v>
      </c>
      <c r="F1003" s="21">
        <v>29</v>
      </c>
      <c r="G1003" s="8">
        <v>39.97</v>
      </c>
      <c r="H1003" s="8">
        <v>40.04</v>
      </c>
      <c r="I1003" s="8">
        <v>39.97</v>
      </c>
      <c r="J1003" s="8">
        <v>40.04</v>
      </c>
      <c r="K1003" s="29">
        <v>0</v>
      </c>
      <c r="L1003" s="29">
        <v>0</v>
      </c>
      <c r="O1003" t="str">
        <v>U1385G-5</v>
      </c>
      <c r="P1003" s="8">
        <v>4.72</v>
      </c>
      <c r="Q1003" s="8">
        <v>44.69</v>
      </c>
      <c r="R1003" s="8">
        <v>44.76</v>
      </c>
    </row>
    <row r="1004" spans="1:18" x14ac:dyDescent="0.15">
      <c r="A1004" t="str">
        <v>U1385J-12-CC</v>
      </c>
      <c r="B1004">
        <v>101.68</v>
      </c>
      <c r="C1004" t="str">
        <v>U1385G-5-CC</v>
      </c>
      <c r="D1004" s="19">
        <v>39.75</v>
      </c>
      <c r="E1004" s="21">
        <v>22</v>
      </c>
      <c r="F1004" s="21">
        <v>29</v>
      </c>
      <c r="G1004" s="8">
        <v>39.97</v>
      </c>
      <c r="H1004" s="8">
        <v>40.04</v>
      </c>
      <c r="I1004" s="8">
        <v>39.97</v>
      </c>
      <c r="J1004" s="8">
        <v>40.04</v>
      </c>
      <c r="K1004" s="29">
        <v>0</v>
      </c>
      <c r="L1004" s="29">
        <v>0</v>
      </c>
      <c r="O1004" t="str">
        <v>U1385G-5</v>
      </c>
      <c r="P1004" s="8">
        <v>4.72</v>
      </c>
      <c r="Q1004" s="8">
        <v>44.69</v>
      </c>
      <c r="R1004" s="8">
        <v>44.76</v>
      </c>
    </row>
    <row r="1005" spans="1:18" x14ac:dyDescent="0.15">
      <c r="A1005" t="str">
        <v>U1385J-13-1</v>
      </c>
      <c r="B1005">
        <v>101</v>
      </c>
      <c r="C1005" t="str">
        <v>U1385G-6-1</v>
      </c>
      <c r="D1005" s="19">
        <v>39.799999999999997</v>
      </c>
      <c r="E1005" s="21">
        <v>58</v>
      </c>
      <c r="F1005" s="21">
        <v>58</v>
      </c>
      <c r="G1005" s="8">
        <v>40.379999999999995</v>
      </c>
      <c r="H1005" s="8">
        <v>40.379999999999995</v>
      </c>
      <c r="I1005" s="8">
        <v>40.380000000000003</v>
      </c>
      <c r="J1005" s="8">
        <v>40.380000000000003</v>
      </c>
      <c r="K1005" s="29">
        <v>7.1054273576010019E-15</v>
      </c>
      <c r="L1005" s="29">
        <v>7.1054273576010019E-15</v>
      </c>
      <c r="O1005" t="str">
        <v>U1385G-6</v>
      </c>
      <c r="P1005" s="8">
        <v>7.0439999999999996</v>
      </c>
      <c r="Q1005" s="8">
        <v>47.423999999999992</v>
      </c>
      <c r="R1005" s="8">
        <v>47.423999999999992</v>
      </c>
    </row>
    <row r="1006" spans="1:18" x14ac:dyDescent="0.15">
      <c r="A1006" t="str">
        <v>U1385J-13-2</v>
      </c>
      <c r="B1006">
        <v>102.48</v>
      </c>
      <c r="C1006" t="str">
        <v>U1385G-6-1</v>
      </c>
      <c r="D1006" s="19">
        <v>39.799999999999997</v>
      </c>
      <c r="E1006" s="21">
        <v>77</v>
      </c>
      <c r="F1006" s="21">
        <v>77</v>
      </c>
      <c r="G1006" s="8">
        <v>40.57</v>
      </c>
      <c r="H1006" s="8">
        <v>40.57</v>
      </c>
      <c r="I1006" s="8">
        <v>40.57</v>
      </c>
      <c r="J1006" s="8">
        <v>40.57</v>
      </c>
      <c r="K1006" s="29">
        <v>0</v>
      </c>
      <c r="L1006" s="29">
        <v>0</v>
      </c>
      <c r="O1006" t="str">
        <v>U1385G-6</v>
      </c>
      <c r="P1006" s="8">
        <v>7.0439999999999996</v>
      </c>
      <c r="Q1006" s="8">
        <v>47.613999999999997</v>
      </c>
      <c r="R1006" s="8">
        <v>47.613999999999997</v>
      </c>
    </row>
    <row r="1007" spans="1:18" x14ac:dyDescent="0.15">
      <c r="A1007" t="str">
        <v>U1385J-13-3</v>
      </c>
      <c r="B1007">
        <v>103.95</v>
      </c>
      <c r="C1007" t="str">
        <v>U1385G-6-1</v>
      </c>
      <c r="D1007" s="19">
        <v>39.799999999999997</v>
      </c>
      <c r="E1007" s="21">
        <v>124</v>
      </c>
      <c r="F1007" s="21">
        <v>124</v>
      </c>
      <c r="G1007" s="8">
        <v>41.04</v>
      </c>
      <c r="H1007" s="8">
        <v>41.04</v>
      </c>
      <c r="I1007" s="8">
        <v>41.04</v>
      </c>
      <c r="J1007" s="8">
        <v>41.04</v>
      </c>
      <c r="K1007" s="29">
        <v>0</v>
      </c>
      <c r="L1007" s="29">
        <v>0</v>
      </c>
      <c r="O1007" t="str">
        <v>U1385G-6</v>
      </c>
      <c r="P1007" s="8">
        <v>7.0439999999999996</v>
      </c>
      <c r="Q1007" s="8">
        <v>48.083999999999996</v>
      </c>
      <c r="R1007" s="8">
        <v>48.083999999999996</v>
      </c>
    </row>
    <row r="1008" spans="1:18" x14ac:dyDescent="0.15">
      <c r="A1008" t="str">
        <v>U1385J-13-4</v>
      </c>
      <c r="B1008">
        <v>105.43</v>
      </c>
      <c r="C1008" t="str">
        <v>U1385G-6-2</v>
      </c>
      <c r="D1008" s="19">
        <v>41.31</v>
      </c>
      <c r="E1008" s="21">
        <v>77</v>
      </c>
      <c r="F1008" s="21">
        <v>77</v>
      </c>
      <c r="G1008" s="8">
        <v>42.080000000000005</v>
      </c>
      <c r="H1008" s="8">
        <v>42.080000000000005</v>
      </c>
      <c r="I1008" s="8">
        <v>42.08</v>
      </c>
      <c r="J1008" s="8">
        <v>42.08</v>
      </c>
      <c r="K1008" s="29">
        <v>-7.1054273576010019E-15</v>
      </c>
      <c r="L1008" s="29">
        <v>-7.1054273576010019E-15</v>
      </c>
      <c r="O1008" t="str">
        <v>U1385G-6</v>
      </c>
      <c r="P1008" s="8">
        <v>7.0439999999999996</v>
      </c>
      <c r="Q1008" s="8">
        <v>49.124000000000002</v>
      </c>
      <c r="R1008" s="8">
        <v>49.124000000000002</v>
      </c>
    </row>
    <row r="1009" spans="1:18" x14ac:dyDescent="0.15">
      <c r="A1009" t="str">
        <v>U1385J-13-5</v>
      </c>
      <c r="B1009">
        <v>106.91</v>
      </c>
      <c r="C1009" t="str">
        <v>U1385G-6-2</v>
      </c>
      <c r="D1009" s="19">
        <v>41.31</v>
      </c>
      <c r="E1009" s="21">
        <v>145</v>
      </c>
      <c r="F1009" s="21">
        <v>150</v>
      </c>
      <c r="G1009" s="8">
        <v>42.760000000000005</v>
      </c>
      <c r="H1009" s="8">
        <v>42.81</v>
      </c>
      <c r="I1009" s="8">
        <v>42.76</v>
      </c>
      <c r="J1009" s="8">
        <v>42.81</v>
      </c>
      <c r="K1009" s="29">
        <v>-7.1054273576010019E-15</v>
      </c>
      <c r="L1009" s="29">
        <v>0</v>
      </c>
      <c r="O1009" t="str">
        <v>U1385G-6</v>
      </c>
      <c r="P1009" s="8">
        <v>7.0439999999999996</v>
      </c>
      <c r="Q1009" s="8">
        <v>49.804000000000002</v>
      </c>
      <c r="R1009" s="8">
        <v>49.853999999999999</v>
      </c>
    </row>
    <row r="1010" spans="1:18" x14ac:dyDescent="0.15">
      <c r="A1010" t="str">
        <v>U1385J-13-6</v>
      </c>
      <c r="B1010">
        <v>108.39</v>
      </c>
      <c r="C1010" t="str">
        <v>U1385G-6-2</v>
      </c>
      <c r="D1010" s="19">
        <v>41.31</v>
      </c>
      <c r="E1010" s="21">
        <v>145</v>
      </c>
      <c r="F1010" s="21">
        <v>150</v>
      </c>
      <c r="G1010" s="8">
        <v>42.760000000000005</v>
      </c>
      <c r="H1010" s="8">
        <v>42.81</v>
      </c>
      <c r="I1010" s="8">
        <v>42.76</v>
      </c>
      <c r="J1010" s="8">
        <v>42.81</v>
      </c>
      <c r="K1010" s="29">
        <v>-7.1054273576010019E-15</v>
      </c>
      <c r="L1010" s="29">
        <v>0</v>
      </c>
      <c r="O1010" t="str">
        <v>U1385G-6</v>
      </c>
      <c r="P1010" s="8">
        <v>7.0439999999999996</v>
      </c>
      <c r="Q1010" s="8">
        <v>49.804000000000002</v>
      </c>
      <c r="R1010" s="8">
        <v>49.853999999999999</v>
      </c>
    </row>
    <row r="1011" spans="1:18" x14ac:dyDescent="0.15">
      <c r="A1011" t="str">
        <v>U1385J-13-7</v>
      </c>
      <c r="B1011">
        <v>109.87</v>
      </c>
      <c r="C1011" t="str">
        <v>U1385G-6-2</v>
      </c>
      <c r="D1011" s="19">
        <v>41.31</v>
      </c>
      <c r="E1011" s="21">
        <v>145</v>
      </c>
      <c r="F1011" s="21">
        <v>150</v>
      </c>
      <c r="G1011" s="8">
        <v>42.760000000000005</v>
      </c>
      <c r="H1011" s="8">
        <v>42.81</v>
      </c>
      <c r="I1011" s="8">
        <v>42.76</v>
      </c>
      <c r="J1011" s="8">
        <v>42.81</v>
      </c>
      <c r="K1011" s="29">
        <v>-7.1054273576010019E-15</v>
      </c>
      <c r="L1011" s="29">
        <v>0</v>
      </c>
      <c r="O1011" t="str">
        <v>U1385G-6</v>
      </c>
      <c r="P1011" s="8">
        <v>7.0439999999999996</v>
      </c>
      <c r="Q1011" s="8">
        <v>49.804000000000002</v>
      </c>
      <c r="R1011" s="8">
        <v>49.853999999999999</v>
      </c>
    </row>
    <row r="1012" spans="1:18" x14ac:dyDescent="0.15">
      <c r="A1012" t="str">
        <v>U1385J-13-CC</v>
      </c>
      <c r="B1012">
        <v>110.53</v>
      </c>
      <c r="C1012" t="str">
        <v>U1385G-6-2</v>
      </c>
      <c r="D1012" s="19">
        <v>41.31</v>
      </c>
      <c r="E1012" s="21">
        <v>145</v>
      </c>
      <c r="F1012" s="21">
        <v>150</v>
      </c>
      <c r="G1012" s="8">
        <v>42.760000000000005</v>
      </c>
      <c r="H1012" s="8">
        <v>42.81</v>
      </c>
      <c r="I1012" s="8">
        <v>42.76</v>
      </c>
      <c r="J1012" s="8">
        <v>42.81</v>
      </c>
      <c r="K1012" s="29">
        <v>-7.1054273576010019E-15</v>
      </c>
      <c r="L1012" s="29">
        <v>0</v>
      </c>
      <c r="O1012" t="str">
        <v>U1385G-6</v>
      </c>
      <c r="P1012" s="8">
        <v>7.0439999999999996</v>
      </c>
      <c r="Q1012" s="8">
        <v>49.804000000000002</v>
      </c>
      <c r="R1012" s="8">
        <v>49.853999999999999</v>
      </c>
    </row>
    <row r="1013" spans="1:18" x14ac:dyDescent="0.15">
      <c r="A1013" t="str">
        <v>U1385J-14-1</v>
      </c>
      <c r="B1013">
        <v>110.7</v>
      </c>
      <c r="C1013" t="str">
        <v>U1385G-6-2</v>
      </c>
      <c r="D1013" s="19">
        <v>41.31</v>
      </c>
      <c r="E1013" s="21">
        <v>145</v>
      </c>
      <c r="F1013" s="21">
        <v>150</v>
      </c>
      <c r="G1013" s="8">
        <v>42.760000000000005</v>
      </c>
      <c r="H1013" s="8">
        <v>42.81</v>
      </c>
      <c r="I1013" s="8">
        <v>42.76</v>
      </c>
      <c r="J1013" s="8">
        <v>42.81</v>
      </c>
      <c r="K1013" s="29">
        <v>-7.1054273576010019E-15</v>
      </c>
      <c r="L1013" s="29">
        <v>0</v>
      </c>
      <c r="O1013" t="str">
        <v>U1385G-6</v>
      </c>
      <c r="P1013" s="8">
        <v>7.0439999999999996</v>
      </c>
      <c r="Q1013" s="8">
        <v>49.804000000000002</v>
      </c>
      <c r="R1013" s="8">
        <v>49.853999999999999</v>
      </c>
    </row>
    <row r="1014" spans="1:18" x14ac:dyDescent="0.15">
      <c r="A1014" t="str">
        <v>U1385J-14-2</v>
      </c>
      <c r="B1014">
        <v>112.18</v>
      </c>
      <c r="C1014" t="str">
        <v>U1385G-6-2</v>
      </c>
      <c r="D1014" s="19">
        <v>41.31</v>
      </c>
      <c r="E1014" s="21">
        <v>145</v>
      </c>
      <c r="F1014" s="21">
        <v>150</v>
      </c>
      <c r="G1014" s="8">
        <v>42.760000000000005</v>
      </c>
      <c r="H1014" s="8">
        <v>42.81</v>
      </c>
      <c r="I1014" s="8">
        <v>42.76</v>
      </c>
      <c r="J1014" s="8">
        <v>42.81</v>
      </c>
      <c r="K1014" s="29">
        <v>-7.1054273576010019E-15</v>
      </c>
      <c r="L1014" s="29">
        <v>0</v>
      </c>
      <c r="O1014" t="str">
        <v>U1385G-6</v>
      </c>
      <c r="P1014" s="8">
        <v>7.0439999999999996</v>
      </c>
      <c r="Q1014" s="8">
        <v>49.804000000000002</v>
      </c>
      <c r="R1014" s="8">
        <v>49.853999999999999</v>
      </c>
    </row>
    <row r="1015" spans="1:18" x14ac:dyDescent="0.15">
      <c r="A1015" t="str">
        <v>U1385J-14-3</v>
      </c>
      <c r="B1015">
        <v>113.66</v>
      </c>
      <c r="C1015" t="str">
        <v>U1385G-6-2</v>
      </c>
      <c r="D1015" s="19">
        <v>41.31</v>
      </c>
      <c r="E1015" s="21">
        <v>145</v>
      </c>
      <c r="F1015" s="21">
        <v>150</v>
      </c>
      <c r="G1015" s="8">
        <v>42.760000000000005</v>
      </c>
      <c r="H1015" s="8">
        <v>42.81</v>
      </c>
      <c r="I1015" s="8">
        <v>42.76</v>
      </c>
      <c r="J1015" s="8">
        <v>42.81</v>
      </c>
      <c r="K1015" s="29">
        <v>-7.1054273576010019E-15</v>
      </c>
      <c r="L1015" s="29">
        <v>0</v>
      </c>
      <c r="O1015" t="str">
        <v>U1385G-6</v>
      </c>
      <c r="P1015" s="8">
        <v>7.0439999999999996</v>
      </c>
      <c r="Q1015" s="8">
        <v>49.804000000000002</v>
      </c>
      <c r="R1015" s="8">
        <v>49.853999999999999</v>
      </c>
    </row>
    <row r="1016" spans="1:18" x14ac:dyDescent="0.15">
      <c r="A1016" t="str">
        <v>U1385J-14-4</v>
      </c>
      <c r="B1016">
        <v>115.14</v>
      </c>
      <c r="C1016" t="str">
        <v>U1385G-6-2</v>
      </c>
      <c r="D1016" s="19">
        <v>41.31</v>
      </c>
      <c r="E1016" s="21">
        <v>145</v>
      </c>
      <c r="F1016" s="21">
        <v>150</v>
      </c>
      <c r="G1016" s="8">
        <v>42.760000000000005</v>
      </c>
      <c r="H1016" s="8">
        <v>42.81</v>
      </c>
      <c r="I1016" s="8">
        <v>42.76</v>
      </c>
      <c r="J1016" s="8">
        <v>42.81</v>
      </c>
      <c r="K1016" s="29">
        <v>-7.1054273576010019E-15</v>
      </c>
      <c r="L1016" s="29">
        <v>0</v>
      </c>
      <c r="O1016" t="str">
        <v>U1385G-6</v>
      </c>
      <c r="P1016" s="8">
        <v>7.0439999999999996</v>
      </c>
      <c r="Q1016" s="8">
        <v>49.804000000000002</v>
      </c>
      <c r="R1016" s="8">
        <v>49.853999999999999</v>
      </c>
    </row>
    <row r="1017" spans="1:18" x14ac:dyDescent="0.15">
      <c r="A1017" t="str">
        <v>U1385J-14-5</v>
      </c>
      <c r="B1017">
        <v>116.62</v>
      </c>
      <c r="C1017" t="str">
        <v>U1385G-6-2</v>
      </c>
      <c r="D1017" s="19">
        <v>41.31</v>
      </c>
      <c r="E1017" s="21">
        <v>145</v>
      </c>
      <c r="F1017" s="21">
        <v>150</v>
      </c>
      <c r="G1017" s="8">
        <v>42.760000000000005</v>
      </c>
      <c r="H1017" s="8">
        <v>42.81</v>
      </c>
      <c r="I1017" s="8">
        <v>42.76</v>
      </c>
      <c r="J1017" s="8">
        <v>42.81</v>
      </c>
      <c r="K1017" s="29">
        <v>-7.1054273576010019E-15</v>
      </c>
      <c r="L1017" s="29">
        <v>0</v>
      </c>
      <c r="O1017" t="str">
        <v>U1385G-6</v>
      </c>
      <c r="P1017" s="8">
        <v>7.0439999999999996</v>
      </c>
      <c r="Q1017" s="8">
        <v>49.804000000000002</v>
      </c>
      <c r="R1017" s="8">
        <v>49.853999999999999</v>
      </c>
    </row>
    <row r="1018" spans="1:18" x14ac:dyDescent="0.15">
      <c r="A1018" t="str">
        <v>U1385J-14-6</v>
      </c>
      <c r="B1018">
        <v>118.11</v>
      </c>
      <c r="C1018" t="str">
        <v>U1385G-6-2</v>
      </c>
      <c r="D1018" s="19">
        <v>41.31</v>
      </c>
      <c r="E1018" s="21">
        <v>145</v>
      </c>
      <c r="F1018" s="21">
        <v>150</v>
      </c>
      <c r="G1018" s="8">
        <v>42.760000000000005</v>
      </c>
      <c r="H1018" s="8">
        <v>42.81</v>
      </c>
      <c r="I1018" s="8">
        <v>42.76</v>
      </c>
      <c r="J1018" s="8">
        <v>42.81</v>
      </c>
      <c r="K1018" s="29">
        <v>-7.1054273576010019E-15</v>
      </c>
      <c r="L1018" s="29">
        <v>0</v>
      </c>
      <c r="O1018" t="str">
        <v>U1385G-6</v>
      </c>
      <c r="P1018" s="8">
        <v>7.0439999999999996</v>
      </c>
      <c r="Q1018" s="8">
        <v>49.804000000000002</v>
      </c>
      <c r="R1018" s="8">
        <v>49.853999999999999</v>
      </c>
    </row>
    <row r="1019" spans="1:18" x14ac:dyDescent="0.15">
      <c r="A1019" t="str">
        <v>U1385J-14-7</v>
      </c>
      <c r="B1019">
        <v>119.59</v>
      </c>
      <c r="C1019" t="str">
        <v>U1385G-6-3</v>
      </c>
      <c r="D1019" s="19">
        <v>42.81</v>
      </c>
      <c r="E1019" s="21">
        <v>75</v>
      </c>
      <c r="F1019" s="21">
        <v>75</v>
      </c>
      <c r="G1019" s="8">
        <v>43.56</v>
      </c>
      <c r="H1019" s="8">
        <v>43.56</v>
      </c>
      <c r="I1019" s="8">
        <v>43.56</v>
      </c>
      <c r="J1019" s="8">
        <v>43.56</v>
      </c>
      <c r="K1019" s="29">
        <v>0</v>
      </c>
      <c r="L1019" s="29">
        <v>0</v>
      </c>
      <c r="O1019" t="str">
        <v>U1385G-6</v>
      </c>
      <c r="P1019" s="8">
        <v>7.0439999999999996</v>
      </c>
      <c r="Q1019" s="8">
        <v>50.603999999999999</v>
      </c>
      <c r="R1019" s="8">
        <v>50.603999999999999</v>
      </c>
    </row>
    <row r="1020" spans="1:18" x14ac:dyDescent="0.15">
      <c r="A1020" t="str">
        <v>U1385J-14-CC</v>
      </c>
      <c r="B1020">
        <v>120.17</v>
      </c>
      <c r="C1020" t="str">
        <v>U1385G-6-4</v>
      </c>
      <c r="D1020" s="19">
        <v>44.32</v>
      </c>
      <c r="E1020" s="21">
        <v>40</v>
      </c>
      <c r="F1020" s="21">
        <v>42</v>
      </c>
      <c r="G1020" s="8">
        <v>44.72</v>
      </c>
      <c r="H1020" s="8">
        <v>44.74</v>
      </c>
      <c r="I1020" s="8">
        <v>44.72</v>
      </c>
      <c r="J1020" s="8">
        <v>44.74</v>
      </c>
      <c r="K1020" s="29">
        <v>0</v>
      </c>
      <c r="L1020" s="29">
        <v>0</v>
      </c>
      <c r="O1020" t="str">
        <v>U1385G-6</v>
      </c>
      <c r="P1020" s="8">
        <v>7.0439999999999996</v>
      </c>
      <c r="Q1020" s="8">
        <v>51.763999999999996</v>
      </c>
      <c r="R1020" s="8">
        <v>51.783999999999999</v>
      </c>
    </row>
    <row r="1021" spans="1:18" x14ac:dyDescent="0.15">
      <c r="A1021" t="str">
        <v>U1385J-15-1</v>
      </c>
      <c r="B1021">
        <v>120.4</v>
      </c>
      <c r="C1021" t="str">
        <v>U1385G-6-4</v>
      </c>
      <c r="D1021" s="19">
        <v>44.32</v>
      </c>
      <c r="E1021" s="21">
        <v>70</v>
      </c>
      <c r="F1021" s="21">
        <v>71</v>
      </c>
      <c r="G1021" s="8">
        <v>45.02</v>
      </c>
      <c r="H1021" s="8">
        <v>45.03</v>
      </c>
      <c r="I1021" s="8">
        <v>45.02</v>
      </c>
      <c r="J1021" s="8">
        <v>45.03</v>
      </c>
      <c r="K1021" s="29">
        <v>0</v>
      </c>
      <c r="L1021" s="29">
        <v>0</v>
      </c>
      <c r="O1021" t="str">
        <v>U1385G-6</v>
      </c>
      <c r="P1021" s="8">
        <v>7.0439999999999996</v>
      </c>
      <c r="Q1021" s="8">
        <v>52.064</v>
      </c>
      <c r="R1021" s="8">
        <v>52.073999999999998</v>
      </c>
    </row>
    <row r="1022" spans="1:18" x14ac:dyDescent="0.15">
      <c r="A1022" t="str">
        <v>U1385J-15-2</v>
      </c>
      <c r="B1022">
        <v>121.89</v>
      </c>
      <c r="C1022" t="str">
        <v>U1385G-6-4</v>
      </c>
      <c r="D1022" s="19">
        <v>44.32</v>
      </c>
      <c r="E1022" s="21">
        <v>70</v>
      </c>
      <c r="F1022" s="21">
        <v>70</v>
      </c>
      <c r="G1022" s="8">
        <v>45.02</v>
      </c>
      <c r="H1022" s="8">
        <v>45.02</v>
      </c>
      <c r="I1022" s="8">
        <v>45.02</v>
      </c>
      <c r="J1022" s="8">
        <v>45.02</v>
      </c>
      <c r="K1022" s="29">
        <v>0</v>
      </c>
      <c r="L1022" s="29">
        <v>0</v>
      </c>
      <c r="O1022" t="str">
        <v>U1385G-6</v>
      </c>
      <c r="P1022" s="8">
        <v>7.0439999999999996</v>
      </c>
      <c r="Q1022" s="8">
        <v>52.064</v>
      </c>
      <c r="R1022" s="8">
        <v>52.064</v>
      </c>
    </row>
    <row r="1023" spans="1:18" x14ac:dyDescent="0.15">
      <c r="A1023" t="str">
        <v>U1385J-15-3</v>
      </c>
      <c r="B1023">
        <v>123.38</v>
      </c>
      <c r="C1023" t="str">
        <v>U1385G-6-4</v>
      </c>
      <c r="D1023" s="19">
        <v>44.32</v>
      </c>
      <c r="E1023" s="21">
        <v>70</v>
      </c>
      <c r="F1023" s="21">
        <v>71</v>
      </c>
      <c r="G1023" s="8">
        <v>45.02</v>
      </c>
      <c r="H1023" s="8">
        <v>45.03</v>
      </c>
      <c r="I1023" s="8">
        <v>45.02</v>
      </c>
      <c r="J1023" s="8">
        <v>45.03</v>
      </c>
      <c r="K1023" s="29">
        <v>0</v>
      </c>
      <c r="L1023" s="29">
        <v>0</v>
      </c>
      <c r="O1023" t="str">
        <v>U1385G-6</v>
      </c>
      <c r="P1023" s="8">
        <v>7.0439999999999996</v>
      </c>
      <c r="Q1023" s="8">
        <v>52.064</v>
      </c>
      <c r="R1023" s="8">
        <v>52.073999999999998</v>
      </c>
    </row>
    <row r="1024" spans="1:18" x14ac:dyDescent="0.15">
      <c r="A1024" t="str">
        <v>U1385J-15-4</v>
      </c>
      <c r="B1024">
        <v>124.86</v>
      </c>
      <c r="C1024" t="str">
        <v>U1385G-6-4</v>
      </c>
      <c r="D1024" s="19">
        <v>44.32</v>
      </c>
      <c r="E1024" s="21">
        <v>79</v>
      </c>
      <c r="F1024" s="21">
        <v>79</v>
      </c>
      <c r="G1024" s="8">
        <v>45.11</v>
      </c>
      <c r="H1024" s="8">
        <v>45.11</v>
      </c>
      <c r="I1024" s="8">
        <v>45.11</v>
      </c>
      <c r="J1024" s="8">
        <v>45.11</v>
      </c>
      <c r="K1024" s="29">
        <v>0</v>
      </c>
      <c r="L1024" s="29">
        <v>0</v>
      </c>
      <c r="O1024" t="str">
        <v>U1385G-6</v>
      </c>
      <c r="P1024" s="8">
        <v>7.0439999999999996</v>
      </c>
      <c r="Q1024" s="8">
        <v>52.153999999999996</v>
      </c>
      <c r="R1024" s="8">
        <v>52.153999999999996</v>
      </c>
    </row>
    <row r="1025" spans="1:18" x14ac:dyDescent="0.15">
      <c r="A1025" t="str">
        <v>U1385J-15-5</v>
      </c>
      <c r="B1025">
        <v>126.34</v>
      </c>
      <c r="C1025" t="str">
        <v>U1385G-6-5</v>
      </c>
      <c r="D1025" s="19">
        <v>45.83</v>
      </c>
      <c r="E1025" s="21">
        <v>58</v>
      </c>
      <c r="F1025" s="21">
        <v>60</v>
      </c>
      <c r="G1025" s="8">
        <v>46.41</v>
      </c>
      <c r="H1025" s="8">
        <v>46.43</v>
      </c>
      <c r="I1025" s="8">
        <v>46.41</v>
      </c>
      <c r="J1025" s="8">
        <v>46.43</v>
      </c>
      <c r="K1025" s="29">
        <v>0</v>
      </c>
      <c r="L1025" s="29">
        <v>0</v>
      </c>
      <c r="O1025" t="str">
        <v>U1385G-6</v>
      </c>
      <c r="P1025" s="8">
        <v>7.0439999999999996</v>
      </c>
      <c r="Q1025" s="8">
        <v>53.453999999999994</v>
      </c>
      <c r="R1025" s="8">
        <v>53.473999999999997</v>
      </c>
    </row>
    <row r="1026" spans="1:18" x14ac:dyDescent="0.15">
      <c r="A1026" t="str">
        <v>U1385J-15-6</v>
      </c>
      <c r="B1026">
        <v>127.83</v>
      </c>
      <c r="C1026" t="str">
        <v>U1385G-6-5</v>
      </c>
      <c r="D1026" s="19">
        <v>45.83</v>
      </c>
      <c r="E1026" s="21">
        <v>76</v>
      </c>
      <c r="F1026" s="21">
        <v>76</v>
      </c>
      <c r="G1026" s="8">
        <v>46.589999999999996</v>
      </c>
      <c r="H1026" s="8">
        <v>46.589999999999996</v>
      </c>
      <c r="I1026" s="8">
        <v>46.59</v>
      </c>
      <c r="J1026" s="8">
        <v>46.59</v>
      </c>
      <c r="K1026" s="29">
        <v>7.1054273576010019E-15</v>
      </c>
      <c r="L1026" s="29">
        <v>7.1054273576010019E-15</v>
      </c>
      <c r="O1026" t="str">
        <v>U1385G-6</v>
      </c>
      <c r="P1026" s="8">
        <v>7.0439999999999996</v>
      </c>
      <c r="Q1026" s="8">
        <v>53.633999999999993</v>
      </c>
      <c r="R1026" s="8">
        <v>53.633999999999993</v>
      </c>
    </row>
    <row r="1027" spans="1:18" x14ac:dyDescent="0.15">
      <c r="A1027" t="str">
        <v>U1385J-15-7</v>
      </c>
      <c r="B1027">
        <v>129.32</v>
      </c>
      <c r="C1027" t="str">
        <v>U1385G-6-6</v>
      </c>
      <c r="D1027" s="19">
        <v>47.34</v>
      </c>
      <c r="E1027" s="21">
        <v>43</v>
      </c>
      <c r="F1027" s="21">
        <v>43</v>
      </c>
      <c r="G1027" s="8">
        <v>47.77</v>
      </c>
      <c r="H1027" s="8">
        <v>47.77</v>
      </c>
      <c r="I1027" s="8">
        <v>47.77</v>
      </c>
      <c r="J1027" s="8">
        <v>47.77</v>
      </c>
      <c r="K1027" s="29">
        <v>0</v>
      </c>
      <c r="L1027" s="29">
        <v>0</v>
      </c>
      <c r="O1027" t="str">
        <v>U1385G-6</v>
      </c>
      <c r="P1027" s="8">
        <v>7.0439999999999996</v>
      </c>
      <c r="Q1027" s="8">
        <v>54.814</v>
      </c>
      <c r="R1027" s="8">
        <v>54.814</v>
      </c>
    </row>
    <row r="1028" spans="1:18" x14ac:dyDescent="0.15">
      <c r="A1028" t="str">
        <v>U1385J-15-CC</v>
      </c>
      <c r="B1028">
        <v>129.87</v>
      </c>
      <c r="C1028" t="str">
        <v>U1385G-6-6</v>
      </c>
      <c r="D1028" s="19">
        <v>47.34</v>
      </c>
      <c r="E1028" s="21">
        <v>63</v>
      </c>
      <c r="F1028" s="21">
        <v>64</v>
      </c>
      <c r="G1028" s="8">
        <v>47.970000000000006</v>
      </c>
      <c r="H1028" s="8">
        <v>47.980000000000004</v>
      </c>
      <c r="I1028" s="8">
        <v>47.97</v>
      </c>
      <c r="J1028" s="8">
        <v>47.98</v>
      </c>
      <c r="K1028" s="29">
        <v>-7.1054273576010019E-15</v>
      </c>
      <c r="L1028" s="29">
        <v>-7.1054273576010019E-15</v>
      </c>
      <c r="O1028" t="str">
        <v>U1385G-6</v>
      </c>
      <c r="P1028" s="8">
        <v>7.0439999999999996</v>
      </c>
      <c r="Q1028" s="8">
        <v>55.014000000000003</v>
      </c>
      <c r="R1028" s="8">
        <v>55.024000000000001</v>
      </c>
    </row>
    <row r="1029" spans="1:18" x14ac:dyDescent="0.15">
      <c r="A1029" t="str">
        <v>U1385J-16-1</v>
      </c>
      <c r="B1029">
        <v>130.1</v>
      </c>
      <c r="C1029" t="str">
        <v>U1385G-6-6</v>
      </c>
      <c r="D1029" s="19">
        <v>47.34</v>
      </c>
      <c r="E1029" s="21">
        <v>63</v>
      </c>
      <c r="F1029" s="21">
        <v>63</v>
      </c>
      <c r="G1029" s="8">
        <v>47.970000000000006</v>
      </c>
      <c r="H1029" s="8">
        <v>47.970000000000006</v>
      </c>
      <c r="I1029" s="8">
        <v>47.97</v>
      </c>
      <c r="J1029" s="8">
        <v>47.97</v>
      </c>
      <c r="K1029" s="29">
        <v>-7.1054273576010019E-15</v>
      </c>
      <c r="L1029" s="29">
        <v>-7.1054273576010019E-15</v>
      </c>
      <c r="O1029" t="str">
        <v>U1385G-6</v>
      </c>
      <c r="P1029" s="8">
        <v>7.0439999999999996</v>
      </c>
      <c r="Q1029" s="8">
        <v>55.014000000000003</v>
      </c>
      <c r="R1029" s="8">
        <v>55.014000000000003</v>
      </c>
    </row>
    <row r="1030" spans="1:18" x14ac:dyDescent="0.15">
      <c r="A1030" t="str">
        <v>U1385J-16-2</v>
      </c>
      <c r="B1030">
        <v>131.59</v>
      </c>
      <c r="C1030" t="str">
        <v>U1385G-6-6</v>
      </c>
      <c r="D1030" s="19">
        <v>47.34</v>
      </c>
      <c r="E1030" s="21">
        <v>113</v>
      </c>
      <c r="F1030" s="21">
        <v>113</v>
      </c>
      <c r="G1030" s="8">
        <v>48.470000000000006</v>
      </c>
      <c r="H1030" s="8">
        <v>48.470000000000006</v>
      </c>
      <c r="I1030" s="8">
        <v>48.47</v>
      </c>
      <c r="J1030" s="8">
        <v>48.47</v>
      </c>
      <c r="K1030" s="29">
        <v>-7.1054273576010019E-15</v>
      </c>
      <c r="L1030" s="29">
        <v>-7.1054273576010019E-15</v>
      </c>
      <c r="O1030" t="str">
        <v>U1385G-6</v>
      </c>
      <c r="P1030" s="8">
        <v>7.0439999999999996</v>
      </c>
      <c r="Q1030" s="8">
        <v>55.514000000000003</v>
      </c>
      <c r="R1030" s="8">
        <v>55.514000000000003</v>
      </c>
    </row>
    <row r="1031" spans="1:18" x14ac:dyDescent="0.15">
      <c r="A1031" t="str">
        <v>U1385J-16-3</v>
      </c>
      <c r="B1031">
        <v>133.08000000000001</v>
      </c>
      <c r="C1031" t="str">
        <v>U1385G-6-6</v>
      </c>
      <c r="D1031" s="19">
        <v>47.34</v>
      </c>
      <c r="E1031" s="21">
        <v>146</v>
      </c>
      <c r="F1031" s="21">
        <v>151</v>
      </c>
      <c r="G1031" s="8">
        <v>48.800000000000004</v>
      </c>
      <c r="H1031" s="8">
        <v>48.85</v>
      </c>
      <c r="I1031" s="8">
        <v>48.8</v>
      </c>
      <c r="J1031" s="8">
        <v>48.85</v>
      </c>
      <c r="K1031" s="29">
        <v>-7.1054273576010019E-15</v>
      </c>
      <c r="L1031" s="29">
        <v>0</v>
      </c>
      <c r="O1031" t="str">
        <v>U1385G-6</v>
      </c>
      <c r="P1031" s="8">
        <v>7.0439999999999996</v>
      </c>
      <c r="Q1031" s="8">
        <v>55.844000000000001</v>
      </c>
      <c r="R1031" s="8">
        <v>55.893999999999998</v>
      </c>
    </row>
    <row r="1032" spans="1:18" x14ac:dyDescent="0.15">
      <c r="A1032" t="str">
        <v>U1385J-16-4</v>
      </c>
      <c r="B1032">
        <v>134.57</v>
      </c>
      <c r="C1032" t="str">
        <v>U1385G-6-6</v>
      </c>
      <c r="D1032" s="19">
        <v>47.34</v>
      </c>
      <c r="E1032" s="21">
        <v>146</v>
      </c>
      <c r="F1032" s="21">
        <v>151</v>
      </c>
      <c r="G1032" s="8">
        <v>48.800000000000004</v>
      </c>
      <c r="H1032" s="8">
        <v>48.85</v>
      </c>
      <c r="I1032" s="8">
        <v>48.8</v>
      </c>
      <c r="J1032" s="8">
        <v>48.85</v>
      </c>
      <c r="K1032" s="29">
        <v>-7.1054273576010019E-15</v>
      </c>
      <c r="L1032" s="29">
        <v>0</v>
      </c>
      <c r="O1032" t="str">
        <v>U1385G-6</v>
      </c>
      <c r="P1032" s="8">
        <v>7.0439999999999996</v>
      </c>
      <c r="Q1032" s="8">
        <v>55.844000000000001</v>
      </c>
      <c r="R1032" s="8">
        <v>55.893999999999998</v>
      </c>
    </row>
    <row r="1033" spans="1:18" x14ac:dyDescent="0.15">
      <c r="A1033" t="str">
        <v>U1385J-16-5</v>
      </c>
      <c r="B1033">
        <v>136.06</v>
      </c>
      <c r="C1033" t="str">
        <v>U1385G-6-6</v>
      </c>
      <c r="D1033" s="19">
        <v>47.34</v>
      </c>
      <c r="E1033" s="21">
        <v>146</v>
      </c>
      <c r="F1033" s="21">
        <v>151</v>
      </c>
      <c r="G1033" s="8">
        <v>48.800000000000004</v>
      </c>
      <c r="H1033" s="8">
        <v>48.85</v>
      </c>
      <c r="I1033" s="8">
        <v>48.8</v>
      </c>
      <c r="J1033" s="8">
        <v>48.85</v>
      </c>
      <c r="K1033" s="29">
        <v>-7.1054273576010019E-15</v>
      </c>
      <c r="L1033" s="29">
        <v>0</v>
      </c>
      <c r="O1033" t="str">
        <v>U1385G-6</v>
      </c>
      <c r="P1033" s="8">
        <v>7.0439999999999996</v>
      </c>
      <c r="Q1033" s="8">
        <v>55.844000000000001</v>
      </c>
      <c r="R1033" s="8">
        <v>55.893999999999998</v>
      </c>
    </row>
    <row r="1034" spans="1:18" x14ac:dyDescent="0.15">
      <c r="A1034" t="str">
        <v>U1385J-16-6</v>
      </c>
      <c r="B1034">
        <v>137.55000000000001</v>
      </c>
      <c r="C1034" t="str">
        <v>U1385G-6-6</v>
      </c>
      <c r="D1034" s="19">
        <v>47.34</v>
      </c>
      <c r="E1034" s="21">
        <v>146</v>
      </c>
      <c r="F1034" s="21">
        <v>151</v>
      </c>
      <c r="G1034" s="8">
        <v>48.800000000000004</v>
      </c>
      <c r="H1034" s="8">
        <v>48.85</v>
      </c>
      <c r="I1034" s="8">
        <v>48.8</v>
      </c>
      <c r="J1034" s="8">
        <v>48.85</v>
      </c>
      <c r="K1034" s="29">
        <v>-7.1054273576010019E-15</v>
      </c>
      <c r="L1034" s="29">
        <v>0</v>
      </c>
      <c r="O1034" t="str">
        <v>U1385G-6</v>
      </c>
      <c r="P1034" s="8">
        <v>7.0439999999999996</v>
      </c>
      <c r="Q1034" s="8">
        <v>55.844000000000001</v>
      </c>
      <c r="R1034" s="8">
        <v>55.893999999999998</v>
      </c>
    </row>
    <row r="1035" spans="1:18" x14ac:dyDescent="0.15">
      <c r="A1035" t="str">
        <v>U1385J-16-7</v>
      </c>
      <c r="B1035">
        <v>139.05000000000001</v>
      </c>
      <c r="C1035" t="str">
        <v>U1385G-6-6</v>
      </c>
      <c r="D1035" s="19">
        <v>47.34</v>
      </c>
      <c r="E1035" s="21">
        <v>146</v>
      </c>
      <c r="F1035" s="21">
        <v>151</v>
      </c>
      <c r="G1035" s="8">
        <v>48.800000000000004</v>
      </c>
      <c r="H1035" s="8">
        <v>48.85</v>
      </c>
      <c r="I1035" s="8">
        <v>48.8</v>
      </c>
      <c r="J1035" s="8">
        <v>48.85</v>
      </c>
      <c r="K1035" s="29">
        <v>-7.1054273576010019E-15</v>
      </c>
      <c r="L1035" s="29">
        <v>0</v>
      </c>
      <c r="O1035" t="str">
        <v>U1385G-6</v>
      </c>
      <c r="P1035" s="8">
        <v>7.0439999999999996</v>
      </c>
      <c r="Q1035" s="8">
        <v>55.844000000000001</v>
      </c>
      <c r="R1035" s="8">
        <v>55.893999999999998</v>
      </c>
    </row>
    <row r="1036" spans="1:18" x14ac:dyDescent="0.15">
      <c r="A1036" t="str">
        <v>U1385J-16-CC</v>
      </c>
      <c r="B1036">
        <v>139.6</v>
      </c>
      <c r="C1036" t="str">
        <v>U1385G-6-6</v>
      </c>
      <c r="D1036" s="19">
        <v>47.34</v>
      </c>
      <c r="E1036" s="21">
        <v>146</v>
      </c>
      <c r="F1036" s="21">
        <v>151</v>
      </c>
      <c r="G1036" s="8">
        <v>48.800000000000004</v>
      </c>
      <c r="H1036" s="8">
        <v>48.85</v>
      </c>
      <c r="I1036" s="8">
        <v>48.8</v>
      </c>
      <c r="J1036" s="8">
        <v>48.85</v>
      </c>
      <c r="K1036" s="29">
        <v>-7.1054273576010019E-15</v>
      </c>
      <c r="L1036" s="29">
        <v>0</v>
      </c>
      <c r="O1036" t="str">
        <v>U1385G-6</v>
      </c>
      <c r="P1036" s="8">
        <v>7.0439999999999996</v>
      </c>
      <c r="Q1036" s="8">
        <v>55.844000000000001</v>
      </c>
      <c r="R1036" s="8">
        <v>55.893999999999998</v>
      </c>
    </row>
    <row r="1037" spans="1:18" x14ac:dyDescent="0.15">
      <c r="A1037" t="str">
        <v>U1385J-17-1</v>
      </c>
      <c r="B1037">
        <v>139.80000000000001</v>
      </c>
      <c r="C1037" t="str">
        <v>U1385G-6-6</v>
      </c>
      <c r="D1037" s="19">
        <v>47.34</v>
      </c>
      <c r="E1037" s="21">
        <v>146</v>
      </c>
      <c r="F1037" s="21">
        <v>151</v>
      </c>
      <c r="G1037" s="8">
        <v>48.800000000000004</v>
      </c>
      <c r="H1037" s="8">
        <v>48.85</v>
      </c>
      <c r="I1037" s="8">
        <v>48.8</v>
      </c>
      <c r="J1037" s="8">
        <v>48.85</v>
      </c>
      <c r="K1037" s="29">
        <v>-7.1054273576010019E-15</v>
      </c>
      <c r="L1037" s="29">
        <v>0</v>
      </c>
      <c r="O1037" t="str">
        <v>U1385G-6</v>
      </c>
      <c r="P1037" s="8">
        <v>7.0439999999999996</v>
      </c>
      <c r="Q1037" s="8">
        <v>55.844000000000001</v>
      </c>
      <c r="R1037" s="8">
        <v>55.893999999999998</v>
      </c>
    </row>
    <row r="1038" spans="1:18" x14ac:dyDescent="0.15">
      <c r="A1038" t="str">
        <v>U1385J-17-2</v>
      </c>
      <c r="B1038">
        <v>141.29</v>
      </c>
      <c r="C1038" t="str">
        <v>U1385G-6-6</v>
      </c>
      <c r="D1038" s="19">
        <v>47.34</v>
      </c>
      <c r="E1038" s="21">
        <v>146</v>
      </c>
      <c r="F1038" s="21">
        <v>151</v>
      </c>
      <c r="G1038" s="8">
        <v>48.800000000000004</v>
      </c>
      <c r="H1038" s="8">
        <v>48.85</v>
      </c>
      <c r="I1038" s="8">
        <v>48.8</v>
      </c>
      <c r="J1038" s="8">
        <v>48.85</v>
      </c>
      <c r="K1038" s="29">
        <v>-7.1054273576010019E-15</v>
      </c>
      <c r="L1038" s="29">
        <v>0</v>
      </c>
      <c r="O1038" t="str">
        <v>U1385G-6</v>
      </c>
      <c r="P1038" s="8">
        <v>7.0439999999999996</v>
      </c>
      <c r="Q1038" s="8">
        <v>55.844000000000001</v>
      </c>
      <c r="R1038" s="8">
        <v>55.893999999999998</v>
      </c>
    </row>
    <row r="1039" spans="1:18" x14ac:dyDescent="0.15">
      <c r="A1039" t="str">
        <v>U1385J-17-3</v>
      </c>
      <c r="B1039">
        <v>142.78</v>
      </c>
      <c r="C1039" t="str">
        <v>U1385G-6-6</v>
      </c>
      <c r="D1039" s="19">
        <v>47.34</v>
      </c>
      <c r="E1039" s="21">
        <v>146</v>
      </c>
      <c r="F1039" s="21">
        <v>151</v>
      </c>
      <c r="G1039" s="8">
        <v>48.800000000000004</v>
      </c>
      <c r="H1039" s="8">
        <v>48.85</v>
      </c>
      <c r="I1039" s="8">
        <v>48.8</v>
      </c>
      <c r="J1039" s="8">
        <v>48.85</v>
      </c>
      <c r="K1039" s="29">
        <v>-7.1054273576010019E-15</v>
      </c>
      <c r="L1039" s="29">
        <v>0</v>
      </c>
      <c r="O1039" t="str">
        <v>U1385G-6</v>
      </c>
      <c r="P1039" s="8">
        <v>7.0439999999999996</v>
      </c>
      <c r="Q1039" s="8">
        <v>55.844000000000001</v>
      </c>
      <c r="R1039" s="8">
        <v>55.893999999999998</v>
      </c>
    </row>
    <row r="1040" spans="1:18" x14ac:dyDescent="0.15">
      <c r="A1040" t="str">
        <v>U1385J-17-4</v>
      </c>
      <c r="B1040">
        <v>144.27000000000001</v>
      </c>
      <c r="C1040" t="str">
        <v>U1385G-6-6</v>
      </c>
      <c r="D1040" s="19">
        <v>47.34</v>
      </c>
      <c r="E1040" s="21">
        <v>146</v>
      </c>
      <c r="F1040" s="21">
        <v>151</v>
      </c>
      <c r="G1040" s="8">
        <v>48.800000000000004</v>
      </c>
      <c r="H1040" s="8">
        <v>48.85</v>
      </c>
      <c r="I1040" s="8">
        <v>48.8</v>
      </c>
      <c r="J1040" s="8">
        <v>48.85</v>
      </c>
      <c r="K1040" s="29">
        <v>-7.1054273576010019E-15</v>
      </c>
      <c r="L1040" s="29">
        <v>0</v>
      </c>
      <c r="O1040" t="str">
        <v>U1385G-6</v>
      </c>
      <c r="P1040" s="8">
        <v>7.0439999999999996</v>
      </c>
      <c r="Q1040" s="8">
        <v>55.844000000000001</v>
      </c>
      <c r="R1040" s="8">
        <v>55.893999999999998</v>
      </c>
    </row>
    <row r="1041" spans="1:18" x14ac:dyDescent="0.15">
      <c r="A1041" t="str">
        <v>U1385J-17-5</v>
      </c>
      <c r="B1041">
        <v>145.77000000000001</v>
      </c>
      <c r="C1041" t="str">
        <v>U1385G-6-7</v>
      </c>
      <c r="D1041" s="19">
        <v>48.85</v>
      </c>
      <c r="E1041" s="21">
        <v>0</v>
      </c>
      <c r="F1041" s="21">
        <v>5</v>
      </c>
      <c r="G1041" s="8">
        <v>48.85</v>
      </c>
      <c r="H1041" s="8">
        <v>48.9</v>
      </c>
      <c r="I1041" s="8">
        <v>48.85</v>
      </c>
      <c r="J1041" s="8">
        <v>48.9</v>
      </c>
      <c r="K1041" s="29">
        <v>0</v>
      </c>
      <c r="L1041" s="29">
        <v>0</v>
      </c>
      <c r="O1041" t="str">
        <v>U1385G-6</v>
      </c>
      <c r="P1041" s="8">
        <v>7.0439999999999996</v>
      </c>
      <c r="Q1041" s="8">
        <v>55.893999999999998</v>
      </c>
      <c r="R1041" s="8">
        <v>55.943999999999996</v>
      </c>
    </row>
    <row r="1042" spans="1:18" x14ac:dyDescent="0.15">
      <c r="A1042" t="str">
        <v>U1385J-17-6</v>
      </c>
      <c r="B1042">
        <v>147.27000000000001</v>
      </c>
      <c r="C1042" t="str">
        <v>U1385G-6-7</v>
      </c>
      <c r="D1042" s="19">
        <v>48.85</v>
      </c>
      <c r="E1042" s="21">
        <v>9</v>
      </c>
      <c r="F1042" s="21">
        <v>9</v>
      </c>
      <c r="G1042" s="8">
        <v>48.940000000000005</v>
      </c>
      <c r="H1042" s="8">
        <v>48.940000000000005</v>
      </c>
      <c r="I1042" s="8">
        <v>48.94</v>
      </c>
      <c r="J1042" s="8">
        <v>48.94</v>
      </c>
      <c r="K1042" s="29">
        <v>-7.1054273576010019E-15</v>
      </c>
      <c r="L1042" s="29">
        <v>-7.1054273576010019E-15</v>
      </c>
      <c r="O1042" t="str">
        <v>U1385G-6</v>
      </c>
      <c r="P1042" s="8">
        <v>7.0439999999999996</v>
      </c>
      <c r="Q1042" s="8">
        <v>55.984000000000002</v>
      </c>
      <c r="R1042" s="8">
        <v>55.984000000000002</v>
      </c>
    </row>
    <row r="1043" spans="1:18" x14ac:dyDescent="0.15">
      <c r="A1043" t="str">
        <v>U1385J-17-7</v>
      </c>
      <c r="B1043">
        <v>148.77000000000001</v>
      </c>
      <c r="C1043" t="str">
        <v>U1385G-6-7</v>
      </c>
      <c r="D1043" s="19">
        <v>48.85</v>
      </c>
      <c r="E1043" s="21">
        <v>46</v>
      </c>
      <c r="F1043" s="21">
        <v>46</v>
      </c>
      <c r="G1043" s="8">
        <v>49.31</v>
      </c>
      <c r="H1043" s="8">
        <v>49.31</v>
      </c>
      <c r="I1043" s="8">
        <v>49.31</v>
      </c>
      <c r="J1043" s="8">
        <v>49.31</v>
      </c>
      <c r="K1043" s="29">
        <v>0</v>
      </c>
      <c r="L1043" s="29">
        <v>0</v>
      </c>
      <c r="O1043" t="str">
        <v>U1385G-6</v>
      </c>
      <c r="P1043" s="8">
        <v>7.0439999999999996</v>
      </c>
      <c r="Q1043" s="8">
        <v>56.353999999999999</v>
      </c>
      <c r="R1043" s="8">
        <v>56.353999999999999</v>
      </c>
    </row>
    <row r="1044" spans="1:18" x14ac:dyDescent="0.15">
      <c r="A1044" t="str">
        <v>U1385J-17-CC</v>
      </c>
      <c r="B1044">
        <v>149.29</v>
      </c>
      <c r="C1044" t="str">
        <v>U1385G-7-1</v>
      </c>
      <c r="D1044" s="19">
        <v>49.3</v>
      </c>
      <c r="E1044" s="21">
        <v>28</v>
      </c>
      <c r="F1044" s="21">
        <v>28</v>
      </c>
      <c r="G1044" s="8">
        <v>49.58</v>
      </c>
      <c r="H1044" s="8">
        <v>49.58</v>
      </c>
      <c r="I1044" s="8">
        <v>49.58</v>
      </c>
      <c r="J1044" s="8">
        <v>49.58</v>
      </c>
      <c r="K1044" s="29">
        <v>0</v>
      </c>
      <c r="L1044" s="29">
        <v>0</v>
      </c>
      <c r="O1044" t="str">
        <v>U1385G-7</v>
      </c>
      <c r="P1044" s="8">
        <v>7.2450000000000001</v>
      </c>
      <c r="Q1044" s="8">
        <v>56.824999999999996</v>
      </c>
      <c r="R1044" s="8">
        <v>56.824999999999996</v>
      </c>
    </row>
    <row r="1045" spans="1:18" x14ac:dyDescent="0.15">
      <c r="A1045" t="str">
        <v>U1385J-18-1</v>
      </c>
      <c r="B1045">
        <v>149.5</v>
      </c>
      <c r="C1045" t="str">
        <v>U1385G-6-CC</v>
      </c>
      <c r="D1045" s="19">
        <v>49.44</v>
      </c>
      <c r="E1045" s="21">
        <v>19</v>
      </c>
      <c r="F1045" s="21">
        <v>26</v>
      </c>
      <c r="G1045" s="8">
        <v>49.629999999999995</v>
      </c>
      <c r="H1045" s="8">
        <v>49.699999999999996</v>
      </c>
      <c r="I1045" s="8">
        <v>49.63</v>
      </c>
      <c r="J1045" s="8">
        <v>49.7</v>
      </c>
      <c r="K1045" s="29">
        <v>7.1054273576010019E-15</v>
      </c>
      <c r="L1045" s="29">
        <v>7.1054273576010019E-15</v>
      </c>
      <c r="O1045" t="str">
        <v>U1385G-6</v>
      </c>
      <c r="P1045" s="8">
        <v>7.0439999999999996</v>
      </c>
      <c r="Q1045" s="8">
        <v>56.673999999999992</v>
      </c>
      <c r="R1045" s="8">
        <v>56.743999999999993</v>
      </c>
    </row>
    <row r="1046" spans="1:18" x14ac:dyDescent="0.15">
      <c r="A1046" t="str">
        <v>U1385J-18-2</v>
      </c>
      <c r="B1046">
        <v>150.99</v>
      </c>
      <c r="C1046" t="str">
        <v>U1385G-6-CC</v>
      </c>
      <c r="D1046" s="19">
        <v>49.44</v>
      </c>
      <c r="E1046" s="21">
        <v>19</v>
      </c>
      <c r="F1046" s="21">
        <v>26</v>
      </c>
      <c r="G1046" s="8">
        <v>49.629999999999995</v>
      </c>
      <c r="H1046" s="8">
        <v>49.699999999999996</v>
      </c>
      <c r="I1046" s="8">
        <v>49.63</v>
      </c>
      <c r="J1046" s="8">
        <v>49.7</v>
      </c>
      <c r="K1046" s="29">
        <v>7.1054273576010019E-15</v>
      </c>
      <c r="L1046" s="29">
        <v>7.1054273576010019E-15</v>
      </c>
      <c r="O1046" t="str">
        <v>U1385G-6</v>
      </c>
      <c r="P1046" s="8">
        <v>7.0439999999999996</v>
      </c>
      <c r="Q1046" s="8">
        <v>56.673999999999992</v>
      </c>
      <c r="R1046" s="8">
        <v>56.743999999999993</v>
      </c>
    </row>
    <row r="1047" spans="1:18" x14ac:dyDescent="0.15">
      <c r="A1047" t="str">
        <v>U1385J-18-3</v>
      </c>
      <c r="B1047">
        <v>152.47999999999999</v>
      </c>
      <c r="C1047" t="str">
        <v>U1385G-6-CC</v>
      </c>
      <c r="D1047" s="19">
        <v>49.44</v>
      </c>
      <c r="E1047" s="21">
        <v>19</v>
      </c>
      <c r="F1047" s="21">
        <v>26</v>
      </c>
      <c r="G1047" s="8">
        <v>49.629999999999995</v>
      </c>
      <c r="H1047" s="8">
        <v>49.699999999999996</v>
      </c>
      <c r="I1047" s="8">
        <v>49.63</v>
      </c>
      <c r="J1047" s="8">
        <v>49.7</v>
      </c>
      <c r="K1047" s="29">
        <v>7.1054273576010019E-15</v>
      </c>
      <c r="L1047" s="29">
        <v>7.1054273576010019E-15</v>
      </c>
      <c r="O1047" t="str">
        <v>U1385G-6</v>
      </c>
      <c r="P1047" s="8">
        <v>7.0439999999999996</v>
      </c>
      <c r="Q1047" s="8">
        <v>56.673999999999992</v>
      </c>
      <c r="R1047" s="8">
        <v>56.743999999999993</v>
      </c>
    </row>
    <row r="1048" spans="1:18" x14ac:dyDescent="0.15">
      <c r="A1048" t="str">
        <v>U1385J-18-4</v>
      </c>
      <c r="B1048">
        <v>153.97</v>
      </c>
      <c r="C1048" t="str">
        <v>U1385G-6-CC</v>
      </c>
      <c r="D1048" s="19">
        <v>49.44</v>
      </c>
      <c r="E1048" s="21">
        <v>19</v>
      </c>
      <c r="F1048" s="21">
        <v>26</v>
      </c>
      <c r="G1048" s="8">
        <v>49.629999999999995</v>
      </c>
      <c r="H1048" s="8">
        <v>49.699999999999996</v>
      </c>
      <c r="I1048" s="8">
        <v>49.63</v>
      </c>
      <c r="J1048" s="8">
        <v>49.7</v>
      </c>
      <c r="K1048" s="29">
        <v>7.1054273576010019E-15</v>
      </c>
      <c r="L1048" s="29">
        <v>7.1054273576010019E-15</v>
      </c>
      <c r="O1048" t="str">
        <v>U1385G-6</v>
      </c>
      <c r="P1048" s="8">
        <v>7.0439999999999996</v>
      </c>
      <c r="Q1048" s="8">
        <v>56.673999999999992</v>
      </c>
      <c r="R1048" s="8">
        <v>56.743999999999993</v>
      </c>
    </row>
    <row r="1049" spans="1:18" x14ac:dyDescent="0.15">
      <c r="A1049" t="str">
        <v>U1385J-18-5</v>
      </c>
      <c r="B1049">
        <v>155.46</v>
      </c>
      <c r="C1049" t="str">
        <v>U1385G-6-CC</v>
      </c>
      <c r="D1049" s="19">
        <v>49.44</v>
      </c>
      <c r="E1049" s="21">
        <v>19</v>
      </c>
      <c r="F1049" s="21">
        <v>26</v>
      </c>
      <c r="G1049" s="8">
        <v>49.629999999999995</v>
      </c>
      <c r="H1049" s="8">
        <v>49.699999999999996</v>
      </c>
      <c r="I1049" s="8">
        <v>49.63</v>
      </c>
      <c r="J1049" s="8">
        <v>49.7</v>
      </c>
      <c r="K1049" s="29">
        <v>7.1054273576010019E-15</v>
      </c>
      <c r="L1049" s="29">
        <v>7.1054273576010019E-15</v>
      </c>
      <c r="O1049" t="str">
        <v>U1385G-6</v>
      </c>
      <c r="P1049" s="8">
        <v>7.0439999999999996</v>
      </c>
      <c r="Q1049" s="8">
        <v>56.673999999999992</v>
      </c>
      <c r="R1049" s="8">
        <v>56.743999999999993</v>
      </c>
    </row>
    <row r="1050" spans="1:18" x14ac:dyDescent="0.15">
      <c r="A1050" t="str">
        <v>U1385J-18-6</v>
      </c>
      <c r="B1050">
        <v>156.94999999999999</v>
      </c>
      <c r="C1050" t="str">
        <v>U1385G-6-CC</v>
      </c>
      <c r="D1050" s="19">
        <v>49.44</v>
      </c>
      <c r="E1050" s="21">
        <v>19</v>
      </c>
      <c r="F1050" s="21">
        <v>26</v>
      </c>
      <c r="G1050" s="8">
        <v>49.629999999999995</v>
      </c>
      <c r="H1050" s="8">
        <v>49.699999999999996</v>
      </c>
      <c r="I1050" s="8">
        <v>49.63</v>
      </c>
      <c r="J1050" s="8">
        <v>49.7</v>
      </c>
      <c r="K1050" s="29">
        <v>7.1054273576010019E-15</v>
      </c>
      <c r="L1050" s="29">
        <v>7.1054273576010019E-15</v>
      </c>
      <c r="O1050" t="str">
        <v>U1385G-6</v>
      </c>
      <c r="P1050" s="8">
        <v>7.0439999999999996</v>
      </c>
      <c r="Q1050" s="8">
        <v>56.673999999999992</v>
      </c>
      <c r="R1050" s="8">
        <v>56.743999999999993</v>
      </c>
    </row>
    <row r="1051" spans="1:18" x14ac:dyDescent="0.15">
      <c r="A1051" t="str">
        <v>U1385J-18-7</v>
      </c>
      <c r="B1051">
        <v>158.43</v>
      </c>
      <c r="C1051" t="str">
        <v>U1385G-6-CC</v>
      </c>
      <c r="D1051" s="19">
        <v>49.44</v>
      </c>
      <c r="E1051" s="21">
        <v>19</v>
      </c>
      <c r="F1051" s="21">
        <v>26</v>
      </c>
      <c r="G1051" s="8">
        <v>49.629999999999995</v>
      </c>
      <c r="H1051" s="8">
        <v>49.699999999999996</v>
      </c>
      <c r="I1051" s="8">
        <v>49.63</v>
      </c>
      <c r="J1051" s="8">
        <v>49.7</v>
      </c>
      <c r="K1051" s="29">
        <v>7.1054273576010019E-15</v>
      </c>
      <c r="L1051" s="29">
        <v>7.1054273576010019E-15</v>
      </c>
      <c r="O1051" t="str">
        <v>U1385G-6</v>
      </c>
      <c r="P1051" s="8">
        <v>7.0439999999999996</v>
      </c>
      <c r="Q1051" s="8">
        <v>56.673999999999992</v>
      </c>
      <c r="R1051" s="8">
        <v>56.743999999999993</v>
      </c>
    </row>
    <row r="1052" spans="1:18" x14ac:dyDescent="0.15">
      <c r="A1052" t="str">
        <v>U1385J-18-CC</v>
      </c>
      <c r="B1052">
        <v>158.94999999999999</v>
      </c>
      <c r="C1052" t="str">
        <v>U1385G-6-CC</v>
      </c>
      <c r="D1052" s="19">
        <v>49.44</v>
      </c>
      <c r="E1052" s="21">
        <v>19</v>
      </c>
      <c r="F1052" s="21">
        <v>26</v>
      </c>
      <c r="G1052" s="8">
        <v>49.629999999999995</v>
      </c>
      <c r="H1052" s="8">
        <v>49.699999999999996</v>
      </c>
      <c r="I1052" s="8">
        <v>49.63</v>
      </c>
      <c r="J1052" s="8">
        <v>49.7</v>
      </c>
      <c r="K1052" s="29">
        <v>7.1054273576010019E-15</v>
      </c>
      <c r="L1052" s="29">
        <v>7.1054273576010019E-15</v>
      </c>
      <c r="O1052" t="str">
        <v>U1385G-6</v>
      </c>
      <c r="P1052" s="8">
        <v>7.0439999999999996</v>
      </c>
      <c r="Q1052" s="8">
        <v>56.673999999999992</v>
      </c>
      <c r="R1052" s="8">
        <v>56.743999999999993</v>
      </c>
    </row>
    <row r="1053" spans="1:18" x14ac:dyDescent="0.15">
      <c r="A1053" t="str">
        <v>U1385J-19-1</v>
      </c>
      <c r="B1053">
        <v>159.19999999999999</v>
      </c>
      <c r="C1053" t="str">
        <v>U1385G-6-CC</v>
      </c>
      <c r="D1053" s="19">
        <v>49.44</v>
      </c>
      <c r="E1053" s="21">
        <v>19</v>
      </c>
      <c r="F1053" s="21">
        <v>26</v>
      </c>
      <c r="G1053" s="8">
        <v>49.629999999999995</v>
      </c>
      <c r="H1053" s="8">
        <v>49.699999999999996</v>
      </c>
      <c r="I1053" s="8">
        <v>49.63</v>
      </c>
      <c r="J1053" s="8">
        <v>49.7</v>
      </c>
      <c r="K1053" s="29">
        <v>7.1054273576010019E-15</v>
      </c>
      <c r="L1053" s="29">
        <v>7.1054273576010019E-15</v>
      </c>
      <c r="O1053" t="str">
        <v>U1385G-6</v>
      </c>
      <c r="P1053" s="8">
        <v>7.0439999999999996</v>
      </c>
      <c r="Q1053" s="8">
        <v>56.673999999999992</v>
      </c>
      <c r="R1053" s="8">
        <v>56.743999999999993</v>
      </c>
    </row>
    <row r="1054" spans="1:18" x14ac:dyDescent="0.15">
      <c r="A1054" t="str">
        <v>U1385J-19-2</v>
      </c>
      <c r="B1054">
        <v>160.69999999999999</v>
      </c>
      <c r="C1054" t="str">
        <v>U1385G-7-1</v>
      </c>
      <c r="D1054" s="19">
        <v>49.3</v>
      </c>
      <c r="E1054" s="21">
        <v>86</v>
      </c>
      <c r="F1054" s="21">
        <v>86</v>
      </c>
      <c r="G1054" s="8">
        <v>50.16</v>
      </c>
      <c r="H1054" s="8">
        <v>50.16</v>
      </c>
      <c r="I1054" s="8">
        <v>50.16</v>
      </c>
      <c r="J1054" s="8">
        <v>50.16</v>
      </c>
      <c r="K1054" s="29">
        <v>0</v>
      </c>
      <c r="L1054" s="29">
        <v>0</v>
      </c>
      <c r="O1054" t="str">
        <v>U1385G-7</v>
      </c>
      <c r="P1054" s="8">
        <v>7.2450000000000001</v>
      </c>
      <c r="Q1054" s="8">
        <v>57.404999999999994</v>
      </c>
      <c r="R1054" s="8">
        <v>57.404999999999994</v>
      </c>
    </row>
    <row r="1055" spans="1:18" x14ac:dyDescent="0.15">
      <c r="A1055" t="str">
        <v>U1385J-19-3</v>
      </c>
      <c r="B1055">
        <v>162.19</v>
      </c>
      <c r="C1055" t="str">
        <v>U1385G-7-1</v>
      </c>
      <c r="D1055" s="19">
        <v>49.3</v>
      </c>
      <c r="E1055" s="21">
        <v>117</v>
      </c>
      <c r="F1055" s="21">
        <v>117</v>
      </c>
      <c r="G1055" s="8">
        <v>50.47</v>
      </c>
      <c r="H1055" s="8">
        <v>50.47</v>
      </c>
      <c r="I1055" s="8">
        <v>50.47</v>
      </c>
      <c r="J1055" s="8">
        <v>50.47</v>
      </c>
      <c r="K1055" s="29">
        <v>0</v>
      </c>
      <c r="L1055" s="29">
        <v>0</v>
      </c>
      <c r="O1055" t="str">
        <v>U1385G-7</v>
      </c>
      <c r="P1055" s="8">
        <v>7.2450000000000001</v>
      </c>
      <c r="Q1055" s="8">
        <v>57.714999999999996</v>
      </c>
      <c r="R1055" s="8">
        <v>57.714999999999996</v>
      </c>
    </row>
    <row r="1056" spans="1:18" x14ac:dyDescent="0.15">
      <c r="A1056" t="str">
        <v>U1385J-19-4</v>
      </c>
      <c r="B1056">
        <v>163.68</v>
      </c>
      <c r="C1056" t="str">
        <v>U1385G-7-2</v>
      </c>
      <c r="D1056" s="19">
        <v>50.8</v>
      </c>
      <c r="E1056" s="21">
        <v>22</v>
      </c>
      <c r="F1056" s="21">
        <v>22</v>
      </c>
      <c r="G1056" s="8">
        <v>51.019999999999996</v>
      </c>
      <c r="H1056" s="8">
        <v>51.019999999999996</v>
      </c>
      <c r="I1056" s="8">
        <v>51.02</v>
      </c>
      <c r="J1056" s="8">
        <v>51.02</v>
      </c>
      <c r="K1056" s="29">
        <v>7.1054273576010019E-15</v>
      </c>
      <c r="L1056" s="29">
        <v>7.1054273576010019E-15</v>
      </c>
      <c r="O1056" t="str">
        <v>U1385G-7</v>
      </c>
      <c r="P1056" s="8">
        <v>7.2450000000000001</v>
      </c>
      <c r="Q1056" s="8">
        <v>58.264999999999993</v>
      </c>
      <c r="R1056" s="8">
        <v>58.264999999999993</v>
      </c>
    </row>
    <row r="1057" spans="1:18" x14ac:dyDescent="0.15">
      <c r="A1057" t="str">
        <v>U1385J-19-5</v>
      </c>
      <c r="B1057">
        <v>165.17</v>
      </c>
      <c r="C1057" t="str">
        <v>U1385G-7-2</v>
      </c>
      <c r="D1057" s="19">
        <v>50.8</v>
      </c>
      <c r="E1057" s="21">
        <v>76</v>
      </c>
      <c r="F1057" s="21">
        <v>77</v>
      </c>
      <c r="G1057" s="8">
        <v>51.559999999999995</v>
      </c>
      <c r="H1057" s="8">
        <v>51.57</v>
      </c>
      <c r="I1057" s="8">
        <v>51.56</v>
      </c>
      <c r="J1057" s="8">
        <v>51.57</v>
      </c>
      <c r="K1057" s="29">
        <v>7.1054273576010019E-15</v>
      </c>
      <c r="L1057" s="29">
        <v>0</v>
      </c>
      <c r="O1057" t="str">
        <v>U1385G-7</v>
      </c>
      <c r="P1057" s="8">
        <v>7.2450000000000001</v>
      </c>
      <c r="Q1057" s="8">
        <v>58.804999999999993</v>
      </c>
      <c r="R1057" s="8">
        <v>58.814999999999998</v>
      </c>
    </row>
    <row r="1058" spans="1:18" x14ac:dyDescent="0.15">
      <c r="A1058" t="str">
        <v>U1385J-19-6</v>
      </c>
      <c r="B1058">
        <v>166.66</v>
      </c>
      <c r="C1058" t="str">
        <v>U1385G-7-2</v>
      </c>
      <c r="D1058" s="19">
        <v>50.8</v>
      </c>
      <c r="E1058" s="21">
        <v>76</v>
      </c>
      <c r="F1058" s="21">
        <v>77</v>
      </c>
      <c r="G1058" s="8">
        <v>51.559999999999995</v>
      </c>
      <c r="H1058" s="8">
        <v>51.57</v>
      </c>
      <c r="I1058" s="8">
        <v>51.56</v>
      </c>
      <c r="J1058" s="8">
        <v>51.57</v>
      </c>
      <c r="K1058" s="29">
        <v>7.1054273576010019E-15</v>
      </c>
      <c r="L1058" s="29">
        <v>0</v>
      </c>
      <c r="O1058" t="str">
        <v>U1385G-7</v>
      </c>
      <c r="P1058" s="8">
        <v>7.2450000000000001</v>
      </c>
      <c r="Q1058" s="8">
        <v>58.804999999999993</v>
      </c>
      <c r="R1058" s="8">
        <v>58.814999999999998</v>
      </c>
    </row>
    <row r="1059" spans="1:18" x14ac:dyDescent="0.15">
      <c r="A1059" t="str">
        <v>U1385J-19-7</v>
      </c>
      <c r="B1059">
        <v>168.14</v>
      </c>
      <c r="C1059" t="str">
        <v>U1385G-7-2</v>
      </c>
      <c r="D1059" s="19">
        <v>50.8</v>
      </c>
      <c r="E1059" s="21">
        <v>76</v>
      </c>
      <c r="F1059" s="21">
        <v>76</v>
      </c>
      <c r="G1059" s="8">
        <v>51.559999999999995</v>
      </c>
      <c r="H1059" s="8">
        <v>51.559999999999995</v>
      </c>
      <c r="I1059" s="8">
        <v>51.56</v>
      </c>
      <c r="J1059" s="8">
        <v>51.56</v>
      </c>
      <c r="K1059" s="29">
        <v>7.1054273576010019E-15</v>
      </c>
      <c r="L1059" s="29">
        <v>7.1054273576010019E-15</v>
      </c>
      <c r="O1059" t="str">
        <v>U1385G-7</v>
      </c>
      <c r="P1059" s="8">
        <v>7.2450000000000001</v>
      </c>
      <c r="Q1059" s="8">
        <v>58.804999999999993</v>
      </c>
      <c r="R1059" s="8">
        <v>58.804999999999993</v>
      </c>
    </row>
    <row r="1060" spans="1:18" x14ac:dyDescent="0.15">
      <c r="A1060" t="str">
        <v>U1385J-19-CC</v>
      </c>
      <c r="B1060">
        <v>168.66</v>
      </c>
      <c r="C1060" t="str">
        <v>U1385G-7-2</v>
      </c>
      <c r="D1060" s="19">
        <v>50.8</v>
      </c>
      <c r="E1060" s="21">
        <v>85</v>
      </c>
      <c r="F1060" s="21">
        <v>85</v>
      </c>
      <c r="G1060" s="8">
        <v>51.65</v>
      </c>
      <c r="H1060" s="8">
        <v>51.65</v>
      </c>
      <c r="I1060" s="8">
        <v>51.65</v>
      </c>
      <c r="J1060" s="8">
        <v>51.65</v>
      </c>
      <c r="K1060" s="29">
        <v>0</v>
      </c>
      <c r="L1060" s="29">
        <v>0</v>
      </c>
      <c r="O1060" t="str">
        <v>U1385G-7</v>
      </c>
      <c r="P1060" s="8">
        <v>7.2450000000000001</v>
      </c>
      <c r="Q1060" s="8">
        <v>58.894999999999996</v>
      </c>
      <c r="R1060" s="8">
        <v>58.894999999999996</v>
      </c>
    </row>
    <row r="1061" spans="1:18" x14ac:dyDescent="0.15">
      <c r="A1061" t="str">
        <v>U1385J-20-1</v>
      </c>
      <c r="B1061">
        <v>168.9</v>
      </c>
      <c r="C1061" t="str">
        <v>U1385G-7-2</v>
      </c>
      <c r="D1061" s="19">
        <v>50.8</v>
      </c>
      <c r="E1061" s="21">
        <v>130</v>
      </c>
      <c r="F1061" s="21">
        <v>130</v>
      </c>
      <c r="G1061" s="8">
        <v>52.099999999999994</v>
      </c>
      <c r="H1061" s="8">
        <v>52.099999999999994</v>
      </c>
      <c r="I1061" s="8">
        <v>52.1</v>
      </c>
      <c r="J1061" s="8">
        <v>52.1</v>
      </c>
      <c r="K1061" s="29">
        <v>7.1054273576010019E-15</v>
      </c>
      <c r="L1061" s="29">
        <v>7.1054273576010019E-15</v>
      </c>
      <c r="O1061" t="str">
        <v>U1385G-7</v>
      </c>
      <c r="P1061" s="8">
        <v>7.2450000000000001</v>
      </c>
      <c r="Q1061" s="8">
        <v>59.344999999999992</v>
      </c>
      <c r="R1061" s="8">
        <v>59.344999999999992</v>
      </c>
    </row>
    <row r="1062" spans="1:18" x14ac:dyDescent="0.15">
      <c r="A1062" t="str">
        <v>U1385J-20-2</v>
      </c>
      <c r="B1062">
        <v>170.39</v>
      </c>
      <c r="C1062" t="str">
        <v>U1385G-7-3</v>
      </c>
      <c r="D1062" s="19">
        <v>52.3</v>
      </c>
      <c r="E1062" s="21">
        <v>30</v>
      </c>
      <c r="F1062" s="21">
        <v>30</v>
      </c>
      <c r="G1062" s="8">
        <v>52.599999999999994</v>
      </c>
      <c r="H1062" s="8">
        <v>52.599999999999994</v>
      </c>
      <c r="I1062" s="8">
        <v>52.6</v>
      </c>
      <c r="J1062" s="8">
        <v>52.6</v>
      </c>
      <c r="K1062" s="29">
        <v>7.1054273576010019E-15</v>
      </c>
      <c r="L1062" s="29">
        <v>7.1054273576010019E-15</v>
      </c>
      <c r="O1062" t="str">
        <v>U1385G-7</v>
      </c>
      <c r="P1062" s="8">
        <v>7.2450000000000001</v>
      </c>
      <c r="Q1062" s="8">
        <v>59.844999999999992</v>
      </c>
      <c r="R1062" s="8">
        <v>59.844999999999992</v>
      </c>
    </row>
    <row r="1063" spans="1:18" x14ac:dyDescent="0.15">
      <c r="A1063" t="str">
        <v>U1385J-20-3</v>
      </c>
      <c r="B1063">
        <v>171.88</v>
      </c>
      <c r="C1063" t="str">
        <v>U1385G-7-3</v>
      </c>
      <c r="D1063" s="19">
        <v>52.3</v>
      </c>
      <c r="E1063" s="21">
        <v>80</v>
      </c>
      <c r="F1063" s="21">
        <v>80</v>
      </c>
      <c r="G1063" s="8">
        <v>53.099999999999994</v>
      </c>
      <c r="H1063" s="8">
        <v>53.099999999999994</v>
      </c>
      <c r="I1063" s="8">
        <v>53.1</v>
      </c>
      <c r="J1063" s="8">
        <v>53.1</v>
      </c>
      <c r="K1063" s="29">
        <v>7.1054273576010019E-15</v>
      </c>
      <c r="L1063" s="29">
        <v>7.1054273576010019E-15</v>
      </c>
      <c r="O1063" t="str">
        <v>U1385G-7</v>
      </c>
      <c r="P1063" s="8">
        <v>7.2450000000000001</v>
      </c>
      <c r="Q1063" s="8">
        <v>60.344999999999992</v>
      </c>
      <c r="R1063" s="8">
        <v>60.344999999999992</v>
      </c>
    </row>
    <row r="1064" spans="1:18" x14ac:dyDescent="0.15">
      <c r="A1064" t="str">
        <v>U1385J-20-4</v>
      </c>
      <c r="B1064">
        <v>173.37</v>
      </c>
      <c r="C1064" t="str">
        <v>U1385G-7-3</v>
      </c>
      <c r="D1064" s="19">
        <v>52.3</v>
      </c>
      <c r="E1064" s="21">
        <v>124</v>
      </c>
      <c r="F1064" s="21">
        <v>124</v>
      </c>
      <c r="G1064" s="8">
        <v>53.54</v>
      </c>
      <c r="H1064" s="8">
        <v>53.54</v>
      </c>
      <c r="I1064" s="8">
        <v>53.54</v>
      </c>
      <c r="J1064" s="8">
        <v>53.54</v>
      </c>
      <c r="K1064" s="29">
        <v>0</v>
      </c>
      <c r="L1064" s="29">
        <v>0</v>
      </c>
      <c r="O1064" t="str">
        <v>U1385G-7</v>
      </c>
      <c r="P1064" s="8">
        <v>7.2450000000000001</v>
      </c>
      <c r="Q1064" s="8">
        <v>60.784999999999997</v>
      </c>
      <c r="R1064" s="8">
        <v>60.784999999999997</v>
      </c>
    </row>
    <row r="1065" spans="1:18" x14ac:dyDescent="0.15">
      <c r="A1065" t="str">
        <v>U1385J-20-5</v>
      </c>
      <c r="B1065">
        <v>174.86</v>
      </c>
      <c r="C1065" t="str">
        <v>U1385G-7-4</v>
      </c>
      <c r="D1065" s="19">
        <v>53.8</v>
      </c>
      <c r="E1065" s="21">
        <v>26</v>
      </c>
      <c r="F1065" s="21">
        <v>26</v>
      </c>
      <c r="G1065" s="8">
        <v>54.059999999999995</v>
      </c>
      <c r="H1065" s="8">
        <v>54.059999999999995</v>
      </c>
      <c r="I1065" s="8">
        <v>54.06</v>
      </c>
      <c r="J1065" s="8">
        <v>54.06</v>
      </c>
      <c r="K1065" s="29">
        <v>7.1054273576010019E-15</v>
      </c>
      <c r="L1065" s="29">
        <v>7.1054273576010019E-15</v>
      </c>
      <c r="O1065" t="str">
        <v>U1385G-7</v>
      </c>
      <c r="P1065" s="8">
        <v>7.2450000000000001</v>
      </c>
      <c r="Q1065" s="8">
        <v>61.304999999999993</v>
      </c>
      <c r="R1065" s="8">
        <v>61.304999999999993</v>
      </c>
    </row>
    <row r="1066" spans="1:18" x14ac:dyDescent="0.15">
      <c r="A1066" t="str">
        <v>U1385J-20-6</v>
      </c>
      <c r="B1066">
        <v>176.35</v>
      </c>
      <c r="C1066" t="str">
        <v>U1385G-7-4</v>
      </c>
      <c r="D1066" s="19">
        <v>53.8</v>
      </c>
      <c r="E1066" s="21">
        <v>64</v>
      </c>
      <c r="F1066" s="21">
        <v>64</v>
      </c>
      <c r="G1066" s="8">
        <v>54.44</v>
      </c>
      <c r="H1066" s="8">
        <v>54.44</v>
      </c>
      <c r="I1066" s="8">
        <v>54.44</v>
      </c>
      <c r="J1066" s="8">
        <v>54.44</v>
      </c>
      <c r="K1066" s="29">
        <v>0</v>
      </c>
      <c r="L1066" s="29">
        <v>0</v>
      </c>
      <c r="O1066" t="str">
        <v>U1385G-7</v>
      </c>
      <c r="P1066" s="8">
        <v>7.2450000000000001</v>
      </c>
      <c r="Q1066" s="8">
        <v>61.684999999999995</v>
      </c>
      <c r="R1066" s="8">
        <v>61.684999999999995</v>
      </c>
    </row>
    <row r="1067" spans="1:18" x14ac:dyDescent="0.15">
      <c r="A1067" t="str">
        <v>U1385J-20-7</v>
      </c>
      <c r="B1067">
        <v>177.81</v>
      </c>
      <c r="C1067" t="str">
        <v>U1385G-7-4</v>
      </c>
      <c r="D1067" s="19">
        <v>53.8</v>
      </c>
      <c r="E1067" s="21">
        <v>71</v>
      </c>
      <c r="F1067" s="21">
        <v>71</v>
      </c>
      <c r="G1067" s="8">
        <v>54.51</v>
      </c>
      <c r="H1067" s="8">
        <v>54.51</v>
      </c>
      <c r="I1067" s="8">
        <v>54.51</v>
      </c>
      <c r="J1067" s="8">
        <v>54.51</v>
      </c>
      <c r="K1067" s="29">
        <v>0</v>
      </c>
      <c r="L1067" s="29">
        <v>0</v>
      </c>
      <c r="O1067" t="str">
        <v>U1385G-7</v>
      </c>
      <c r="P1067" s="8">
        <v>7.2450000000000001</v>
      </c>
      <c r="Q1067" s="8">
        <v>61.754999999999995</v>
      </c>
      <c r="R1067" s="8">
        <v>61.754999999999995</v>
      </c>
    </row>
    <row r="1068" spans="1:18" x14ac:dyDescent="0.15">
      <c r="A1068" t="str">
        <v>U1385J-20-CC</v>
      </c>
      <c r="B1068">
        <v>178.36</v>
      </c>
      <c r="C1068" t="str">
        <v>U1385G-7-4</v>
      </c>
      <c r="D1068" s="19">
        <v>53.8</v>
      </c>
      <c r="E1068" s="21">
        <v>71</v>
      </c>
      <c r="F1068" s="21">
        <v>71</v>
      </c>
      <c r="G1068" s="8">
        <v>54.51</v>
      </c>
      <c r="H1068" s="8">
        <v>54.51</v>
      </c>
      <c r="I1068" s="8">
        <v>54.51</v>
      </c>
      <c r="J1068" s="8">
        <v>54.51</v>
      </c>
      <c r="K1068" s="29">
        <v>0</v>
      </c>
      <c r="L1068" s="29">
        <v>0</v>
      </c>
      <c r="O1068" t="str">
        <v>U1385G-7</v>
      </c>
      <c r="P1068" s="8">
        <v>7.2450000000000001</v>
      </c>
      <c r="Q1068" s="8">
        <v>61.754999999999995</v>
      </c>
      <c r="R1068" s="8">
        <v>61.754999999999995</v>
      </c>
    </row>
    <row r="1069" spans="1:18" x14ac:dyDescent="0.15">
      <c r="A1069" t="str">
        <v>U1385J-21-1</v>
      </c>
      <c r="B1069">
        <v>178.6</v>
      </c>
      <c r="C1069" t="str">
        <v>U1385G-7-4</v>
      </c>
      <c r="D1069" s="19">
        <v>53.8</v>
      </c>
      <c r="E1069" s="21">
        <v>84</v>
      </c>
      <c r="F1069" s="21">
        <v>86</v>
      </c>
      <c r="G1069" s="8">
        <v>54.64</v>
      </c>
      <c r="H1069" s="8">
        <v>54.66</v>
      </c>
      <c r="I1069" s="8">
        <v>54.64</v>
      </c>
      <c r="J1069" s="8">
        <v>54.66</v>
      </c>
      <c r="K1069" s="29">
        <v>0</v>
      </c>
      <c r="L1069" s="29">
        <v>0</v>
      </c>
      <c r="O1069" t="str">
        <v>U1385G-7</v>
      </c>
      <c r="P1069" s="8">
        <v>7.2450000000000001</v>
      </c>
      <c r="Q1069" s="8">
        <v>61.884999999999998</v>
      </c>
      <c r="R1069" s="8">
        <v>61.904999999999994</v>
      </c>
    </row>
    <row r="1070" spans="1:18" x14ac:dyDescent="0.15">
      <c r="A1070" t="str">
        <v>U1385J-21-2</v>
      </c>
      <c r="B1070">
        <v>180.1</v>
      </c>
      <c r="C1070" t="str">
        <v>U1385G-7-4</v>
      </c>
      <c r="D1070" s="19">
        <v>53.8</v>
      </c>
      <c r="E1070" s="21">
        <v>92</v>
      </c>
      <c r="F1070" s="21">
        <v>92</v>
      </c>
      <c r="G1070" s="8">
        <v>54.72</v>
      </c>
      <c r="H1070" s="8">
        <v>54.72</v>
      </c>
      <c r="I1070" s="8">
        <v>54.72</v>
      </c>
      <c r="J1070" s="8">
        <v>54.72</v>
      </c>
      <c r="K1070" s="29">
        <v>0</v>
      </c>
      <c r="L1070" s="29">
        <v>0</v>
      </c>
      <c r="O1070" t="str">
        <v>U1385G-7</v>
      </c>
      <c r="P1070" s="8">
        <v>7.2450000000000001</v>
      </c>
      <c r="Q1070" s="8">
        <v>61.964999999999996</v>
      </c>
      <c r="R1070" s="8">
        <v>61.964999999999996</v>
      </c>
    </row>
    <row r="1071" spans="1:18" x14ac:dyDescent="0.15">
      <c r="A1071" t="str">
        <v>U1385J-21-3</v>
      </c>
      <c r="B1071">
        <v>181.6</v>
      </c>
      <c r="C1071" t="str">
        <v>U1385G-7-4</v>
      </c>
      <c r="D1071" s="19">
        <v>53.8</v>
      </c>
      <c r="E1071" s="21">
        <v>120</v>
      </c>
      <c r="F1071" s="21">
        <v>120</v>
      </c>
      <c r="G1071" s="8">
        <v>55</v>
      </c>
      <c r="H1071" s="8">
        <v>55</v>
      </c>
      <c r="I1071" s="8">
        <v>55</v>
      </c>
      <c r="J1071" s="8">
        <v>55</v>
      </c>
      <c r="K1071" s="29">
        <v>0</v>
      </c>
      <c r="L1071" s="29">
        <v>0</v>
      </c>
      <c r="O1071" t="str">
        <v>U1385G-7</v>
      </c>
      <c r="P1071" s="8">
        <v>7.2450000000000001</v>
      </c>
      <c r="Q1071" s="8">
        <v>62.244999999999997</v>
      </c>
      <c r="R1071" s="8">
        <v>62.244999999999997</v>
      </c>
    </row>
    <row r="1072" spans="1:18" x14ac:dyDescent="0.15">
      <c r="A1072" t="str">
        <v>U1385J-21-4</v>
      </c>
      <c r="B1072">
        <v>183.1</v>
      </c>
      <c r="C1072" t="str">
        <v>U1385G-7-5</v>
      </c>
      <c r="D1072" s="19">
        <v>55.32</v>
      </c>
      <c r="E1072" s="21">
        <v>34</v>
      </c>
      <c r="F1072" s="21">
        <v>34</v>
      </c>
      <c r="G1072" s="8">
        <v>55.660000000000004</v>
      </c>
      <c r="H1072" s="8">
        <v>55.660000000000004</v>
      </c>
      <c r="I1072" s="8">
        <v>55.66</v>
      </c>
      <c r="J1072" s="8">
        <v>55.66</v>
      </c>
      <c r="K1072" s="29">
        <v>-7.1054273576010019E-15</v>
      </c>
      <c r="L1072" s="29">
        <v>-7.1054273576010019E-15</v>
      </c>
      <c r="O1072" t="str">
        <v>U1385G-7</v>
      </c>
      <c r="P1072" s="8">
        <v>7.2450000000000001</v>
      </c>
      <c r="Q1072" s="8">
        <v>62.905000000000001</v>
      </c>
      <c r="R1072" s="8">
        <v>62.905000000000001</v>
      </c>
    </row>
    <row r="1073" spans="1:18" x14ac:dyDescent="0.15">
      <c r="A1073" t="str">
        <v>U1385J-21-5</v>
      </c>
      <c r="B1073">
        <v>184.6</v>
      </c>
      <c r="C1073" t="str">
        <v>U1385G-7-5</v>
      </c>
      <c r="D1073" s="19">
        <v>55.32</v>
      </c>
      <c r="E1073" s="21">
        <v>78</v>
      </c>
      <c r="F1073" s="21">
        <v>78</v>
      </c>
      <c r="G1073" s="8">
        <v>56.1</v>
      </c>
      <c r="H1073" s="8">
        <v>56.1</v>
      </c>
      <c r="I1073" s="8">
        <v>56.1</v>
      </c>
      <c r="J1073" s="8">
        <v>56.1</v>
      </c>
      <c r="K1073" s="29">
        <v>0</v>
      </c>
      <c r="L1073" s="29">
        <v>0</v>
      </c>
      <c r="O1073" t="str">
        <v>U1385G-7</v>
      </c>
      <c r="P1073" s="8">
        <v>7.2450000000000001</v>
      </c>
      <c r="Q1073" s="8">
        <v>63.344999999999999</v>
      </c>
      <c r="R1073" s="8">
        <v>63.344999999999999</v>
      </c>
    </row>
    <row r="1074" spans="1:18" x14ac:dyDescent="0.15">
      <c r="A1074" t="str">
        <v>U1385J-21-6</v>
      </c>
      <c r="B1074">
        <v>186.1</v>
      </c>
      <c r="C1074" t="str">
        <v>U1385G-7-5</v>
      </c>
      <c r="D1074" s="19">
        <v>55.32</v>
      </c>
      <c r="E1074" s="21">
        <v>86</v>
      </c>
      <c r="F1074" s="21">
        <v>88</v>
      </c>
      <c r="G1074" s="8">
        <v>56.18</v>
      </c>
      <c r="H1074" s="8">
        <v>56.2</v>
      </c>
      <c r="I1074" s="8">
        <v>56.18</v>
      </c>
      <c r="J1074" s="8">
        <v>56.2</v>
      </c>
      <c r="K1074" s="29">
        <v>0</v>
      </c>
      <c r="L1074" s="29">
        <v>0</v>
      </c>
      <c r="O1074" t="str">
        <v>U1385G-7</v>
      </c>
      <c r="P1074" s="8">
        <v>7.2450000000000001</v>
      </c>
      <c r="Q1074" s="8">
        <v>63.424999999999997</v>
      </c>
      <c r="R1074" s="8">
        <v>63.445</v>
      </c>
    </row>
    <row r="1075" spans="1:18" x14ac:dyDescent="0.15">
      <c r="A1075" t="str">
        <v>U1385J-21-7</v>
      </c>
      <c r="B1075">
        <v>187.31</v>
      </c>
      <c r="C1075" t="str">
        <v>U1385G-7-5</v>
      </c>
      <c r="D1075" s="19">
        <v>55.32</v>
      </c>
      <c r="E1075" s="21">
        <v>118</v>
      </c>
      <c r="F1075" s="21">
        <v>118</v>
      </c>
      <c r="G1075" s="8">
        <v>56.5</v>
      </c>
      <c r="H1075" s="8">
        <v>56.5</v>
      </c>
      <c r="I1075" s="8">
        <v>56.5</v>
      </c>
      <c r="J1075" s="8">
        <v>56.5</v>
      </c>
      <c r="K1075" s="29">
        <v>0</v>
      </c>
      <c r="L1075" s="29">
        <v>0</v>
      </c>
      <c r="O1075" t="str">
        <v>U1385G-7</v>
      </c>
      <c r="P1075" s="8">
        <v>7.2450000000000001</v>
      </c>
      <c r="Q1075" s="8">
        <v>63.744999999999997</v>
      </c>
      <c r="R1075" s="8">
        <v>63.744999999999997</v>
      </c>
    </row>
    <row r="1076" spans="1:18" x14ac:dyDescent="0.15">
      <c r="A1076" t="str">
        <v>U1385J-21-CC</v>
      </c>
      <c r="B1076">
        <v>188.03</v>
      </c>
      <c r="C1076" t="str">
        <v>U1385G-7-6</v>
      </c>
      <c r="D1076" s="19">
        <v>56.83</v>
      </c>
      <c r="E1076" s="21">
        <v>25</v>
      </c>
      <c r="F1076" s="21">
        <v>25</v>
      </c>
      <c r="G1076" s="8">
        <v>57.08</v>
      </c>
      <c r="H1076" s="8">
        <v>57.08</v>
      </c>
      <c r="I1076" s="8">
        <v>57.08</v>
      </c>
      <c r="J1076" s="8">
        <v>57.08</v>
      </c>
      <c r="K1076" s="29">
        <v>0</v>
      </c>
      <c r="L1076" s="29">
        <v>0</v>
      </c>
      <c r="O1076" t="str">
        <v>U1385G-7</v>
      </c>
      <c r="P1076" s="8">
        <v>7.2450000000000001</v>
      </c>
      <c r="Q1076" s="8">
        <v>64.325000000000003</v>
      </c>
      <c r="R1076" s="8">
        <v>64.325000000000003</v>
      </c>
    </row>
    <row r="1077" spans="1:18" x14ac:dyDescent="0.15">
      <c r="A1077" t="str">
        <v>U1385J-22-1</v>
      </c>
      <c r="B1077">
        <v>188.3</v>
      </c>
      <c r="C1077" t="str">
        <v>U1385G-7-6</v>
      </c>
      <c r="D1077" s="19">
        <v>56.83</v>
      </c>
      <c r="E1077" s="21">
        <v>80</v>
      </c>
      <c r="F1077" s="21">
        <v>80</v>
      </c>
      <c r="G1077" s="8">
        <v>57.629999999999995</v>
      </c>
      <c r="H1077" s="8">
        <v>57.629999999999995</v>
      </c>
      <c r="I1077" s="8">
        <v>57.63</v>
      </c>
      <c r="J1077" s="8">
        <v>57.63</v>
      </c>
      <c r="K1077" s="29">
        <v>7.1054273576010019E-15</v>
      </c>
      <c r="L1077" s="29">
        <v>7.1054273576010019E-15</v>
      </c>
      <c r="O1077" t="str">
        <v>U1385G-7</v>
      </c>
      <c r="P1077" s="8">
        <v>7.2450000000000001</v>
      </c>
      <c r="Q1077" s="8">
        <v>64.875</v>
      </c>
      <c r="R1077" s="8">
        <v>64.875</v>
      </c>
    </row>
    <row r="1078" spans="1:18" x14ac:dyDescent="0.15">
      <c r="A1078" t="str">
        <v>U1385J-22-2</v>
      </c>
      <c r="B1078">
        <v>189.79</v>
      </c>
      <c r="C1078" t="str">
        <v>U1385G-7-6</v>
      </c>
      <c r="D1078" s="19">
        <v>56.83</v>
      </c>
      <c r="E1078" s="21">
        <v>120</v>
      </c>
      <c r="F1078" s="21">
        <v>120</v>
      </c>
      <c r="G1078" s="8">
        <v>58.03</v>
      </c>
      <c r="H1078" s="8">
        <v>58.03</v>
      </c>
      <c r="I1078" s="8">
        <v>58.03</v>
      </c>
      <c r="J1078" s="8">
        <v>58.03</v>
      </c>
      <c r="K1078" s="29">
        <v>0</v>
      </c>
      <c r="L1078" s="29">
        <v>0</v>
      </c>
      <c r="O1078" t="str">
        <v>U1385G-7</v>
      </c>
      <c r="P1078" s="8">
        <v>7.2450000000000001</v>
      </c>
      <c r="Q1078" s="8">
        <v>65.275000000000006</v>
      </c>
      <c r="R1078" s="8">
        <v>65.275000000000006</v>
      </c>
    </row>
    <row r="1079" spans="1:18" x14ac:dyDescent="0.15">
      <c r="A1079" t="str">
        <v>U1385J-22-3</v>
      </c>
      <c r="B1079">
        <v>191.29</v>
      </c>
      <c r="C1079" t="str">
        <v>U1385G-7-6</v>
      </c>
      <c r="D1079" s="19">
        <v>56.83</v>
      </c>
      <c r="E1079" s="21">
        <v>146</v>
      </c>
      <c r="F1079" s="21">
        <v>151</v>
      </c>
      <c r="G1079" s="8">
        <v>58.29</v>
      </c>
      <c r="H1079" s="8">
        <v>58.339999999999996</v>
      </c>
      <c r="I1079" s="8">
        <v>58.29</v>
      </c>
      <c r="J1079" s="8">
        <v>58.34</v>
      </c>
      <c r="K1079" s="29">
        <v>0</v>
      </c>
      <c r="L1079" s="29">
        <v>7.1054273576010019E-15</v>
      </c>
      <c r="O1079" t="str">
        <v>U1385G-7</v>
      </c>
      <c r="P1079" s="8">
        <v>7.2450000000000001</v>
      </c>
      <c r="Q1079" s="8">
        <v>65.534999999999997</v>
      </c>
      <c r="R1079" s="8">
        <v>65.584999999999994</v>
      </c>
    </row>
    <row r="1080" spans="1:18" x14ac:dyDescent="0.15">
      <c r="A1080" t="str">
        <v>U1385J-22-4</v>
      </c>
      <c r="B1080">
        <v>192.79</v>
      </c>
      <c r="C1080" t="str">
        <v>U1385G-7-6</v>
      </c>
      <c r="D1080" s="19">
        <v>56.83</v>
      </c>
      <c r="E1080" s="21">
        <v>146</v>
      </c>
      <c r="F1080" s="21">
        <v>151</v>
      </c>
      <c r="G1080" s="8">
        <v>58.29</v>
      </c>
      <c r="H1080" s="8">
        <v>58.339999999999996</v>
      </c>
      <c r="I1080" s="8">
        <v>58.29</v>
      </c>
      <c r="J1080" s="8">
        <v>58.34</v>
      </c>
      <c r="K1080" s="29">
        <v>0</v>
      </c>
      <c r="L1080" s="29">
        <v>7.1054273576010019E-15</v>
      </c>
      <c r="O1080" t="str">
        <v>U1385G-7</v>
      </c>
      <c r="P1080" s="8">
        <v>7.2450000000000001</v>
      </c>
      <c r="Q1080" s="8">
        <v>65.534999999999997</v>
      </c>
      <c r="R1080" s="8">
        <v>65.584999999999994</v>
      </c>
    </row>
    <row r="1081" spans="1:18" x14ac:dyDescent="0.15">
      <c r="A1081" t="str">
        <v>U1385J-22-5</v>
      </c>
      <c r="B1081">
        <v>194.3</v>
      </c>
      <c r="C1081" t="str">
        <v>U1385G-7-6</v>
      </c>
      <c r="D1081" s="19">
        <v>56.83</v>
      </c>
      <c r="E1081" s="21">
        <v>146</v>
      </c>
      <c r="F1081" s="21">
        <v>151</v>
      </c>
      <c r="G1081" s="8">
        <v>58.29</v>
      </c>
      <c r="H1081" s="8">
        <v>58.339999999999996</v>
      </c>
      <c r="I1081" s="8">
        <v>58.29</v>
      </c>
      <c r="J1081" s="8">
        <v>58.34</v>
      </c>
      <c r="K1081" s="29">
        <v>0</v>
      </c>
      <c r="L1081" s="29">
        <v>7.1054273576010019E-15</v>
      </c>
      <c r="O1081" t="str">
        <v>U1385G-7</v>
      </c>
      <c r="P1081" s="8">
        <v>7.2450000000000001</v>
      </c>
      <c r="Q1081" s="8">
        <v>65.534999999999997</v>
      </c>
      <c r="R1081" s="8">
        <v>65.584999999999994</v>
      </c>
    </row>
    <row r="1082" spans="1:18" x14ac:dyDescent="0.15">
      <c r="A1082" t="str">
        <v>U1385J-22-6</v>
      </c>
      <c r="B1082">
        <v>195.79</v>
      </c>
      <c r="C1082" t="str">
        <v>U1385G-7-6</v>
      </c>
      <c r="D1082" s="19">
        <v>56.83</v>
      </c>
      <c r="E1082" s="21">
        <v>146</v>
      </c>
      <c r="F1082" s="21">
        <v>151</v>
      </c>
      <c r="G1082" s="8">
        <v>58.29</v>
      </c>
      <c r="H1082" s="8">
        <v>58.339999999999996</v>
      </c>
      <c r="I1082" s="8">
        <v>58.29</v>
      </c>
      <c r="J1082" s="8">
        <v>58.34</v>
      </c>
      <c r="K1082" s="29">
        <v>0</v>
      </c>
      <c r="L1082" s="29">
        <v>7.1054273576010019E-15</v>
      </c>
      <c r="O1082" t="str">
        <v>U1385G-7</v>
      </c>
      <c r="P1082" s="8">
        <v>7.2450000000000001</v>
      </c>
      <c r="Q1082" s="8">
        <v>65.534999999999997</v>
      </c>
      <c r="R1082" s="8">
        <v>65.584999999999994</v>
      </c>
    </row>
    <row r="1083" spans="1:18" x14ac:dyDescent="0.15">
      <c r="A1083" t="str">
        <v>U1385J-22-7</v>
      </c>
      <c r="B1083">
        <v>197</v>
      </c>
      <c r="C1083" t="str">
        <v>U1385G-7-6</v>
      </c>
      <c r="D1083" s="19">
        <v>56.83</v>
      </c>
      <c r="E1083" s="21">
        <v>146</v>
      </c>
      <c r="F1083" s="21">
        <v>151</v>
      </c>
      <c r="G1083" s="8">
        <v>58.29</v>
      </c>
      <c r="H1083" s="8">
        <v>58.339999999999996</v>
      </c>
      <c r="I1083" s="8">
        <v>58.29</v>
      </c>
      <c r="J1083" s="8">
        <v>58.34</v>
      </c>
      <c r="K1083" s="29">
        <v>0</v>
      </c>
      <c r="L1083" s="29">
        <v>7.1054273576010019E-15</v>
      </c>
      <c r="O1083" t="str">
        <v>U1385G-7</v>
      </c>
      <c r="P1083" s="8">
        <v>7.2450000000000001</v>
      </c>
      <c r="Q1083" s="8">
        <v>65.534999999999997</v>
      </c>
      <c r="R1083" s="8">
        <v>65.584999999999994</v>
      </c>
    </row>
    <row r="1084" spans="1:18" x14ac:dyDescent="0.15">
      <c r="A1084" t="str">
        <v>U1385J-22-CC</v>
      </c>
      <c r="B1084">
        <v>197.8</v>
      </c>
      <c r="C1084" t="str">
        <v>U1385G-7-6</v>
      </c>
      <c r="D1084" s="19">
        <v>56.83</v>
      </c>
      <c r="E1084" s="21">
        <v>146</v>
      </c>
      <c r="F1084" s="21">
        <v>151</v>
      </c>
      <c r="G1084" s="8">
        <v>58.29</v>
      </c>
      <c r="H1084" s="8">
        <v>58.339999999999996</v>
      </c>
      <c r="I1084" s="8">
        <v>58.29</v>
      </c>
      <c r="J1084" s="8">
        <v>58.34</v>
      </c>
      <c r="K1084" s="29">
        <v>0</v>
      </c>
      <c r="L1084" s="29">
        <v>7.1054273576010019E-15</v>
      </c>
      <c r="O1084" t="str">
        <v>U1385G-7</v>
      </c>
      <c r="P1084" s="8">
        <v>7.2450000000000001</v>
      </c>
      <c r="Q1084" s="8">
        <v>65.534999999999997</v>
      </c>
      <c r="R1084" s="8">
        <v>65.584999999999994</v>
      </c>
    </row>
    <row r="1085" spans="1:18" x14ac:dyDescent="0.15">
      <c r="A1085" t="str">
        <v>U1385J-23-1</v>
      </c>
      <c r="B1085">
        <v>198</v>
      </c>
      <c r="C1085" t="str">
        <v>U1385G-7-6</v>
      </c>
      <c r="D1085" s="19">
        <v>56.83</v>
      </c>
      <c r="E1085" s="21">
        <v>146</v>
      </c>
      <c r="F1085" s="21">
        <v>151</v>
      </c>
      <c r="G1085" s="8">
        <v>58.29</v>
      </c>
      <c r="H1085" s="8">
        <v>58.339999999999996</v>
      </c>
      <c r="I1085" s="8">
        <v>58.29</v>
      </c>
      <c r="J1085" s="8">
        <v>58.34</v>
      </c>
      <c r="K1085" s="29">
        <v>0</v>
      </c>
      <c r="L1085" s="29">
        <v>7.1054273576010019E-15</v>
      </c>
      <c r="O1085" t="str">
        <v>U1385G-7</v>
      </c>
      <c r="P1085" s="8">
        <v>7.2450000000000001</v>
      </c>
      <c r="Q1085" s="8">
        <v>65.534999999999997</v>
      </c>
      <c r="R1085" s="8">
        <v>65.584999999999994</v>
      </c>
    </row>
    <row r="1086" spans="1:18" x14ac:dyDescent="0.15">
      <c r="A1086" t="str">
        <v>U1385J-23-2</v>
      </c>
      <c r="B1086">
        <v>199.5</v>
      </c>
      <c r="C1086" t="str">
        <v>U1385G-7-6</v>
      </c>
      <c r="D1086" s="19">
        <v>56.83</v>
      </c>
      <c r="E1086" s="21">
        <v>146</v>
      </c>
      <c r="F1086" s="21">
        <v>151</v>
      </c>
      <c r="G1086" s="8">
        <v>58.29</v>
      </c>
      <c r="H1086" s="8">
        <v>58.339999999999996</v>
      </c>
      <c r="I1086" s="8">
        <v>58.29</v>
      </c>
      <c r="J1086" s="8">
        <v>58.34</v>
      </c>
      <c r="K1086" s="29">
        <v>0</v>
      </c>
      <c r="L1086" s="29">
        <v>7.1054273576010019E-15</v>
      </c>
      <c r="O1086" t="str">
        <v>U1385G-7</v>
      </c>
      <c r="P1086" s="8">
        <v>7.2450000000000001</v>
      </c>
      <c r="Q1086" s="8">
        <v>65.534999999999997</v>
      </c>
      <c r="R1086" s="8">
        <v>65.584999999999994</v>
      </c>
    </row>
    <row r="1087" spans="1:18" x14ac:dyDescent="0.15">
      <c r="A1087" t="str">
        <v>U1385J-23-3</v>
      </c>
      <c r="B1087">
        <v>201</v>
      </c>
      <c r="C1087" t="str">
        <v>U1385G-7-6</v>
      </c>
      <c r="D1087" s="19">
        <v>56.83</v>
      </c>
      <c r="E1087" s="21">
        <v>146</v>
      </c>
      <c r="F1087" s="21">
        <v>151</v>
      </c>
      <c r="G1087" s="8">
        <v>58.29</v>
      </c>
      <c r="H1087" s="8">
        <v>58.339999999999996</v>
      </c>
      <c r="I1087" s="8">
        <v>58.29</v>
      </c>
      <c r="J1087" s="8">
        <v>58.34</v>
      </c>
      <c r="K1087" s="29">
        <v>0</v>
      </c>
      <c r="L1087" s="29">
        <v>7.1054273576010019E-15</v>
      </c>
      <c r="O1087" t="str">
        <v>U1385G-7</v>
      </c>
      <c r="P1087" s="8">
        <v>7.2450000000000001</v>
      </c>
      <c r="Q1087" s="8">
        <v>65.534999999999997</v>
      </c>
      <c r="R1087" s="8">
        <v>65.584999999999994</v>
      </c>
    </row>
    <row r="1088" spans="1:18" x14ac:dyDescent="0.15">
      <c r="A1088" t="str">
        <v>U1385J-23-4</v>
      </c>
      <c r="B1088">
        <v>202.51</v>
      </c>
      <c r="C1088" t="str">
        <v>U1385G-7-6</v>
      </c>
      <c r="D1088" s="19">
        <v>56.83</v>
      </c>
      <c r="E1088" s="21">
        <v>146</v>
      </c>
      <c r="F1088" s="21">
        <v>151</v>
      </c>
      <c r="G1088" s="8">
        <v>58.29</v>
      </c>
      <c r="H1088" s="8">
        <v>58.339999999999996</v>
      </c>
      <c r="I1088" s="8">
        <v>58.29</v>
      </c>
      <c r="J1088" s="8">
        <v>58.34</v>
      </c>
      <c r="K1088" s="29">
        <v>0</v>
      </c>
      <c r="L1088" s="29">
        <v>7.1054273576010019E-15</v>
      </c>
      <c r="O1088" t="str">
        <v>U1385G-7</v>
      </c>
      <c r="P1088" s="8">
        <v>7.2450000000000001</v>
      </c>
      <c r="Q1088" s="8">
        <v>65.534999999999997</v>
      </c>
      <c r="R1088" s="8">
        <v>65.584999999999994</v>
      </c>
    </row>
    <row r="1089" spans="1:18" x14ac:dyDescent="0.15">
      <c r="A1089" t="str">
        <v>U1385J-23-5</v>
      </c>
      <c r="B1089">
        <v>204.02</v>
      </c>
      <c r="C1089" t="str">
        <v>U1385G-7-7</v>
      </c>
      <c r="D1089" s="19">
        <v>58.34</v>
      </c>
      <c r="E1089" s="21">
        <v>0</v>
      </c>
      <c r="F1089" s="21">
        <v>5</v>
      </c>
      <c r="G1089" s="8">
        <v>58.34</v>
      </c>
      <c r="H1089" s="8">
        <v>58.39</v>
      </c>
      <c r="I1089" s="8">
        <v>58.34</v>
      </c>
      <c r="J1089" s="8">
        <v>58.39</v>
      </c>
      <c r="K1089" s="29">
        <v>0</v>
      </c>
      <c r="L1089" s="29">
        <v>0</v>
      </c>
      <c r="O1089" t="str">
        <v>U1385G-7</v>
      </c>
      <c r="P1089" s="8">
        <v>7.2450000000000001</v>
      </c>
      <c r="Q1089" s="8">
        <v>65.585000000000008</v>
      </c>
      <c r="R1089" s="8">
        <v>65.635000000000005</v>
      </c>
    </row>
    <row r="1090" spans="1:18" x14ac:dyDescent="0.15">
      <c r="A1090" t="str">
        <v>U1385J-23-6</v>
      </c>
      <c r="B1090">
        <v>205.52</v>
      </c>
      <c r="C1090" t="str">
        <v>U1385G-7-7</v>
      </c>
      <c r="D1090" s="19">
        <v>58.34</v>
      </c>
      <c r="E1090" s="21">
        <v>10</v>
      </c>
      <c r="F1090" s="21">
        <v>10</v>
      </c>
      <c r="G1090" s="8">
        <v>58.440000000000005</v>
      </c>
      <c r="H1090" s="8">
        <v>58.440000000000005</v>
      </c>
      <c r="I1090" s="8">
        <v>58.44</v>
      </c>
      <c r="J1090" s="8">
        <v>58.44</v>
      </c>
      <c r="K1090" s="29">
        <v>-7.1054273576010019E-15</v>
      </c>
      <c r="L1090" s="29">
        <v>-7.1054273576010019E-15</v>
      </c>
      <c r="O1090" t="str">
        <v>U1385G-7</v>
      </c>
      <c r="P1090" s="8">
        <v>7.2450000000000001</v>
      </c>
      <c r="Q1090" s="8">
        <v>65.685000000000002</v>
      </c>
      <c r="R1090" s="8">
        <v>65.685000000000002</v>
      </c>
    </row>
    <row r="1091" spans="1:18" x14ac:dyDescent="0.15">
      <c r="A1091" t="str">
        <v>U1385J-23-7</v>
      </c>
      <c r="B1091">
        <v>206.75</v>
      </c>
      <c r="C1091" t="str">
        <v>U1385G-7-7</v>
      </c>
      <c r="D1091" s="19">
        <v>58.34</v>
      </c>
      <c r="E1091" s="21">
        <v>47</v>
      </c>
      <c r="F1091" s="21">
        <v>47</v>
      </c>
      <c r="G1091" s="8">
        <v>58.81</v>
      </c>
      <c r="H1091" s="8">
        <v>58.81</v>
      </c>
      <c r="I1091" s="8">
        <v>58.81</v>
      </c>
      <c r="J1091" s="8">
        <v>58.81</v>
      </c>
      <c r="K1091" s="29">
        <v>0</v>
      </c>
      <c r="L1091" s="29">
        <v>0</v>
      </c>
      <c r="O1091" t="str">
        <v>U1385G-7</v>
      </c>
      <c r="P1091" s="8">
        <v>7.2450000000000001</v>
      </c>
      <c r="Q1091" s="8">
        <v>66.055000000000007</v>
      </c>
      <c r="R1091" s="8">
        <v>66.055000000000007</v>
      </c>
    </row>
    <row r="1092" spans="1:18" x14ac:dyDescent="0.15">
      <c r="A1092" t="str">
        <v>U1385J-23-CC</v>
      </c>
      <c r="B1092">
        <v>207.49</v>
      </c>
      <c r="C1092" t="str">
        <v>U1385G-7-CC</v>
      </c>
      <c r="D1092" s="19">
        <v>58.92</v>
      </c>
      <c r="E1092" s="21">
        <v>23</v>
      </c>
      <c r="F1092" s="21">
        <v>30</v>
      </c>
      <c r="G1092" s="8">
        <v>59.15</v>
      </c>
      <c r="H1092" s="8">
        <v>59.22</v>
      </c>
      <c r="I1092" s="8">
        <v>59.15</v>
      </c>
      <c r="J1092" s="8">
        <v>59.22</v>
      </c>
      <c r="K1092" s="29">
        <v>0</v>
      </c>
      <c r="L1092" s="29">
        <v>0</v>
      </c>
      <c r="O1092" t="str">
        <v>U1385G-7</v>
      </c>
      <c r="P1092" s="8">
        <v>7.2450000000000001</v>
      </c>
      <c r="Q1092" s="8">
        <v>66.394999999999996</v>
      </c>
      <c r="R1092" s="8">
        <v>66.465000000000003</v>
      </c>
    </row>
    <row r="1093" spans="1:18" x14ac:dyDescent="0.15">
      <c r="A1093" t="str">
        <v>U1385J-24-1</v>
      </c>
      <c r="B1093">
        <v>207.7</v>
      </c>
      <c r="C1093" t="str">
        <v>U1385G-7-CC</v>
      </c>
      <c r="D1093" s="19">
        <v>58.92</v>
      </c>
      <c r="E1093" s="21">
        <v>23</v>
      </c>
      <c r="F1093" s="21">
        <v>30</v>
      </c>
      <c r="G1093" s="8">
        <v>59.15</v>
      </c>
      <c r="H1093" s="8">
        <v>59.22</v>
      </c>
      <c r="I1093" s="8">
        <v>59.15</v>
      </c>
      <c r="J1093" s="8">
        <v>59.22</v>
      </c>
      <c r="K1093" s="29">
        <v>0</v>
      </c>
      <c r="L1093" s="29">
        <v>0</v>
      </c>
      <c r="O1093" t="str">
        <v>U1385G-7</v>
      </c>
      <c r="P1093" s="8">
        <v>7.2450000000000001</v>
      </c>
      <c r="Q1093" s="8">
        <v>66.394999999999996</v>
      </c>
      <c r="R1093" s="8">
        <v>66.465000000000003</v>
      </c>
    </row>
    <row r="1094" spans="1:18" x14ac:dyDescent="0.15">
      <c r="A1094" t="str">
        <v>U1385J-24-2</v>
      </c>
      <c r="B1094">
        <v>209.19</v>
      </c>
      <c r="C1094" t="str">
        <v>U1385G-7-CC</v>
      </c>
      <c r="D1094" s="19">
        <v>58.92</v>
      </c>
      <c r="E1094" s="21">
        <v>23</v>
      </c>
      <c r="F1094" s="21">
        <v>30</v>
      </c>
      <c r="G1094" s="8">
        <v>59.15</v>
      </c>
      <c r="H1094" s="8">
        <v>59.22</v>
      </c>
      <c r="I1094" s="8">
        <v>59.15</v>
      </c>
      <c r="J1094" s="8">
        <v>59.22</v>
      </c>
      <c r="K1094" s="29">
        <v>0</v>
      </c>
      <c r="L1094" s="29">
        <v>0</v>
      </c>
      <c r="O1094" t="str">
        <v>U1385G-7</v>
      </c>
      <c r="P1094" s="8">
        <v>7.2450000000000001</v>
      </c>
      <c r="Q1094" s="8">
        <v>66.394999999999996</v>
      </c>
      <c r="R1094" s="8">
        <v>66.465000000000003</v>
      </c>
    </row>
    <row r="1095" spans="1:18" x14ac:dyDescent="0.15">
      <c r="A1095" t="str">
        <v>U1385J-24-3</v>
      </c>
      <c r="B1095">
        <v>210.69</v>
      </c>
      <c r="C1095" t="str">
        <v>U1385G-7-CC</v>
      </c>
      <c r="D1095" s="19">
        <v>58.92</v>
      </c>
      <c r="E1095" s="21">
        <v>23</v>
      </c>
      <c r="F1095" s="21">
        <v>30</v>
      </c>
      <c r="G1095" s="8">
        <v>59.15</v>
      </c>
      <c r="H1095" s="8">
        <v>59.22</v>
      </c>
      <c r="I1095" s="8">
        <v>59.15</v>
      </c>
      <c r="J1095" s="8">
        <v>59.22</v>
      </c>
      <c r="K1095" s="29">
        <v>0</v>
      </c>
      <c r="L1095" s="29">
        <v>0</v>
      </c>
      <c r="O1095" t="str">
        <v>U1385G-7</v>
      </c>
      <c r="P1095" s="8">
        <v>7.2450000000000001</v>
      </c>
      <c r="Q1095" s="8">
        <v>66.394999999999996</v>
      </c>
      <c r="R1095" s="8">
        <v>66.465000000000003</v>
      </c>
    </row>
    <row r="1096" spans="1:18" x14ac:dyDescent="0.15">
      <c r="A1096" t="str">
        <v>U1385J-24-4</v>
      </c>
      <c r="B1096">
        <v>212.19</v>
      </c>
      <c r="C1096" t="str">
        <v>U1385G-7-CC</v>
      </c>
      <c r="D1096" s="19">
        <v>58.92</v>
      </c>
      <c r="E1096" s="21">
        <v>23</v>
      </c>
      <c r="F1096" s="21">
        <v>30</v>
      </c>
      <c r="G1096" s="8">
        <v>59.15</v>
      </c>
      <c r="H1096" s="8">
        <v>59.22</v>
      </c>
      <c r="I1096" s="8">
        <v>59.15</v>
      </c>
      <c r="J1096" s="8">
        <v>59.22</v>
      </c>
      <c r="K1096" s="29">
        <v>0</v>
      </c>
      <c r="L1096" s="29">
        <v>0</v>
      </c>
      <c r="O1096" t="str">
        <v>U1385G-7</v>
      </c>
      <c r="P1096" s="8">
        <v>7.2450000000000001</v>
      </c>
      <c r="Q1096" s="8">
        <v>66.394999999999996</v>
      </c>
      <c r="R1096" s="8">
        <v>66.465000000000003</v>
      </c>
    </row>
    <row r="1097" spans="1:18" x14ac:dyDescent="0.15">
      <c r="A1097" t="str">
        <v>U1385J-24-5</v>
      </c>
      <c r="B1097">
        <v>213.69</v>
      </c>
      <c r="C1097" t="str">
        <v>U1385G-7-CC</v>
      </c>
      <c r="D1097" s="19">
        <v>58.92</v>
      </c>
      <c r="E1097" s="21">
        <v>23</v>
      </c>
      <c r="F1097" s="21">
        <v>30</v>
      </c>
      <c r="G1097" s="8">
        <v>59.15</v>
      </c>
      <c r="H1097" s="8">
        <v>59.22</v>
      </c>
      <c r="I1097" s="8">
        <v>59.15</v>
      </c>
      <c r="J1097" s="8">
        <v>59.22</v>
      </c>
      <c r="K1097" s="29">
        <v>0</v>
      </c>
      <c r="L1097" s="29">
        <v>0</v>
      </c>
      <c r="O1097" t="str">
        <v>U1385G-7</v>
      </c>
      <c r="P1097" s="8">
        <v>7.2450000000000001</v>
      </c>
      <c r="Q1097" s="8">
        <v>66.394999999999996</v>
      </c>
      <c r="R1097" s="8">
        <v>66.465000000000003</v>
      </c>
    </row>
    <row r="1098" spans="1:18" x14ac:dyDescent="0.15">
      <c r="A1098" t="str">
        <v>U1385J-24-6</v>
      </c>
      <c r="B1098">
        <v>215.19</v>
      </c>
      <c r="C1098" t="str">
        <v>U1385G-7-CC</v>
      </c>
      <c r="D1098" s="19">
        <v>58.92</v>
      </c>
      <c r="E1098" s="21">
        <v>23</v>
      </c>
      <c r="F1098" s="21">
        <v>30</v>
      </c>
      <c r="G1098" s="8">
        <v>59.15</v>
      </c>
      <c r="H1098" s="8">
        <v>59.22</v>
      </c>
      <c r="I1098" s="8">
        <v>59.15</v>
      </c>
      <c r="J1098" s="8">
        <v>59.22</v>
      </c>
      <c r="K1098" s="29">
        <v>0</v>
      </c>
      <c r="L1098" s="29">
        <v>0</v>
      </c>
      <c r="O1098" t="str">
        <v>U1385G-7</v>
      </c>
      <c r="P1098" s="8">
        <v>7.2450000000000001</v>
      </c>
      <c r="Q1098" s="8">
        <v>66.394999999999996</v>
      </c>
      <c r="R1098" s="8">
        <v>66.465000000000003</v>
      </c>
    </row>
    <row r="1099" spans="1:18" x14ac:dyDescent="0.15">
      <c r="A1099" t="str">
        <v>U1385J-24-7</v>
      </c>
      <c r="B1099">
        <v>216.4</v>
      </c>
      <c r="C1099" t="str">
        <v>U1385G-7-CC</v>
      </c>
      <c r="D1099" s="19">
        <v>58.92</v>
      </c>
      <c r="E1099" s="21">
        <v>23</v>
      </c>
      <c r="F1099" s="21">
        <v>30</v>
      </c>
      <c r="G1099" s="8">
        <v>59.15</v>
      </c>
      <c r="H1099" s="8">
        <v>59.22</v>
      </c>
      <c r="I1099" s="8">
        <v>59.15</v>
      </c>
      <c r="J1099" s="8">
        <v>59.22</v>
      </c>
      <c r="K1099" s="29">
        <v>0</v>
      </c>
      <c r="L1099" s="29">
        <v>0</v>
      </c>
      <c r="O1099" t="str">
        <v>U1385G-7</v>
      </c>
      <c r="P1099" s="8">
        <v>7.2450000000000001</v>
      </c>
      <c r="Q1099" s="8">
        <v>66.394999999999996</v>
      </c>
      <c r="R1099" s="8">
        <v>66.465000000000003</v>
      </c>
    </row>
    <row r="1100" spans="1:18" x14ac:dyDescent="0.15">
      <c r="A1100" t="str">
        <v>U1385J-24-CC</v>
      </c>
      <c r="B1100">
        <v>217.11</v>
      </c>
      <c r="C1100" t="str">
        <v>U1385G-7-CC</v>
      </c>
      <c r="D1100" s="19">
        <v>58.92</v>
      </c>
      <c r="E1100" s="21">
        <v>23</v>
      </c>
      <c r="F1100" s="21">
        <v>30</v>
      </c>
      <c r="G1100" s="8">
        <v>59.15</v>
      </c>
      <c r="H1100" s="8">
        <v>59.22</v>
      </c>
      <c r="I1100" s="8">
        <v>59.15</v>
      </c>
      <c r="J1100" s="8">
        <v>59.22</v>
      </c>
      <c r="K1100" s="29">
        <v>0</v>
      </c>
      <c r="L1100" s="29">
        <v>0</v>
      </c>
      <c r="O1100" t="str">
        <v>U1385G-7</v>
      </c>
      <c r="P1100" s="8">
        <v>7.2450000000000001</v>
      </c>
      <c r="Q1100" s="8">
        <v>66.394999999999996</v>
      </c>
      <c r="R1100" s="8">
        <v>66.465000000000003</v>
      </c>
    </row>
    <row r="1101" spans="1:18" x14ac:dyDescent="0.15">
      <c r="A1101" t="str">
        <v>U1385J-25-1</v>
      </c>
      <c r="B1101">
        <v>217.4</v>
      </c>
      <c r="C1101" t="str">
        <v>U1385G-8-1</v>
      </c>
      <c r="D1101" s="19">
        <v>58.8</v>
      </c>
      <c r="E1101" s="21">
        <v>77</v>
      </c>
      <c r="F1101" s="21">
        <v>77</v>
      </c>
      <c r="G1101" s="8">
        <v>59.57</v>
      </c>
      <c r="H1101" s="8">
        <v>59.57</v>
      </c>
      <c r="I1101" s="8">
        <v>59.57</v>
      </c>
      <c r="J1101" s="8">
        <v>59.57</v>
      </c>
      <c r="K1101" s="29">
        <v>0</v>
      </c>
      <c r="L1101" s="29">
        <v>0</v>
      </c>
      <c r="O1101" t="str">
        <v>U1385G-8</v>
      </c>
      <c r="P1101" s="8">
        <v>7.8550000000000004</v>
      </c>
      <c r="Q1101" s="8">
        <v>67.424999999999997</v>
      </c>
      <c r="R1101" s="8">
        <v>67.424999999999997</v>
      </c>
    </row>
    <row r="1102" spans="1:18" x14ac:dyDescent="0.15">
      <c r="A1102" t="str">
        <v>U1385J-25-CC</v>
      </c>
      <c r="B1102">
        <v>218.87</v>
      </c>
      <c r="C1102" t="str">
        <v>U1385G-8-2</v>
      </c>
      <c r="D1102" s="19">
        <v>60.3</v>
      </c>
      <c r="E1102" s="21">
        <v>78</v>
      </c>
      <c r="F1102" s="21">
        <v>78</v>
      </c>
      <c r="G1102" s="8">
        <v>61.08</v>
      </c>
      <c r="H1102" s="8">
        <v>61.08</v>
      </c>
      <c r="I1102" s="8">
        <v>61.08</v>
      </c>
      <c r="J1102" s="8">
        <v>61.08</v>
      </c>
      <c r="K1102" s="29">
        <v>0</v>
      </c>
      <c r="L1102" s="29">
        <v>0</v>
      </c>
      <c r="O1102" t="str">
        <v>U1385G-8</v>
      </c>
      <c r="P1102" s="8">
        <v>7.8550000000000004</v>
      </c>
      <c r="Q1102" s="8">
        <v>68.935000000000002</v>
      </c>
      <c r="R1102" s="8">
        <v>68.935000000000002</v>
      </c>
    </row>
    <row r="1103" spans="1:18" x14ac:dyDescent="0.15">
      <c r="A1103" t="str">
        <v>U1385J-26-1</v>
      </c>
      <c r="B1103">
        <v>227.1</v>
      </c>
      <c r="C1103" t="str">
        <v>U1385G-8-3</v>
      </c>
      <c r="D1103" s="19">
        <v>61.8</v>
      </c>
      <c r="E1103" s="21">
        <v>33</v>
      </c>
      <c r="F1103" s="21">
        <v>35</v>
      </c>
      <c r="G1103" s="8">
        <v>62.129999999999995</v>
      </c>
      <c r="H1103" s="8">
        <v>62.15</v>
      </c>
      <c r="I1103" s="8">
        <v>62.13</v>
      </c>
      <c r="J1103" s="8">
        <v>62.15</v>
      </c>
      <c r="K1103" s="29">
        <v>7.1054273576010019E-15</v>
      </c>
      <c r="L1103" s="29">
        <v>0</v>
      </c>
      <c r="O1103" t="str">
        <v>U1385G-8</v>
      </c>
      <c r="P1103" s="8">
        <v>7.8550000000000004</v>
      </c>
      <c r="Q1103" s="8">
        <v>69.984999999999999</v>
      </c>
      <c r="R1103" s="8">
        <v>70.004999999999995</v>
      </c>
    </row>
    <row r="1104" spans="1:18" x14ac:dyDescent="0.15">
      <c r="A1104" t="str">
        <v>U1385J-26-2</v>
      </c>
      <c r="B1104">
        <v>228.6</v>
      </c>
      <c r="C1104" t="str">
        <v>U1385G-8-3</v>
      </c>
      <c r="D1104" s="19">
        <v>61.8</v>
      </c>
      <c r="E1104" s="21">
        <v>42</v>
      </c>
      <c r="F1104" s="21">
        <v>42</v>
      </c>
      <c r="G1104" s="8">
        <v>62.22</v>
      </c>
      <c r="H1104" s="8">
        <v>62.22</v>
      </c>
      <c r="I1104" s="8">
        <v>62.22</v>
      </c>
      <c r="J1104" s="8">
        <v>62.22</v>
      </c>
      <c r="K1104" s="29">
        <v>0</v>
      </c>
      <c r="L1104" s="29">
        <v>0</v>
      </c>
      <c r="O1104" t="str">
        <v>U1385G-8</v>
      </c>
      <c r="P1104" s="8">
        <v>7.8550000000000004</v>
      </c>
      <c r="Q1104" s="8">
        <v>70.075000000000003</v>
      </c>
      <c r="R1104" s="8">
        <v>70.075000000000003</v>
      </c>
    </row>
    <row r="1105" spans="1:18" x14ac:dyDescent="0.15">
      <c r="A1105" t="str">
        <v>U1385J-26-3</v>
      </c>
      <c r="B1105">
        <v>230.1</v>
      </c>
      <c r="C1105" t="str">
        <v>U1385G-8-3</v>
      </c>
      <c r="D1105" s="19">
        <v>61.8</v>
      </c>
      <c r="E1105" s="21">
        <v>42</v>
      </c>
      <c r="F1105" s="21">
        <v>43</v>
      </c>
      <c r="G1105" s="8">
        <v>62.22</v>
      </c>
      <c r="H1105" s="8">
        <v>62.23</v>
      </c>
      <c r="I1105" s="8">
        <v>62.22</v>
      </c>
      <c r="J1105" s="8">
        <v>62.23</v>
      </c>
      <c r="K1105" s="29">
        <v>0</v>
      </c>
      <c r="L1105" s="29">
        <v>0</v>
      </c>
      <c r="O1105" t="str">
        <v>U1385G-8</v>
      </c>
      <c r="P1105" s="8">
        <v>7.8550000000000004</v>
      </c>
      <c r="Q1105" s="8">
        <v>70.075000000000003</v>
      </c>
      <c r="R1105" s="8">
        <v>70.084999999999994</v>
      </c>
    </row>
    <row r="1106" spans="1:18" x14ac:dyDescent="0.15">
      <c r="A1106" t="str">
        <v>U1385J-26-4</v>
      </c>
      <c r="B1106">
        <v>231.6</v>
      </c>
      <c r="C1106" t="str">
        <v>U1385G-8-3</v>
      </c>
      <c r="D1106" s="19">
        <v>61.8</v>
      </c>
      <c r="E1106" s="21">
        <v>79</v>
      </c>
      <c r="F1106" s="21">
        <v>79</v>
      </c>
      <c r="G1106" s="8">
        <v>62.589999999999996</v>
      </c>
      <c r="H1106" s="8">
        <v>62.589999999999996</v>
      </c>
      <c r="I1106" s="8">
        <v>62.59</v>
      </c>
      <c r="J1106" s="8">
        <v>62.59</v>
      </c>
      <c r="K1106" s="29">
        <v>7.1054273576010019E-15</v>
      </c>
      <c r="L1106" s="29">
        <v>7.1054273576010019E-15</v>
      </c>
      <c r="O1106" t="str">
        <v>U1385G-8</v>
      </c>
      <c r="P1106" s="8">
        <v>7.8550000000000004</v>
      </c>
      <c r="Q1106" s="8">
        <v>70.444999999999993</v>
      </c>
      <c r="R1106" s="8">
        <v>70.444999999999993</v>
      </c>
    </row>
    <row r="1107" spans="1:18" x14ac:dyDescent="0.15">
      <c r="A1107" t="str">
        <v>U1385J-26-5</v>
      </c>
      <c r="B1107">
        <v>233.1</v>
      </c>
      <c r="C1107" t="str">
        <v>U1385G-8-4</v>
      </c>
      <c r="D1107" s="19">
        <v>63.3</v>
      </c>
      <c r="E1107" s="21">
        <v>74</v>
      </c>
      <c r="F1107" s="21">
        <v>74</v>
      </c>
      <c r="G1107" s="8">
        <v>64.039999999999992</v>
      </c>
      <c r="H1107" s="8">
        <v>64.039999999999992</v>
      </c>
      <c r="I1107" s="8">
        <v>64.040000000000006</v>
      </c>
      <c r="J1107" s="8">
        <v>64.040000000000006</v>
      </c>
      <c r="K1107" s="29">
        <v>1.4210854715202004E-14</v>
      </c>
      <c r="L1107" s="29">
        <v>1.4210854715202004E-14</v>
      </c>
      <c r="O1107" t="str">
        <v>U1385G-8</v>
      </c>
      <c r="P1107" s="8">
        <v>7.8550000000000004</v>
      </c>
      <c r="Q1107" s="8">
        <v>71.894999999999996</v>
      </c>
      <c r="R1107" s="8">
        <v>71.894999999999996</v>
      </c>
    </row>
    <row r="1108" spans="1:18" x14ac:dyDescent="0.15">
      <c r="A1108" t="str">
        <v>U1385J-26-6</v>
      </c>
      <c r="B1108">
        <v>234.61</v>
      </c>
      <c r="C1108" t="str">
        <v>U1385G-8-5</v>
      </c>
      <c r="D1108" s="19">
        <v>64.819999999999993</v>
      </c>
      <c r="E1108" s="21">
        <v>49</v>
      </c>
      <c r="F1108" s="21">
        <v>51</v>
      </c>
      <c r="G1108" s="8">
        <v>65.309999999999988</v>
      </c>
      <c r="H1108" s="8">
        <v>65.33</v>
      </c>
      <c r="I1108" s="8">
        <v>65.31</v>
      </c>
      <c r="J1108" s="8">
        <v>65.33</v>
      </c>
      <c r="K1108" s="29">
        <v>1.4210854715202004E-14</v>
      </c>
      <c r="L1108" s="29">
        <v>0</v>
      </c>
      <c r="O1108" t="str">
        <v>U1385G-8</v>
      </c>
      <c r="P1108" s="8">
        <v>7.8550000000000004</v>
      </c>
      <c r="Q1108" s="8">
        <v>73.164999999999992</v>
      </c>
      <c r="R1108" s="8">
        <v>73.185000000000002</v>
      </c>
    </row>
    <row r="1109" spans="1:18" x14ac:dyDescent="0.15">
      <c r="A1109" t="str">
        <v>U1385J-26-7</v>
      </c>
      <c r="B1109">
        <v>235.57</v>
      </c>
      <c r="C1109" t="str">
        <v>U1385G-8-5</v>
      </c>
      <c r="D1109" s="19">
        <v>64.819999999999993</v>
      </c>
      <c r="E1109" s="21">
        <v>76</v>
      </c>
      <c r="F1109" s="21">
        <v>76</v>
      </c>
      <c r="G1109" s="8">
        <v>65.58</v>
      </c>
      <c r="H1109" s="8">
        <v>65.58</v>
      </c>
      <c r="I1109" s="8">
        <v>65.58</v>
      </c>
      <c r="J1109" s="8">
        <v>65.58</v>
      </c>
      <c r="K1109" s="29">
        <v>0</v>
      </c>
      <c r="L1109" s="29">
        <v>0</v>
      </c>
      <c r="O1109" t="str">
        <v>U1385G-8</v>
      </c>
      <c r="P1109" s="8">
        <v>7.8550000000000004</v>
      </c>
      <c r="Q1109" s="8">
        <v>73.435000000000002</v>
      </c>
      <c r="R1109" s="8">
        <v>73.435000000000002</v>
      </c>
    </row>
    <row r="1110" spans="1:18" x14ac:dyDescent="0.15">
      <c r="A1110" t="str">
        <v>U1385J-26-CC</v>
      </c>
      <c r="B1110">
        <v>236.17</v>
      </c>
      <c r="C1110" t="str">
        <v>U1385G-8-6</v>
      </c>
      <c r="D1110" s="19">
        <v>66.33</v>
      </c>
      <c r="E1110" s="21">
        <v>67</v>
      </c>
      <c r="F1110" s="21">
        <v>68</v>
      </c>
      <c r="G1110" s="8">
        <v>67</v>
      </c>
      <c r="H1110" s="8">
        <v>67.010000000000005</v>
      </c>
      <c r="I1110" s="8">
        <v>67</v>
      </c>
      <c r="J1110" s="8">
        <v>67.010000000000005</v>
      </c>
      <c r="K1110" s="29">
        <v>0</v>
      </c>
      <c r="L1110" s="29">
        <v>0</v>
      </c>
      <c r="O1110" t="str">
        <v>U1385G-8</v>
      </c>
      <c r="P1110" s="8">
        <v>7.8550000000000004</v>
      </c>
      <c r="Q1110" s="8">
        <v>74.855000000000004</v>
      </c>
      <c r="R1110" s="8">
        <v>74.865000000000009</v>
      </c>
    </row>
    <row r="1111" spans="1:18" x14ac:dyDescent="0.15">
      <c r="A1111" t="str">
        <v>U1385J-27-1</v>
      </c>
      <c r="B1111">
        <v>236.8</v>
      </c>
      <c r="C1111" t="str">
        <v>U1385G-8-6</v>
      </c>
      <c r="D1111" s="19">
        <v>66.33</v>
      </c>
      <c r="E1111" s="21">
        <v>67</v>
      </c>
      <c r="F1111" s="21">
        <v>67</v>
      </c>
      <c r="G1111" s="8">
        <v>67</v>
      </c>
      <c r="H1111" s="8">
        <v>67</v>
      </c>
      <c r="I1111" s="8">
        <v>67</v>
      </c>
      <c r="J1111" s="8">
        <v>67</v>
      </c>
      <c r="K1111" s="29">
        <v>0</v>
      </c>
      <c r="L1111" s="29">
        <v>0</v>
      </c>
      <c r="O1111" t="str">
        <v>U1385G-8</v>
      </c>
      <c r="P1111" s="8">
        <v>7.8550000000000004</v>
      </c>
      <c r="Q1111" s="8">
        <v>74.855000000000004</v>
      </c>
      <c r="R1111" s="8">
        <v>74.855000000000004</v>
      </c>
    </row>
    <row r="1112" spans="1:18" x14ac:dyDescent="0.15">
      <c r="A1112" t="str">
        <v>U1385J-27-2</v>
      </c>
      <c r="B1112">
        <v>238.3</v>
      </c>
      <c r="C1112" t="str">
        <v>U1385G-8-6</v>
      </c>
      <c r="D1112" s="19">
        <v>66.33</v>
      </c>
      <c r="E1112" s="21">
        <v>67</v>
      </c>
      <c r="F1112" s="21">
        <v>68</v>
      </c>
      <c r="G1112" s="8">
        <v>67</v>
      </c>
      <c r="H1112" s="8">
        <v>67.010000000000005</v>
      </c>
      <c r="I1112" s="8">
        <v>67</v>
      </c>
      <c r="J1112" s="8">
        <v>67.010000000000005</v>
      </c>
      <c r="K1112" s="29">
        <v>0</v>
      </c>
      <c r="L1112" s="29">
        <v>0</v>
      </c>
      <c r="O1112" t="str">
        <v>U1385G-8</v>
      </c>
      <c r="P1112" s="8">
        <v>7.8550000000000004</v>
      </c>
      <c r="Q1112" s="8">
        <v>74.855000000000004</v>
      </c>
      <c r="R1112" s="8">
        <v>74.865000000000009</v>
      </c>
    </row>
    <row r="1113" spans="1:18" x14ac:dyDescent="0.15">
      <c r="A1113" t="str">
        <v>U1385J-27-3</v>
      </c>
      <c r="B1113">
        <v>239.8</v>
      </c>
      <c r="C1113" t="str">
        <v>U1385G-8-6</v>
      </c>
      <c r="D1113" s="19">
        <v>66.33</v>
      </c>
      <c r="E1113" s="21">
        <v>72</v>
      </c>
      <c r="F1113" s="21">
        <v>72</v>
      </c>
      <c r="G1113" s="8">
        <v>67.05</v>
      </c>
      <c r="H1113" s="8">
        <v>67.05</v>
      </c>
      <c r="I1113" s="8">
        <v>67.05</v>
      </c>
      <c r="J1113" s="8">
        <v>67.05</v>
      </c>
      <c r="K1113" s="29">
        <v>0</v>
      </c>
      <c r="L1113" s="29">
        <v>0</v>
      </c>
      <c r="O1113" t="str">
        <v>U1385G-8</v>
      </c>
      <c r="P1113" s="8">
        <v>7.8550000000000004</v>
      </c>
      <c r="Q1113" s="8">
        <v>74.905000000000001</v>
      </c>
      <c r="R1113" s="8">
        <v>74.905000000000001</v>
      </c>
    </row>
    <row r="1114" spans="1:18" x14ac:dyDescent="0.15">
      <c r="A1114" t="str">
        <v>U1385J-27-4</v>
      </c>
      <c r="B1114">
        <v>241.3</v>
      </c>
      <c r="C1114" t="str">
        <v>U1385G-8-6</v>
      </c>
      <c r="D1114" s="19">
        <v>66.33</v>
      </c>
      <c r="E1114" s="21">
        <v>133</v>
      </c>
      <c r="F1114" s="21">
        <v>138</v>
      </c>
      <c r="G1114" s="8">
        <v>67.66</v>
      </c>
      <c r="H1114" s="8">
        <v>67.709999999999994</v>
      </c>
      <c r="I1114" s="8">
        <v>67.66</v>
      </c>
      <c r="J1114" s="8">
        <v>67.709999999999994</v>
      </c>
      <c r="K1114" s="29">
        <v>0</v>
      </c>
      <c r="L1114" s="29">
        <v>0</v>
      </c>
      <c r="O1114" t="str">
        <v>U1385G-8</v>
      </c>
      <c r="P1114" s="8">
        <v>7.8550000000000004</v>
      </c>
      <c r="Q1114" s="8">
        <v>75.515000000000001</v>
      </c>
      <c r="R1114" s="8">
        <v>75.564999999999998</v>
      </c>
    </row>
    <row r="1115" spans="1:18" x14ac:dyDescent="0.15">
      <c r="A1115" t="str">
        <v>U1385J-27-5</v>
      </c>
      <c r="B1115">
        <v>242.8</v>
      </c>
      <c r="C1115" t="str">
        <v>U1385G-8-6</v>
      </c>
      <c r="D1115" s="19">
        <v>66.33</v>
      </c>
      <c r="E1115" s="21">
        <v>133</v>
      </c>
      <c r="F1115" s="21">
        <v>138</v>
      </c>
      <c r="G1115" s="8">
        <v>67.66</v>
      </c>
      <c r="H1115" s="8">
        <v>67.709999999999994</v>
      </c>
      <c r="I1115" s="8">
        <v>67.66</v>
      </c>
      <c r="J1115" s="8">
        <v>67.709999999999994</v>
      </c>
      <c r="K1115" s="29">
        <v>0</v>
      </c>
      <c r="L1115" s="29">
        <v>0</v>
      </c>
      <c r="O1115" t="str">
        <v>U1385G-8</v>
      </c>
      <c r="P1115" s="8">
        <v>7.8550000000000004</v>
      </c>
      <c r="Q1115" s="8">
        <v>75.515000000000001</v>
      </c>
      <c r="R1115" s="8">
        <v>75.564999999999998</v>
      </c>
    </row>
    <row r="1116" spans="1:18" x14ac:dyDescent="0.15">
      <c r="A1116" t="str">
        <v>U1385J-27-6</v>
      </c>
      <c r="B1116">
        <v>244.29</v>
      </c>
      <c r="C1116" t="str">
        <v>U1385G-8-6</v>
      </c>
      <c r="D1116" s="19">
        <v>66.33</v>
      </c>
      <c r="E1116" s="21">
        <v>133</v>
      </c>
      <c r="F1116" s="21">
        <v>138</v>
      </c>
      <c r="G1116" s="8">
        <v>67.66</v>
      </c>
      <c r="H1116" s="8">
        <v>67.709999999999994</v>
      </c>
      <c r="I1116" s="8">
        <v>67.66</v>
      </c>
      <c r="J1116" s="8">
        <v>67.709999999999994</v>
      </c>
      <c r="K1116" s="29">
        <v>0</v>
      </c>
      <c r="L1116" s="29">
        <v>0</v>
      </c>
      <c r="O1116" t="str">
        <v>U1385G-8</v>
      </c>
      <c r="P1116" s="8">
        <v>7.8550000000000004</v>
      </c>
      <c r="Q1116" s="8">
        <v>75.515000000000001</v>
      </c>
      <c r="R1116" s="8">
        <v>75.564999999999998</v>
      </c>
    </row>
    <row r="1117" spans="1:18" x14ac:dyDescent="0.15">
      <c r="A1117" t="str">
        <v>U1385J-27-7</v>
      </c>
      <c r="B1117">
        <v>245.73</v>
      </c>
      <c r="C1117" t="str">
        <v>U1385G-8-6</v>
      </c>
      <c r="D1117" s="19">
        <v>66.33</v>
      </c>
      <c r="E1117" s="21">
        <v>133</v>
      </c>
      <c r="F1117" s="21">
        <v>138</v>
      </c>
      <c r="G1117" s="8">
        <v>67.66</v>
      </c>
      <c r="H1117" s="8">
        <v>67.709999999999994</v>
      </c>
      <c r="I1117" s="8">
        <v>67.66</v>
      </c>
      <c r="J1117" s="8">
        <v>67.709999999999994</v>
      </c>
      <c r="K1117" s="29">
        <v>0</v>
      </c>
      <c r="L1117" s="29">
        <v>0</v>
      </c>
      <c r="O1117" t="str">
        <v>U1385G-8</v>
      </c>
      <c r="P1117" s="8">
        <v>7.8550000000000004</v>
      </c>
      <c r="Q1117" s="8">
        <v>75.515000000000001</v>
      </c>
      <c r="R1117" s="8">
        <v>75.564999999999998</v>
      </c>
    </row>
    <row r="1118" spans="1:18" x14ac:dyDescent="0.15">
      <c r="A1118" t="str">
        <v>U1385J-27-CC</v>
      </c>
      <c r="B1118">
        <v>246.25</v>
      </c>
      <c r="C1118" t="str">
        <v>U1385G-8-6</v>
      </c>
      <c r="D1118" s="19">
        <v>66.33</v>
      </c>
      <c r="E1118" s="21">
        <v>133</v>
      </c>
      <c r="F1118" s="21">
        <v>138</v>
      </c>
      <c r="G1118" s="8">
        <v>67.66</v>
      </c>
      <c r="H1118" s="8">
        <v>67.709999999999994</v>
      </c>
      <c r="I1118" s="8">
        <v>67.66</v>
      </c>
      <c r="J1118" s="8">
        <v>67.709999999999994</v>
      </c>
      <c r="K1118" s="29">
        <v>0</v>
      </c>
      <c r="L1118" s="29">
        <v>0</v>
      </c>
      <c r="O1118" t="str">
        <v>U1385G-8</v>
      </c>
      <c r="P1118" s="8">
        <v>7.8550000000000004</v>
      </c>
      <c r="Q1118" s="8">
        <v>75.515000000000001</v>
      </c>
      <c r="R1118" s="8">
        <v>75.564999999999998</v>
      </c>
    </row>
    <row r="1119" spans="1:18" x14ac:dyDescent="0.15">
      <c r="A1119" t="str">
        <v>U1385J-28-1</v>
      </c>
      <c r="B1119">
        <v>246.5</v>
      </c>
      <c r="C1119" t="str">
        <v>U1385G-8-6</v>
      </c>
      <c r="D1119" s="19">
        <v>66.33</v>
      </c>
      <c r="E1119" s="21">
        <v>133</v>
      </c>
      <c r="F1119" s="21">
        <v>138</v>
      </c>
      <c r="G1119" s="8">
        <v>67.66</v>
      </c>
      <c r="H1119" s="8">
        <v>67.709999999999994</v>
      </c>
      <c r="I1119" s="8">
        <v>67.66</v>
      </c>
      <c r="J1119" s="8">
        <v>67.709999999999994</v>
      </c>
      <c r="K1119" s="29">
        <v>0</v>
      </c>
      <c r="L1119" s="29">
        <v>0</v>
      </c>
      <c r="O1119" t="str">
        <v>U1385G-8</v>
      </c>
      <c r="P1119" s="8">
        <v>7.8550000000000004</v>
      </c>
      <c r="Q1119" s="8">
        <v>75.515000000000001</v>
      </c>
      <c r="R1119" s="8">
        <v>75.564999999999998</v>
      </c>
    </row>
    <row r="1120" spans="1:18" x14ac:dyDescent="0.15">
      <c r="A1120" t="str">
        <v>U1385J-28-2</v>
      </c>
      <c r="B1120">
        <v>247.99</v>
      </c>
      <c r="C1120" t="str">
        <v>U1385G-8-6</v>
      </c>
      <c r="D1120" s="19">
        <v>66.33</v>
      </c>
      <c r="E1120" s="21">
        <v>133</v>
      </c>
      <c r="F1120" s="21">
        <v>138</v>
      </c>
      <c r="G1120" s="8">
        <v>67.66</v>
      </c>
      <c r="H1120" s="8">
        <v>67.709999999999994</v>
      </c>
      <c r="I1120" s="8">
        <v>67.66</v>
      </c>
      <c r="J1120" s="8">
        <v>67.709999999999994</v>
      </c>
      <c r="K1120" s="29">
        <v>0</v>
      </c>
      <c r="L1120" s="29">
        <v>0</v>
      </c>
      <c r="O1120" t="str">
        <v>U1385G-8</v>
      </c>
      <c r="P1120" s="8">
        <v>7.8550000000000004</v>
      </c>
      <c r="Q1120" s="8">
        <v>75.515000000000001</v>
      </c>
      <c r="R1120" s="8">
        <v>75.564999999999998</v>
      </c>
    </row>
    <row r="1121" spans="1:18" x14ac:dyDescent="0.15">
      <c r="A1121" t="str">
        <v>U1385J-28-3</v>
      </c>
      <c r="B1121">
        <v>249.49</v>
      </c>
      <c r="C1121" t="str">
        <v>U1385G-8-6</v>
      </c>
      <c r="D1121" s="19">
        <v>66.33</v>
      </c>
      <c r="E1121" s="21">
        <v>133</v>
      </c>
      <c r="F1121" s="21">
        <v>138</v>
      </c>
      <c r="G1121" s="8">
        <v>67.66</v>
      </c>
      <c r="H1121" s="8">
        <v>67.709999999999994</v>
      </c>
      <c r="I1121" s="8">
        <v>67.66</v>
      </c>
      <c r="J1121" s="8">
        <v>67.709999999999994</v>
      </c>
      <c r="K1121" s="29">
        <v>0</v>
      </c>
      <c r="L1121" s="29">
        <v>0</v>
      </c>
      <c r="O1121" t="str">
        <v>U1385G-8</v>
      </c>
      <c r="P1121" s="8">
        <v>7.8550000000000004</v>
      </c>
      <c r="Q1121" s="8">
        <v>75.515000000000001</v>
      </c>
      <c r="R1121" s="8">
        <v>75.564999999999998</v>
      </c>
    </row>
    <row r="1122" spans="1:18" x14ac:dyDescent="0.15">
      <c r="A1122" t="str">
        <v>U1385J-28-4</v>
      </c>
      <c r="B1122">
        <v>250.99</v>
      </c>
      <c r="C1122" t="str">
        <v>U1385G-8-6</v>
      </c>
      <c r="D1122" s="19">
        <v>66.33</v>
      </c>
      <c r="E1122" s="21">
        <v>133</v>
      </c>
      <c r="F1122" s="21">
        <v>138</v>
      </c>
      <c r="G1122" s="8">
        <v>67.66</v>
      </c>
      <c r="H1122" s="8">
        <v>67.709999999999994</v>
      </c>
      <c r="I1122" s="8">
        <v>67.66</v>
      </c>
      <c r="J1122" s="8">
        <v>67.709999999999994</v>
      </c>
      <c r="K1122" s="29">
        <v>0</v>
      </c>
      <c r="L1122" s="29">
        <v>0</v>
      </c>
      <c r="O1122" t="str">
        <v>U1385G-8</v>
      </c>
      <c r="P1122" s="8">
        <v>7.8550000000000004</v>
      </c>
      <c r="Q1122" s="8">
        <v>75.515000000000001</v>
      </c>
      <c r="R1122" s="8">
        <v>75.564999999999998</v>
      </c>
    </row>
    <row r="1123" spans="1:18" x14ac:dyDescent="0.15">
      <c r="A1123" t="str">
        <v>U1385J-28-5</v>
      </c>
      <c r="B1123">
        <v>252.49</v>
      </c>
      <c r="C1123" t="str">
        <v>U1385G-8-6</v>
      </c>
      <c r="D1123" s="19">
        <v>66.33</v>
      </c>
      <c r="E1123" s="21">
        <v>133</v>
      </c>
      <c r="F1123" s="21">
        <v>138</v>
      </c>
      <c r="G1123" s="8">
        <v>67.66</v>
      </c>
      <c r="H1123" s="8">
        <v>67.709999999999994</v>
      </c>
      <c r="I1123" s="8">
        <v>67.66</v>
      </c>
      <c r="J1123" s="8">
        <v>67.709999999999994</v>
      </c>
      <c r="K1123" s="29">
        <v>0</v>
      </c>
      <c r="L1123" s="29">
        <v>0</v>
      </c>
      <c r="O1123" t="str">
        <v>U1385G-8</v>
      </c>
      <c r="P1123" s="8">
        <v>7.8550000000000004</v>
      </c>
      <c r="Q1123" s="8">
        <v>75.515000000000001</v>
      </c>
      <c r="R1123" s="8">
        <v>75.564999999999998</v>
      </c>
    </row>
    <row r="1124" spans="1:18" x14ac:dyDescent="0.15">
      <c r="A1124" t="str">
        <v>U1385J-28-6</v>
      </c>
      <c r="B1124">
        <v>254</v>
      </c>
      <c r="C1124" t="str">
        <v>U1385G-8-7</v>
      </c>
      <c r="D1124" s="19">
        <v>67.709999999999994</v>
      </c>
      <c r="E1124" s="21">
        <v>0</v>
      </c>
      <c r="F1124" s="21">
        <v>5</v>
      </c>
      <c r="G1124" s="8">
        <v>67.709999999999994</v>
      </c>
      <c r="H1124" s="8">
        <v>67.759999999999991</v>
      </c>
      <c r="I1124" s="8">
        <v>67.709999999999994</v>
      </c>
      <c r="J1124" s="8">
        <v>67.760000000000005</v>
      </c>
      <c r="K1124" s="29">
        <v>0</v>
      </c>
      <c r="L1124" s="29">
        <v>1.4210854715202004E-14</v>
      </c>
      <c r="O1124" t="str">
        <v>U1385G-8</v>
      </c>
      <c r="P1124" s="8">
        <v>7.8550000000000004</v>
      </c>
      <c r="Q1124" s="8">
        <v>75.564999999999998</v>
      </c>
      <c r="R1124" s="8">
        <v>75.614999999999995</v>
      </c>
    </row>
    <row r="1125" spans="1:18" x14ac:dyDescent="0.15">
      <c r="A1125" t="str">
        <v>U1385J-28-7</v>
      </c>
      <c r="B1125">
        <v>255.51</v>
      </c>
      <c r="C1125" t="str">
        <v>U1385G-8-7</v>
      </c>
      <c r="D1125" s="19">
        <v>67.709999999999994</v>
      </c>
      <c r="E1125" s="21">
        <v>26</v>
      </c>
      <c r="F1125" s="21">
        <v>26</v>
      </c>
      <c r="G1125" s="8">
        <v>67.97</v>
      </c>
      <c r="H1125" s="8">
        <v>67.97</v>
      </c>
      <c r="I1125" s="8">
        <v>67.97</v>
      </c>
      <c r="J1125" s="8">
        <v>67.97</v>
      </c>
      <c r="K1125" s="29">
        <v>0</v>
      </c>
      <c r="L1125" s="29">
        <v>0</v>
      </c>
      <c r="O1125" t="str">
        <v>U1385G-8</v>
      </c>
      <c r="P1125" s="8">
        <v>7.8550000000000004</v>
      </c>
      <c r="Q1125" s="8">
        <v>75.825000000000003</v>
      </c>
      <c r="R1125" s="8">
        <v>75.825000000000003</v>
      </c>
    </row>
    <row r="1126" spans="1:18" x14ac:dyDescent="0.15">
      <c r="A1126" t="str">
        <v>U1385J-28-CC</v>
      </c>
      <c r="B1126">
        <v>256.06</v>
      </c>
      <c r="C1126" t="str">
        <v>U1385G-8-CC</v>
      </c>
      <c r="D1126" s="19">
        <v>68.239999999999995</v>
      </c>
      <c r="E1126" s="21">
        <v>34</v>
      </c>
      <c r="F1126" s="21">
        <v>41</v>
      </c>
      <c r="G1126" s="8">
        <v>68.58</v>
      </c>
      <c r="H1126" s="8">
        <v>68.649999999999991</v>
      </c>
      <c r="I1126" s="8">
        <v>68.58</v>
      </c>
      <c r="J1126" s="8">
        <v>68.650000000000006</v>
      </c>
      <c r="K1126" s="29">
        <v>0</v>
      </c>
      <c r="L1126" s="29">
        <v>1.4210854715202004E-14</v>
      </c>
      <c r="O1126" t="str">
        <v>U1385G-8</v>
      </c>
      <c r="P1126" s="8">
        <v>7.8550000000000004</v>
      </c>
      <c r="Q1126" s="8">
        <v>76.435000000000002</v>
      </c>
      <c r="R1126" s="8">
        <v>76.504999999999995</v>
      </c>
    </row>
    <row r="1127" spans="1:18" x14ac:dyDescent="0.15">
      <c r="A1127" t="str">
        <v>U1385J-29-1</v>
      </c>
      <c r="B1127">
        <v>256.2</v>
      </c>
      <c r="C1127" t="str">
        <v>U1385G-8-CC</v>
      </c>
      <c r="D1127" s="19">
        <v>68.239999999999995</v>
      </c>
      <c r="E1127" s="21">
        <v>34</v>
      </c>
      <c r="F1127" s="21">
        <v>41</v>
      </c>
      <c r="G1127" s="8">
        <v>68.58</v>
      </c>
      <c r="H1127" s="8">
        <v>68.649999999999991</v>
      </c>
      <c r="I1127" s="8">
        <v>68.58</v>
      </c>
      <c r="J1127" s="8">
        <v>68.650000000000006</v>
      </c>
      <c r="K1127" s="29">
        <v>0</v>
      </c>
      <c r="L1127" s="29">
        <v>1.4210854715202004E-14</v>
      </c>
      <c r="O1127" t="str">
        <v>U1385G-8</v>
      </c>
      <c r="P1127" s="8">
        <v>7.8550000000000004</v>
      </c>
      <c r="Q1127" s="8">
        <v>76.435000000000002</v>
      </c>
      <c r="R1127" s="8">
        <v>76.504999999999995</v>
      </c>
    </row>
    <row r="1128" spans="1:18" x14ac:dyDescent="0.15">
      <c r="A1128" t="str">
        <v>U1385J-29-2</v>
      </c>
      <c r="B1128">
        <v>257.7</v>
      </c>
      <c r="C1128" t="str">
        <v>U1385G-8-CC</v>
      </c>
      <c r="D1128" s="19">
        <v>68.239999999999995</v>
      </c>
      <c r="E1128" s="21">
        <v>34</v>
      </c>
      <c r="F1128" s="21">
        <v>41</v>
      </c>
      <c r="G1128" s="8">
        <v>68.58</v>
      </c>
      <c r="H1128" s="8">
        <v>68.649999999999991</v>
      </c>
      <c r="I1128" s="8">
        <v>68.58</v>
      </c>
      <c r="J1128" s="8">
        <v>68.650000000000006</v>
      </c>
      <c r="K1128" s="29">
        <v>0</v>
      </c>
      <c r="L1128" s="29">
        <v>1.4210854715202004E-14</v>
      </c>
      <c r="O1128" t="str">
        <v>U1385G-8</v>
      </c>
      <c r="P1128" s="8">
        <v>7.8550000000000004</v>
      </c>
      <c r="Q1128" s="8">
        <v>76.435000000000002</v>
      </c>
      <c r="R1128" s="8">
        <v>76.504999999999995</v>
      </c>
    </row>
    <row r="1129" spans="1:18" x14ac:dyDescent="0.15">
      <c r="A1129" t="str">
        <v>U1385J-29-3</v>
      </c>
      <c r="B1129">
        <v>259.2</v>
      </c>
      <c r="C1129" t="str">
        <v>U1385G-8-CC</v>
      </c>
      <c r="D1129" s="19">
        <v>68.239999999999995</v>
      </c>
      <c r="E1129" s="21">
        <v>34</v>
      </c>
      <c r="F1129" s="21">
        <v>41</v>
      </c>
      <c r="G1129" s="8">
        <v>68.58</v>
      </c>
      <c r="H1129" s="8">
        <v>68.649999999999991</v>
      </c>
      <c r="I1129" s="8">
        <v>68.58</v>
      </c>
      <c r="J1129" s="8">
        <v>68.650000000000006</v>
      </c>
      <c r="K1129" s="29">
        <v>0</v>
      </c>
      <c r="L1129" s="29">
        <v>1.4210854715202004E-14</v>
      </c>
      <c r="O1129" t="str">
        <v>U1385G-8</v>
      </c>
      <c r="P1129" s="8">
        <v>7.8550000000000004</v>
      </c>
      <c r="Q1129" s="8">
        <v>76.435000000000002</v>
      </c>
      <c r="R1129" s="8">
        <v>76.504999999999995</v>
      </c>
    </row>
    <row r="1130" spans="1:18" x14ac:dyDescent="0.15">
      <c r="A1130" t="str">
        <v>U1385J-29-4</v>
      </c>
      <c r="B1130">
        <v>260.7</v>
      </c>
      <c r="C1130" t="str">
        <v>U1385G-8-CC</v>
      </c>
      <c r="D1130" s="19">
        <v>68.239999999999995</v>
      </c>
      <c r="E1130" s="21">
        <v>34</v>
      </c>
      <c r="F1130" s="21">
        <v>41</v>
      </c>
      <c r="G1130" s="8">
        <v>68.58</v>
      </c>
      <c r="H1130" s="8">
        <v>68.649999999999991</v>
      </c>
      <c r="I1130" s="8">
        <v>68.58</v>
      </c>
      <c r="J1130" s="8">
        <v>68.650000000000006</v>
      </c>
      <c r="K1130" s="29">
        <v>0</v>
      </c>
      <c r="L1130" s="29">
        <v>1.4210854715202004E-14</v>
      </c>
      <c r="O1130" t="str">
        <v>U1385G-8</v>
      </c>
      <c r="P1130" s="8">
        <v>7.8550000000000004</v>
      </c>
      <c r="Q1130" s="8">
        <v>76.435000000000002</v>
      </c>
      <c r="R1130" s="8">
        <v>76.504999999999995</v>
      </c>
    </row>
    <row r="1131" spans="1:18" x14ac:dyDescent="0.15">
      <c r="A1131" t="str">
        <v>U1385J-29-5</v>
      </c>
      <c r="B1131">
        <v>262.20999999999998</v>
      </c>
      <c r="C1131" t="str">
        <v>U1385G-8-CC</v>
      </c>
      <c r="D1131" s="19">
        <v>68.239999999999995</v>
      </c>
      <c r="E1131" s="21">
        <v>34</v>
      </c>
      <c r="F1131" s="21">
        <v>41</v>
      </c>
      <c r="G1131" s="8">
        <v>68.58</v>
      </c>
      <c r="H1131" s="8">
        <v>68.649999999999991</v>
      </c>
      <c r="I1131" s="8">
        <v>68.58</v>
      </c>
      <c r="J1131" s="8">
        <v>68.650000000000006</v>
      </c>
      <c r="K1131" s="29">
        <v>0</v>
      </c>
      <c r="L1131" s="29">
        <v>1.4210854715202004E-14</v>
      </c>
      <c r="O1131" t="str">
        <v>U1385G-8</v>
      </c>
      <c r="P1131" s="8">
        <v>7.8550000000000004</v>
      </c>
      <c r="Q1131" s="8">
        <v>76.435000000000002</v>
      </c>
      <c r="R1131" s="8">
        <v>76.504999999999995</v>
      </c>
    </row>
    <row r="1132" spans="1:18" x14ac:dyDescent="0.15">
      <c r="A1132" t="str">
        <v>U1385J-29-6</v>
      </c>
      <c r="B1132">
        <v>263.70999999999998</v>
      </c>
      <c r="C1132" t="str">
        <v>U1385G-8-CC</v>
      </c>
      <c r="D1132" s="19">
        <v>68.239999999999995</v>
      </c>
      <c r="E1132" s="21">
        <v>34</v>
      </c>
      <c r="F1132" s="21">
        <v>41</v>
      </c>
      <c r="G1132" s="8">
        <v>68.58</v>
      </c>
      <c r="H1132" s="8">
        <v>68.649999999999991</v>
      </c>
      <c r="I1132" s="8">
        <v>68.58</v>
      </c>
      <c r="J1132" s="8">
        <v>68.650000000000006</v>
      </c>
      <c r="K1132" s="29">
        <v>0</v>
      </c>
      <c r="L1132" s="29">
        <v>1.4210854715202004E-14</v>
      </c>
      <c r="O1132" t="str">
        <v>U1385G-8</v>
      </c>
      <c r="P1132" s="8">
        <v>7.8550000000000004</v>
      </c>
      <c r="Q1132" s="8">
        <v>76.435000000000002</v>
      </c>
      <c r="R1132" s="8">
        <v>76.504999999999995</v>
      </c>
    </row>
    <row r="1133" spans="1:18" x14ac:dyDescent="0.15">
      <c r="A1133" t="str">
        <v>U1385J-29-7</v>
      </c>
      <c r="B1133">
        <v>265.14999999999998</v>
      </c>
      <c r="C1133" t="str">
        <v>U1385G-8-CC</v>
      </c>
      <c r="D1133" s="19">
        <v>68.239999999999995</v>
      </c>
      <c r="E1133" s="21">
        <v>34</v>
      </c>
      <c r="F1133" s="21">
        <v>41</v>
      </c>
      <c r="G1133" s="8">
        <v>68.58</v>
      </c>
      <c r="H1133" s="8">
        <v>68.649999999999991</v>
      </c>
      <c r="I1133" s="8">
        <v>68.58</v>
      </c>
      <c r="J1133" s="8">
        <v>68.650000000000006</v>
      </c>
      <c r="K1133" s="29">
        <v>0</v>
      </c>
      <c r="L1133" s="29">
        <v>1.4210854715202004E-14</v>
      </c>
      <c r="O1133" t="str">
        <v>U1385G-8</v>
      </c>
      <c r="P1133" s="8">
        <v>7.8550000000000004</v>
      </c>
      <c r="Q1133" s="8">
        <v>76.435000000000002</v>
      </c>
      <c r="R1133" s="8">
        <v>76.504999999999995</v>
      </c>
    </row>
    <row r="1134" spans="1:18" x14ac:dyDescent="0.15">
      <c r="A1134" t="str">
        <v>U1385J-29-CC</v>
      </c>
      <c r="B1134">
        <v>265.67</v>
      </c>
      <c r="C1134" t="str">
        <v>U1385G-8-CC</v>
      </c>
      <c r="D1134" s="19">
        <v>68.239999999999995</v>
      </c>
      <c r="E1134" s="21">
        <v>34</v>
      </c>
      <c r="F1134" s="21">
        <v>41</v>
      </c>
      <c r="G1134" s="8">
        <v>68.58</v>
      </c>
      <c r="H1134" s="8">
        <v>68.649999999999991</v>
      </c>
      <c r="I1134" s="8">
        <v>68.58</v>
      </c>
      <c r="J1134" s="8">
        <v>68.650000000000006</v>
      </c>
      <c r="K1134" s="29">
        <v>0</v>
      </c>
      <c r="L1134" s="29">
        <v>1.4210854715202004E-14</v>
      </c>
      <c r="O1134" t="str">
        <v>U1385G-8</v>
      </c>
      <c r="P1134" s="8">
        <v>7.8550000000000004</v>
      </c>
      <c r="Q1134" s="8">
        <v>76.435000000000002</v>
      </c>
      <c r="R1134" s="8">
        <v>76.504999999999995</v>
      </c>
    </row>
    <row r="1135" spans="1:18" x14ac:dyDescent="0.15">
      <c r="A1135" t="str">
        <v>U1385J-30-1</v>
      </c>
      <c r="B1135">
        <v>265.89999999999998</v>
      </c>
      <c r="C1135" t="str">
        <v>U1385G-9-1</v>
      </c>
      <c r="D1135" s="19">
        <v>68.3</v>
      </c>
      <c r="E1135" s="21">
        <v>80</v>
      </c>
      <c r="F1135" s="21">
        <v>80</v>
      </c>
      <c r="G1135" s="8">
        <v>69.099999999999994</v>
      </c>
      <c r="H1135" s="8">
        <v>69.099999999999994</v>
      </c>
      <c r="I1135" s="8">
        <v>69.099999999999994</v>
      </c>
      <c r="J1135" s="8">
        <v>69.099999999999994</v>
      </c>
      <c r="K1135" s="29">
        <v>0</v>
      </c>
      <c r="L1135" s="29">
        <v>0</v>
      </c>
      <c r="O1135" t="str">
        <v>U1385G-9</v>
      </c>
      <c r="P1135" s="8">
        <v>8.4700000000000006</v>
      </c>
      <c r="Q1135" s="8">
        <v>77.569999999999993</v>
      </c>
      <c r="R1135" s="8">
        <v>77.569999999999993</v>
      </c>
    </row>
    <row r="1136" spans="1:18" x14ac:dyDescent="0.15">
      <c r="A1136" t="str">
        <v>U1385J-30-2</v>
      </c>
      <c r="B1136">
        <v>267.39999999999998</v>
      </c>
      <c r="C1136" t="str">
        <v>U1385G-9-2</v>
      </c>
      <c r="D1136" s="19">
        <v>69.8</v>
      </c>
      <c r="E1136" s="21">
        <v>82</v>
      </c>
      <c r="F1136" s="21">
        <v>82</v>
      </c>
      <c r="G1136" s="8">
        <v>70.61999999999999</v>
      </c>
      <c r="H1136" s="8">
        <v>70.61999999999999</v>
      </c>
      <c r="I1136" s="8">
        <v>70.62</v>
      </c>
      <c r="J1136" s="8">
        <v>70.62</v>
      </c>
      <c r="K1136" s="29">
        <v>1.4210854715202004E-14</v>
      </c>
      <c r="L1136" s="29">
        <v>1.4210854715202004E-14</v>
      </c>
      <c r="O1136" t="str">
        <v>U1385G-9</v>
      </c>
      <c r="P1136" s="8">
        <v>8.4700000000000006</v>
      </c>
      <c r="Q1136" s="8">
        <v>79.089999999999989</v>
      </c>
      <c r="R1136" s="8">
        <v>79.089999999999989</v>
      </c>
    </row>
    <row r="1137" spans="1:18" x14ac:dyDescent="0.15">
      <c r="A1137" t="str">
        <v>U1385J-30-3</v>
      </c>
      <c r="B1137">
        <v>268.89999999999998</v>
      </c>
      <c r="C1137" t="str">
        <v>U1385G-9-3</v>
      </c>
      <c r="D1137" s="19">
        <v>71.3</v>
      </c>
      <c r="E1137" s="21">
        <v>36</v>
      </c>
      <c r="F1137" s="21">
        <v>38</v>
      </c>
      <c r="G1137" s="8">
        <v>71.66</v>
      </c>
      <c r="H1137" s="8">
        <v>71.679999999999993</v>
      </c>
      <c r="I1137" s="8">
        <v>71.66</v>
      </c>
      <c r="J1137" s="8">
        <v>71.680000000000007</v>
      </c>
      <c r="K1137" s="29">
        <v>0</v>
      </c>
      <c r="L1137" s="29">
        <v>1.4210854715202004E-14</v>
      </c>
      <c r="O1137" t="str">
        <v>U1385G-9</v>
      </c>
      <c r="P1137" s="8">
        <v>8.4700000000000006</v>
      </c>
      <c r="Q1137" s="8">
        <v>80.13</v>
      </c>
      <c r="R1137" s="8">
        <v>80.149999999999991</v>
      </c>
    </row>
    <row r="1138" spans="1:18" x14ac:dyDescent="0.15">
      <c r="A1138" t="str">
        <v>U1385J-30-4</v>
      </c>
      <c r="B1138">
        <v>270.39999999999998</v>
      </c>
      <c r="C1138" t="str">
        <v>U1385G-9-3</v>
      </c>
      <c r="D1138" s="19">
        <v>71.3</v>
      </c>
      <c r="E1138" s="21">
        <v>42</v>
      </c>
      <c r="F1138" s="21">
        <v>44</v>
      </c>
      <c r="G1138" s="8">
        <v>71.72</v>
      </c>
      <c r="H1138" s="8">
        <v>71.739999999999995</v>
      </c>
      <c r="I1138" s="8">
        <v>71.72</v>
      </c>
      <c r="J1138" s="8">
        <v>71.739999999999995</v>
      </c>
      <c r="K1138" s="29">
        <v>0</v>
      </c>
      <c r="L1138" s="29">
        <v>0</v>
      </c>
      <c r="O1138" t="str">
        <v>U1385G-9</v>
      </c>
      <c r="P1138" s="8">
        <v>8.4700000000000006</v>
      </c>
      <c r="Q1138" s="8">
        <v>80.19</v>
      </c>
      <c r="R1138" s="8">
        <v>80.209999999999994</v>
      </c>
    </row>
    <row r="1139" spans="1:18" x14ac:dyDescent="0.15">
      <c r="A1139" t="str">
        <v>U1385J-30-5</v>
      </c>
      <c r="B1139">
        <v>271.89999999999998</v>
      </c>
      <c r="C1139" t="str">
        <v>U1385G-9-3</v>
      </c>
      <c r="D1139" s="19">
        <v>71.3</v>
      </c>
      <c r="E1139" s="21">
        <v>60</v>
      </c>
      <c r="F1139" s="21">
        <v>61</v>
      </c>
      <c r="G1139" s="8">
        <v>71.899999999999991</v>
      </c>
      <c r="H1139" s="8">
        <v>71.91</v>
      </c>
      <c r="I1139" s="8">
        <v>71.900000000000006</v>
      </c>
      <c r="J1139" s="8">
        <v>71.91</v>
      </c>
      <c r="K1139" s="29">
        <v>1.4210854715202004E-14</v>
      </c>
      <c r="L1139" s="29">
        <v>0</v>
      </c>
      <c r="O1139" t="str">
        <v>U1385G-9</v>
      </c>
      <c r="P1139" s="8">
        <v>8.4700000000000006</v>
      </c>
      <c r="Q1139" s="8">
        <v>80.36999999999999</v>
      </c>
      <c r="R1139" s="8">
        <v>80.38</v>
      </c>
    </row>
    <row r="1140" spans="1:18" x14ac:dyDescent="0.15">
      <c r="A1140" t="str">
        <v>U1385J-30-6</v>
      </c>
      <c r="B1140">
        <v>273.41000000000003</v>
      </c>
      <c r="C1140" t="str">
        <v>U1385G-9-3</v>
      </c>
      <c r="D1140" s="19">
        <v>71.3</v>
      </c>
      <c r="E1140" s="21">
        <v>60</v>
      </c>
      <c r="F1140" s="21">
        <v>60</v>
      </c>
      <c r="G1140" s="8">
        <v>71.899999999999991</v>
      </c>
      <c r="H1140" s="8">
        <v>71.899999999999991</v>
      </c>
      <c r="I1140" s="8">
        <v>71.900000000000006</v>
      </c>
      <c r="J1140" s="8">
        <v>71.900000000000006</v>
      </c>
      <c r="K1140" s="29">
        <v>1.4210854715202004E-14</v>
      </c>
      <c r="L1140" s="29">
        <v>1.4210854715202004E-14</v>
      </c>
      <c r="O1140" t="str">
        <v>U1385G-9</v>
      </c>
      <c r="P1140" s="8">
        <v>8.4700000000000006</v>
      </c>
      <c r="Q1140" s="8">
        <v>80.36999999999999</v>
      </c>
      <c r="R1140" s="8">
        <v>80.36999999999999</v>
      </c>
    </row>
    <row r="1141" spans="1:18" x14ac:dyDescent="0.15">
      <c r="A1141" t="str">
        <v>U1385J-30-7</v>
      </c>
      <c r="B1141">
        <v>274.89</v>
      </c>
      <c r="C1141" t="str">
        <v>U1385G-9-3</v>
      </c>
      <c r="D1141" s="19">
        <v>71.3</v>
      </c>
      <c r="E1141" s="21">
        <v>60</v>
      </c>
      <c r="F1141" s="21">
        <v>61</v>
      </c>
      <c r="G1141" s="8">
        <v>71.899999999999991</v>
      </c>
      <c r="H1141" s="8">
        <v>71.91</v>
      </c>
      <c r="I1141" s="8">
        <v>71.900000000000006</v>
      </c>
      <c r="J1141" s="8">
        <v>71.91</v>
      </c>
      <c r="K1141" s="29">
        <v>1.4210854715202004E-14</v>
      </c>
      <c r="L1141" s="29">
        <v>0</v>
      </c>
      <c r="O1141" t="str">
        <v>U1385G-9</v>
      </c>
      <c r="P1141" s="8">
        <v>8.4700000000000006</v>
      </c>
      <c r="Q1141" s="8">
        <v>80.36999999999999</v>
      </c>
      <c r="R1141" s="8">
        <v>80.38</v>
      </c>
    </row>
    <row r="1142" spans="1:18" x14ac:dyDescent="0.15">
      <c r="A1142" t="str">
        <v>U1385J-30-CC</v>
      </c>
      <c r="B1142">
        <v>275.39999999999998</v>
      </c>
      <c r="C1142" t="str">
        <v>U1385G-9-3</v>
      </c>
      <c r="D1142" s="19">
        <v>71.3</v>
      </c>
      <c r="E1142" s="21">
        <v>75</v>
      </c>
      <c r="F1142" s="21">
        <v>75</v>
      </c>
      <c r="G1142" s="8">
        <v>72.05</v>
      </c>
      <c r="H1142" s="8">
        <v>72.05</v>
      </c>
      <c r="I1142" s="8">
        <v>72.05</v>
      </c>
      <c r="J1142" s="8">
        <v>72.05</v>
      </c>
      <c r="K1142" s="29">
        <v>0</v>
      </c>
      <c r="L1142" s="29">
        <v>0</v>
      </c>
      <c r="O1142" t="str">
        <v>U1385G-9</v>
      </c>
      <c r="P1142" s="8">
        <v>8.4700000000000006</v>
      </c>
      <c r="Q1142" s="8">
        <v>80.52</v>
      </c>
      <c r="R1142" s="8">
        <v>80.52</v>
      </c>
    </row>
    <row r="1143" spans="1:18" x14ac:dyDescent="0.15">
      <c r="A1143" t="str">
        <v>U1385J-31-1</v>
      </c>
      <c r="B1143">
        <v>275.60000000000002</v>
      </c>
      <c r="C1143" t="str">
        <v>U1385G-9-4</v>
      </c>
      <c r="D1143" s="19">
        <v>72.81</v>
      </c>
      <c r="E1143" s="21">
        <v>78</v>
      </c>
      <c r="F1143" s="21">
        <v>78</v>
      </c>
      <c r="G1143" s="8">
        <v>73.59</v>
      </c>
      <c r="H1143" s="8">
        <v>73.59</v>
      </c>
      <c r="I1143" s="8">
        <v>73.59</v>
      </c>
      <c r="J1143" s="8">
        <v>73.59</v>
      </c>
      <c r="K1143" s="29">
        <v>0</v>
      </c>
      <c r="L1143" s="29">
        <v>0</v>
      </c>
      <c r="O1143" t="str">
        <v>U1385G-9</v>
      </c>
      <c r="P1143" s="8">
        <v>8.4700000000000006</v>
      </c>
      <c r="Q1143" s="8">
        <v>82.06</v>
      </c>
      <c r="R1143" s="8">
        <v>82.06</v>
      </c>
    </row>
    <row r="1144" spans="1:18" x14ac:dyDescent="0.15">
      <c r="A1144" t="str">
        <v>U1385J-31-2</v>
      </c>
      <c r="B1144">
        <v>277.10000000000002</v>
      </c>
      <c r="C1144" t="str">
        <v>U1385G-9-5</v>
      </c>
      <c r="D1144" s="19">
        <v>74.34</v>
      </c>
      <c r="E1144" s="21">
        <v>70</v>
      </c>
      <c r="F1144" s="21">
        <v>70</v>
      </c>
      <c r="G1144" s="8">
        <v>75.040000000000006</v>
      </c>
      <c r="H1144" s="8">
        <v>75.040000000000006</v>
      </c>
      <c r="I1144" s="8">
        <v>75.040000000000006</v>
      </c>
      <c r="J1144" s="8">
        <v>75.040000000000006</v>
      </c>
      <c r="K1144" s="29">
        <v>0</v>
      </c>
      <c r="L1144" s="29">
        <v>0</v>
      </c>
      <c r="O1144" t="str">
        <v>U1385G-9</v>
      </c>
      <c r="P1144" s="8">
        <v>8.4700000000000006</v>
      </c>
      <c r="Q1144" s="8">
        <v>83.51</v>
      </c>
      <c r="R1144" s="8">
        <v>83.51</v>
      </c>
    </row>
    <row r="1145" spans="1:18" x14ac:dyDescent="0.15">
      <c r="A1145" t="str">
        <v>U1385J-31-3</v>
      </c>
      <c r="B1145">
        <v>278.60000000000002</v>
      </c>
      <c r="C1145" t="str">
        <v>U1385G-9-5</v>
      </c>
      <c r="D1145" s="19">
        <v>74.34</v>
      </c>
      <c r="E1145" s="21">
        <v>70</v>
      </c>
      <c r="F1145" s="21">
        <v>71</v>
      </c>
      <c r="G1145" s="8">
        <v>75.040000000000006</v>
      </c>
      <c r="H1145" s="8">
        <v>75.05</v>
      </c>
      <c r="I1145" s="8">
        <v>75.040000000000006</v>
      </c>
      <c r="J1145" s="8">
        <v>75.05</v>
      </c>
      <c r="K1145" s="29">
        <v>0</v>
      </c>
      <c r="L1145" s="29">
        <v>0</v>
      </c>
      <c r="O1145" t="str">
        <v>U1385G-9</v>
      </c>
      <c r="P1145" s="8">
        <v>8.4700000000000006</v>
      </c>
      <c r="Q1145" s="8">
        <v>83.51</v>
      </c>
      <c r="R1145" s="8">
        <v>83.52</v>
      </c>
    </row>
    <row r="1146" spans="1:18" x14ac:dyDescent="0.15">
      <c r="A1146" t="str">
        <v>U1385J-31-4</v>
      </c>
      <c r="B1146">
        <v>280.11</v>
      </c>
      <c r="C1146" t="str">
        <v>U1385G-9-5</v>
      </c>
      <c r="D1146" s="19">
        <v>74.34</v>
      </c>
      <c r="E1146" s="21">
        <v>77</v>
      </c>
      <c r="F1146" s="21">
        <v>77</v>
      </c>
      <c r="G1146" s="8">
        <v>75.11</v>
      </c>
      <c r="H1146" s="8">
        <v>75.11</v>
      </c>
      <c r="I1146" s="8">
        <v>75.11</v>
      </c>
      <c r="J1146" s="8">
        <v>75.11</v>
      </c>
      <c r="K1146" s="29">
        <v>0</v>
      </c>
      <c r="L1146" s="29">
        <v>0</v>
      </c>
      <c r="O1146" t="str">
        <v>U1385G-9</v>
      </c>
      <c r="P1146" s="8">
        <v>8.4700000000000006</v>
      </c>
      <c r="Q1146" s="8">
        <v>83.58</v>
      </c>
      <c r="R1146" s="8">
        <v>83.58</v>
      </c>
    </row>
    <row r="1147" spans="1:18" x14ac:dyDescent="0.15">
      <c r="A1147" t="str">
        <v>U1385J-31-5</v>
      </c>
      <c r="B1147">
        <v>281.62</v>
      </c>
      <c r="C1147" t="str">
        <v>U1385G-9-6</v>
      </c>
      <c r="D1147" s="19">
        <v>75.849999999999994</v>
      </c>
      <c r="E1147" s="21">
        <v>73</v>
      </c>
      <c r="F1147" s="21">
        <v>73</v>
      </c>
      <c r="G1147" s="8">
        <v>76.58</v>
      </c>
      <c r="H1147" s="8">
        <v>76.58</v>
      </c>
      <c r="I1147" s="8">
        <v>76.58</v>
      </c>
      <c r="J1147" s="8">
        <v>76.58</v>
      </c>
      <c r="K1147" s="29">
        <v>0</v>
      </c>
      <c r="L1147" s="29">
        <v>0</v>
      </c>
      <c r="O1147" t="str">
        <v>U1385G-9</v>
      </c>
      <c r="P1147" s="8">
        <v>8.4700000000000006</v>
      </c>
      <c r="Q1147" s="8">
        <v>85.05</v>
      </c>
      <c r="R1147" s="8">
        <v>85.05</v>
      </c>
    </row>
    <row r="1148" spans="1:18" x14ac:dyDescent="0.15">
      <c r="A1148" t="str">
        <v>U1385J-31-6</v>
      </c>
      <c r="B1148">
        <v>283.12</v>
      </c>
      <c r="C1148" t="str">
        <v>U1385G-9-6</v>
      </c>
      <c r="D1148" s="19">
        <v>75.849999999999994</v>
      </c>
      <c r="E1148" s="21">
        <v>134</v>
      </c>
      <c r="F1148" s="21">
        <v>139</v>
      </c>
      <c r="G1148" s="8">
        <v>77.19</v>
      </c>
      <c r="H1148" s="8">
        <v>77.239999999999995</v>
      </c>
      <c r="I1148" s="8">
        <v>77.19</v>
      </c>
      <c r="J1148" s="8">
        <v>77.239999999999995</v>
      </c>
      <c r="K1148" s="29">
        <v>0</v>
      </c>
      <c r="L1148" s="29">
        <v>0</v>
      </c>
      <c r="O1148" t="str">
        <v>U1385G-9</v>
      </c>
      <c r="P1148" s="8">
        <v>8.4700000000000006</v>
      </c>
      <c r="Q1148" s="8">
        <v>85.66</v>
      </c>
      <c r="R1148" s="8">
        <v>85.71</v>
      </c>
    </row>
    <row r="1149" spans="1:18" x14ac:dyDescent="0.15">
      <c r="A1149" t="str">
        <v>U1385J-31-7</v>
      </c>
      <c r="B1149">
        <v>284.45</v>
      </c>
      <c r="C1149" t="str">
        <v>U1385G-9-6</v>
      </c>
      <c r="D1149" s="19">
        <v>75.849999999999994</v>
      </c>
      <c r="E1149" s="21">
        <v>134</v>
      </c>
      <c r="F1149" s="21">
        <v>139</v>
      </c>
      <c r="G1149" s="8">
        <v>77.19</v>
      </c>
      <c r="H1149" s="8">
        <v>77.239999999999995</v>
      </c>
      <c r="I1149" s="8">
        <v>77.19</v>
      </c>
      <c r="J1149" s="8">
        <v>77.239999999999995</v>
      </c>
      <c r="K1149" s="29">
        <v>0</v>
      </c>
      <c r="L1149" s="29">
        <v>0</v>
      </c>
      <c r="O1149" t="str">
        <v>U1385G-9</v>
      </c>
      <c r="P1149" s="8">
        <v>8.4700000000000006</v>
      </c>
      <c r="Q1149" s="8">
        <v>85.66</v>
      </c>
      <c r="R1149" s="8">
        <v>85.71</v>
      </c>
    </row>
    <row r="1150" spans="1:18" x14ac:dyDescent="0.15">
      <c r="A1150" t="str">
        <v>U1385J-31-CC</v>
      </c>
      <c r="B1150">
        <v>284.95999999999998</v>
      </c>
      <c r="C1150" t="str">
        <v>U1385G-9-6</v>
      </c>
      <c r="D1150" s="19">
        <v>75.849999999999994</v>
      </c>
      <c r="E1150" s="21">
        <v>134</v>
      </c>
      <c r="F1150" s="21">
        <v>139</v>
      </c>
      <c r="G1150" s="8">
        <v>77.19</v>
      </c>
      <c r="H1150" s="8">
        <v>77.239999999999995</v>
      </c>
      <c r="I1150" s="8">
        <v>77.19</v>
      </c>
      <c r="J1150" s="8">
        <v>77.239999999999995</v>
      </c>
      <c r="K1150" s="29">
        <v>0</v>
      </c>
      <c r="L1150" s="29">
        <v>0</v>
      </c>
      <c r="O1150" t="str">
        <v>U1385G-9</v>
      </c>
      <c r="P1150" s="8">
        <v>8.4700000000000006</v>
      </c>
      <c r="Q1150" s="8">
        <v>85.66</v>
      </c>
      <c r="R1150" s="8">
        <v>85.71</v>
      </c>
    </row>
    <row r="1151" spans="1:18" x14ac:dyDescent="0.15">
      <c r="A1151" t="str">
        <v>U1385J-32-1</v>
      </c>
      <c r="B1151">
        <v>285.3</v>
      </c>
      <c r="C1151" t="str">
        <v>U1385G-9-6</v>
      </c>
      <c r="D1151" s="19">
        <v>75.849999999999994</v>
      </c>
      <c r="E1151" s="21">
        <v>134</v>
      </c>
      <c r="F1151" s="21">
        <v>139</v>
      </c>
      <c r="G1151" s="8">
        <v>77.19</v>
      </c>
      <c r="H1151" s="8">
        <v>77.239999999999995</v>
      </c>
      <c r="I1151" s="8">
        <v>77.19</v>
      </c>
      <c r="J1151" s="8">
        <v>77.239999999999995</v>
      </c>
      <c r="K1151" s="29">
        <v>0</v>
      </c>
      <c r="L1151" s="29">
        <v>0</v>
      </c>
      <c r="O1151" t="str">
        <v>U1385G-9</v>
      </c>
      <c r="P1151" s="8">
        <v>8.4700000000000006</v>
      </c>
      <c r="Q1151" s="8">
        <v>85.66</v>
      </c>
      <c r="R1151" s="8">
        <v>85.71</v>
      </c>
    </row>
    <row r="1152" spans="1:18" x14ac:dyDescent="0.15">
      <c r="A1152" t="str">
        <v>U1385J-32-2</v>
      </c>
      <c r="B1152">
        <v>286.8</v>
      </c>
      <c r="C1152" t="str">
        <v>U1385G-9-6</v>
      </c>
      <c r="D1152" s="19">
        <v>75.849999999999994</v>
      </c>
      <c r="E1152" s="21">
        <v>134</v>
      </c>
      <c r="F1152" s="21">
        <v>139</v>
      </c>
      <c r="G1152" s="8">
        <v>77.19</v>
      </c>
      <c r="H1152" s="8">
        <v>77.239999999999995</v>
      </c>
      <c r="I1152" s="8">
        <v>77.19</v>
      </c>
      <c r="J1152" s="8">
        <v>77.239999999999995</v>
      </c>
      <c r="K1152" s="29">
        <v>0</v>
      </c>
      <c r="L1152" s="29">
        <v>0</v>
      </c>
      <c r="O1152" t="str">
        <v>U1385G-9</v>
      </c>
      <c r="P1152" s="8">
        <v>8.4700000000000006</v>
      </c>
      <c r="Q1152" s="8">
        <v>85.66</v>
      </c>
      <c r="R1152" s="8">
        <v>85.71</v>
      </c>
    </row>
    <row r="1153" spans="1:18" x14ac:dyDescent="0.15">
      <c r="A1153" t="str">
        <v>U1385J-32-3</v>
      </c>
      <c r="B1153">
        <v>288.3</v>
      </c>
      <c r="C1153" t="str">
        <v>U1385G-9-6</v>
      </c>
      <c r="D1153" s="19">
        <v>75.849999999999994</v>
      </c>
      <c r="E1153" s="21">
        <v>134</v>
      </c>
      <c r="F1153" s="21">
        <v>139</v>
      </c>
      <c r="G1153" s="8">
        <v>77.19</v>
      </c>
      <c r="H1153" s="8">
        <v>77.239999999999995</v>
      </c>
      <c r="I1153" s="8">
        <v>77.19</v>
      </c>
      <c r="J1153" s="8">
        <v>77.239999999999995</v>
      </c>
      <c r="K1153" s="29">
        <v>0</v>
      </c>
      <c r="L1153" s="29">
        <v>0</v>
      </c>
      <c r="O1153" t="str">
        <v>U1385G-9</v>
      </c>
      <c r="P1153" s="8">
        <v>8.4700000000000006</v>
      </c>
      <c r="Q1153" s="8">
        <v>85.66</v>
      </c>
      <c r="R1153" s="8">
        <v>85.71</v>
      </c>
    </row>
    <row r="1154" spans="1:18" x14ac:dyDescent="0.15">
      <c r="A1154" t="str">
        <v>U1385J-32-4</v>
      </c>
      <c r="B1154">
        <v>289.8</v>
      </c>
      <c r="C1154" t="str">
        <v>U1385G-9-6</v>
      </c>
      <c r="D1154" s="19">
        <v>75.849999999999994</v>
      </c>
      <c r="E1154" s="21">
        <v>134</v>
      </c>
      <c r="F1154" s="21">
        <v>139</v>
      </c>
      <c r="G1154" s="8">
        <v>77.19</v>
      </c>
      <c r="H1154" s="8">
        <v>77.239999999999995</v>
      </c>
      <c r="I1154" s="8">
        <v>77.19</v>
      </c>
      <c r="J1154" s="8">
        <v>77.239999999999995</v>
      </c>
      <c r="K1154" s="29">
        <v>0</v>
      </c>
      <c r="L1154" s="29">
        <v>0</v>
      </c>
      <c r="O1154" t="str">
        <v>U1385G-9</v>
      </c>
      <c r="P1154" s="8">
        <v>8.4700000000000006</v>
      </c>
      <c r="Q1154" s="8">
        <v>85.66</v>
      </c>
      <c r="R1154" s="8">
        <v>85.71</v>
      </c>
    </row>
    <row r="1155" spans="1:18" x14ac:dyDescent="0.15">
      <c r="A1155" t="str">
        <v>U1385J-32-5</v>
      </c>
      <c r="B1155">
        <v>291.31</v>
      </c>
      <c r="C1155" t="str">
        <v>U1385G-9-6</v>
      </c>
      <c r="D1155" s="19">
        <v>75.849999999999994</v>
      </c>
      <c r="E1155" s="21">
        <v>134</v>
      </c>
      <c r="F1155" s="21">
        <v>139</v>
      </c>
      <c r="G1155" s="8">
        <v>77.19</v>
      </c>
      <c r="H1155" s="8">
        <v>77.239999999999995</v>
      </c>
      <c r="I1155" s="8">
        <v>77.19</v>
      </c>
      <c r="J1155" s="8">
        <v>77.239999999999995</v>
      </c>
      <c r="K1155" s="29">
        <v>0</v>
      </c>
      <c r="L1155" s="29">
        <v>0</v>
      </c>
      <c r="O1155" t="str">
        <v>U1385G-9</v>
      </c>
      <c r="P1155" s="8">
        <v>8.4700000000000006</v>
      </c>
      <c r="Q1155" s="8">
        <v>85.66</v>
      </c>
      <c r="R1155" s="8">
        <v>85.71</v>
      </c>
    </row>
    <row r="1156" spans="1:18" x14ac:dyDescent="0.15">
      <c r="A1156" t="str">
        <v>U1385J-32-6</v>
      </c>
      <c r="B1156">
        <v>292.81</v>
      </c>
      <c r="C1156" t="str">
        <v>U1385G-9-6</v>
      </c>
      <c r="D1156" s="19">
        <v>75.849999999999994</v>
      </c>
      <c r="E1156" s="21">
        <v>134</v>
      </c>
      <c r="F1156" s="21">
        <v>139</v>
      </c>
      <c r="G1156" s="8">
        <v>77.19</v>
      </c>
      <c r="H1156" s="8">
        <v>77.239999999999995</v>
      </c>
      <c r="I1156" s="8">
        <v>77.19</v>
      </c>
      <c r="J1156" s="8">
        <v>77.239999999999995</v>
      </c>
      <c r="K1156" s="29">
        <v>0</v>
      </c>
      <c r="L1156" s="29">
        <v>0</v>
      </c>
      <c r="O1156" t="str">
        <v>U1385G-9</v>
      </c>
      <c r="P1156" s="8">
        <v>8.4700000000000006</v>
      </c>
      <c r="Q1156" s="8">
        <v>85.66</v>
      </c>
      <c r="R1156" s="8">
        <v>85.71</v>
      </c>
    </row>
    <row r="1157" spans="1:18" x14ac:dyDescent="0.15">
      <c r="A1157" t="str">
        <v>U1385J-32-7</v>
      </c>
      <c r="B1157">
        <v>294.24</v>
      </c>
      <c r="C1157" t="str">
        <v>U1385G-9-6</v>
      </c>
      <c r="D1157" s="19">
        <v>75.849999999999994</v>
      </c>
      <c r="E1157" s="21">
        <v>134</v>
      </c>
      <c r="F1157" s="21">
        <v>139</v>
      </c>
      <c r="G1157" s="8">
        <v>77.19</v>
      </c>
      <c r="H1157" s="8">
        <v>77.239999999999995</v>
      </c>
      <c r="I1157" s="8">
        <v>77.19</v>
      </c>
      <c r="J1157" s="8">
        <v>77.239999999999995</v>
      </c>
      <c r="K1157" s="29">
        <v>0</v>
      </c>
      <c r="L1157" s="29">
        <v>0</v>
      </c>
      <c r="O1157" t="str">
        <v>U1385G-9</v>
      </c>
      <c r="P1157" s="8">
        <v>8.4700000000000006</v>
      </c>
      <c r="Q1157" s="8">
        <v>85.66</v>
      </c>
      <c r="R1157" s="8">
        <v>85.71</v>
      </c>
    </row>
    <row r="1158" spans="1:18" x14ac:dyDescent="0.15">
      <c r="A1158" t="str">
        <v>U1385J-32-CC</v>
      </c>
      <c r="B1158">
        <v>294.75</v>
      </c>
      <c r="C1158" t="str">
        <v>U1385G-9-7</v>
      </c>
      <c r="D1158" s="19">
        <v>77.239999999999995</v>
      </c>
      <c r="E1158" s="21">
        <v>0</v>
      </c>
      <c r="F1158" s="21">
        <v>5</v>
      </c>
      <c r="G1158" s="8">
        <v>77.239999999999995</v>
      </c>
      <c r="H1158" s="8">
        <v>77.289999999999992</v>
      </c>
      <c r="I1158" s="8">
        <v>77.239999999999995</v>
      </c>
      <c r="J1158" s="8">
        <v>77.290000000000006</v>
      </c>
      <c r="K1158" s="29">
        <v>0</v>
      </c>
      <c r="L1158" s="29">
        <v>1.4210854715202004E-14</v>
      </c>
      <c r="O1158" t="str">
        <v>U1385G-9</v>
      </c>
      <c r="P1158" s="8">
        <v>8.4700000000000006</v>
      </c>
      <c r="Q1158" s="8">
        <v>85.71</v>
      </c>
      <c r="R1158" s="8">
        <v>85.759999999999991</v>
      </c>
    </row>
    <row r="1159" spans="1:18" x14ac:dyDescent="0.15">
      <c r="A1159" t="str">
        <v>U1385J-33-1</v>
      </c>
      <c r="B1159">
        <v>295</v>
      </c>
      <c r="C1159" t="str">
        <v>U1385G-9-7</v>
      </c>
      <c r="D1159" s="19">
        <v>77.239999999999995</v>
      </c>
      <c r="E1159" s="21">
        <v>26</v>
      </c>
      <c r="F1159" s="21">
        <v>26</v>
      </c>
      <c r="G1159" s="8">
        <v>77.5</v>
      </c>
      <c r="H1159" s="8">
        <v>77.5</v>
      </c>
      <c r="I1159" s="8">
        <v>77.5</v>
      </c>
      <c r="J1159" s="8">
        <v>77.5</v>
      </c>
      <c r="K1159" s="29">
        <v>0</v>
      </c>
      <c r="L1159" s="29">
        <v>0</v>
      </c>
      <c r="O1159" t="str">
        <v>U1385G-9</v>
      </c>
      <c r="P1159" s="8">
        <v>8.4700000000000006</v>
      </c>
      <c r="Q1159" s="8">
        <v>85.97</v>
      </c>
      <c r="R1159" s="8">
        <v>85.97</v>
      </c>
    </row>
    <row r="1160" spans="1:18" x14ac:dyDescent="0.15">
      <c r="A1160" t="str">
        <v>U1385J-33-2</v>
      </c>
      <c r="B1160">
        <v>296.49</v>
      </c>
      <c r="C1160" t="str">
        <v>U1385G-9-CC</v>
      </c>
      <c r="D1160" s="19">
        <v>77.760000000000005</v>
      </c>
      <c r="E1160" s="21">
        <v>25</v>
      </c>
      <c r="F1160" s="21">
        <v>32</v>
      </c>
      <c r="G1160" s="8">
        <v>78.010000000000005</v>
      </c>
      <c r="H1160" s="8">
        <v>78.08</v>
      </c>
      <c r="I1160" s="8">
        <v>78.010000000000005</v>
      </c>
      <c r="J1160" s="8">
        <v>78.08</v>
      </c>
      <c r="K1160" s="29">
        <v>0</v>
      </c>
      <c r="L1160" s="29">
        <v>0</v>
      </c>
      <c r="O1160" t="str">
        <v>U1385G-9</v>
      </c>
      <c r="P1160" s="8">
        <v>8.4700000000000006</v>
      </c>
      <c r="Q1160" s="8">
        <v>86.48</v>
      </c>
      <c r="R1160" s="8">
        <v>86.55</v>
      </c>
    </row>
    <row r="1161" spans="1:18" x14ac:dyDescent="0.15">
      <c r="A1161" t="str">
        <v>U1385J-33-3</v>
      </c>
      <c r="B1161">
        <v>298.01</v>
      </c>
      <c r="C1161" t="str">
        <v>U1385G-9-CC</v>
      </c>
      <c r="D1161" s="19">
        <v>77.760000000000005</v>
      </c>
      <c r="E1161" s="21">
        <v>25</v>
      </c>
      <c r="F1161" s="21">
        <v>32</v>
      </c>
      <c r="G1161" s="8">
        <v>78.010000000000005</v>
      </c>
      <c r="H1161" s="8">
        <v>78.08</v>
      </c>
      <c r="I1161" s="8">
        <v>78.010000000000005</v>
      </c>
      <c r="J1161" s="8">
        <v>78.08</v>
      </c>
      <c r="K1161" s="29">
        <v>0</v>
      </c>
      <c r="L1161" s="29">
        <v>0</v>
      </c>
      <c r="O1161" t="str">
        <v>U1385G-9</v>
      </c>
      <c r="P1161" s="8">
        <v>8.4700000000000006</v>
      </c>
      <c r="Q1161" s="8">
        <v>86.48</v>
      </c>
      <c r="R1161" s="8">
        <v>86.55</v>
      </c>
    </row>
    <row r="1162" spans="1:18" x14ac:dyDescent="0.15">
      <c r="A1162" t="str">
        <v>U1385J-33-4</v>
      </c>
      <c r="B1162">
        <v>299.52</v>
      </c>
      <c r="C1162" t="str">
        <v>U1385G-9-CC</v>
      </c>
      <c r="D1162" s="19">
        <v>77.760000000000005</v>
      </c>
      <c r="E1162" s="21">
        <v>25</v>
      </c>
      <c r="F1162" s="21">
        <v>32</v>
      </c>
      <c r="G1162" s="8">
        <v>78.010000000000005</v>
      </c>
      <c r="H1162" s="8">
        <v>78.08</v>
      </c>
      <c r="I1162" s="8">
        <v>78.010000000000005</v>
      </c>
      <c r="J1162" s="8">
        <v>78.08</v>
      </c>
      <c r="K1162" s="29">
        <v>0</v>
      </c>
      <c r="L1162" s="29">
        <v>0</v>
      </c>
      <c r="O1162" t="str">
        <v>U1385G-9</v>
      </c>
      <c r="P1162" s="8">
        <v>8.4700000000000006</v>
      </c>
      <c r="Q1162" s="8">
        <v>86.48</v>
      </c>
      <c r="R1162" s="8">
        <v>86.55</v>
      </c>
    </row>
    <row r="1163" spans="1:18" x14ac:dyDescent="0.15">
      <c r="A1163" t="str">
        <v>U1385J-33-5</v>
      </c>
      <c r="B1163">
        <v>301.02999999999997</v>
      </c>
      <c r="C1163" t="str">
        <v>U1385G-9-CC</v>
      </c>
      <c r="D1163" s="19">
        <v>77.760000000000005</v>
      </c>
      <c r="E1163" s="21">
        <v>25</v>
      </c>
      <c r="F1163" s="21">
        <v>32</v>
      </c>
      <c r="G1163" s="8">
        <v>78.010000000000005</v>
      </c>
      <c r="H1163" s="8">
        <v>78.08</v>
      </c>
      <c r="I1163" s="8">
        <v>78.010000000000005</v>
      </c>
      <c r="J1163" s="8">
        <v>78.08</v>
      </c>
      <c r="K1163" s="29">
        <v>0</v>
      </c>
      <c r="L1163" s="29">
        <v>0</v>
      </c>
      <c r="O1163" t="str">
        <v>U1385G-9</v>
      </c>
      <c r="P1163" s="8">
        <v>8.4700000000000006</v>
      </c>
      <c r="Q1163" s="8">
        <v>86.48</v>
      </c>
      <c r="R1163" s="8">
        <v>86.55</v>
      </c>
    </row>
    <row r="1164" spans="1:18" x14ac:dyDescent="0.15">
      <c r="A1164" t="str">
        <v>U1385J-33-6</v>
      </c>
      <c r="B1164">
        <v>302.54000000000002</v>
      </c>
      <c r="C1164" t="str">
        <v>U1385G-9-CC</v>
      </c>
      <c r="D1164" s="19">
        <v>77.760000000000005</v>
      </c>
      <c r="E1164" s="21">
        <v>25</v>
      </c>
      <c r="F1164" s="21">
        <v>32</v>
      </c>
      <c r="G1164" s="8">
        <v>78.010000000000005</v>
      </c>
      <c r="H1164" s="8">
        <v>78.08</v>
      </c>
      <c r="I1164" s="8">
        <v>78.010000000000005</v>
      </c>
      <c r="J1164" s="8">
        <v>78.08</v>
      </c>
      <c r="K1164" s="29">
        <v>0</v>
      </c>
      <c r="L1164" s="29">
        <v>0</v>
      </c>
      <c r="O1164" t="str">
        <v>U1385G-9</v>
      </c>
      <c r="P1164" s="8">
        <v>8.4700000000000006</v>
      </c>
      <c r="Q1164" s="8">
        <v>86.48</v>
      </c>
      <c r="R1164" s="8">
        <v>86.55</v>
      </c>
    </row>
    <row r="1165" spans="1:18" x14ac:dyDescent="0.15">
      <c r="A1165" t="str">
        <v>U1385J-33-7</v>
      </c>
      <c r="B1165">
        <v>303.94</v>
      </c>
      <c r="C1165" t="str">
        <v>U1385G-9-CC</v>
      </c>
      <c r="D1165" s="19">
        <v>77.760000000000005</v>
      </c>
      <c r="E1165" s="21">
        <v>25</v>
      </c>
      <c r="F1165" s="21">
        <v>32</v>
      </c>
      <c r="G1165" s="8">
        <v>78.010000000000005</v>
      </c>
      <c r="H1165" s="8">
        <v>78.08</v>
      </c>
      <c r="I1165" s="8">
        <v>78.010000000000005</v>
      </c>
      <c r="J1165" s="8">
        <v>78.08</v>
      </c>
      <c r="K1165" s="29">
        <v>0</v>
      </c>
      <c r="L1165" s="29">
        <v>0</v>
      </c>
      <c r="O1165" t="str">
        <v>U1385G-9</v>
      </c>
      <c r="P1165" s="8">
        <v>8.4700000000000006</v>
      </c>
      <c r="Q1165" s="8">
        <v>86.48</v>
      </c>
      <c r="R1165" s="8">
        <v>86.55</v>
      </c>
    </row>
    <row r="1166" spans="1:18" x14ac:dyDescent="0.15">
      <c r="A1166" t="str">
        <v>U1385J-33-CC</v>
      </c>
      <c r="B1166">
        <v>304.45</v>
      </c>
      <c r="C1166" t="str">
        <v>U1385G-9-CC</v>
      </c>
      <c r="D1166" s="19">
        <v>77.760000000000005</v>
      </c>
      <c r="E1166" s="21">
        <v>25</v>
      </c>
      <c r="F1166" s="21">
        <v>32</v>
      </c>
      <c r="G1166" s="8">
        <v>78.010000000000005</v>
      </c>
      <c r="H1166" s="8">
        <v>78.08</v>
      </c>
      <c r="I1166" s="8">
        <v>78.010000000000005</v>
      </c>
      <c r="J1166" s="8">
        <v>78.08</v>
      </c>
      <c r="K1166" s="29">
        <v>0</v>
      </c>
      <c r="L1166" s="29">
        <v>0</v>
      </c>
      <c r="O1166" t="str">
        <v>U1385G-9</v>
      </c>
      <c r="P1166" s="8">
        <v>8.4700000000000006</v>
      </c>
      <c r="Q1166" s="8">
        <v>86.48</v>
      </c>
      <c r="R1166" s="8">
        <v>86.55</v>
      </c>
    </row>
    <row r="1167" spans="1:18" x14ac:dyDescent="0.15">
      <c r="A1167" t="str">
        <v>U1385J-34-1</v>
      </c>
      <c r="B1167">
        <v>304.7</v>
      </c>
      <c r="C1167" t="str">
        <v>U1385G-9-CC</v>
      </c>
      <c r="D1167" s="19">
        <v>77.760000000000005</v>
      </c>
      <c r="E1167" s="21">
        <v>25</v>
      </c>
      <c r="F1167" s="21">
        <v>32</v>
      </c>
      <c r="G1167" s="8">
        <v>78.010000000000005</v>
      </c>
      <c r="H1167" s="8">
        <v>78.08</v>
      </c>
      <c r="I1167" s="8">
        <v>78.010000000000005</v>
      </c>
      <c r="J1167" s="8">
        <v>78.08</v>
      </c>
      <c r="K1167" s="29">
        <v>0</v>
      </c>
      <c r="L1167" s="29">
        <v>0</v>
      </c>
      <c r="O1167" t="str">
        <v>U1385G-9</v>
      </c>
      <c r="P1167" s="8">
        <v>8.4700000000000006</v>
      </c>
      <c r="Q1167" s="8">
        <v>86.48</v>
      </c>
      <c r="R1167" s="8">
        <v>86.55</v>
      </c>
    </row>
    <row r="1168" spans="1:18" x14ac:dyDescent="0.15">
      <c r="A1168" t="str">
        <v>U1385J-34-2</v>
      </c>
      <c r="B1168">
        <v>306.2</v>
      </c>
      <c r="C1168" t="str">
        <v>U1385G-9-CC</v>
      </c>
      <c r="D1168" s="19">
        <v>77.760000000000005</v>
      </c>
      <c r="E1168" s="21">
        <v>25</v>
      </c>
      <c r="F1168" s="21">
        <v>32</v>
      </c>
      <c r="G1168" s="8">
        <v>78.010000000000005</v>
      </c>
      <c r="H1168" s="8">
        <v>78.08</v>
      </c>
      <c r="I1168" s="8">
        <v>78.010000000000005</v>
      </c>
      <c r="J1168" s="8">
        <v>78.08</v>
      </c>
      <c r="K1168" s="29">
        <v>0</v>
      </c>
      <c r="L1168" s="29">
        <v>0</v>
      </c>
      <c r="O1168" t="str">
        <v>U1385G-9</v>
      </c>
      <c r="P1168" s="8">
        <v>8.4700000000000006</v>
      </c>
      <c r="Q1168" s="8">
        <v>86.48</v>
      </c>
      <c r="R1168" s="8">
        <v>86.55</v>
      </c>
    </row>
    <row r="1169" spans="1:18" x14ac:dyDescent="0.15">
      <c r="A1169" t="str">
        <v>U1385J-34-3</v>
      </c>
      <c r="B1169">
        <v>307.69</v>
      </c>
      <c r="C1169" t="str">
        <v>U1385G-10-1</v>
      </c>
      <c r="D1169" s="19">
        <v>77.8</v>
      </c>
      <c r="E1169" s="21">
        <v>83</v>
      </c>
      <c r="F1169" s="21">
        <v>83</v>
      </c>
      <c r="G1169" s="8">
        <v>78.63</v>
      </c>
      <c r="H1169" s="8">
        <v>78.63</v>
      </c>
      <c r="I1169" s="8">
        <v>78.63</v>
      </c>
      <c r="J1169" s="8">
        <v>78.63</v>
      </c>
      <c r="K1169" s="29">
        <v>0</v>
      </c>
      <c r="L1169" s="29">
        <v>0</v>
      </c>
      <c r="O1169" t="str">
        <v>U1385G-10</v>
      </c>
      <c r="P1169" s="8">
        <v>9.4269999999999996</v>
      </c>
      <c r="Q1169" s="8">
        <v>88.056999999999988</v>
      </c>
      <c r="R1169" s="8">
        <v>88.056999999999988</v>
      </c>
    </row>
    <row r="1170" spans="1:18" x14ac:dyDescent="0.15">
      <c r="A1170" t="str">
        <v>U1385J-34-4</v>
      </c>
      <c r="B1170">
        <v>309.19</v>
      </c>
      <c r="C1170" t="str">
        <v>U1385G-10-2</v>
      </c>
      <c r="D1170" s="19">
        <v>79.3</v>
      </c>
      <c r="E1170" s="21">
        <v>39</v>
      </c>
      <c r="F1170" s="21">
        <v>41</v>
      </c>
      <c r="G1170" s="8">
        <v>79.69</v>
      </c>
      <c r="H1170" s="8">
        <v>79.709999999999994</v>
      </c>
      <c r="I1170" s="8">
        <v>79.69</v>
      </c>
      <c r="J1170" s="8">
        <v>79.709999999999994</v>
      </c>
      <c r="K1170" s="29">
        <v>0</v>
      </c>
      <c r="L1170" s="29">
        <v>0</v>
      </c>
      <c r="O1170" t="str">
        <v>U1385G-10</v>
      </c>
      <c r="P1170" s="8">
        <v>9.4269999999999996</v>
      </c>
      <c r="Q1170" s="8">
        <v>89.11699999999999</v>
      </c>
      <c r="R1170" s="8">
        <v>89.137</v>
      </c>
    </row>
    <row r="1171" spans="1:18" x14ac:dyDescent="0.15">
      <c r="A1171" t="str">
        <v>U1385J-34-5</v>
      </c>
      <c r="B1171">
        <v>310.68</v>
      </c>
      <c r="C1171" t="str">
        <v>U1385G-10-2</v>
      </c>
      <c r="D1171" s="19">
        <v>79.3</v>
      </c>
      <c r="E1171" s="21">
        <v>76</v>
      </c>
      <c r="F1171" s="21">
        <v>76</v>
      </c>
      <c r="G1171" s="8">
        <v>80.06</v>
      </c>
      <c r="H1171" s="8">
        <v>80.06</v>
      </c>
      <c r="I1171" s="8">
        <v>80.06</v>
      </c>
      <c r="J1171" s="8">
        <v>80.06</v>
      </c>
      <c r="K1171" s="29">
        <v>0</v>
      </c>
      <c r="L1171" s="29">
        <v>0</v>
      </c>
      <c r="O1171" t="str">
        <v>U1385G-10</v>
      </c>
      <c r="P1171" s="8">
        <v>9.4269999999999996</v>
      </c>
      <c r="Q1171" s="8">
        <v>89.486999999999995</v>
      </c>
      <c r="R1171" s="8">
        <v>89.486999999999995</v>
      </c>
    </row>
    <row r="1172" spans="1:18" x14ac:dyDescent="0.15">
      <c r="A1172" t="str">
        <v>U1385J-34-6</v>
      </c>
      <c r="B1172">
        <v>312.18</v>
      </c>
      <c r="C1172" t="str">
        <v>U1385G-10-3</v>
      </c>
      <c r="D1172" s="19">
        <v>80.8</v>
      </c>
      <c r="E1172" s="21">
        <v>58</v>
      </c>
      <c r="F1172" s="21">
        <v>60</v>
      </c>
      <c r="G1172" s="8">
        <v>81.38</v>
      </c>
      <c r="H1172" s="8">
        <v>81.399999999999991</v>
      </c>
      <c r="I1172" s="8">
        <v>81.38</v>
      </c>
      <c r="J1172" s="8">
        <v>81.400000000000006</v>
      </c>
      <c r="K1172" s="29">
        <v>0</v>
      </c>
      <c r="L1172" s="29">
        <v>1.4210854715202004E-14</v>
      </c>
      <c r="O1172" t="str">
        <v>U1385G-10</v>
      </c>
      <c r="P1172" s="8">
        <v>9.4269999999999996</v>
      </c>
      <c r="Q1172" s="8">
        <v>90.806999999999988</v>
      </c>
      <c r="R1172" s="8">
        <v>90.826999999999998</v>
      </c>
    </row>
    <row r="1173" spans="1:18" x14ac:dyDescent="0.15">
      <c r="A1173" t="str">
        <v>U1385J-34-7</v>
      </c>
      <c r="B1173">
        <v>313.45</v>
      </c>
      <c r="C1173" t="str">
        <v>U1385G-10-3</v>
      </c>
      <c r="D1173" s="19">
        <v>80.8</v>
      </c>
      <c r="E1173" s="21">
        <v>72</v>
      </c>
      <c r="F1173" s="21">
        <v>73</v>
      </c>
      <c r="G1173" s="8">
        <v>81.52</v>
      </c>
      <c r="H1173" s="8">
        <v>81.53</v>
      </c>
      <c r="I1173" s="8">
        <v>81.52</v>
      </c>
      <c r="J1173" s="8">
        <v>81.53</v>
      </c>
      <c r="K1173" s="29">
        <v>0</v>
      </c>
      <c r="L1173" s="29">
        <v>0</v>
      </c>
      <c r="O1173" t="str">
        <v>U1385G-10</v>
      </c>
      <c r="P1173" s="8">
        <v>9.4269999999999996</v>
      </c>
      <c r="Q1173" s="8">
        <v>90.947000000000003</v>
      </c>
      <c r="R1173" s="8">
        <v>90.956999999999994</v>
      </c>
    </row>
    <row r="1174" spans="1:18" x14ac:dyDescent="0.15">
      <c r="A1174" t="str">
        <v>U1385J-34-CC</v>
      </c>
      <c r="B1174">
        <v>313.95999999999998</v>
      </c>
      <c r="C1174" t="str">
        <v>U1385G-10-3</v>
      </c>
      <c r="D1174" s="19">
        <v>80.8</v>
      </c>
      <c r="E1174" s="21">
        <v>72</v>
      </c>
      <c r="F1174" s="21">
        <v>72</v>
      </c>
      <c r="G1174" s="8">
        <v>81.52</v>
      </c>
      <c r="H1174" s="8">
        <v>81.52</v>
      </c>
      <c r="I1174" s="8">
        <v>81.52</v>
      </c>
      <c r="J1174" s="8">
        <v>81.52</v>
      </c>
      <c r="K1174" s="29">
        <v>0</v>
      </c>
      <c r="L1174" s="29">
        <v>0</v>
      </c>
      <c r="O1174" t="str">
        <v>U1385G-10</v>
      </c>
      <c r="P1174" s="8">
        <v>9.4269999999999996</v>
      </c>
      <c r="Q1174" s="8">
        <v>90.947000000000003</v>
      </c>
      <c r="R1174" s="8">
        <v>90.947000000000003</v>
      </c>
    </row>
    <row r="1175" spans="1:18" x14ac:dyDescent="0.15">
      <c r="A1175" t="str">
        <v>U1385J-35-1</v>
      </c>
      <c r="B1175">
        <v>314.39999999999998</v>
      </c>
      <c r="C1175" t="str">
        <v>U1385G-10-3</v>
      </c>
      <c r="D1175" s="19">
        <v>80.8</v>
      </c>
      <c r="E1175" s="21">
        <v>81</v>
      </c>
      <c r="F1175" s="21">
        <v>81</v>
      </c>
      <c r="G1175" s="8">
        <v>81.61</v>
      </c>
      <c r="H1175" s="8">
        <v>81.61</v>
      </c>
      <c r="I1175" s="8">
        <v>81.61</v>
      </c>
      <c r="J1175" s="8">
        <v>81.61</v>
      </c>
      <c r="K1175" s="29">
        <v>0</v>
      </c>
      <c r="L1175" s="29">
        <v>0</v>
      </c>
      <c r="O1175" t="str">
        <v>U1385G-10</v>
      </c>
      <c r="P1175" s="8">
        <v>9.4269999999999996</v>
      </c>
      <c r="Q1175" s="8">
        <v>91.037000000000006</v>
      </c>
      <c r="R1175" s="8">
        <v>91.037000000000006</v>
      </c>
    </row>
    <row r="1176" spans="1:18" x14ac:dyDescent="0.15">
      <c r="A1176" t="str">
        <v>U1385J-35-2</v>
      </c>
      <c r="B1176">
        <v>315.89999999999998</v>
      </c>
      <c r="C1176" t="str">
        <v>U1385G-10-4</v>
      </c>
      <c r="D1176" s="19">
        <v>82.3</v>
      </c>
      <c r="E1176" s="21">
        <v>88</v>
      </c>
      <c r="F1176" s="21">
        <v>88</v>
      </c>
      <c r="G1176" s="8">
        <v>83.179999999999993</v>
      </c>
      <c r="H1176" s="8">
        <v>83.179999999999993</v>
      </c>
      <c r="I1176" s="8">
        <v>83.18</v>
      </c>
      <c r="J1176" s="8">
        <v>83.18</v>
      </c>
      <c r="K1176" s="29">
        <v>1.4210854715202004E-14</v>
      </c>
      <c r="L1176" s="29">
        <v>1.4210854715202004E-14</v>
      </c>
      <c r="O1176" t="str">
        <v>U1385G-10</v>
      </c>
      <c r="P1176" s="8">
        <v>9.4269999999999996</v>
      </c>
      <c r="Q1176" s="8">
        <v>92.606999999999999</v>
      </c>
      <c r="R1176" s="8">
        <v>92.606999999999999</v>
      </c>
    </row>
    <row r="1177" spans="1:18" x14ac:dyDescent="0.15">
      <c r="A1177" t="str">
        <v>U1385J-35-3</v>
      </c>
      <c r="B1177">
        <v>317.39999999999998</v>
      </c>
      <c r="C1177" t="str">
        <v>U1385G-10-5</v>
      </c>
      <c r="D1177" s="19">
        <v>83.83</v>
      </c>
      <c r="E1177" s="21">
        <v>85</v>
      </c>
      <c r="F1177" s="21">
        <v>85</v>
      </c>
      <c r="G1177" s="8">
        <v>84.679999999999993</v>
      </c>
      <c r="H1177" s="8">
        <v>84.679999999999993</v>
      </c>
      <c r="I1177" s="8">
        <v>84.68</v>
      </c>
      <c r="J1177" s="8">
        <v>84.68</v>
      </c>
      <c r="K1177" s="29">
        <v>1.4210854715202004E-14</v>
      </c>
      <c r="L1177" s="29">
        <v>1.4210854715202004E-14</v>
      </c>
      <c r="O1177" t="str">
        <v>U1385G-10</v>
      </c>
      <c r="P1177" s="8">
        <v>9.4269999999999996</v>
      </c>
      <c r="Q1177" s="8">
        <v>94.106999999999999</v>
      </c>
      <c r="R1177" s="8">
        <v>94.106999999999999</v>
      </c>
    </row>
    <row r="1178" spans="1:18" x14ac:dyDescent="0.15">
      <c r="A1178" t="str">
        <v>U1385J-35-4</v>
      </c>
      <c r="B1178">
        <v>318.89999999999998</v>
      </c>
      <c r="C1178" t="str">
        <v>U1385G-10-6</v>
      </c>
      <c r="D1178" s="19">
        <v>85.37</v>
      </c>
      <c r="E1178" s="21">
        <v>99</v>
      </c>
      <c r="F1178" s="21">
        <v>99</v>
      </c>
      <c r="G1178" s="8">
        <v>86.36</v>
      </c>
      <c r="H1178" s="8">
        <v>86.36</v>
      </c>
      <c r="I1178" s="8">
        <v>86.36</v>
      </c>
      <c r="J1178" s="8">
        <v>86.36</v>
      </c>
      <c r="K1178" s="29">
        <v>0</v>
      </c>
      <c r="L1178" s="29">
        <v>0</v>
      </c>
      <c r="O1178" t="str">
        <v>U1385G-10</v>
      </c>
      <c r="P1178" s="8">
        <v>9.4269999999999996</v>
      </c>
      <c r="Q1178" s="8">
        <v>95.787000000000006</v>
      </c>
      <c r="R1178" s="8">
        <v>95.787000000000006</v>
      </c>
    </row>
    <row r="1179" spans="1:18" x14ac:dyDescent="0.15">
      <c r="A1179" t="str">
        <v>U1385J-35-5</v>
      </c>
      <c r="B1179">
        <v>320.39999999999998</v>
      </c>
      <c r="C1179" t="str">
        <v>U1385G-10-6</v>
      </c>
      <c r="D1179" s="19">
        <v>85.37</v>
      </c>
      <c r="E1179" s="21">
        <v>120</v>
      </c>
      <c r="F1179" s="21">
        <v>121</v>
      </c>
      <c r="G1179" s="8">
        <v>86.570000000000007</v>
      </c>
      <c r="H1179" s="8">
        <v>86.58</v>
      </c>
      <c r="I1179" s="8">
        <v>86.57</v>
      </c>
      <c r="J1179" s="8">
        <v>86.58</v>
      </c>
      <c r="K1179" s="29">
        <v>-1.4210854715202004E-14</v>
      </c>
      <c r="L1179" s="29">
        <v>0</v>
      </c>
      <c r="O1179" t="str">
        <v>U1385G-10</v>
      </c>
      <c r="P1179" s="8">
        <v>9.4269999999999996</v>
      </c>
      <c r="Q1179" s="8">
        <v>95.997000000000014</v>
      </c>
      <c r="R1179" s="8">
        <v>96.007000000000005</v>
      </c>
    </row>
    <row r="1180" spans="1:18" x14ac:dyDescent="0.15">
      <c r="A1180" t="str">
        <v>U1385J-35-6</v>
      </c>
      <c r="B1180">
        <v>321.89999999999998</v>
      </c>
      <c r="C1180" t="str">
        <v>U1385G-10-6</v>
      </c>
      <c r="D1180" s="19">
        <v>85.37</v>
      </c>
      <c r="E1180" s="21">
        <v>120</v>
      </c>
      <c r="F1180" s="21">
        <v>121</v>
      </c>
      <c r="G1180" s="8">
        <v>86.570000000000007</v>
      </c>
      <c r="H1180" s="8">
        <v>86.58</v>
      </c>
      <c r="I1180" s="8">
        <v>86.57</v>
      </c>
      <c r="J1180" s="8">
        <v>86.58</v>
      </c>
      <c r="K1180" s="29">
        <v>-1.4210854715202004E-14</v>
      </c>
      <c r="L1180" s="29">
        <v>0</v>
      </c>
      <c r="O1180" t="str">
        <v>U1385G-10</v>
      </c>
      <c r="P1180" s="8">
        <v>9.4269999999999996</v>
      </c>
      <c r="Q1180" s="8">
        <v>95.997000000000014</v>
      </c>
      <c r="R1180" s="8">
        <v>96.007000000000005</v>
      </c>
    </row>
    <row r="1181" spans="1:18" x14ac:dyDescent="0.15">
      <c r="A1181" t="str">
        <v>U1385J-35-CC</v>
      </c>
      <c r="B1181">
        <v>322.91000000000003</v>
      </c>
      <c r="C1181" t="str">
        <v>U1385G-10-6</v>
      </c>
      <c r="D1181" s="19">
        <v>85.37</v>
      </c>
      <c r="E1181" s="21">
        <v>120</v>
      </c>
      <c r="F1181" s="21">
        <v>120</v>
      </c>
      <c r="G1181" s="8">
        <v>86.570000000000007</v>
      </c>
      <c r="H1181" s="8">
        <v>86.570000000000007</v>
      </c>
      <c r="I1181" s="8">
        <v>86.57</v>
      </c>
      <c r="J1181" s="8">
        <v>86.57</v>
      </c>
      <c r="K1181" s="29">
        <v>-1.4210854715202004E-14</v>
      </c>
      <c r="L1181" s="29">
        <v>-1.4210854715202004E-14</v>
      </c>
      <c r="O1181" t="str">
        <v>U1385G-10</v>
      </c>
      <c r="P1181" s="8">
        <v>9.4269999999999996</v>
      </c>
      <c r="Q1181" s="8">
        <v>95.997000000000014</v>
      </c>
      <c r="R1181" s="8">
        <v>95.997000000000014</v>
      </c>
    </row>
    <row r="1182" spans="1:18" x14ac:dyDescent="0.15">
      <c r="A1182" t="str">
        <v>U1385J-36-1</v>
      </c>
      <c r="B1182">
        <v>324.10000000000002</v>
      </c>
      <c r="C1182" t="str">
        <v>U1385G-10-6</v>
      </c>
      <c r="D1182" s="19">
        <v>85.37</v>
      </c>
      <c r="E1182" s="21">
        <v>149</v>
      </c>
      <c r="F1182" s="21">
        <v>154</v>
      </c>
      <c r="G1182" s="8">
        <v>86.86</v>
      </c>
      <c r="H1182" s="8">
        <v>86.910000000000011</v>
      </c>
      <c r="I1182" s="8">
        <v>86.86</v>
      </c>
      <c r="J1182" s="8">
        <v>86.91</v>
      </c>
      <c r="K1182" s="29">
        <v>0</v>
      </c>
      <c r="L1182" s="29">
        <v>-1.4210854715202004E-14</v>
      </c>
      <c r="O1182" t="str">
        <v>U1385G-10</v>
      </c>
      <c r="P1182" s="8">
        <v>9.4269999999999996</v>
      </c>
      <c r="Q1182" s="8">
        <v>96.287000000000006</v>
      </c>
      <c r="R1182" s="8">
        <v>96.337000000000018</v>
      </c>
    </row>
    <row r="1183" spans="1:18" x14ac:dyDescent="0.15">
      <c r="A1183" t="str">
        <v>U1385J-36-2</v>
      </c>
      <c r="B1183">
        <v>325.60000000000002</v>
      </c>
      <c r="C1183" t="str">
        <v>U1385G-10-6</v>
      </c>
      <c r="D1183" s="19">
        <v>85.37</v>
      </c>
      <c r="E1183" s="21">
        <v>149</v>
      </c>
      <c r="F1183" s="21">
        <v>154</v>
      </c>
      <c r="G1183" s="8">
        <v>86.86</v>
      </c>
      <c r="H1183" s="8">
        <v>86.910000000000011</v>
      </c>
      <c r="I1183" s="8">
        <v>86.86</v>
      </c>
      <c r="J1183" s="8">
        <v>86.91</v>
      </c>
      <c r="K1183" s="29">
        <v>0</v>
      </c>
      <c r="L1183" s="29">
        <v>-1.4210854715202004E-14</v>
      </c>
      <c r="O1183" t="str">
        <v>U1385G-10</v>
      </c>
      <c r="P1183" s="8">
        <v>9.4269999999999996</v>
      </c>
      <c r="Q1183" s="8">
        <v>96.287000000000006</v>
      </c>
      <c r="R1183" s="8">
        <v>96.337000000000018</v>
      </c>
    </row>
    <row r="1184" spans="1:18" x14ac:dyDescent="0.15">
      <c r="A1184" t="str">
        <v>U1385J-36-3</v>
      </c>
      <c r="B1184">
        <v>327.10000000000002</v>
      </c>
      <c r="C1184" t="str">
        <v>U1385G-10-6</v>
      </c>
      <c r="D1184" s="19">
        <v>85.37</v>
      </c>
      <c r="E1184" s="21">
        <v>149</v>
      </c>
      <c r="F1184" s="21">
        <v>154</v>
      </c>
      <c r="G1184" s="8">
        <v>86.86</v>
      </c>
      <c r="H1184" s="8">
        <v>86.910000000000011</v>
      </c>
      <c r="I1184" s="8">
        <v>86.86</v>
      </c>
      <c r="J1184" s="8">
        <v>86.91</v>
      </c>
      <c r="K1184" s="29">
        <v>0</v>
      </c>
      <c r="L1184" s="29">
        <v>-1.4210854715202004E-14</v>
      </c>
      <c r="O1184" t="str">
        <v>U1385G-10</v>
      </c>
      <c r="P1184" s="8">
        <v>9.4269999999999996</v>
      </c>
      <c r="Q1184" s="8">
        <v>96.287000000000006</v>
      </c>
      <c r="R1184" s="8">
        <v>96.337000000000018</v>
      </c>
    </row>
    <row r="1185" spans="1:18" x14ac:dyDescent="0.15">
      <c r="A1185" t="str">
        <v>U1385J-36-4</v>
      </c>
      <c r="B1185">
        <v>328.59</v>
      </c>
      <c r="C1185" t="str">
        <v>U1385G-10-6</v>
      </c>
      <c r="D1185" s="19">
        <v>85.37</v>
      </c>
      <c r="E1185" s="21">
        <v>149</v>
      </c>
      <c r="F1185" s="21">
        <v>154</v>
      </c>
      <c r="G1185" s="8">
        <v>86.86</v>
      </c>
      <c r="H1185" s="8">
        <v>86.910000000000011</v>
      </c>
      <c r="I1185" s="8">
        <v>86.86</v>
      </c>
      <c r="J1185" s="8">
        <v>86.91</v>
      </c>
      <c r="K1185" s="29">
        <v>0</v>
      </c>
      <c r="L1185" s="29">
        <v>-1.4210854715202004E-14</v>
      </c>
      <c r="O1185" t="str">
        <v>U1385G-10</v>
      </c>
      <c r="P1185" s="8">
        <v>9.4269999999999996</v>
      </c>
      <c r="Q1185" s="8">
        <v>96.287000000000006</v>
      </c>
      <c r="R1185" s="8">
        <v>96.337000000000018</v>
      </c>
    </row>
    <row r="1186" spans="1:18" x14ac:dyDescent="0.15">
      <c r="A1186" t="str">
        <v>U1385J-36-5</v>
      </c>
      <c r="B1186">
        <v>330.1</v>
      </c>
      <c r="C1186" t="str">
        <v>U1385G-10-6</v>
      </c>
      <c r="D1186" s="19">
        <v>85.37</v>
      </c>
      <c r="E1186" s="21">
        <v>149</v>
      </c>
      <c r="F1186" s="21">
        <v>154</v>
      </c>
      <c r="G1186" s="8">
        <v>86.86</v>
      </c>
      <c r="H1186" s="8">
        <v>86.910000000000011</v>
      </c>
      <c r="I1186" s="8">
        <v>86.86</v>
      </c>
      <c r="J1186" s="8">
        <v>86.91</v>
      </c>
      <c r="K1186" s="29">
        <v>0</v>
      </c>
      <c r="L1186" s="29">
        <v>-1.4210854715202004E-14</v>
      </c>
      <c r="O1186" t="str">
        <v>U1385G-10</v>
      </c>
      <c r="P1186" s="8">
        <v>9.4269999999999996</v>
      </c>
      <c r="Q1186" s="8">
        <v>96.287000000000006</v>
      </c>
      <c r="R1186" s="8">
        <v>96.337000000000018</v>
      </c>
    </row>
    <row r="1187" spans="1:18" x14ac:dyDescent="0.15">
      <c r="A1187" t="str">
        <v>U1385J-36-6</v>
      </c>
      <c r="B1187">
        <v>331.6</v>
      </c>
      <c r="C1187" t="str">
        <v>U1385G-10-6</v>
      </c>
      <c r="D1187" s="19">
        <v>85.37</v>
      </c>
      <c r="E1187" s="21">
        <v>149</v>
      </c>
      <c r="F1187" s="21">
        <v>154</v>
      </c>
      <c r="G1187" s="8">
        <v>86.86</v>
      </c>
      <c r="H1187" s="8">
        <v>86.910000000000011</v>
      </c>
      <c r="I1187" s="8">
        <v>86.86</v>
      </c>
      <c r="J1187" s="8">
        <v>86.91</v>
      </c>
      <c r="K1187" s="29">
        <v>0</v>
      </c>
      <c r="L1187" s="29">
        <v>-1.4210854715202004E-14</v>
      </c>
      <c r="O1187" t="str">
        <v>U1385G-10</v>
      </c>
      <c r="P1187" s="8">
        <v>9.4269999999999996</v>
      </c>
      <c r="Q1187" s="8">
        <v>96.287000000000006</v>
      </c>
      <c r="R1187" s="8">
        <v>96.337000000000018</v>
      </c>
    </row>
    <row r="1188" spans="1:18" x14ac:dyDescent="0.15">
      <c r="A1188" t="str">
        <v>U1385J-36-7</v>
      </c>
      <c r="B1188">
        <v>332.61</v>
      </c>
      <c r="C1188" t="str">
        <v>U1385G-10-6</v>
      </c>
      <c r="D1188" s="19">
        <v>85.37</v>
      </c>
      <c r="E1188" s="21">
        <v>149</v>
      </c>
      <c r="F1188" s="21">
        <v>154</v>
      </c>
      <c r="G1188" s="8">
        <v>86.86</v>
      </c>
      <c r="H1188" s="8">
        <v>86.910000000000011</v>
      </c>
      <c r="I1188" s="8">
        <v>86.86</v>
      </c>
      <c r="J1188" s="8">
        <v>86.91</v>
      </c>
      <c r="K1188" s="29">
        <v>0</v>
      </c>
      <c r="L1188" s="29">
        <v>-1.4210854715202004E-14</v>
      </c>
      <c r="O1188" t="str">
        <v>U1385G-10</v>
      </c>
      <c r="P1188" s="8">
        <v>9.4269999999999996</v>
      </c>
      <c r="Q1188" s="8">
        <v>96.287000000000006</v>
      </c>
      <c r="R1188" s="8">
        <v>96.337000000000018</v>
      </c>
    </row>
    <row r="1189" spans="1:18" x14ac:dyDescent="0.15">
      <c r="A1189" t="str">
        <v>U1385J-36-CC</v>
      </c>
      <c r="B1189">
        <v>333.13</v>
      </c>
      <c r="C1189" t="str">
        <v>U1385G-10-6</v>
      </c>
      <c r="D1189" s="19">
        <v>85.37</v>
      </c>
      <c r="E1189" s="21">
        <v>149</v>
      </c>
      <c r="F1189" s="21">
        <v>154</v>
      </c>
      <c r="G1189" s="8">
        <v>86.86</v>
      </c>
      <c r="H1189" s="8">
        <v>86.910000000000011</v>
      </c>
      <c r="I1189" s="8">
        <v>86.86</v>
      </c>
      <c r="J1189" s="8">
        <v>86.91</v>
      </c>
      <c r="K1189" s="29">
        <v>0</v>
      </c>
      <c r="L1189" s="29">
        <v>-1.4210854715202004E-14</v>
      </c>
      <c r="O1189" t="str">
        <v>U1385G-10</v>
      </c>
      <c r="P1189" s="8">
        <v>9.4269999999999996</v>
      </c>
      <c r="Q1189" s="8">
        <v>96.287000000000006</v>
      </c>
      <c r="R1189" s="8">
        <v>96.337000000000018</v>
      </c>
    </row>
    <row r="1190" spans="1:18" x14ac:dyDescent="0.15">
      <c r="A1190" t="str">
        <v>U1385J-37-1</v>
      </c>
      <c r="B1190">
        <v>333.8</v>
      </c>
      <c r="C1190" t="str">
        <v>U1385G-10-6</v>
      </c>
      <c r="D1190" s="19">
        <v>85.37</v>
      </c>
      <c r="E1190" s="21">
        <v>149</v>
      </c>
      <c r="F1190" s="21">
        <v>154</v>
      </c>
      <c r="G1190" s="8">
        <v>86.86</v>
      </c>
      <c r="H1190" s="8">
        <v>86.910000000000011</v>
      </c>
      <c r="I1190" s="8">
        <v>86.86</v>
      </c>
      <c r="J1190" s="8">
        <v>86.91</v>
      </c>
      <c r="K1190" s="29">
        <v>0</v>
      </c>
      <c r="L1190" s="29">
        <v>-1.4210854715202004E-14</v>
      </c>
      <c r="O1190" t="str">
        <v>U1385G-10</v>
      </c>
      <c r="P1190" s="8">
        <v>9.4269999999999996</v>
      </c>
      <c r="Q1190" s="8">
        <v>96.287000000000006</v>
      </c>
      <c r="R1190" s="8">
        <v>96.337000000000018</v>
      </c>
    </row>
    <row r="1191" spans="1:18" x14ac:dyDescent="0.15">
      <c r="A1191" t="str">
        <v>U1385J-37-2</v>
      </c>
      <c r="B1191">
        <v>335.3</v>
      </c>
      <c r="C1191" t="str">
        <v>U1385G-10-6</v>
      </c>
      <c r="D1191" s="19">
        <v>85.37</v>
      </c>
      <c r="E1191" s="21">
        <v>149</v>
      </c>
      <c r="F1191" s="21">
        <v>154</v>
      </c>
      <c r="G1191" s="8">
        <v>86.86</v>
      </c>
      <c r="H1191" s="8">
        <v>86.910000000000011</v>
      </c>
      <c r="I1191" s="8">
        <v>86.86</v>
      </c>
      <c r="J1191" s="8">
        <v>86.91</v>
      </c>
      <c r="K1191" s="29">
        <v>0</v>
      </c>
      <c r="L1191" s="29">
        <v>-1.4210854715202004E-14</v>
      </c>
      <c r="O1191" t="str">
        <v>U1385G-10</v>
      </c>
      <c r="P1191" s="8">
        <v>9.4269999999999996</v>
      </c>
      <c r="Q1191" s="8">
        <v>96.287000000000006</v>
      </c>
      <c r="R1191" s="8">
        <v>96.337000000000018</v>
      </c>
    </row>
    <row r="1192" spans="1:18" x14ac:dyDescent="0.15">
      <c r="A1192" t="str">
        <v>U1385J-37-3</v>
      </c>
      <c r="B1192">
        <v>336.81</v>
      </c>
      <c r="C1192" t="str">
        <v>U1385G-10-7</v>
      </c>
      <c r="D1192" s="19">
        <v>86.91</v>
      </c>
      <c r="E1192" s="21">
        <v>0</v>
      </c>
      <c r="F1192" s="21">
        <v>5</v>
      </c>
      <c r="G1192" s="8">
        <v>86.91</v>
      </c>
      <c r="H1192" s="8">
        <v>86.96</v>
      </c>
      <c r="I1192" s="8">
        <v>86.91</v>
      </c>
      <c r="J1192" s="8">
        <v>86.96</v>
      </c>
      <c r="K1192" s="29">
        <v>0</v>
      </c>
      <c r="L1192" s="29">
        <v>0</v>
      </c>
      <c r="O1192" t="str">
        <v>U1385G-10</v>
      </c>
      <c r="P1192" s="8">
        <v>9.4269999999999996</v>
      </c>
      <c r="Q1192" s="8">
        <v>96.336999999999989</v>
      </c>
      <c r="R1192" s="8">
        <v>96.387</v>
      </c>
    </row>
    <row r="1193" spans="1:18" x14ac:dyDescent="0.15">
      <c r="A1193" t="str">
        <v>U1385J-37-4</v>
      </c>
      <c r="B1193">
        <v>338.16</v>
      </c>
      <c r="C1193" t="str">
        <v>U1385G-10-7</v>
      </c>
      <c r="D1193" s="19">
        <v>86.91</v>
      </c>
      <c r="E1193" s="21">
        <v>17</v>
      </c>
      <c r="F1193" s="21">
        <v>17</v>
      </c>
      <c r="G1193" s="8">
        <v>87.08</v>
      </c>
      <c r="H1193" s="8">
        <v>87.08</v>
      </c>
      <c r="I1193" s="8">
        <v>87.08</v>
      </c>
      <c r="J1193" s="8">
        <v>87.08</v>
      </c>
      <c r="K1193" s="29">
        <v>0</v>
      </c>
      <c r="L1193" s="29">
        <v>0</v>
      </c>
      <c r="O1193" t="str">
        <v>U1385G-10</v>
      </c>
      <c r="P1193" s="8">
        <v>9.4269999999999996</v>
      </c>
      <c r="Q1193" s="8">
        <v>96.507000000000005</v>
      </c>
      <c r="R1193" s="8">
        <v>96.507000000000005</v>
      </c>
    </row>
    <row r="1194" spans="1:18" x14ac:dyDescent="0.15">
      <c r="A1194" t="str">
        <v>U1385J-37-5</v>
      </c>
      <c r="B1194">
        <v>339.65</v>
      </c>
      <c r="C1194" t="str">
        <v>U1385G-10-CC</v>
      </c>
      <c r="D1194" s="19">
        <v>87.49</v>
      </c>
      <c r="E1194" s="21">
        <v>16</v>
      </c>
      <c r="F1194" s="21">
        <v>23</v>
      </c>
      <c r="G1194" s="8">
        <v>87.649999999999991</v>
      </c>
      <c r="H1194" s="8">
        <v>87.72</v>
      </c>
      <c r="I1194" s="8">
        <v>87.65</v>
      </c>
      <c r="J1194" s="8">
        <v>87.72</v>
      </c>
      <c r="K1194" s="29">
        <v>1.4210854715202004E-14</v>
      </c>
      <c r="L1194" s="29">
        <v>0</v>
      </c>
      <c r="O1194" t="str">
        <v>U1385G-10</v>
      </c>
      <c r="P1194" s="8">
        <v>9.4269999999999996</v>
      </c>
      <c r="Q1194" s="8">
        <v>97.076999999999998</v>
      </c>
      <c r="R1194" s="8">
        <v>97.146999999999991</v>
      </c>
    </row>
    <row r="1195" spans="1:18" x14ac:dyDescent="0.15">
      <c r="A1195" t="str">
        <v>U1385J-37-6</v>
      </c>
      <c r="B1195">
        <v>341.15</v>
      </c>
      <c r="C1195" t="str">
        <v>U1385G-10-CC</v>
      </c>
      <c r="D1195" s="19">
        <v>87.49</v>
      </c>
      <c r="E1195" s="21">
        <v>16</v>
      </c>
      <c r="F1195" s="21">
        <v>23</v>
      </c>
      <c r="G1195" s="8">
        <v>87.649999999999991</v>
      </c>
      <c r="H1195" s="8">
        <v>87.72</v>
      </c>
      <c r="I1195" s="8">
        <v>87.65</v>
      </c>
      <c r="J1195" s="8">
        <v>87.72</v>
      </c>
      <c r="K1195" s="29">
        <v>1.4210854715202004E-14</v>
      </c>
      <c r="L1195" s="29">
        <v>0</v>
      </c>
      <c r="O1195" t="str">
        <v>U1385G-10</v>
      </c>
      <c r="P1195" s="8">
        <v>9.4269999999999996</v>
      </c>
      <c r="Q1195" s="8">
        <v>97.076999999999998</v>
      </c>
      <c r="R1195" s="8">
        <v>97.146999999999991</v>
      </c>
    </row>
    <row r="1196" spans="1:18" x14ac:dyDescent="0.15">
      <c r="A1196" t="str">
        <v>U1385J-37-7</v>
      </c>
      <c r="B1196">
        <v>342.61</v>
      </c>
      <c r="C1196" t="str">
        <v>U1385G-10-CC</v>
      </c>
      <c r="D1196" s="19">
        <v>87.49</v>
      </c>
      <c r="E1196" s="21">
        <v>16</v>
      </c>
      <c r="F1196" s="21">
        <v>23</v>
      </c>
      <c r="G1196" s="8">
        <v>87.649999999999991</v>
      </c>
      <c r="H1196" s="8">
        <v>87.72</v>
      </c>
      <c r="I1196" s="8">
        <v>87.65</v>
      </c>
      <c r="J1196" s="8">
        <v>87.72</v>
      </c>
      <c r="K1196" s="29">
        <v>1.4210854715202004E-14</v>
      </c>
      <c r="L1196" s="29">
        <v>0</v>
      </c>
      <c r="O1196" t="str">
        <v>U1385G-10</v>
      </c>
      <c r="P1196" s="8">
        <v>9.4269999999999996</v>
      </c>
      <c r="Q1196" s="8">
        <v>97.076999999999998</v>
      </c>
      <c r="R1196" s="8">
        <v>97.146999999999991</v>
      </c>
    </row>
    <row r="1197" spans="1:18" x14ac:dyDescent="0.15">
      <c r="A1197" t="str">
        <v>U1385J-37-CC</v>
      </c>
      <c r="B1197">
        <v>343.13</v>
      </c>
      <c r="C1197" t="str">
        <v>U1385G-10-CC</v>
      </c>
      <c r="D1197" s="19">
        <v>87.49</v>
      </c>
      <c r="E1197" s="21">
        <v>16</v>
      </c>
      <c r="F1197" s="21">
        <v>23</v>
      </c>
      <c r="G1197" s="8">
        <v>87.649999999999991</v>
      </c>
      <c r="H1197" s="8">
        <v>87.72</v>
      </c>
      <c r="I1197" s="8">
        <v>87.65</v>
      </c>
      <c r="J1197" s="8">
        <v>87.72</v>
      </c>
      <c r="K1197" s="29">
        <v>1.4210854715202004E-14</v>
      </c>
      <c r="L1197" s="29">
        <v>0</v>
      </c>
      <c r="O1197" t="str">
        <v>U1385G-10</v>
      </c>
      <c r="P1197" s="8">
        <v>9.4269999999999996</v>
      </c>
      <c r="Q1197" s="8">
        <v>97.076999999999998</v>
      </c>
      <c r="R1197" s="8">
        <v>97.146999999999991</v>
      </c>
    </row>
    <row r="1198" spans="1:18" x14ac:dyDescent="0.15">
      <c r="A1198" t="str">
        <v>U1385J-38-1</v>
      </c>
      <c r="B1198">
        <v>343.5</v>
      </c>
      <c r="C1198" t="str">
        <v>U1385G-10-CC</v>
      </c>
      <c r="D1198" s="19">
        <v>87.49</v>
      </c>
      <c r="E1198" s="21">
        <v>16</v>
      </c>
      <c r="F1198" s="21">
        <v>23</v>
      </c>
      <c r="G1198" s="8">
        <v>87.649999999999991</v>
      </c>
      <c r="H1198" s="8">
        <v>87.72</v>
      </c>
      <c r="I1198" s="8">
        <v>87.65</v>
      </c>
      <c r="J1198" s="8">
        <v>87.72</v>
      </c>
      <c r="K1198" s="29">
        <v>1.4210854715202004E-14</v>
      </c>
      <c r="L1198" s="29">
        <v>0</v>
      </c>
      <c r="O1198" t="str">
        <v>U1385G-10</v>
      </c>
      <c r="P1198" s="8">
        <v>9.4269999999999996</v>
      </c>
      <c r="Q1198" s="8">
        <v>97.076999999999998</v>
      </c>
      <c r="R1198" s="8">
        <v>97.146999999999991</v>
      </c>
    </row>
    <row r="1199" spans="1:18" x14ac:dyDescent="0.15">
      <c r="A1199" t="str">
        <v>U1385J-38-2</v>
      </c>
      <c r="B1199">
        <v>345</v>
      </c>
      <c r="C1199" t="str">
        <v>U1385G-10-CC</v>
      </c>
      <c r="D1199" s="19">
        <v>87.49</v>
      </c>
      <c r="E1199" s="21">
        <v>16</v>
      </c>
      <c r="F1199" s="21">
        <v>23</v>
      </c>
      <c r="G1199" s="8">
        <v>87.649999999999991</v>
      </c>
      <c r="H1199" s="8">
        <v>87.72</v>
      </c>
      <c r="I1199" s="8">
        <v>87.65</v>
      </c>
      <c r="J1199" s="8">
        <v>87.72</v>
      </c>
      <c r="K1199" s="29">
        <v>1.4210854715202004E-14</v>
      </c>
      <c r="L1199" s="29">
        <v>0</v>
      </c>
      <c r="O1199" t="str">
        <v>U1385G-10</v>
      </c>
      <c r="P1199" s="8">
        <v>9.4269999999999996</v>
      </c>
      <c r="Q1199" s="8">
        <v>97.076999999999998</v>
      </c>
      <c r="R1199" s="8">
        <v>97.146999999999991</v>
      </c>
    </row>
    <row r="1200" spans="1:18" x14ac:dyDescent="0.15">
      <c r="A1200" t="str">
        <v>U1385J-38-3</v>
      </c>
      <c r="B1200">
        <v>346.49</v>
      </c>
      <c r="C1200" t="str">
        <v>U1385G-10-CC</v>
      </c>
      <c r="D1200" s="19">
        <v>87.49</v>
      </c>
      <c r="E1200" s="21">
        <v>16</v>
      </c>
      <c r="F1200" s="21">
        <v>23</v>
      </c>
      <c r="G1200" s="8">
        <v>87.649999999999991</v>
      </c>
      <c r="H1200" s="8">
        <v>87.72</v>
      </c>
      <c r="I1200" s="8">
        <v>87.65</v>
      </c>
      <c r="J1200" s="8">
        <v>87.72</v>
      </c>
      <c r="K1200" s="29">
        <v>1.4210854715202004E-14</v>
      </c>
      <c r="L1200" s="29">
        <v>0</v>
      </c>
      <c r="O1200" t="str">
        <v>U1385G-10</v>
      </c>
      <c r="P1200" s="8">
        <v>9.4269999999999996</v>
      </c>
      <c r="Q1200" s="8">
        <v>97.076999999999998</v>
      </c>
      <c r="R1200" s="8">
        <v>97.146999999999991</v>
      </c>
    </row>
    <row r="1201" spans="1:18" x14ac:dyDescent="0.15">
      <c r="A1201" t="str">
        <v>U1385J-38-4</v>
      </c>
      <c r="B1201">
        <v>347.98</v>
      </c>
      <c r="C1201" t="str">
        <v>U1385G-10-CC</v>
      </c>
      <c r="D1201" s="19">
        <v>87.49</v>
      </c>
      <c r="E1201" s="21">
        <v>16</v>
      </c>
      <c r="F1201" s="21">
        <v>23</v>
      </c>
      <c r="G1201" s="8">
        <v>87.649999999999991</v>
      </c>
      <c r="H1201" s="8">
        <v>87.72</v>
      </c>
      <c r="I1201" s="8">
        <v>87.65</v>
      </c>
      <c r="J1201" s="8">
        <v>87.72</v>
      </c>
      <c r="K1201" s="29">
        <v>1.4210854715202004E-14</v>
      </c>
      <c r="L1201" s="29">
        <v>0</v>
      </c>
      <c r="O1201" t="str">
        <v>U1385G-10</v>
      </c>
      <c r="P1201" s="8">
        <v>9.4269999999999996</v>
      </c>
      <c r="Q1201" s="8">
        <v>97.076999999999998</v>
      </c>
      <c r="R1201" s="8">
        <v>97.146999999999991</v>
      </c>
    </row>
    <row r="1202" spans="1:18" x14ac:dyDescent="0.15">
      <c r="A1202" t="str">
        <v>U1385J-38-5</v>
      </c>
      <c r="B1202">
        <v>349.47</v>
      </c>
      <c r="C1202" t="str">
        <v>U1385G-10-CC</v>
      </c>
      <c r="D1202" s="19">
        <v>87.49</v>
      </c>
      <c r="E1202" s="21">
        <v>16</v>
      </c>
      <c r="F1202" s="21">
        <v>23</v>
      </c>
      <c r="G1202" s="8">
        <v>87.649999999999991</v>
      </c>
      <c r="H1202" s="8">
        <v>87.72</v>
      </c>
      <c r="I1202" s="8">
        <v>87.65</v>
      </c>
      <c r="J1202" s="8">
        <v>87.72</v>
      </c>
      <c r="K1202" s="29">
        <v>1.4210854715202004E-14</v>
      </c>
      <c r="L1202" s="29">
        <v>0</v>
      </c>
      <c r="O1202" t="str">
        <v>U1385G-10</v>
      </c>
      <c r="P1202" s="8">
        <v>9.4269999999999996</v>
      </c>
      <c r="Q1202" s="8">
        <v>97.076999999999998</v>
      </c>
      <c r="R1202" s="8">
        <v>97.146999999999991</v>
      </c>
    </row>
    <row r="1203" spans="1:18" x14ac:dyDescent="0.15">
      <c r="A1203" t="str">
        <v>U1385J-38-6</v>
      </c>
      <c r="B1203">
        <v>350.96</v>
      </c>
      <c r="C1203" t="str">
        <v>U1385G-11-1</v>
      </c>
      <c r="D1203" s="19">
        <v>87.3</v>
      </c>
      <c r="E1203" s="21">
        <v>76</v>
      </c>
      <c r="F1203" s="21">
        <v>76</v>
      </c>
      <c r="G1203" s="8">
        <v>88.06</v>
      </c>
      <c r="H1203" s="8">
        <v>88.06</v>
      </c>
      <c r="I1203" s="8">
        <v>88.06</v>
      </c>
      <c r="J1203" s="8">
        <v>88.06</v>
      </c>
      <c r="K1203" s="29">
        <v>0</v>
      </c>
      <c r="L1203" s="29">
        <v>0</v>
      </c>
      <c r="O1203" t="str">
        <v>U1385G-11</v>
      </c>
      <c r="P1203" s="8">
        <v>10.81</v>
      </c>
      <c r="Q1203" s="8">
        <v>98.87</v>
      </c>
      <c r="R1203" s="8">
        <v>98.87</v>
      </c>
    </row>
    <row r="1204" spans="1:18" x14ac:dyDescent="0.15">
      <c r="A1204" t="str">
        <v>U1385J-38-7</v>
      </c>
      <c r="B1204">
        <v>352.24</v>
      </c>
      <c r="C1204" t="str">
        <v>U1385G-11-1</v>
      </c>
      <c r="D1204" s="19">
        <v>87.3</v>
      </c>
      <c r="E1204" s="21">
        <v>95</v>
      </c>
      <c r="F1204" s="21">
        <v>95</v>
      </c>
      <c r="G1204" s="8">
        <v>88.25</v>
      </c>
      <c r="H1204" s="8">
        <v>88.25</v>
      </c>
      <c r="I1204" s="8">
        <v>88.25</v>
      </c>
      <c r="J1204" s="8">
        <v>88.25</v>
      </c>
      <c r="K1204" s="29">
        <v>0</v>
      </c>
      <c r="L1204" s="29">
        <v>0</v>
      </c>
      <c r="O1204" t="str">
        <v>U1385G-11</v>
      </c>
      <c r="P1204" s="8">
        <v>10.81</v>
      </c>
      <c r="Q1204" s="8">
        <v>99.06</v>
      </c>
      <c r="R1204" s="8">
        <v>99.06</v>
      </c>
    </row>
    <row r="1205" spans="1:18" x14ac:dyDescent="0.15">
      <c r="A1205" t="str">
        <v>U1385J-38-CC</v>
      </c>
      <c r="B1205">
        <v>352.76</v>
      </c>
      <c r="C1205" t="str">
        <v>U1385G-11-2</v>
      </c>
      <c r="D1205" s="19">
        <v>88.8</v>
      </c>
      <c r="E1205" s="21">
        <v>75</v>
      </c>
      <c r="F1205" s="21">
        <v>75</v>
      </c>
      <c r="G1205" s="8">
        <v>89.55</v>
      </c>
      <c r="H1205" s="8">
        <v>89.55</v>
      </c>
      <c r="I1205" s="8">
        <v>89.55</v>
      </c>
      <c r="J1205" s="8">
        <v>89.55</v>
      </c>
      <c r="K1205" s="29">
        <v>0</v>
      </c>
      <c r="L1205" s="29">
        <v>0</v>
      </c>
      <c r="O1205" t="str">
        <v>U1385G-11</v>
      </c>
      <c r="P1205" s="8">
        <v>10.81</v>
      </c>
      <c r="Q1205" s="8">
        <v>100.36</v>
      </c>
      <c r="R1205" s="8">
        <v>100.36</v>
      </c>
    </row>
    <row r="1206" spans="1:18" x14ac:dyDescent="0.15">
      <c r="A1206" t="str">
        <v>U1385J-39-1</v>
      </c>
      <c r="B1206">
        <v>353.2</v>
      </c>
      <c r="C1206" t="str">
        <v>U1385G-11-2</v>
      </c>
      <c r="D1206" s="19">
        <v>88.8</v>
      </c>
      <c r="E1206" s="21">
        <v>95</v>
      </c>
      <c r="F1206" s="21">
        <v>96</v>
      </c>
      <c r="G1206" s="8">
        <v>89.75</v>
      </c>
      <c r="H1206" s="8">
        <v>89.759999999999991</v>
      </c>
      <c r="I1206" s="8">
        <v>89.75</v>
      </c>
      <c r="J1206" s="8">
        <v>89.76</v>
      </c>
      <c r="K1206" s="29">
        <v>0</v>
      </c>
      <c r="L1206" s="29">
        <v>1.4210854715202004E-14</v>
      </c>
      <c r="O1206" t="str">
        <v>U1385G-11</v>
      </c>
      <c r="P1206" s="8">
        <v>10.81</v>
      </c>
      <c r="Q1206" s="8">
        <v>100.56</v>
      </c>
      <c r="R1206" s="8">
        <v>100.57</v>
      </c>
    </row>
    <row r="1207" spans="1:18" x14ac:dyDescent="0.15">
      <c r="A1207" t="str">
        <v>U1385J-39-2</v>
      </c>
      <c r="B1207">
        <v>354.69</v>
      </c>
      <c r="C1207" t="str">
        <v>U1385G-11-2</v>
      </c>
      <c r="D1207" s="19">
        <v>88.8</v>
      </c>
      <c r="E1207" s="21">
        <v>95</v>
      </c>
      <c r="F1207" s="21">
        <v>96</v>
      </c>
      <c r="G1207" s="8">
        <v>89.75</v>
      </c>
      <c r="H1207" s="8">
        <v>89.759999999999991</v>
      </c>
      <c r="I1207" s="8">
        <v>89.75</v>
      </c>
      <c r="J1207" s="8">
        <v>89.76</v>
      </c>
      <c r="K1207" s="29">
        <v>0</v>
      </c>
      <c r="L1207" s="29">
        <v>1.4210854715202004E-14</v>
      </c>
      <c r="O1207" t="str">
        <v>U1385G-11</v>
      </c>
      <c r="P1207" s="8">
        <v>10.81</v>
      </c>
      <c r="Q1207" s="8">
        <v>100.56</v>
      </c>
      <c r="R1207" s="8">
        <v>100.57</v>
      </c>
    </row>
    <row r="1208" spans="1:18" x14ac:dyDescent="0.15">
      <c r="A1208" t="str">
        <v>U1385J-39-3</v>
      </c>
      <c r="B1208">
        <v>356.2</v>
      </c>
      <c r="C1208" t="str">
        <v>U1385G-11-3</v>
      </c>
      <c r="D1208" s="19">
        <v>90.29</v>
      </c>
      <c r="E1208" s="21">
        <v>77</v>
      </c>
      <c r="F1208" s="21">
        <v>77</v>
      </c>
      <c r="G1208" s="8">
        <v>91.06</v>
      </c>
      <c r="H1208" s="8">
        <v>91.06</v>
      </c>
      <c r="I1208" s="8">
        <v>91.06</v>
      </c>
      <c r="J1208" s="8">
        <v>91.06</v>
      </c>
      <c r="K1208" s="29">
        <v>0</v>
      </c>
      <c r="L1208" s="29">
        <v>0</v>
      </c>
      <c r="O1208" t="str">
        <v>U1385G-11</v>
      </c>
      <c r="P1208" s="8">
        <v>10.81</v>
      </c>
      <c r="Q1208" s="8">
        <v>101.87</v>
      </c>
      <c r="R1208" s="8">
        <v>101.87</v>
      </c>
    </row>
    <row r="1209" spans="1:18" x14ac:dyDescent="0.15">
      <c r="A1209" t="str">
        <v>U1385J-39-4</v>
      </c>
      <c r="B1209">
        <v>357.7</v>
      </c>
      <c r="C1209" t="str">
        <v>U1385G-11-3</v>
      </c>
      <c r="D1209" s="19">
        <v>90.29</v>
      </c>
      <c r="E1209" s="21">
        <v>90</v>
      </c>
      <c r="F1209" s="21">
        <v>92</v>
      </c>
      <c r="G1209" s="8">
        <v>91.190000000000012</v>
      </c>
      <c r="H1209" s="8">
        <v>91.210000000000008</v>
      </c>
      <c r="I1209" s="8">
        <v>91.19</v>
      </c>
      <c r="J1209" s="8">
        <v>91.21</v>
      </c>
      <c r="K1209" s="29">
        <v>-1.4210854715202004E-14</v>
      </c>
      <c r="L1209" s="29">
        <v>-1.4210854715202004E-14</v>
      </c>
      <c r="O1209" t="str">
        <v>U1385G-11</v>
      </c>
      <c r="P1209" s="8">
        <v>10.81</v>
      </c>
      <c r="Q1209" s="8">
        <v>102.00000000000001</v>
      </c>
      <c r="R1209" s="8">
        <v>102.02000000000001</v>
      </c>
    </row>
    <row r="1210" spans="1:18" x14ac:dyDescent="0.15">
      <c r="A1210" t="str">
        <v>U1385J-39-5</v>
      </c>
      <c r="B1210">
        <v>359.19</v>
      </c>
      <c r="C1210" t="str">
        <v>U1385G-11-3</v>
      </c>
      <c r="D1210" s="19">
        <v>90.29</v>
      </c>
      <c r="E1210" s="21">
        <v>102</v>
      </c>
      <c r="F1210" s="21">
        <v>104</v>
      </c>
      <c r="G1210" s="8">
        <v>91.31</v>
      </c>
      <c r="H1210" s="8">
        <v>91.330000000000013</v>
      </c>
      <c r="I1210" s="8">
        <v>91.31</v>
      </c>
      <c r="J1210" s="8">
        <v>91.33</v>
      </c>
      <c r="K1210" s="29">
        <v>0</v>
      </c>
      <c r="L1210" s="29">
        <v>-1.4210854715202004E-14</v>
      </c>
      <c r="O1210" t="str">
        <v>U1385G-11</v>
      </c>
      <c r="P1210" s="8">
        <v>10.81</v>
      </c>
      <c r="Q1210" s="8">
        <v>102.12</v>
      </c>
      <c r="R1210" s="8">
        <v>102.14000000000001</v>
      </c>
    </row>
    <row r="1211" spans="1:18" x14ac:dyDescent="0.15">
      <c r="A1211" t="str">
        <v>U1385J-39-6</v>
      </c>
      <c r="B1211">
        <v>360.68</v>
      </c>
      <c r="C1211" t="str">
        <v>U1385G-11-4</v>
      </c>
      <c r="D1211" s="19">
        <v>91.82</v>
      </c>
      <c r="E1211" s="21">
        <v>80</v>
      </c>
      <c r="F1211" s="21">
        <v>80</v>
      </c>
      <c r="G1211" s="8">
        <v>92.61999999999999</v>
      </c>
      <c r="H1211" s="8">
        <v>92.61999999999999</v>
      </c>
      <c r="I1211" s="8">
        <v>92.62</v>
      </c>
      <c r="J1211" s="8">
        <v>92.62</v>
      </c>
      <c r="K1211" s="29">
        <v>1.4210854715202004E-14</v>
      </c>
      <c r="L1211" s="29">
        <v>1.4210854715202004E-14</v>
      </c>
      <c r="O1211" t="str">
        <v>U1385G-11</v>
      </c>
      <c r="P1211" s="8">
        <v>10.81</v>
      </c>
      <c r="Q1211" s="8">
        <v>103.42999999999999</v>
      </c>
      <c r="R1211" s="8">
        <v>103.42999999999999</v>
      </c>
    </row>
    <row r="1212" spans="1:18" x14ac:dyDescent="0.15">
      <c r="A1212" t="str">
        <v>U1385J-39-7</v>
      </c>
      <c r="B1212">
        <v>362.17</v>
      </c>
      <c r="C1212" t="str">
        <v>U1385G-11-5</v>
      </c>
      <c r="D1212" s="19">
        <v>93.33</v>
      </c>
      <c r="E1212" s="21">
        <v>74</v>
      </c>
      <c r="F1212" s="21">
        <v>74</v>
      </c>
      <c r="G1212" s="8">
        <v>94.07</v>
      </c>
      <c r="H1212" s="8">
        <v>94.07</v>
      </c>
      <c r="I1212" s="8">
        <v>94.07</v>
      </c>
      <c r="J1212" s="8">
        <v>94.07</v>
      </c>
      <c r="K1212" s="29">
        <v>0</v>
      </c>
      <c r="L1212" s="29">
        <v>0</v>
      </c>
      <c r="O1212" t="str">
        <v>U1385G-11</v>
      </c>
      <c r="P1212" s="8">
        <v>10.81</v>
      </c>
      <c r="Q1212" s="8">
        <v>104.88</v>
      </c>
      <c r="R1212" s="8">
        <v>104.88</v>
      </c>
    </row>
    <row r="1213" spans="1:18" x14ac:dyDescent="0.15">
      <c r="A1213" t="str">
        <v>U1385J-39-CC</v>
      </c>
      <c r="B1213">
        <v>362.69</v>
      </c>
      <c r="C1213" t="str">
        <v>U1385G-11-5</v>
      </c>
      <c r="D1213" s="19">
        <v>93.33</v>
      </c>
      <c r="E1213" s="21">
        <v>74</v>
      </c>
      <c r="F1213" s="21">
        <v>75</v>
      </c>
      <c r="G1213" s="8">
        <v>94.07</v>
      </c>
      <c r="H1213" s="8">
        <v>94.08</v>
      </c>
      <c r="I1213" s="8">
        <v>94.07</v>
      </c>
      <c r="J1213" s="8">
        <v>94.08</v>
      </c>
      <c r="K1213" s="29">
        <v>0</v>
      </c>
      <c r="L1213" s="29">
        <v>0</v>
      </c>
      <c r="O1213" t="str">
        <v>U1385G-11</v>
      </c>
      <c r="P1213" s="8">
        <v>10.81</v>
      </c>
      <c r="Q1213" s="8">
        <v>104.88</v>
      </c>
      <c r="R1213" s="8">
        <v>104.89</v>
      </c>
    </row>
    <row r="1214" spans="1:18" x14ac:dyDescent="0.15">
      <c r="A1214" t="str">
        <v>U1385J-40-1</v>
      </c>
      <c r="B1214">
        <v>362.9</v>
      </c>
      <c r="C1214" t="str">
        <v>U1385G-11-5</v>
      </c>
      <c r="D1214" s="19">
        <v>93.33</v>
      </c>
      <c r="E1214" s="21">
        <v>79</v>
      </c>
      <c r="F1214" s="21">
        <v>79</v>
      </c>
      <c r="G1214" s="8">
        <v>94.12</v>
      </c>
      <c r="H1214" s="8">
        <v>94.12</v>
      </c>
      <c r="I1214" s="8">
        <v>94.12</v>
      </c>
      <c r="J1214" s="8">
        <v>94.12</v>
      </c>
      <c r="K1214" s="29">
        <v>0</v>
      </c>
      <c r="L1214" s="29">
        <v>0</v>
      </c>
      <c r="O1214" t="str">
        <v>U1385G-11</v>
      </c>
      <c r="P1214" s="8">
        <v>10.81</v>
      </c>
      <c r="Q1214" s="8">
        <v>104.93</v>
      </c>
      <c r="R1214" s="8">
        <v>104.93</v>
      </c>
    </row>
    <row r="1215" spans="1:18" x14ac:dyDescent="0.15">
      <c r="A1215" t="str">
        <v>U1385J-40-2</v>
      </c>
      <c r="B1215">
        <v>364.4</v>
      </c>
      <c r="C1215" t="str">
        <v>U1385G-11-6</v>
      </c>
      <c r="D1215" s="19">
        <v>94.86</v>
      </c>
      <c r="E1215" s="21">
        <v>77</v>
      </c>
      <c r="F1215" s="21">
        <v>77</v>
      </c>
      <c r="G1215" s="8">
        <v>95.63</v>
      </c>
      <c r="H1215" s="8">
        <v>95.63</v>
      </c>
      <c r="I1215" s="8">
        <v>95.63</v>
      </c>
      <c r="J1215" s="8">
        <v>95.63</v>
      </c>
      <c r="K1215" s="29">
        <v>0</v>
      </c>
      <c r="L1215" s="29">
        <v>0</v>
      </c>
      <c r="O1215" t="str">
        <v>U1385G-11</v>
      </c>
      <c r="P1215" s="8">
        <v>10.81</v>
      </c>
      <c r="Q1215" s="8">
        <v>106.44</v>
      </c>
      <c r="R1215" s="8">
        <v>106.44</v>
      </c>
    </row>
    <row r="1216" spans="1:18" x14ac:dyDescent="0.15">
      <c r="A1216" t="str">
        <v>U1385J-40-3</v>
      </c>
      <c r="B1216">
        <v>365.9</v>
      </c>
      <c r="C1216" t="str">
        <v>U1385G-11-6</v>
      </c>
      <c r="D1216" s="19">
        <v>94.86</v>
      </c>
      <c r="E1216" s="21">
        <v>138</v>
      </c>
      <c r="F1216" s="21">
        <v>143</v>
      </c>
      <c r="G1216" s="8">
        <v>96.24</v>
      </c>
      <c r="H1216" s="8">
        <v>96.29</v>
      </c>
      <c r="I1216" s="8">
        <v>96.24</v>
      </c>
      <c r="J1216" s="8">
        <v>96.29</v>
      </c>
      <c r="K1216" s="29">
        <v>0</v>
      </c>
      <c r="L1216" s="29">
        <v>0</v>
      </c>
      <c r="O1216" t="str">
        <v>U1385G-11</v>
      </c>
      <c r="P1216" s="8">
        <v>10.81</v>
      </c>
      <c r="Q1216" s="8">
        <v>107.05</v>
      </c>
      <c r="R1216" s="8">
        <v>107.10000000000001</v>
      </c>
    </row>
    <row r="1217" spans="1:18" x14ac:dyDescent="0.15">
      <c r="A1217" t="str">
        <v>U1385J-40-4</v>
      </c>
      <c r="B1217">
        <v>367.39</v>
      </c>
      <c r="C1217" t="str">
        <v>U1385G-11-6</v>
      </c>
      <c r="D1217" s="19">
        <v>94.86</v>
      </c>
      <c r="E1217" s="21">
        <v>138</v>
      </c>
      <c r="F1217" s="21">
        <v>143</v>
      </c>
      <c r="G1217" s="8">
        <v>96.24</v>
      </c>
      <c r="H1217" s="8">
        <v>96.29</v>
      </c>
      <c r="I1217" s="8">
        <v>96.24</v>
      </c>
      <c r="J1217" s="8">
        <v>96.29</v>
      </c>
      <c r="K1217" s="29">
        <v>0</v>
      </c>
      <c r="L1217" s="29">
        <v>0</v>
      </c>
      <c r="O1217" t="str">
        <v>U1385G-11</v>
      </c>
      <c r="P1217" s="8">
        <v>10.81</v>
      </c>
      <c r="Q1217" s="8">
        <v>107.05</v>
      </c>
      <c r="R1217" s="8">
        <v>107.10000000000001</v>
      </c>
    </row>
    <row r="1218" spans="1:18" x14ac:dyDescent="0.15">
      <c r="A1218" t="str">
        <v>U1385J-40-5</v>
      </c>
      <c r="B1218">
        <v>368.89</v>
      </c>
      <c r="C1218" t="str">
        <v>U1385G-11-6</v>
      </c>
      <c r="D1218" s="19">
        <v>94.86</v>
      </c>
      <c r="E1218" s="21">
        <v>138</v>
      </c>
      <c r="F1218" s="21">
        <v>143</v>
      </c>
      <c r="G1218" s="8">
        <v>96.24</v>
      </c>
      <c r="H1218" s="8">
        <v>96.29</v>
      </c>
      <c r="I1218" s="8">
        <v>96.24</v>
      </c>
      <c r="J1218" s="8">
        <v>96.29</v>
      </c>
      <c r="K1218" s="29">
        <v>0</v>
      </c>
      <c r="L1218" s="29">
        <v>0</v>
      </c>
      <c r="O1218" t="str">
        <v>U1385G-11</v>
      </c>
      <c r="P1218" s="8">
        <v>10.81</v>
      </c>
      <c r="Q1218" s="8">
        <v>107.05</v>
      </c>
      <c r="R1218" s="8">
        <v>107.10000000000001</v>
      </c>
    </row>
    <row r="1219" spans="1:18" x14ac:dyDescent="0.15">
      <c r="A1219" t="str">
        <v>U1385J-40-6</v>
      </c>
      <c r="B1219">
        <v>370.39</v>
      </c>
      <c r="C1219" t="str">
        <v>U1385G-11-6</v>
      </c>
      <c r="D1219" s="19">
        <v>94.86</v>
      </c>
      <c r="E1219" s="21">
        <v>138</v>
      </c>
      <c r="F1219" s="21">
        <v>143</v>
      </c>
      <c r="G1219" s="8">
        <v>96.24</v>
      </c>
      <c r="H1219" s="8">
        <v>96.29</v>
      </c>
      <c r="I1219" s="8">
        <v>96.24</v>
      </c>
      <c r="J1219" s="8">
        <v>96.29</v>
      </c>
      <c r="K1219" s="29">
        <v>0</v>
      </c>
      <c r="L1219" s="29">
        <v>0</v>
      </c>
      <c r="O1219" t="str">
        <v>U1385G-11</v>
      </c>
      <c r="P1219" s="8">
        <v>10.81</v>
      </c>
      <c r="Q1219" s="8">
        <v>107.05</v>
      </c>
      <c r="R1219" s="8">
        <v>107.10000000000001</v>
      </c>
    </row>
    <row r="1220" spans="1:18" x14ac:dyDescent="0.15">
      <c r="A1220" t="str">
        <v>U1385J-40-7</v>
      </c>
      <c r="B1220">
        <v>371.81</v>
      </c>
      <c r="C1220" t="str">
        <v>U1385G-11-6</v>
      </c>
      <c r="D1220" s="19">
        <v>94.86</v>
      </c>
      <c r="E1220" s="21">
        <v>138</v>
      </c>
      <c r="F1220" s="21">
        <v>143</v>
      </c>
      <c r="G1220" s="8">
        <v>96.24</v>
      </c>
      <c r="H1220" s="8">
        <v>96.29</v>
      </c>
      <c r="I1220" s="8">
        <v>96.24</v>
      </c>
      <c r="J1220" s="8">
        <v>96.29</v>
      </c>
      <c r="K1220" s="29">
        <v>0</v>
      </c>
      <c r="L1220" s="29">
        <v>0</v>
      </c>
      <c r="O1220" t="str">
        <v>U1385G-11</v>
      </c>
      <c r="P1220" s="8">
        <v>10.81</v>
      </c>
      <c r="Q1220" s="8">
        <v>107.05</v>
      </c>
      <c r="R1220" s="8">
        <v>107.10000000000001</v>
      </c>
    </row>
    <row r="1221" spans="1:18" x14ac:dyDescent="0.15">
      <c r="A1221" t="str">
        <v>U1385J-40-CC</v>
      </c>
      <c r="B1221">
        <v>372.33</v>
      </c>
      <c r="C1221" t="str">
        <v>U1385G-11-6</v>
      </c>
      <c r="D1221" s="19">
        <v>94.86</v>
      </c>
      <c r="E1221" s="21">
        <v>138</v>
      </c>
      <c r="F1221" s="21">
        <v>143</v>
      </c>
      <c r="G1221" s="8">
        <v>96.24</v>
      </c>
      <c r="H1221" s="8">
        <v>96.29</v>
      </c>
      <c r="I1221" s="8">
        <v>96.24</v>
      </c>
      <c r="J1221" s="8">
        <v>96.29</v>
      </c>
      <c r="K1221" s="29">
        <v>0</v>
      </c>
      <c r="L1221" s="29">
        <v>0</v>
      </c>
      <c r="O1221" t="str">
        <v>U1385G-11</v>
      </c>
      <c r="P1221" s="8">
        <v>10.81</v>
      </c>
      <c r="Q1221" s="8">
        <v>107.05</v>
      </c>
      <c r="R1221" s="8">
        <v>107.10000000000001</v>
      </c>
    </row>
    <row r="1222" spans="1:18" x14ac:dyDescent="0.15">
      <c r="A1222" t="str">
        <v>U1385J-41-1</v>
      </c>
      <c r="B1222">
        <v>372.6</v>
      </c>
      <c r="C1222" t="str">
        <v>U1385G-11-6</v>
      </c>
      <c r="D1222" s="19">
        <v>94.86</v>
      </c>
      <c r="E1222" s="21">
        <v>138</v>
      </c>
      <c r="F1222" s="21">
        <v>143</v>
      </c>
      <c r="G1222" s="8">
        <v>96.24</v>
      </c>
      <c r="H1222" s="8">
        <v>96.29</v>
      </c>
      <c r="I1222" s="8">
        <v>96.24</v>
      </c>
      <c r="J1222" s="8">
        <v>96.29</v>
      </c>
      <c r="K1222" s="29">
        <v>0</v>
      </c>
      <c r="L1222" s="29">
        <v>0</v>
      </c>
      <c r="O1222" t="str">
        <v>U1385G-11</v>
      </c>
      <c r="P1222" s="8">
        <v>10.81</v>
      </c>
      <c r="Q1222" s="8">
        <v>107.05</v>
      </c>
      <c r="R1222" s="8">
        <v>107.10000000000001</v>
      </c>
    </row>
    <row r="1223" spans="1:18" x14ac:dyDescent="0.15">
      <c r="A1223" t="str">
        <v>U1385J-41-2</v>
      </c>
      <c r="B1223">
        <v>374.1</v>
      </c>
      <c r="C1223" t="str">
        <v>U1385G-11-6</v>
      </c>
      <c r="D1223" s="19">
        <v>94.86</v>
      </c>
      <c r="E1223" s="21">
        <v>138</v>
      </c>
      <c r="F1223" s="21">
        <v>143</v>
      </c>
      <c r="G1223" s="8">
        <v>96.24</v>
      </c>
      <c r="H1223" s="8">
        <v>96.29</v>
      </c>
      <c r="I1223" s="8">
        <v>96.24</v>
      </c>
      <c r="J1223" s="8">
        <v>96.29</v>
      </c>
      <c r="K1223" s="29">
        <v>0</v>
      </c>
      <c r="L1223" s="29">
        <v>0</v>
      </c>
      <c r="O1223" t="str">
        <v>U1385G-11</v>
      </c>
      <c r="P1223" s="8">
        <v>10.81</v>
      </c>
      <c r="Q1223" s="8">
        <v>107.05</v>
      </c>
      <c r="R1223" s="8">
        <v>107.10000000000001</v>
      </c>
    </row>
    <row r="1224" spans="1:18" x14ac:dyDescent="0.15">
      <c r="A1224" t="str">
        <v>U1385J-41-3</v>
      </c>
      <c r="B1224">
        <v>375.63</v>
      </c>
      <c r="C1224" t="str">
        <v>U1385G-11-6</v>
      </c>
      <c r="D1224" s="19">
        <v>94.86</v>
      </c>
      <c r="E1224" s="21">
        <v>138</v>
      </c>
      <c r="F1224" s="21">
        <v>143</v>
      </c>
      <c r="G1224" s="8">
        <v>96.24</v>
      </c>
      <c r="H1224" s="8">
        <v>96.29</v>
      </c>
      <c r="I1224" s="8">
        <v>96.24</v>
      </c>
      <c r="J1224" s="8">
        <v>96.29</v>
      </c>
      <c r="K1224" s="29">
        <v>0</v>
      </c>
      <c r="L1224" s="29">
        <v>0</v>
      </c>
      <c r="O1224" t="str">
        <v>U1385G-11</v>
      </c>
      <c r="P1224" s="8">
        <v>10.81</v>
      </c>
      <c r="Q1224" s="8">
        <v>107.05</v>
      </c>
      <c r="R1224" s="8">
        <v>107.10000000000001</v>
      </c>
    </row>
    <row r="1225" spans="1:18" x14ac:dyDescent="0.15">
      <c r="A1225" t="str">
        <v>U1385J-41-4</v>
      </c>
      <c r="B1225">
        <v>377.13</v>
      </c>
      <c r="C1225" t="str">
        <v>U1385G-11-6</v>
      </c>
      <c r="D1225" s="19">
        <v>94.86</v>
      </c>
      <c r="E1225" s="21">
        <v>138</v>
      </c>
      <c r="F1225" s="21">
        <v>143</v>
      </c>
      <c r="G1225" s="8">
        <v>96.24</v>
      </c>
      <c r="H1225" s="8">
        <v>96.29</v>
      </c>
      <c r="I1225" s="8">
        <v>96.24</v>
      </c>
      <c r="J1225" s="8">
        <v>96.29</v>
      </c>
      <c r="K1225" s="29">
        <v>0</v>
      </c>
      <c r="L1225" s="29">
        <v>0</v>
      </c>
      <c r="O1225" t="str">
        <v>U1385G-11</v>
      </c>
      <c r="P1225" s="8">
        <v>10.81</v>
      </c>
      <c r="Q1225" s="8">
        <v>107.05</v>
      </c>
      <c r="R1225" s="8">
        <v>107.10000000000001</v>
      </c>
    </row>
    <row r="1226" spans="1:18" x14ac:dyDescent="0.15">
      <c r="A1226" t="str">
        <v>U1385J-41-5</v>
      </c>
      <c r="B1226">
        <v>378.63</v>
      </c>
      <c r="C1226" t="str">
        <v>U1385G-11-7</v>
      </c>
      <c r="D1226" s="19">
        <v>96.29</v>
      </c>
      <c r="E1226" s="21">
        <v>0</v>
      </c>
      <c r="F1226" s="21">
        <v>5</v>
      </c>
      <c r="G1226" s="8">
        <v>96.29</v>
      </c>
      <c r="H1226" s="8">
        <v>96.34</v>
      </c>
      <c r="I1226" s="8">
        <v>96.29</v>
      </c>
      <c r="J1226" s="8">
        <v>96.34</v>
      </c>
      <c r="K1226" s="29">
        <v>0</v>
      </c>
      <c r="L1226" s="29">
        <v>0</v>
      </c>
      <c r="O1226" t="str">
        <v>U1385G-11</v>
      </c>
      <c r="P1226" s="8">
        <v>10.81</v>
      </c>
      <c r="Q1226" s="8">
        <v>107.10000000000001</v>
      </c>
      <c r="R1226" s="8">
        <v>107.15</v>
      </c>
    </row>
    <row r="1227" spans="1:18" x14ac:dyDescent="0.15">
      <c r="A1227" t="str">
        <v>U1385J-41-6</v>
      </c>
      <c r="B1227">
        <v>380.13</v>
      </c>
      <c r="C1227" t="str">
        <v>U1385G-11-7</v>
      </c>
      <c r="D1227" s="19">
        <v>96.29</v>
      </c>
      <c r="E1227" s="21">
        <v>34</v>
      </c>
      <c r="F1227" s="21">
        <v>34</v>
      </c>
      <c r="G1227" s="8">
        <v>96.63000000000001</v>
      </c>
      <c r="H1227" s="8">
        <v>96.63000000000001</v>
      </c>
      <c r="I1227" s="8">
        <v>96.63</v>
      </c>
      <c r="J1227" s="8">
        <v>96.63</v>
      </c>
      <c r="K1227" s="29">
        <v>-1.4210854715202004E-14</v>
      </c>
      <c r="L1227" s="29">
        <v>-1.4210854715202004E-14</v>
      </c>
      <c r="O1227" t="str">
        <v>U1385G-11</v>
      </c>
      <c r="P1227" s="8">
        <v>10.81</v>
      </c>
      <c r="Q1227" s="8">
        <v>107.44000000000001</v>
      </c>
      <c r="R1227" s="8">
        <v>107.44000000000001</v>
      </c>
    </row>
    <row r="1228" spans="1:18" x14ac:dyDescent="0.15">
      <c r="A1228" t="str">
        <v>U1385J-41-7</v>
      </c>
      <c r="B1228">
        <v>381.35</v>
      </c>
      <c r="C1228" t="str">
        <v>U1385G-11-CC</v>
      </c>
      <c r="D1228" s="19">
        <v>96.83</v>
      </c>
      <c r="E1228" s="21">
        <v>31</v>
      </c>
      <c r="F1228" s="21">
        <v>38</v>
      </c>
      <c r="G1228" s="8">
        <v>97.14</v>
      </c>
      <c r="H1228" s="8">
        <v>97.21</v>
      </c>
      <c r="I1228" s="8">
        <v>97.14</v>
      </c>
      <c r="J1228" s="8">
        <v>97.21</v>
      </c>
      <c r="K1228" s="29">
        <v>0</v>
      </c>
      <c r="L1228" s="29">
        <v>0</v>
      </c>
      <c r="O1228" t="str">
        <v>U1385G-11</v>
      </c>
      <c r="P1228" s="8">
        <v>10.81</v>
      </c>
      <c r="Q1228" s="8">
        <v>107.95</v>
      </c>
      <c r="R1228" s="8">
        <v>108.02</v>
      </c>
    </row>
    <row r="1229" spans="1:18" x14ac:dyDescent="0.15">
      <c r="A1229" t="str">
        <v>U1385J-41-CC</v>
      </c>
      <c r="B1229">
        <v>382.08</v>
      </c>
      <c r="C1229" t="str">
        <v>U1385G-11-CC</v>
      </c>
      <c r="D1229" s="19">
        <v>96.83</v>
      </c>
      <c r="E1229" s="21">
        <v>31</v>
      </c>
      <c r="F1229" s="21">
        <v>38</v>
      </c>
      <c r="G1229" s="8">
        <v>97.14</v>
      </c>
      <c r="H1229" s="8">
        <v>97.21</v>
      </c>
      <c r="I1229" s="8">
        <v>97.14</v>
      </c>
      <c r="J1229" s="8">
        <v>97.21</v>
      </c>
      <c r="K1229" s="29">
        <v>0</v>
      </c>
      <c r="L1229" s="29">
        <v>0</v>
      </c>
      <c r="O1229" t="str">
        <v>U1385G-11</v>
      </c>
      <c r="P1229" s="8">
        <v>10.81</v>
      </c>
      <c r="Q1229" s="8">
        <v>107.95</v>
      </c>
      <c r="R1229" s="8">
        <v>108.02</v>
      </c>
    </row>
    <row r="1230" spans="1:18" x14ac:dyDescent="0.15">
      <c r="A1230" t="str">
        <v>U1385J-42-1</v>
      </c>
      <c r="B1230">
        <v>382.3</v>
      </c>
      <c r="C1230" t="str">
        <v>U1385G-11-CC</v>
      </c>
      <c r="D1230" s="19">
        <v>96.83</v>
      </c>
      <c r="E1230" s="21">
        <v>31</v>
      </c>
      <c r="F1230" s="21">
        <v>38</v>
      </c>
      <c r="G1230" s="8">
        <v>97.14</v>
      </c>
      <c r="H1230" s="8">
        <v>97.21</v>
      </c>
      <c r="I1230" s="8">
        <v>97.14</v>
      </c>
      <c r="J1230" s="8">
        <v>97.21</v>
      </c>
      <c r="K1230" s="29">
        <v>0</v>
      </c>
      <c r="L1230" s="29">
        <v>0</v>
      </c>
      <c r="O1230" t="str">
        <v>U1385G-11</v>
      </c>
      <c r="P1230" s="8">
        <v>10.81</v>
      </c>
      <c r="Q1230" s="8">
        <v>107.95</v>
      </c>
      <c r="R1230" s="8">
        <v>108.02</v>
      </c>
    </row>
    <row r="1231" spans="1:18" x14ac:dyDescent="0.15">
      <c r="A1231" t="str">
        <v>U1385J-42-2</v>
      </c>
      <c r="B1231">
        <v>383.8</v>
      </c>
      <c r="C1231" t="str">
        <v>U1385G-11-CC</v>
      </c>
      <c r="D1231" s="19">
        <v>96.83</v>
      </c>
      <c r="E1231" s="21">
        <v>31</v>
      </c>
      <c r="F1231" s="21">
        <v>38</v>
      </c>
      <c r="G1231" s="8">
        <v>97.14</v>
      </c>
      <c r="H1231" s="8">
        <v>97.21</v>
      </c>
      <c r="I1231" s="8">
        <v>97.14</v>
      </c>
      <c r="J1231" s="8">
        <v>97.21</v>
      </c>
      <c r="K1231" s="29">
        <v>0</v>
      </c>
      <c r="L1231" s="29">
        <v>0</v>
      </c>
      <c r="O1231" t="str">
        <v>U1385G-11</v>
      </c>
      <c r="P1231" s="8">
        <v>10.81</v>
      </c>
      <c r="Q1231" s="8">
        <v>107.95</v>
      </c>
      <c r="R1231" s="8">
        <v>108.02</v>
      </c>
    </row>
    <row r="1232" spans="1:18" x14ac:dyDescent="0.15">
      <c r="A1232" t="str">
        <v>U1385J-42-3</v>
      </c>
      <c r="B1232">
        <v>385.3</v>
      </c>
      <c r="C1232" t="str">
        <v>U1385G-11-CC</v>
      </c>
      <c r="D1232" s="19">
        <v>96.83</v>
      </c>
      <c r="E1232" s="21">
        <v>31</v>
      </c>
      <c r="F1232" s="21">
        <v>38</v>
      </c>
      <c r="G1232" s="8">
        <v>97.14</v>
      </c>
      <c r="H1232" s="8">
        <v>97.21</v>
      </c>
      <c r="I1232" s="8">
        <v>97.14</v>
      </c>
      <c r="J1232" s="8">
        <v>97.21</v>
      </c>
      <c r="K1232" s="29">
        <v>0</v>
      </c>
      <c r="L1232" s="29">
        <v>0</v>
      </c>
      <c r="O1232" t="str">
        <v>U1385G-11</v>
      </c>
      <c r="P1232" s="8">
        <v>10.81</v>
      </c>
      <c r="Q1232" s="8">
        <v>107.95</v>
      </c>
      <c r="R1232" s="8">
        <v>108.02</v>
      </c>
    </row>
    <row r="1233" spans="1:18" x14ac:dyDescent="0.15">
      <c r="A1233" t="str">
        <v>U1385J-42-4</v>
      </c>
      <c r="B1233">
        <v>386.8</v>
      </c>
      <c r="C1233" t="str">
        <v>U1385G-11-CC</v>
      </c>
      <c r="D1233" s="19">
        <v>96.83</v>
      </c>
      <c r="E1233" s="21">
        <v>31</v>
      </c>
      <c r="F1233" s="21">
        <v>38</v>
      </c>
      <c r="G1233" s="8">
        <v>97.14</v>
      </c>
      <c r="H1233" s="8">
        <v>97.21</v>
      </c>
      <c r="I1233" s="8">
        <v>97.14</v>
      </c>
      <c r="J1233" s="8">
        <v>97.21</v>
      </c>
      <c r="K1233" s="29">
        <v>0</v>
      </c>
      <c r="L1233" s="29">
        <v>0</v>
      </c>
      <c r="O1233" t="str">
        <v>U1385G-11</v>
      </c>
      <c r="P1233" s="8">
        <v>10.81</v>
      </c>
      <c r="Q1233" s="8">
        <v>107.95</v>
      </c>
      <c r="R1233" s="8">
        <v>108.02</v>
      </c>
    </row>
    <row r="1234" spans="1:18" x14ac:dyDescent="0.15">
      <c r="A1234" t="str">
        <v>U1385J-42-5</v>
      </c>
      <c r="B1234">
        <v>388.3</v>
      </c>
      <c r="C1234" t="str">
        <v>U1385G-11-CC</v>
      </c>
      <c r="D1234" s="19">
        <v>96.83</v>
      </c>
      <c r="E1234" s="21">
        <v>31</v>
      </c>
      <c r="F1234" s="21">
        <v>38</v>
      </c>
      <c r="G1234" s="8">
        <v>97.14</v>
      </c>
      <c r="H1234" s="8">
        <v>97.21</v>
      </c>
      <c r="I1234" s="8">
        <v>97.14</v>
      </c>
      <c r="J1234" s="8">
        <v>97.21</v>
      </c>
      <c r="K1234" s="29">
        <v>0</v>
      </c>
      <c r="L1234" s="29">
        <v>0</v>
      </c>
      <c r="O1234" t="str">
        <v>U1385G-11</v>
      </c>
      <c r="P1234" s="8">
        <v>10.81</v>
      </c>
      <c r="Q1234" s="8">
        <v>107.95</v>
      </c>
      <c r="R1234" s="8">
        <v>108.02</v>
      </c>
    </row>
    <row r="1235" spans="1:18" x14ac:dyDescent="0.15">
      <c r="A1235" t="str">
        <v>U1385J-42-6</v>
      </c>
      <c r="B1235">
        <v>389.43</v>
      </c>
      <c r="C1235" t="str">
        <v>U1385G-11-CC</v>
      </c>
      <c r="D1235" s="19">
        <v>96.83</v>
      </c>
      <c r="E1235" s="21">
        <v>31</v>
      </c>
      <c r="F1235" s="21">
        <v>38</v>
      </c>
      <c r="G1235" s="8">
        <v>97.14</v>
      </c>
      <c r="H1235" s="8">
        <v>97.21</v>
      </c>
      <c r="I1235" s="8">
        <v>97.14</v>
      </c>
      <c r="J1235" s="8">
        <v>97.21</v>
      </c>
      <c r="K1235" s="29">
        <v>0</v>
      </c>
      <c r="L1235" s="29">
        <v>0</v>
      </c>
      <c r="O1235" t="str">
        <v>U1385G-11</v>
      </c>
      <c r="P1235" s="8">
        <v>10.81</v>
      </c>
      <c r="Q1235" s="8">
        <v>107.95</v>
      </c>
      <c r="R1235" s="8">
        <v>108.02</v>
      </c>
    </row>
    <row r="1236" spans="1:18" x14ac:dyDescent="0.15">
      <c r="A1236" t="str">
        <v>U1385J-42-CC</v>
      </c>
      <c r="B1236">
        <v>390.04</v>
      </c>
      <c r="C1236" t="str">
        <v>U1385G-11-CC</v>
      </c>
      <c r="D1236" s="19">
        <v>96.83</v>
      </c>
      <c r="E1236" s="21">
        <v>31</v>
      </c>
      <c r="F1236" s="21">
        <v>38</v>
      </c>
      <c r="G1236" s="8">
        <v>97.14</v>
      </c>
      <c r="H1236" s="8">
        <v>97.21</v>
      </c>
      <c r="I1236" s="8">
        <v>97.14</v>
      </c>
      <c r="J1236" s="8">
        <v>97.21</v>
      </c>
      <c r="K1236" s="29">
        <v>0</v>
      </c>
      <c r="L1236" s="29">
        <v>0</v>
      </c>
      <c r="O1236" t="str">
        <v>U1385G-11</v>
      </c>
      <c r="P1236" s="8">
        <v>10.81</v>
      </c>
      <c r="Q1236" s="8">
        <v>107.95</v>
      </c>
      <c r="R1236" s="8">
        <v>108.02</v>
      </c>
    </row>
    <row r="1237" spans="1:18" x14ac:dyDescent="0.15">
      <c r="A1237" t="str">
        <v>U1385J-43-1</v>
      </c>
      <c r="B1237">
        <v>392</v>
      </c>
      <c r="C1237" t="str">
        <v>U1385G-12-1</v>
      </c>
      <c r="D1237" s="19">
        <v>96.8</v>
      </c>
      <c r="E1237" s="21">
        <v>70</v>
      </c>
      <c r="F1237" s="21">
        <v>70</v>
      </c>
      <c r="G1237" s="8">
        <v>97.5</v>
      </c>
      <c r="H1237" s="8">
        <v>97.5</v>
      </c>
      <c r="I1237" s="8">
        <v>97.5</v>
      </c>
      <c r="J1237" s="8">
        <v>97.5</v>
      </c>
      <c r="K1237" s="29">
        <v>0</v>
      </c>
      <c r="L1237" s="29">
        <v>0</v>
      </c>
      <c r="O1237" t="str">
        <v>U1385G-12</v>
      </c>
      <c r="P1237" s="8">
        <v>12.151</v>
      </c>
      <c r="Q1237" s="8">
        <v>109.651</v>
      </c>
      <c r="R1237" s="8">
        <v>109.651</v>
      </c>
    </row>
    <row r="1238" spans="1:18" x14ac:dyDescent="0.15">
      <c r="A1238" t="str">
        <v>U1385J-43-2</v>
      </c>
      <c r="B1238">
        <v>393.5</v>
      </c>
      <c r="C1238" t="str">
        <v>U1385G-12-2</v>
      </c>
      <c r="D1238" s="19">
        <v>98.31</v>
      </c>
      <c r="E1238" s="21">
        <v>76</v>
      </c>
      <c r="F1238" s="21">
        <v>76</v>
      </c>
      <c r="G1238" s="8">
        <v>99.070000000000007</v>
      </c>
      <c r="H1238" s="8">
        <v>99.070000000000007</v>
      </c>
      <c r="I1238" s="8">
        <v>99.07</v>
      </c>
      <c r="J1238" s="8">
        <v>99.07</v>
      </c>
      <c r="K1238" s="29">
        <v>-1.4210854715202004E-14</v>
      </c>
      <c r="L1238" s="29">
        <v>-1.4210854715202004E-14</v>
      </c>
      <c r="O1238" t="str">
        <v>U1385G-12</v>
      </c>
      <c r="P1238" s="8">
        <v>12.151</v>
      </c>
      <c r="Q1238" s="8">
        <v>111.221</v>
      </c>
      <c r="R1238" s="8">
        <v>111.221</v>
      </c>
    </row>
    <row r="1239" spans="1:18" x14ac:dyDescent="0.15">
      <c r="A1239" t="str">
        <v>U1385J-43-3</v>
      </c>
      <c r="B1239">
        <v>395</v>
      </c>
      <c r="C1239" t="str">
        <v>U1385G-12-3</v>
      </c>
      <c r="D1239" s="19">
        <v>99.82</v>
      </c>
      <c r="E1239" s="21">
        <v>50</v>
      </c>
      <c r="F1239" s="21">
        <v>51</v>
      </c>
      <c r="G1239" s="8">
        <v>100.32</v>
      </c>
      <c r="H1239" s="8">
        <v>100.33</v>
      </c>
      <c r="I1239" s="8">
        <v>100.32</v>
      </c>
      <c r="J1239" s="8">
        <v>100.33</v>
      </c>
      <c r="K1239" s="29">
        <v>0</v>
      </c>
      <c r="L1239" s="29">
        <v>0</v>
      </c>
      <c r="O1239" t="str">
        <v>U1385G-12</v>
      </c>
      <c r="P1239" s="8">
        <v>12.151</v>
      </c>
      <c r="Q1239" s="8">
        <v>112.47099999999999</v>
      </c>
      <c r="R1239" s="8">
        <v>112.48099999999999</v>
      </c>
    </row>
    <row r="1240" spans="1:18" x14ac:dyDescent="0.15">
      <c r="A1240" t="str">
        <v>U1385J-43-4</v>
      </c>
      <c r="B1240">
        <v>396.5</v>
      </c>
      <c r="C1240" t="str">
        <v>U1385G-12-3</v>
      </c>
      <c r="D1240" s="19">
        <v>99.82</v>
      </c>
      <c r="E1240" s="21">
        <v>50</v>
      </c>
      <c r="F1240" s="21">
        <v>50</v>
      </c>
      <c r="G1240" s="8">
        <v>100.32</v>
      </c>
      <c r="H1240" s="8">
        <v>100.32</v>
      </c>
      <c r="I1240" s="8">
        <v>100.32</v>
      </c>
      <c r="J1240" s="8">
        <v>100.32</v>
      </c>
      <c r="K1240" s="29">
        <v>0</v>
      </c>
      <c r="L1240" s="29">
        <v>0</v>
      </c>
      <c r="O1240" t="str">
        <v>U1385G-12</v>
      </c>
      <c r="P1240" s="8">
        <v>12.151</v>
      </c>
      <c r="Q1240" s="8">
        <v>112.47099999999999</v>
      </c>
      <c r="R1240" s="8">
        <v>112.47099999999999</v>
      </c>
    </row>
    <row r="1241" spans="1:18" x14ac:dyDescent="0.15">
      <c r="A1241" t="str">
        <v>U1385J-43-5</v>
      </c>
      <c r="B1241">
        <v>398</v>
      </c>
      <c r="C1241" t="str">
        <v>U1385G-12-3</v>
      </c>
      <c r="D1241" s="19">
        <v>99.82</v>
      </c>
      <c r="E1241" s="21">
        <v>74</v>
      </c>
      <c r="F1241" s="21">
        <v>74</v>
      </c>
      <c r="G1241" s="8">
        <v>100.55999999999999</v>
      </c>
      <c r="H1241" s="8">
        <v>100.55999999999999</v>
      </c>
      <c r="I1241" s="8">
        <v>100.56</v>
      </c>
      <c r="J1241" s="8">
        <v>100.56</v>
      </c>
      <c r="K1241" s="29">
        <v>1.4210854715202004E-14</v>
      </c>
      <c r="L1241" s="29">
        <v>1.4210854715202004E-14</v>
      </c>
      <c r="O1241" t="str">
        <v>U1385G-12</v>
      </c>
      <c r="P1241" s="8">
        <v>12.151</v>
      </c>
      <c r="Q1241" s="8">
        <v>112.71099999999998</v>
      </c>
      <c r="R1241" s="8">
        <v>112.71099999999998</v>
      </c>
    </row>
    <row r="1242" spans="1:18" x14ac:dyDescent="0.15">
      <c r="A1242" t="str">
        <v>U1385J-43-CC</v>
      </c>
      <c r="B1242">
        <v>399.43</v>
      </c>
      <c r="C1242" t="str">
        <v>U1385G-12-3</v>
      </c>
      <c r="D1242" s="19">
        <v>99.82</v>
      </c>
      <c r="E1242" s="21">
        <v>86</v>
      </c>
      <c r="F1242" s="21">
        <v>88</v>
      </c>
      <c r="G1242" s="8">
        <v>100.67999999999999</v>
      </c>
      <c r="H1242" s="8">
        <v>100.69999999999999</v>
      </c>
      <c r="I1242" s="8">
        <v>100.68</v>
      </c>
      <c r="J1242" s="8">
        <v>100.7</v>
      </c>
      <c r="K1242" s="29">
        <v>1.4210854715202004E-14</v>
      </c>
      <c r="L1242" s="29">
        <v>1.4210854715202004E-14</v>
      </c>
      <c r="O1242" t="str">
        <v>U1385G-12</v>
      </c>
      <c r="P1242" s="8">
        <v>12.151</v>
      </c>
      <c r="Q1242" s="8">
        <v>112.83099999999999</v>
      </c>
      <c r="R1242" s="8">
        <v>112.85099999999998</v>
      </c>
    </row>
    <row r="1243" spans="1:18" x14ac:dyDescent="0.15">
      <c r="C1243" t="str">
        <v>U1385G-12-4</v>
      </c>
      <c r="D1243" s="19">
        <v>101.35</v>
      </c>
      <c r="E1243" s="21">
        <v>16</v>
      </c>
      <c r="F1243" s="21">
        <v>18</v>
      </c>
      <c r="G1243" s="8">
        <v>101.50999999999999</v>
      </c>
      <c r="H1243" s="8">
        <v>101.53</v>
      </c>
      <c r="I1243" s="8">
        <v>101.51</v>
      </c>
      <c r="J1243" s="8">
        <v>101.53</v>
      </c>
      <c r="K1243" s="29">
        <v>1.4210854715202004E-14</v>
      </c>
      <c r="L1243" s="29">
        <v>0</v>
      </c>
      <c r="O1243" t="str">
        <v>U1385G-12</v>
      </c>
      <c r="P1243" s="8">
        <v>12.151</v>
      </c>
      <c r="Q1243" s="8">
        <v>113.66099999999999</v>
      </c>
      <c r="R1243" s="8">
        <v>113.681</v>
      </c>
    </row>
    <row r="1244" spans="1:18" x14ac:dyDescent="0.15">
      <c r="C1244" t="str">
        <v>U1385G-12-4</v>
      </c>
      <c r="D1244" s="19">
        <v>101.35</v>
      </c>
      <c r="E1244" s="21">
        <v>78</v>
      </c>
      <c r="F1244" s="21">
        <v>78</v>
      </c>
      <c r="G1244" s="8">
        <v>102.13</v>
      </c>
      <c r="H1244" s="8">
        <v>102.13</v>
      </c>
      <c r="I1244" s="8">
        <v>102.13</v>
      </c>
      <c r="J1244" s="8">
        <v>102.13</v>
      </c>
      <c r="K1244" s="29">
        <v>0</v>
      </c>
      <c r="L1244" s="29">
        <v>0</v>
      </c>
      <c r="O1244" t="str">
        <v>U1385G-12</v>
      </c>
      <c r="P1244" s="8">
        <v>12.151</v>
      </c>
      <c r="Q1244" s="8">
        <v>114.28099999999999</v>
      </c>
      <c r="R1244" s="8">
        <v>114.28099999999999</v>
      </c>
    </row>
    <row r="1245" spans="1:18" x14ac:dyDescent="0.15">
      <c r="C1245" t="str">
        <v>U1385G-12-5</v>
      </c>
      <c r="D1245" s="19">
        <v>102.88</v>
      </c>
      <c r="E1245" s="21">
        <v>73</v>
      </c>
      <c r="F1245" s="21">
        <v>73</v>
      </c>
      <c r="G1245" s="8">
        <v>103.61</v>
      </c>
      <c r="H1245" s="8">
        <v>103.61</v>
      </c>
      <c r="I1245" s="8">
        <v>103.61</v>
      </c>
      <c r="J1245" s="8">
        <v>103.61</v>
      </c>
      <c r="K1245" s="29">
        <v>0</v>
      </c>
      <c r="L1245" s="29">
        <v>0</v>
      </c>
      <c r="O1245" t="str">
        <v>U1385G-12</v>
      </c>
      <c r="P1245" s="8">
        <v>12.151</v>
      </c>
      <c r="Q1245" s="8">
        <v>115.761</v>
      </c>
      <c r="R1245" s="8">
        <v>115.761</v>
      </c>
    </row>
    <row r="1246" spans="1:18" x14ac:dyDescent="0.15">
      <c r="C1246" t="str">
        <v>U1385G-12-6</v>
      </c>
      <c r="D1246" s="19">
        <v>104.43</v>
      </c>
      <c r="E1246" s="21">
        <v>10</v>
      </c>
      <c r="F1246" s="21">
        <v>10</v>
      </c>
      <c r="G1246" s="8">
        <v>104.53</v>
      </c>
      <c r="H1246" s="8">
        <v>104.53</v>
      </c>
      <c r="I1246" s="8">
        <v>104.53</v>
      </c>
      <c r="J1246" s="8">
        <v>104.53</v>
      </c>
      <c r="K1246" s="29">
        <v>0</v>
      </c>
      <c r="L1246" s="29">
        <v>0</v>
      </c>
      <c r="O1246" t="str">
        <v>U1385G-12</v>
      </c>
      <c r="P1246" s="8">
        <v>12.151</v>
      </c>
      <c r="Q1246" s="8">
        <v>116.681</v>
      </c>
      <c r="R1246" s="8">
        <v>116.681</v>
      </c>
    </row>
    <row r="1247" spans="1:18" x14ac:dyDescent="0.15">
      <c r="C1247" t="str">
        <v>U1385G-12-6</v>
      </c>
      <c r="D1247" s="19">
        <v>104.43</v>
      </c>
      <c r="E1247" s="21">
        <v>22</v>
      </c>
      <c r="F1247" s="21">
        <v>23</v>
      </c>
      <c r="G1247" s="8">
        <v>104.65</v>
      </c>
      <c r="H1247" s="8">
        <v>104.66000000000001</v>
      </c>
      <c r="I1247" s="8">
        <v>104.65</v>
      </c>
      <c r="J1247" s="8">
        <v>104.66</v>
      </c>
      <c r="K1247" s="29">
        <v>0</v>
      </c>
      <c r="L1247" s="29">
        <v>-1.4210854715202004E-14</v>
      </c>
      <c r="O1247" t="str">
        <v>U1385G-12</v>
      </c>
      <c r="P1247" s="8">
        <v>12.151</v>
      </c>
      <c r="Q1247" s="8">
        <v>116.801</v>
      </c>
      <c r="R1247" s="8">
        <v>116.81100000000001</v>
      </c>
    </row>
    <row r="1248" spans="1:18" x14ac:dyDescent="0.15">
      <c r="C1248" t="str">
        <v>U1385G-12-6</v>
      </c>
      <c r="D1248" s="19">
        <v>104.43</v>
      </c>
      <c r="E1248" s="21">
        <v>22</v>
      </c>
      <c r="F1248" s="21">
        <v>22</v>
      </c>
      <c r="G1248" s="8">
        <v>104.65</v>
      </c>
      <c r="H1248" s="8">
        <v>104.65</v>
      </c>
      <c r="I1248" s="8">
        <v>104.65</v>
      </c>
      <c r="J1248" s="8">
        <v>104.65</v>
      </c>
      <c r="K1248" s="29">
        <v>0</v>
      </c>
      <c r="L1248" s="29">
        <v>0</v>
      </c>
      <c r="O1248" t="str">
        <v>U1385G-12</v>
      </c>
      <c r="P1248" s="8">
        <v>12.151</v>
      </c>
      <c r="Q1248" s="8">
        <v>116.801</v>
      </c>
      <c r="R1248" s="8">
        <v>116.801</v>
      </c>
    </row>
    <row r="1249" spans="3:18" x14ac:dyDescent="0.15">
      <c r="C1249" t="str">
        <v>U1385G-12-6</v>
      </c>
      <c r="D1249" s="19">
        <v>104.43</v>
      </c>
      <c r="E1249" s="21">
        <v>22</v>
      </c>
      <c r="F1249" s="21">
        <v>23</v>
      </c>
      <c r="G1249" s="8">
        <v>104.65</v>
      </c>
      <c r="H1249" s="8">
        <v>104.66000000000001</v>
      </c>
      <c r="I1249" s="8">
        <v>104.65</v>
      </c>
      <c r="J1249" s="8">
        <v>104.66</v>
      </c>
      <c r="K1249" s="29">
        <v>0</v>
      </c>
      <c r="L1249" s="29">
        <v>-1.4210854715202004E-14</v>
      </c>
      <c r="O1249" t="str">
        <v>U1385G-12</v>
      </c>
      <c r="P1249" s="8">
        <v>12.151</v>
      </c>
      <c r="Q1249" s="8">
        <v>116.801</v>
      </c>
      <c r="R1249" s="8">
        <v>116.81100000000001</v>
      </c>
    </row>
    <row r="1250" spans="3:18" x14ac:dyDescent="0.15">
      <c r="C1250" t="str">
        <v>U1385G-12-6</v>
      </c>
      <c r="D1250" s="19">
        <v>104.43</v>
      </c>
      <c r="E1250" s="21">
        <v>50</v>
      </c>
      <c r="F1250" s="21">
        <v>50</v>
      </c>
      <c r="G1250" s="8">
        <v>104.93</v>
      </c>
      <c r="H1250" s="8">
        <v>104.93</v>
      </c>
      <c r="I1250" s="8">
        <v>104.93</v>
      </c>
      <c r="J1250" s="8">
        <v>104.93</v>
      </c>
      <c r="K1250" s="29">
        <v>0</v>
      </c>
      <c r="L1250" s="29">
        <v>0</v>
      </c>
      <c r="O1250" t="str">
        <v>U1385G-12</v>
      </c>
      <c r="P1250" s="8">
        <v>12.151</v>
      </c>
      <c r="Q1250" s="8">
        <v>117.081</v>
      </c>
      <c r="R1250" s="8">
        <v>117.081</v>
      </c>
    </row>
    <row r="1251" spans="3:18" x14ac:dyDescent="0.15">
      <c r="C1251" t="str">
        <v>U1385G-12-6</v>
      </c>
      <c r="D1251" s="19">
        <v>104.43</v>
      </c>
      <c r="E1251" s="21">
        <v>71</v>
      </c>
      <c r="F1251" s="21">
        <v>71</v>
      </c>
      <c r="G1251" s="8">
        <v>105.14</v>
      </c>
      <c r="H1251" s="8">
        <v>105.14</v>
      </c>
      <c r="I1251" s="8">
        <v>105.14</v>
      </c>
      <c r="J1251" s="8">
        <v>105.14</v>
      </c>
      <c r="K1251" s="29">
        <v>0</v>
      </c>
      <c r="L1251" s="29">
        <v>0</v>
      </c>
      <c r="O1251" t="str">
        <v>U1385G-12</v>
      </c>
      <c r="P1251" s="8">
        <v>12.151</v>
      </c>
      <c r="Q1251" s="8">
        <v>117.291</v>
      </c>
      <c r="R1251" s="8">
        <v>117.291</v>
      </c>
    </row>
    <row r="1252" spans="3:18" x14ac:dyDescent="0.15">
      <c r="C1252" t="str">
        <v>U1385G-12-6</v>
      </c>
      <c r="D1252" s="19">
        <v>104.43</v>
      </c>
      <c r="E1252" s="21">
        <v>148</v>
      </c>
      <c r="F1252" s="21">
        <v>153</v>
      </c>
      <c r="G1252" s="8">
        <v>105.91000000000001</v>
      </c>
      <c r="H1252" s="8">
        <v>105.96000000000001</v>
      </c>
      <c r="I1252" s="8">
        <v>105.91</v>
      </c>
      <c r="J1252" s="8">
        <v>105.96</v>
      </c>
      <c r="K1252" s="29">
        <v>-1.4210854715202004E-14</v>
      </c>
      <c r="L1252" s="29">
        <v>-1.4210854715202004E-14</v>
      </c>
      <c r="O1252" t="str">
        <v>U1385G-12</v>
      </c>
      <c r="P1252" s="8">
        <v>12.151</v>
      </c>
      <c r="Q1252" s="8">
        <v>118.06100000000001</v>
      </c>
      <c r="R1252" s="8">
        <v>118.111</v>
      </c>
    </row>
    <row r="1253" spans="3:18" x14ac:dyDescent="0.15">
      <c r="C1253" t="str">
        <v>U1385G-12-6</v>
      </c>
      <c r="D1253" s="19">
        <v>104.43</v>
      </c>
      <c r="E1253" s="21">
        <v>148</v>
      </c>
      <c r="F1253" s="21">
        <v>153</v>
      </c>
      <c r="G1253" s="8">
        <v>105.91000000000001</v>
      </c>
      <c r="H1253" s="8">
        <v>105.96000000000001</v>
      </c>
      <c r="I1253" s="8">
        <v>105.91</v>
      </c>
      <c r="J1253" s="8">
        <v>105.96</v>
      </c>
      <c r="K1253" s="29">
        <v>-1.4210854715202004E-14</v>
      </c>
      <c r="L1253" s="29">
        <v>-1.4210854715202004E-14</v>
      </c>
      <c r="O1253" t="str">
        <v>U1385G-12</v>
      </c>
      <c r="P1253" s="8">
        <v>12.151</v>
      </c>
      <c r="Q1253" s="8">
        <v>118.06100000000001</v>
      </c>
      <c r="R1253" s="8">
        <v>118.111</v>
      </c>
    </row>
    <row r="1254" spans="3:18" x14ac:dyDescent="0.15">
      <c r="C1254" t="str">
        <v>U1385G-12-6</v>
      </c>
      <c r="D1254" s="19">
        <v>104.43</v>
      </c>
      <c r="E1254" s="21">
        <v>148</v>
      </c>
      <c r="F1254" s="21">
        <v>153</v>
      </c>
      <c r="G1254" s="8">
        <v>105.91000000000001</v>
      </c>
      <c r="H1254" s="8">
        <v>105.96000000000001</v>
      </c>
      <c r="I1254" s="8">
        <v>105.91</v>
      </c>
      <c r="J1254" s="8">
        <v>105.96</v>
      </c>
      <c r="K1254" s="29">
        <v>-1.4210854715202004E-14</v>
      </c>
      <c r="L1254" s="29">
        <v>-1.4210854715202004E-14</v>
      </c>
      <c r="O1254" t="str">
        <v>U1385G-12</v>
      </c>
      <c r="P1254" s="8">
        <v>12.151</v>
      </c>
      <c r="Q1254" s="8">
        <v>118.06100000000001</v>
      </c>
      <c r="R1254" s="8">
        <v>118.111</v>
      </c>
    </row>
    <row r="1255" spans="3:18" x14ac:dyDescent="0.15">
      <c r="C1255" t="str">
        <v>U1385G-12-6</v>
      </c>
      <c r="D1255" s="19">
        <v>104.43</v>
      </c>
      <c r="E1255" s="21">
        <v>148</v>
      </c>
      <c r="F1255" s="21">
        <v>153</v>
      </c>
      <c r="G1255" s="8">
        <v>105.91000000000001</v>
      </c>
      <c r="H1255" s="8">
        <v>105.96000000000001</v>
      </c>
      <c r="I1255" s="8">
        <v>105.91</v>
      </c>
      <c r="J1255" s="8">
        <v>105.96</v>
      </c>
      <c r="K1255" s="29">
        <v>-1.4210854715202004E-14</v>
      </c>
      <c r="L1255" s="29">
        <v>-1.4210854715202004E-14</v>
      </c>
      <c r="O1255" t="str">
        <v>U1385G-12</v>
      </c>
      <c r="P1255" s="8">
        <v>12.151</v>
      </c>
      <c r="Q1255" s="8">
        <v>118.06100000000001</v>
      </c>
      <c r="R1255" s="8">
        <v>118.111</v>
      </c>
    </row>
    <row r="1256" spans="3:18" x14ac:dyDescent="0.15">
      <c r="C1256" t="str">
        <v>U1385G-12-6</v>
      </c>
      <c r="D1256" s="19">
        <v>104.43</v>
      </c>
      <c r="E1256" s="21">
        <v>148</v>
      </c>
      <c r="F1256" s="21">
        <v>153</v>
      </c>
      <c r="G1256" s="8">
        <v>105.91000000000001</v>
      </c>
      <c r="H1256" s="8">
        <v>105.96000000000001</v>
      </c>
      <c r="I1256" s="8">
        <v>105.91</v>
      </c>
      <c r="J1256" s="8">
        <v>105.96</v>
      </c>
      <c r="K1256" s="29">
        <v>-1.4210854715202004E-14</v>
      </c>
      <c r="L1256" s="29">
        <v>-1.4210854715202004E-14</v>
      </c>
      <c r="O1256" t="str">
        <v>U1385G-12</v>
      </c>
      <c r="P1256" s="8">
        <v>12.151</v>
      </c>
      <c r="Q1256" s="8">
        <v>118.06100000000001</v>
      </c>
      <c r="R1256" s="8">
        <v>118.111</v>
      </c>
    </row>
    <row r="1257" spans="3:18" x14ac:dyDescent="0.15">
      <c r="C1257" t="str">
        <v>U1385G-12-6</v>
      </c>
      <c r="D1257" s="19">
        <v>104.43</v>
      </c>
      <c r="E1257" s="21">
        <v>148</v>
      </c>
      <c r="F1257" s="21">
        <v>153</v>
      </c>
      <c r="G1257" s="8">
        <v>105.91000000000001</v>
      </c>
      <c r="H1257" s="8">
        <v>105.96000000000001</v>
      </c>
      <c r="I1257" s="8">
        <v>105.91</v>
      </c>
      <c r="J1257" s="8">
        <v>105.96</v>
      </c>
      <c r="K1257" s="29">
        <v>-1.4210854715202004E-14</v>
      </c>
      <c r="L1257" s="29">
        <v>-1.4210854715202004E-14</v>
      </c>
      <c r="O1257" t="str">
        <v>U1385G-12</v>
      </c>
      <c r="P1257" s="8">
        <v>12.151</v>
      </c>
      <c r="Q1257" s="8">
        <v>118.06100000000001</v>
      </c>
      <c r="R1257" s="8">
        <v>118.111</v>
      </c>
    </row>
    <row r="1258" spans="3:18" x14ac:dyDescent="0.15">
      <c r="C1258" t="str">
        <v>U1385G-12-6</v>
      </c>
      <c r="D1258" s="19">
        <v>104.43</v>
      </c>
      <c r="E1258" s="21">
        <v>148</v>
      </c>
      <c r="F1258" s="21">
        <v>153</v>
      </c>
      <c r="G1258" s="8">
        <v>105.91000000000001</v>
      </c>
      <c r="H1258" s="8">
        <v>105.96000000000001</v>
      </c>
      <c r="I1258" s="8">
        <v>105.91</v>
      </c>
      <c r="J1258" s="8">
        <v>105.96</v>
      </c>
      <c r="K1258" s="29">
        <v>-1.4210854715202004E-14</v>
      </c>
      <c r="L1258" s="29">
        <v>-1.4210854715202004E-14</v>
      </c>
      <c r="O1258" t="str">
        <v>U1385G-12</v>
      </c>
      <c r="P1258" s="8">
        <v>12.151</v>
      </c>
      <c r="Q1258" s="8">
        <v>118.06100000000001</v>
      </c>
      <c r="R1258" s="8">
        <v>118.111</v>
      </c>
    </row>
    <row r="1259" spans="3:18" x14ac:dyDescent="0.15">
      <c r="C1259" t="str">
        <v>U1385G-12-6</v>
      </c>
      <c r="D1259" s="19">
        <v>104.43</v>
      </c>
      <c r="E1259" s="21">
        <v>148</v>
      </c>
      <c r="F1259" s="21">
        <v>153</v>
      </c>
      <c r="G1259" s="8">
        <v>105.91000000000001</v>
      </c>
      <c r="H1259" s="8">
        <v>105.96000000000001</v>
      </c>
      <c r="I1259" s="8">
        <v>105.91</v>
      </c>
      <c r="J1259" s="8">
        <v>105.96</v>
      </c>
      <c r="K1259" s="29">
        <v>-1.4210854715202004E-14</v>
      </c>
      <c r="L1259" s="29">
        <v>-1.4210854715202004E-14</v>
      </c>
      <c r="O1259" t="str">
        <v>U1385G-12</v>
      </c>
      <c r="P1259" s="8">
        <v>12.151</v>
      </c>
      <c r="Q1259" s="8">
        <v>118.06100000000001</v>
      </c>
      <c r="R1259" s="8">
        <v>118.111</v>
      </c>
    </row>
    <row r="1260" spans="3:18" x14ac:dyDescent="0.15">
      <c r="C1260" t="str">
        <v>U1385G-12-6</v>
      </c>
      <c r="D1260" s="19">
        <v>104.43</v>
      </c>
      <c r="E1260" s="21">
        <v>148</v>
      </c>
      <c r="F1260" s="21">
        <v>153</v>
      </c>
      <c r="G1260" s="8">
        <v>105.91000000000001</v>
      </c>
      <c r="H1260" s="8">
        <v>105.96000000000001</v>
      </c>
      <c r="I1260" s="8">
        <v>105.91</v>
      </c>
      <c r="J1260" s="8">
        <v>105.96</v>
      </c>
      <c r="K1260" s="29">
        <v>-1.4210854715202004E-14</v>
      </c>
      <c r="L1260" s="29">
        <v>-1.4210854715202004E-14</v>
      </c>
      <c r="O1260" t="str">
        <v>U1385G-12</v>
      </c>
      <c r="P1260" s="8">
        <v>12.151</v>
      </c>
      <c r="Q1260" s="8">
        <v>118.06100000000001</v>
      </c>
      <c r="R1260" s="8">
        <v>118.111</v>
      </c>
    </row>
    <row r="1261" spans="3:18" x14ac:dyDescent="0.15">
      <c r="C1261" t="str">
        <v>U1385G-12-6</v>
      </c>
      <c r="D1261" s="19">
        <v>104.43</v>
      </c>
      <c r="E1261" s="21">
        <v>148</v>
      </c>
      <c r="F1261" s="21">
        <v>153</v>
      </c>
      <c r="G1261" s="8">
        <v>105.91000000000001</v>
      </c>
      <c r="H1261" s="8">
        <v>105.96000000000001</v>
      </c>
      <c r="I1261" s="8">
        <v>105.91</v>
      </c>
      <c r="J1261" s="8">
        <v>105.96</v>
      </c>
      <c r="K1261" s="29">
        <v>-1.4210854715202004E-14</v>
      </c>
      <c r="L1261" s="29">
        <v>-1.4210854715202004E-14</v>
      </c>
      <c r="O1261" t="str">
        <v>U1385G-12</v>
      </c>
      <c r="P1261" s="8">
        <v>12.151</v>
      </c>
      <c r="Q1261" s="8">
        <v>118.06100000000001</v>
      </c>
      <c r="R1261" s="8">
        <v>118.111</v>
      </c>
    </row>
    <row r="1262" spans="3:18" x14ac:dyDescent="0.15">
      <c r="C1262" t="str">
        <v>U1385G-12-7</v>
      </c>
      <c r="D1262" s="19">
        <v>105.96</v>
      </c>
      <c r="E1262" s="21">
        <v>0</v>
      </c>
      <c r="F1262" s="21">
        <v>5</v>
      </c>
      <c r="G1262" s="8">
        <v>105.96</v>
      </c>
      <c r="H1262" s="8">
        <v>106.00999999999999</v>
      </c>
      <c r="I1262" s="8">
        <v>105.96</v>
      </c>
      <c r="J1262" s="8">
        <v>106.01</v>
      </c>
      <c r="K1262" s="29">
        <v>0</v>
      </c>
      <c r="L1262" s="29">
        <v>1.4210854715202004E-14</v>
      </c>
      <c r="O1262" t="str">
        <v>U1385G-12</v>
      </c>
      <c r="P1262" s="8">
        <v>12.151</v>
      </c>
      <c r="Q1262" s="8">
        <v>118.11099999999999</v>
      </c>
      <c r="R1262" s="8">
        <v>118.16099999999999</v>
      </c>
    </row>
    <row r="1263" spans="3:18" x14ac:dyDescent="0.15">
      <c r="C1263" t="str">
        <v>U1385G-12-7</v>
      </c>
      <c r="D1263" s="19">
        <v>105.96</v>
      </c>
      <c r="E1263" s="21">
        <v>40</v>
      </c>
      <c r="F1263" s="21">
        <v>40</v>
      </c>
      <c r="G1263" s="8">
        <v>106.36</v>
      </c>
      <c r="H1263" s="8">
        <v>106.36</v>
      </c>
      <c r="I1263" s="8">
        <v>106.36</v>
      </c>
      <c r="J1263" s="8">
        <v>106.36</v>
      </c>
      <c r="K1263" s="29">
        <v>0</v>
      </c>
      <c r="L1263" s="29">
        <v>0</v>
      </c>
      <c r="O1263" t="str">
        <v>U1385G-12</v>
      </c>
      <c r="P1263" s="8">
        <v>12.151</v>
      </c>
      <c r="Q1263" s="8">
        <v>118.511</v>
      </c>
      <c r="R1263" s="8">
        <v>118.511</v>
      </c>
    </row>
    <row r="1264" spans="3:18" x14ac:dyDescent="0.15">
      <c r="C1264" t="str">
        <v>U1385G-12-CC</v>
      </c>
      <c r="D1264" s="19">
        <v>106.77</v>
      </c>
      <c r="E1264" s="21">
        <v>18</v>
      </c>
      <c r="F1264" s="21">
        <v>25</v>
      </c>
      <c r="G1264" s="8">
        <v>106.95</v>
      </c>
      <c r="H1264" s="8">
        <v>107.02</v>
      </c>
      <c r="I1264" s="8">
        <v>106.95</v>
      </c>
      <c r="J1264" s="8">
        <v>107.02</v>
      </c>
      <c r="K1264" s="29">
        <v>0</v>
      </c>
      <c r="L1264" s="29">
        <v>0</v>
      </c>
      <c r="O1264" t="str">
        <v>U1385G-12</v>
      </c>
      <c r="P1264" s="8">
        <v>12.151</v>
      </c>
      <c r="Q1264" s="8">
        <v>119.101</v>
      </c>
      <c r="R1264" s="8">
        <v>119.17099999999999</v>
      </c>
    </row>
    <row r="1265" spans="3:18" x14ac:dyDescent="0.15">
      <c r="C1265" t="str">
        <v>U1385G-12-CC</v>
      </c>
      <c r="D1265" s="19">
        <v>106.77</v>
      </c>
      <c r="E1265" s="21">
        <v>18</v>
      </c>
      <c r="F1265" s="21">
        <v>25</v>
      </c>
      <c r="G1265" s="8">
        <v>106.95</v>
      </c>
      <c r="H1265" s="8">
        <v>107.02</v>
      </c>
      <c r="I1265" s="8">
        <v>106.95</v>
      </c>
      <c r="J1265" s="8">
        <v>107.02</v>
      </c>
      <c r="K1265" s="29">
        <v>0</v>
      </c>
      <c r="L1265" s="29">
        <v>0</v>
      </c>
      <c r="O1265" t="str">
        <v>U1385G-12</v>
      </c>
      <c r="P1265" s="8">
        <v>12.151</v>
      </c>
      <c r="Q1265" s="8">
        <v>119.101</v>
      </c>
      <c r="R1265" s="8">
        <v>119.17099999999999</v>
      </c>
    </row>
    <row r="1266" spans="3:18" x14ac:dyDescent="0.15">
      <c r="C1266" t="str">
        <v>U1385G-12-CC</v>
      </c>
      <c r="D1266" s="19">
        <v>106.77</v>
      </c>
      <c r="E1266" s="21">
        <v>18</v>
      </c>
      <c r="F1266" s="21">
        <v>25</v>
      </c>
      <c r="G1266" s="8">
        <v>106.95</v>
      </c>
      <c r="H1266" s="8">
        <v>107.02</v>
      </c>
      <c r="I1266" s="8">
        <v>106.95</v>
      </c>
      <c r="J1266" s="8">
        <v>107.02</v>
      </c>
      <c r="K1266" s="29">
        <v>0</v>
      </c>
      <c r="L1266" s="29">
        <v>0</v>
      </c>
      <c r="O1266" t="str">
        <v>U1385G-12</v>
      </c>
      <c r="P1266" s="8">
        <v>12.151</v>
      </c>
      <c r="Q1266" s="8">
        <v>119.101</v>
      </c>
      <c r="R1266" s="8">
        <v>119.17099999999999</v>
      </c>
    </row>
    <row r="1267" spans="3:18" x14ac:dyDescent="0.15">
      <c r="C1267" t="str">
        <v>U1385G-12-CC</v>
      </c>
      <c r="D1267" s="19">
        <v>106.77</v>
      </c>
      <c r="E1267" s="21">
        <v>18</v>
      </c>
      <c r="F1267" s="21">
        <v>25</v>
      </c>
      <c r="G1267" s="8">
        <v>106.95</v>
      </c>
      <c r="H1267" s="8">
        <v>107.02</v>
      </c>
      <c r="I1267" s="8">
        <v>106.95</v>
      </c>
      <c r="J1267" s="8">
        <v>107.02</v>
      </c>
      <c r="K1267" s="29">
        <v>0</v>
      </c>
      <c r="L1267" s="29">
        <v>0</v>
      </c>
      <c r="O1267" t="str">
        <v>U1385G-12</v>
      </c>
      <c r="P1267" s="8">
        <v>12.151</v>
      </c>
      <c r="Q1267" s="8">
        <v>119.101</v>
      </c>
      <c r="R1267" s="8">
        <v>119.17099999999999</v>
      </c>
    </row>
    <row r="1268" spans="3:18" x14ac:dyDescent="0.15">
      <c r="C1268" t="str">
        <v>U1385G-12-CC</v>
      </c>
      <c r="D1268" s="19">
        <v>106.77</v>
      </c>
      <c r="E1268" s="21">
        <v>18</v>
      </c>
      <c r="F1268" s="21">
        <v>25</v>
      </c>
      <c r="G1268" s="8">
        <v>106.95</v>
      </c>
      <c r="H1268" s="8">
        <v>107.02</v>
      </c>
      <c r="I1268" s="8">
        <v>106.95</v>
      </c>
      <c r="J1268" s="8">
        <v>107.02</v>
      </c>
      <c r="K1268" s="29">
        <v>0</v>
      </c>
      <c r="L1268" s="29">
        <v>0</v>
      </c>
      <c r="O1268" t="str">
        <v>U1385G-12</v>
      </c>
      <c r="P1268" s="8">
        <v>12.151</v>
      </c>
      <c r="Q1268" s="8">
        <v>119.101</v>
      </c>
      <c r="R1268" s="8">
        <v>119.17099999999999</v>
      </c>
    </row>
    <row r="1269" spans="3:18" x14ac:dyDescent="0.15">
      <c r="C1269" t="str">
        <v>U1385G-12-CC</v>
      </c>
      <c r="D1269" s="19">
        <v>106.77</v>
      </c>
      <c r="E1269" s="21">
        <v>18</v>
      </c>
      <c r="F1269" s="21">
        <v>25</v>
      </c>
      <c r="G1269" s="8">
        <v>106.95</v>
      </c>
      <c r="H1269" s="8">
        <v>107.02</v>
      </c>
      <c r="I1269" s="8">
        <v>106.95</v>
      </c>
      <c r="J1269" s="8">
        <v>107.02</v>
      </c>
      <c r="K1269" s="29">
        <v>0</v>
      </c>
      <c r="L1269" s="29">
        <v>0</v>
      </c>
      <c r="O1269" t="str">
        <v>U1385G-12</v>
      </c>
      <c r="P1269" s="8">
        <v>12.151</v>
      </c>
      <c r="Q1269" s="8">
        <v>119.101</v>
      </c>
      <c r="R1269" s="8">
        <v>119.17099999999999</v>
      </c>
    </row>
    <row r="1270" spans="3:18" x14ac:dyDescent="0.15">
      <c r="C1270" t="str">
        <v>U1385G-12-CC</v>
      </c>
      <c r="D1270" s="19">
        <v>106.77</v>
      </c>
      <c r="E1270" s="21">
        <v>18</v>
      </c>
      <c r="F1270" s="21">
        <v>25</v>
      </c>
      <c r="G1270" s="8">
        <v>106.95</v>
      </c>
      <c r="H1270" s="8">
        <v>107.02</v>
      </c>
      <c r="I1270" s="8">
        <v>106.95</v>
      </c>
      <c r="J1270" s="8">
        <v>107.02</v>
      </c>
      <c r="K1270" s="29">
        <v>0</v>
      </c>
      <c r="L1270" s="29">
        <v>0</v>
      </c>
      <c r="O1270" t="str">
        <v>U1385G-12</v>
      </c>
      <c r="P1270" s="8">
        <v>12.151</v>
      </c>
      <c r="Q1270" s="8">
        <v>119.101</v>
      </c>
      <c r="R1270" s="8">
        <v>119.17099999999999</v>
      </c>
    </row>
    <row r="1271" spans="3:18" x14ac:dyDescent="0.15">
      <c r="C1271" t="str">
        <v>U1385G-12-CC</v>
      </c>
      <c r="D1271" s="19">
        <v>106.77</v>
      </c>
      <c r="E1271" s="21">
        <v>18</v>
      </c>
      <c r="F1271" s="21">
        <v>25</v>
      </c>
      <c r="G1271" s="8">
        <v>106.95</v>
      </c>
      <c r="H1271" s="8">
        <v>107.02</v>
      </c>
      <c r="I1271" s="8">
        <v>106.95</v>
      </c>
      <c r="J1271" s="8">
        <v>107.02</v>
      </c>
      <c r="K1271" s="29">
        <v>0</v>
      </c>
      <c r="L1271" s="29">
        <v>0</v>
      </c>
      <c r="O1271" t="str">
        <v>U1385G-12</v>
      </c>
      <c r="P1271" s="8">
        <v>12.151</v>
      </c>
      <c r="Q1271" s="8">
        <v>119.101</v>
      </c>
      <c r="R1271" s="8">
        <v>119.17099999999999</v>
      </c>
    </row>
    <row r="1272" spans="3:18" x14ac:dyDescent="0.15">
      <c r="C1272" t="str">
        <v>U1385G-12-CC</v>
      </c>
      <c r="D1272" s="19">
        <v>106.77</v>
      </c>
      <c r="E1272" s="21">
        <v>18</v>
      </c>
      <c r="F1272" s="21">
        <v>25</v>
      </c>
      <c r="G1272" s="8">
        <v>106.95</v>
      </c>
      <c r="H1272" s="8">
        <v>107.02</v>
      </c>
      <c r="I1272" s="8">
        <v>106.95</v>
      </c>
      <c r="J1272" s="8">
        <v>107.02</v>
      </c>
      <c r="K1272" s="29">
        <v>0</v>
      </c>
      <c r="L1272" s="29">
        <v>0</v>
      </c>
      <c r="O1272" t="str">
        <v>U1385G-12</v>
      </c>
      <c r="P1272" s="8">
        <v>12.151</v>
      </c>
      <c r="Q1272" s="8">
        <v>119.101</v>
      </c>
      <c r="R1272" s="8">
        <v>119.17099999999999</v>
      </c>
    </row>
    <row r="1273" spans="3:18" x14ac:dyDescent="0.15">
      <c r="C1273" t="str">
        <v>U1385G-13-2</v>
      </c>
      <c r="D1273" s="19">
        <v>107.79</v>
      </c>
      <c r="E1273" s="21">
        <v>110</v>
      </c>
      <c r="F1273" s="21">
        <v>110</v>
      </c>
      <c r="G1273" s="8">
        <v>108.89</v>
      </c>
      <c r="H1273" s="8">
        <v>108.89</v>
      </c>
      <c r="I1273" s="8">
        <v>108.89</v>
      </c>
      <c r="J1273" s="8">
        <v>108.89</v>
      </c>
      <c r="K1273" s="29">
        <v>0</v>
      </c>
      <c r="L1273" s="29">
        <v>0</v>
      </c>
      <c r="O1273" t="str">
        <v>U1385G-13</v>
      </c>
      <c r="P1273" s="8">
        <v>13.692</v>
      </c>
      <c r="Q1273" s="8">
        <v>122.58199999999999</v>
      </c>
      <c r="R1273" s="8">
        <v>122.58199999999999</v>
      </c>
    </row>
    <row r="1274" spans="3:18" x14ac:dyDescent="0.15">
      <c r="C1274" t="str">
        <v>U1385G-13-3</v>
      </c>
      <c r="D1274" s="19">
        <v>109.27</v>
      </c>
      <c r="E1274" s="21">
        <v>57</v>
      </c>
      <c r="F1274" s="21">
        <v>58</v>
      </c>
      <c r="G1274" s="8">
        <v>109.83999999999999</v>
      </c>
      <c r="H1274" s="8">
        <v>109.85</v>
      </c>
      <c r="I1274" s="8">
        <v>109.84</v>
      </c>
      <c r="J1274" s="8">
        <v>109.85</v>
      </c>
      <c r="K1274" s="29">
        <v>1.4210854715202004E-14</v>
      </c>
      <c r="L1274" s="29">
        <v>0</v>
      </c>
      <c r="O1274" t="str">
        <v>U1385G-13</v>
      </c>
      <c r="P1274" s="8">
        <v>13.692</v>
      </c>
      <c r="Q1274" s="8">
        <v>123.53199999999998</v>
      </c>
      <c r="R1274" s="8">
        <v>123.542</v>
      </c>
    </row>
    <row r="1275" spans="3:18" x14ac:dyDescent="0.15">
      <c r="C1275" t="str">
        <v>U1385G-13-3</v>
      </c>
      <c r="D1275" s="19">
        <v>109.27</v>
      </c>
      <c r="E1275" s="21">
        <v>69</v>
      </c>
      <c r="F1275" s="21">
        <v>71</v>
      </c>
      <c r="G1275" s="8">
        <v>109.96</v>
      </c>
      <c r="H1275" s="8">
        <v>109.97999999999999</v>
      </c>
      <c r="I1275" s="8">
        <v>109.96</v>
      </c>
      <c r="J1275" s="8">
        <v>109.98</v>
      </c>
      <c r="K1275" s="29">
        <v>0</v>
      </c>
      <c r="L1275" s="29">
        <v>1.4210854715202004E-14</v>
      </c>
      <c r="O1275" t="str">
        <v>U1385G-13</v>
      </c>
      <c r="P1275" s="8">
        <v>13.692</v>
      </c>
      <c r="Q1275" s="8">
        <v>123.65199999999999</v>
      </c>
      <c r="R1275" s="8">
        <v>123.672</v>
      </c>
    </row>
    <row r="1276" spans="3:18" x14ac:dyDescent="0.15">
      <c r="C1276" t="str">
        <v>U1385G-13-5</v>
      </c>
      <c r="D1276" s="19">
        <v>112.24</v>
      </c>
      <c r="E1276" s="21">
        <v>50</v>
      </c>
      <c r="F1276" s="21">
        <v>51</v>
      </c>
      <c r="G1276" s="8">
        <v>112.74</v>
      </c>
      <c r="H1276" s="8">
        <v>112.75</v>
      </c>
      <c r="I1276" s="8">
        <v>112.74</v>
      </c>
      <c r="J1276" s="8">
        <v>112.75</v>
      </c>
      <c r="K1276" s="29">
        <v>0</v>
      </c>
      <c r="L1276" s="29">
        <v>0</v>
      </c>
      <c r="O1276" t="str">
        <v>U1385G-13</v>
      </c>
      <c r="P1276" s="8">
        <v>13.692</v>
      </c>
      <c r="Q1276" s="8">
        <v>126.43199999999999</v>
      </c>
      <c r="R1276" s="8">
        <v>126.44200000000001</v>
      </c>
    </row>
    <row r="1277" spans="3:18" x14ac:dyDescent="0.15">
      <c r="C1277" t="str">
        <v>U1385G-13-5</v>
      </c>
      <c r="D1277" s="19">
        <v>112.24</v>
      </c>
      <c r="E1277" s="21">
        <v>50</v>
      </c>
      <c r="F1277" s="21">
        <v>50</v>
      </c>
      <c r="G1277" s="8">
        <v>112.74</v>
      </c>
      <c r="H1277" s="8">
        <v>112.74</v>
      </c>
      <c r="I1277" s="8">
        <v>112.74</v>
      </c>
      <c r="J1277" s="8">
        <v>112.74</v>
      </c>
      <c r="K1277" s="29">
        <v>0</v>
      </c>
      <c r="L1277" s="29">
        <v>0</v>
      </c>
      <c r="O1277" t="str">
        <v>U1385G-13</v>
      </c>
      <c r="P1277" s="8">
        <v>13.692</v>
      </c>
      <c r="Q1277" s="8">
        <v>126.43199999999999</v>
      </c>
      <c r="R1277" s="8">
        <v>126.43199999999999</v>
      </c>
    </row>
    <row r="1278" spans="3:18" x14ac:dyDescent="0.15">
      <c r="C1278" t="str">
        <v>U1385G-13-5</v>
      </c>
      <c r="D1278" s="19">
        <v>112.24</v>
      </c>
      <c r="E1278" s="21">
        <v>50</v>
      </c>
      <c r="F1278" s="21">
        <v>51</v>
      </c>
      <c r="G1278" s="8">
        <v>112.74</v>
      </c>
      <c r="H1278" s="8">
        <v>112.75</v>
      </c>
      <c r="I1278" s="8">
        <v>112.74</v>
      </c>
      <c r="J1278" s="8">
        <v>112.75</v>
      </c>
      <c r="K1278" s="29">
        <v>0</v>
      </c>
      <c r="L1278" s="29">
        <v>0</v>
      </c>
      <c r="O1278" t="str">
        <v>U1385G-13</v>
      </c>
      <c r="P1278" s="8">
        <v>13.692</v>
      </c>
      <c r="Q1278" s="8">
        <v>126.43199999999999</v>
      </c>
      <c r="R1278" s="8">
        <v>126.44200000000001</v>
      </c>
    </row>
    <row r="1279" spans="3:18" x14ac:dyDescent="0.15">
      <c r="C1279" t="str">
        <v>U1385G-13-6</v>
      </c>
      <c r="D1279" s="19">
        <v>113.72</v>
      </c>
      <c r="E1279" s="21">
        <v>143</v>
      </c>
      <c r="F1279" s="21">
        <v>148</v>
      </c>
      <c r="G1279" s="8">
        <v>115.15</v>
      </c>
      <c r="H1279" s="8">
        <v>115.2</v>
      </c>
      <c r="I1279" s="8">
        <v>115.15</v>
      </c>
      <c r="J1279" s="8">
        <v>115.2</v>
      </c>
      <c r="K1279" s="29">
        <v>0</v>
      </c>
      <c r="L1279" s="29">
        <v>0</v>
      </c>
      <c r="O1279" t="str">
        <v>U1385G-13</v>
      </c>
      <c r="P1279" s="8">
        <v>13.692</v>
      </c>
      <c r="Q1279" s="8">
        <v>128.84200000000001</v>
      </c>
      <c r="R1279" s="8">
        <v>128.892</v>
      </c>
    </row>
    <row r="1280" spans="3:18" x14ac:dyDescent="0.15">
      <c r="C1280" t="str">
        <v>U1385G-13-6</v>
      </c>
      <c r="D1280" s="19">
        <v>113.72</v>
      </c>
      <c r="E1280" s="21">
        <v>143</v>
      </c>
      <c r="F1280" s="21">
        <v>148</v>
      </c>
      <c r="G1280" s="8">
        <v>115.15</v>
      </c>
      <c r="H1280" s="8">
        <v>115.2</v>
      </c>
      <c r="I1280" s="8">
        <v>115.15</v>
      </c>
      <c r="J1280" s="8">
        <v>115.2</v>
      </c>
      <c r="K1280" s="29">
        <v>0</v>
      </c>
      <c r="L1280" s="29">
        <v>0</v>
      </c>
      <c r="O1280" t="str">
        <v>U1385G-13</v>
      </c>
      <c r="P1280" s="8">
        <v>13.692</v>
      </c>
      <c r="Q1280" s="8">
        <v>128.84200000000001</v>
      </c>
      <c r="R1280" s="8">
        <v>128.892</v>
      </c>
    </row>
    <row r="1281" spans="3:18" x14ac:dyDescent="0.15">
      <c r="C1281" t="str">
        <v>U1385G-13-6</v>
      </c>
      <c r="D1281" s="19">
        <v>113.72</v>
      </c>
      <c r="E1281" s="21">
        <v>143</v>
      </c>
      <c r="F1281" s="21">
        <v>148</v>
      </c>
      <c r="G1281" s="8">
        <v>115.15</v>
      </c>
      <c r="H1281" s="8">
        <v>115.2</v>
      </c>
      <c r="I1281" s="8">
        <v>115.15</v>
      </c>
      <c r="J1281" s="8">
        <v>115.2</v>
      </c>
      <c r="K1281" s="29">
        <v>0</v>
      </c>
      <c r="L1281" s="29">
        <v>0</v>
      </c>
      <c r="O1281" t="str">
        <v>U1385G-13</v>
      </c>
      <c r="P1281" s="8">
        <v>13.692</v>
      </c>
      <c r="Q1281" s="8">
        <v>128.84200000000001</v>
      </c>
      <c r="R1281" s="8">
        <v>128.892</v>
      </c>
    </row>
    <row r="1282" spans="3:18" x14ac:dyDescent="0.15">
      <c r="C1282" t="str">
        <v>U1385G-13-6</v>
      </c>
      <c r="D1282" s="19">
        <v>113.72</v>
      </c>
      <c r="E1282" s="21">
        <v>143</v>
      </c>
      <c r="F1282" s="21">
        <v>148</v>
      </c>
      <c r="G1282" s="8">
        <v>115.15</v>
      </c>
      <c r="H1282" s="8">
        <v>115.2</v>
      </c>
      <c r="I1282" s="8">
        <v>115.15</v>
      </c>
      <c r="J1282" s="8">
        <v>115.2</v>
      </c>
      <c r="K1282" s="29">
        <v>0</v>
      </c>
      <c r="L1282" s="29">
        <v>0</v>
      </c>
      <c r="O1282" t="str">
        <v>U1385G-13</v>
      </c>
      <c r="P1282" s="8">
        <v>13.692</v>
      </c>
      <c r="Q1282" s="8">
        <v>128.84200000000001</v>
      </c>
      <c r="R1282" s="8">
        <v>128.892</v>
      </c>
    </row>
    <row r="1283" spans="3:18" x14ac:dyDescent="0.15">
      <c r="C1283" t="str">
        <v>U1385G-13-6</v>
      </c>
      <c r="D1283" s="19">
        <v>113.72</v>
      </c>
      <c r="E1283" s="21">
        <v>143</v>
      </c>
      <c r="F1283" s="21">
        <v>148</v>
      </c>
      <c r="G1283" s="8">
        <v>115.15</v>
      </c>
      <c r="H1283" s="8">
        <v>115.2</v>
      </c>
      <c r="I1283" s="8">
        <v>115.15</v>
      </c>
      <c r="J1283" s="8">
        <v>115.2</v>
      </c>
      <c r="K1283" s="29">
        <v>0</v>
      </c>
      <c r="L1283" s="29">
        <v>0</v>
      </c>
      <c r="O1283" t="str">
        <v>U1385G-13</v>
      </c>
      <c r="P1283" s="8">
        <v>13.692</v>
      </c>
      <c r="Q1283" s="8">
        <v>128.84200000000001</v>
      </c>
      <c r="R1283" s="8">
        <v>128.892</v>
      </c>
    </row>
    <row r="1284" spans="3:18" x14ac:dyDescent="0.15">
      <c r="C1284" t="str">
        <v>U1385G-13-6</v>
      </c>
      <c r="D1284" s="19">
        <v>113.72</v>
      </c>
      <c r="E1284" s="21">
        <v>143</v>
      </c>
      <c r="F1284" s="21">
        <v>148</v>
      </c>
      <c r="G1284" s="8">
        <v>115.15</v>
      </c>
      <c r="H1284" s="8">
        <v>115.2</v>
      </c>
      <c r="I1284" s="8">
        <v>115.15</v>
      </c>
      <c r="J1284" s="8">
        <v>115.2</v>
      </c>
      <c r="K1284" s="29">
        <v>0</v>
      </c>
      <c r="L1284" s="29">
        <v>0</v>
      </c>
      <c r="O1284" t="str">
        <v>U1385G-13</v>
      </c>
      <c r="P1284" s="8">
        <v>13.692</v>
      </c>
      <c r="Q1284" s="8">
        <v>128.84200000000001</v>
      </c>
      <c r="R1284" s="8">
        <v>128.892</v>
      </c>
    </row>
    <row r="1285" spans="3:18" x14ac:dyDescent="0.15">
      <c r="C1285" t="str">
        <v>U1385G-13-6</v>
      </c>
      <c r="D1285" s="19">
        <v>113.72</v>
      </c>
      <c r="E1285" s="21">
        <v>143</v>
      </c>
      <c r="F1285" s="21">
        <v>148</v>
      </c>
      <c r="G1285" s="8">
        <v>115.15</v>
      </c>
      <c r="H1285" s="8">
        <v>115.2</v>
      </c>
      <c r="I1285" s="8">
        <v>115.15</v>
      </c>
      <c r="J1285" s="8">
        <v>115.2</v>
      </c>
      <c r="K1285" s="29">
        <v>0</v>
      </c>
      <c r="L1285" s="29">
        <v>0</v>
      </c>
      <c r="O1285" t="str">
        <v>U1385G-13</v>
      </c>
      <c r="P1285" s="8">
        <v>13.692</v>
      </c>
      <c r="Q1285" s="8">
        <v>128.84200000000001</v>
      </c>
      <c r="R1285" s="8">
        <v>128.892</v>
      </c>
    </row>
    <row r="1286" spans="3:18" x14ac:dyDescent="0.15">
      <c r="C1286" t="str">
        <v>U1385G-13-6</v>
      </c>
      <c r="D1286" s="19">
        <v>113.72</v>
      </c>
      <c r="E1286" s="21">
        <v>143</v>
      </c>
      <c r="F1286" s="21">
        <v>148</v>
      </c>
      <c r="G1286" s="8">
        <v>115.15</v>
      </c>
      <c r="H1286" s="8">
        <v>115.2</v>
      </c>
      <c r="I1286" s="8">
        <v>115.15</v>
      </c>
      <c r="J1286" s="8">
        <v>115.2</v>
      </c>
      <c r="K1286" s="29">
        <v>0</v>
      </c>
      <c r="L1286" s="29">
        <v>0</v>
      </c>
      <c r="O1286" t="str">
        <v>U1385G-13</v>
      </c>
      <c r="P1286" s="8">
        <v>13.692</v>
      </c>
      <c r="Q1286" s="8">
        <v>128.84200000000001</v>
      </c>
      <c r="R1286" s="8">
        <v>128.892</v>
      </c>
    </row>
    <row r="1287" spans="3:18" x14ac:dyDescent="0.15">
      <c r="C1287" t="str">
        <v>U1385G-13-6</v>
      </c>
      <c r="D1287" s="19">
        <v>113.72</v>
      </c>
      <c r="E1287" s="21">
        <v>143</v>
      </c>
      <c r="F1287" s="21">
        <v>148</v>
      </c>
      <c r="G1287" s="8">
        <v>115.15</v>
      </c>
      <c r="H1287" s="8">
        <v>115.2</v>
      </c>
      <c r="I1287" s="8">
        <v>115.15</v>
      </c>
      <c r="J1287" s="8">
        <v>115.2</v>
      </c>
      <c r="K1287" s="29">
        <v>0</v>
      </c>
      <c r="L1287" s="29">
        <v>0</v>
      </c>
      <c r="O1287" t="str">
        <v>U1385G-13</v>
      </c>
      <c r="P1287" s="8">
        <v>13.692</v>
      </c>
      <c r="Q1287" s="8">
        <v>128.84200000000001</v>
      </c>
      <c r="R1287" s="8">
        <v>128.892</v>
      </c>
    </row>
    <row r="1288" spans="3:18" x14ac:dyDescent="0.15">
      <c r="C1288" t="str">
        <v>U1385G-13-6</v>
      </c>
      <c r="D1288" s="19">
        <v>113.72</v>
      </c>
      <c r="E1288" s="21">
        <v>143</v>
      </c>
      <c r="F1288" s="21">
        <v>148</v>
      </c>
      <c r="G1288" s="8">
        <v>115.15</v>
      </c>
      <c r="H1288" s="8">
        <v>115.2</v>
      </c>
      <c r="I1288" s="8">
        <v>115.15</v>
      </c>
      <c r="J1288" s="8">
        <v>115.2</v>
      </c>
      <c r="K1288" s="29">
        <v>0</v>
      </c>
      <c r="L1288" s="29">
        <v>0</v>
      </c>
      <c r="O1288" t="str">
        <v>U1385G-13</v>
      </c>
      <c r="P1288" s="8">
        <v>13.692</v>
      </c>
      <c r="Q1288" s="8">
        <v>128.84200000000001</v>
      </c>
      <c r="R1288" s="8">
        <v>128.892</v>
      </c>
    </row>
    <row r="1289" spans="3:18" x14ac:dyDescent="0.15">
      <c r="C1289" t="str">
        <v>U1385G-13-7</v>
      </c>
      <c r="D1289" s="19">
        <v>115.2</v>
      </c>
      <c r="E1289" s="21">
        <v>0</v>
      </c>
      <c r="F1289" s="21">
        <v>5</v>
      </c>
      <c r="G1289" s="8">
        <v>115.2</v>
      </c>
      <c r="H1289" s="8">
        <v>115.25</v>
      </c>
      <c r="I1289" s="8">
        <v>115.2</v>
      </c>
      <c r="J1289" s="8">
        <v>115.25</v>
      </c>
      <c r="K1289" s="29">
        <v>0</v>
      </c>
      <c r="L1289" s="29">
        <v>0</v>
      </c>
      <c r="O1289" t="str">
        <v>U1385G-13</v>
      </c>
      <c r="P1289" s="8">
        <v>13.692</v>
      </c>
      <c r="Q1289" s="8">
        <v>128.892</v>
      </c>
      <c r="R1289" s="8">
        <v>128.94200000000001</v>
      </c>
    </row>
    <row r="1290" spans="3:18" x14ac:dyDescent="0.15">
      <c r="C1290" t="str">
        <v>U1385G-14-3</v>
      </c>
      <c r="D1290" s="19">
        <v>118.96</v>
      </c>
      <c r="E1290" s="21">
        <v>61</v>
      </c>
      <c r="F1290" s="21">
        <v>61</v>
      </c>
      <c r="G1290" s="8">
        <v>119.57</v>
      </c>
      <c r="H1290" s="8">
        <v>119.57</v>
      </c>
      <c r="I1290" s="8">
        <v>119.57</v>
      </c>
      <c r="J1290" s="8">
        <v>119.57</v>
      </c>
      <c r="K1290" s="29">
        <v>0</v>
      </c>
      <c r="L1290" s="29">
        <v>0</v>
      </c>
      <c r="O1290" t="str">
        <v>U1385G-14</v>
      </c>
      <c r="P1290" s="8">
        <v>15.209</v>
      </c>
      <c r="Q1290" s="8">
        <v>134.779</v>
      </c>
      <c r="R1290" s="8">
        <v>134.779</v>
      </c>
    </row>
    <row r="1291" spans="3:18" x14ac:dyDescent="0.15">
      <c r="C1291" t="str">
        <v>U1385G-14-3</v>
      </c>
      <c r="D1291" s="19">
        <v>118.96</v>
      </c>
      <c r="E1291" s="21">
        <v>61</v>
      </c>
      <c r="F1291" s="21">
        <v>62</v>
      </c>
      <c r="G1291" s="8">
        <v>119.57</v>
      </c>
      <c r="H1291" s="8">
        <v>119.58</v>
      </c>
      <c r="I1291" s="8">
        <v>119.57</v>
      </c>
      <c r="J1291" s="8">
        <v>119.58</v>
      </c>
      <c r="K1291" s="29">
        <v>0</v>
      </c>
      <c r="L1291" s="29">
        <v>0</v>
      </c>
      <c r="O1291" t="str">
        <v>U1385G-14</v>
      </c>
      <c r="P1291" s="8">
        <v>15.209</v>
      </c>
      <c r="Q1291" s="8">
        <v>134.779</v>
      </c>
      <c r="R1291" s="8">
        <v>134.78899999999999</v>
      </c>
    </row>
    <row r="1292" spans="3:18" x14ac:dyDescent="0.15">
      <c r="C1292" t="str">
        <v>U1385G-14-3</v>
      </c>
      <c r="D1292" s="19">
        <v>118.96</v>
      </c>
      <c r="E1292" s="21">
        <v>61</v>
      </c>
      <c r="F1292" s="21">
        <v>62</v>
      </c>
      <c r="G1292" s="8">
        <v>119.57</v>
      </c>
      <c r="H1292" s="8">
        <v>119.58</v>
      </c>
      <c r="I1292" s="8">
        <v>119.57</v>
      </c>
      <c r="J1292" s="8">
        <v>119.58</v>
      </c>
      <c r="K1292" s="29">
        <v>0</v>
      </c>
      <c r="L1292" s="29">
        <v>0</v>
      </c>
      <c r="O1292" t="str">
        <v>U1385G-14</v>
      </c>
      <c r="P1292" s="8">
        <v>15.209</v>
      </c>
      <c r="Q1292" s="8">
        <v>134.779</v>
      </c>
      <c r="R1292" s="8">
        <v>134.78899999999999</v>
      </c>
    </row>
    <row r="1293" spans="3:18" x14ac:dyDescent="0.15">
      <c r="C1293" t="str">
        <v>U1385G-14-3</v>
      </c>
      <c r="D1293" s="19">
        <v>118.96</v>
      </c>
      <c r="E1293" s="21">
        <v>102</v>
      </c>
      <c r="F1293" s="21">
        <v>104</v>
      </c>
      <c r="G1293" s="8">
        <v>119.97999999999999</v>
      </c>
      <c r="H1293" s="8">
        <v>120</v>
      </c>
      <c r="I1293" s="8">
        <v>119.98</v>
      </c>
      <c r="J1293" s="8">
        <v>120</v>
      </c>
      <c r="K1293" s="29">
        <v>1.4210854715202004E-14</v>
      </c>
      <c r="L1293" s="29">
        <v>0</v>
      </c>
      <c r="O1293" t="str">
        <v>U1385G-14</v>
      </c>
      <c r="P1293" s="8">
        <v>15.209</v>
      </c>
      <c r="Q1293" s="8">
        <v>135.18899999999999</v>
      </c>
      <c r="R1293" s="8">
        <v>135.209</v>
      </c>
    </row>
    <row r="1294" spans="3:18" x14ac:dyDescent="0.15">
      <c r="C1294" t="str">
        <v>U1385G-14-3</v>
      </c>
      <c r="D1294" s="19">
        <v>118.96</v>
      </c>
      <c r="E1294" s="21">
        <v>144</v>
      </c>
      <c r="F1294" s="21">
        <v>149</v>
      </c>
      <c r="G1294" s="8">
        <v>120.39999999999999</v>
      </c>
      <c r="H1294" s="8">
        <v>120.44999999999999</v>
      </c>
      <c r="I1294" s="8">
        <v>120.4</v>
      </c>
      <c r="J1294" s="8">
        <v>120.45</v>
      </c>
      <c r="K1294" s="29">
        <v>1.4210854715202004E-14</v>
      </c>
      <c r="L1294" s="29">
        <v>1.4210854715202004E-14</v>
      </c>
      <c r="O1294" t="str">
        <v>U1385G-14</v>
      </c>
      <c r="P1294" s="8">
        <v>15.209</v>
      </c>
      <c r="Q1294" s="8">
        <v>135.60899999999998</v>
      </c>
      <c r="R1294" s="8">
        <v>135.65899999999999</v>
      </c>
    </row>
    <row r="1295" spans="3:18" x14ac:dyDescent="0.15">
      <c r="C1295" t="str">
        <v>U1385G-14-3</v>
      </c>
      <c r="D1295" s="19">
        <v>118.96</v>
      </c>
      <c r="E1295" s="21">
        <v>144</v>
      </c>
      <c r="F1295" s="21">
        <v>149</v>
      </c>
      <c r="G1295" s="8">
        <v>120.39999999999999</v>
      </c>
      <c r="H1295" s="8">
        <v>120.44999999999999</v>
      </c>
      <c r="I1295" s="8">
        <v>120.4</v>
      </c>
      <c r="J1295" s="8">
        <v>120.45</v>
      </c>
      <c r="K1295" s="29">
        <v>1.4210854715202004E-14</v>
      </c>
      <c r="L1295" s="29">
        <v>1.4210854715202004E-14</v>
      </c>
      <c r="O1295" t="str">
        <v>U1385G-14</v>
      </c>
      <c r="P1295" s="8">
        <v>15.209</v>
      </c>
      <c r="Q1295" s="8">
        <v>135.60899999999998</v>
      </c>
      <c r="R1295" s="8">
        <v>135.65899999999999</v>
      </c>
    </row>
    <row r="1296" spans="3:18" x14ac:dyDescent="0.15">
      <c r="C1296" t="str">
        <v>U1385G-14-3</v>
      </c>
      <c r="D1296" s="19">
        <v>118.96</v>
      </c>
      <c r="E1296" s="21">
        <v>144</v>
      </c>
      <c r="F1296" s="21">
        <v>149</v>
      </c>
      <c r="G1296" s="8">
        <v>120.39999999999999</v>
      </c>
      <c r="H1296" s="8">
        <v>120.44999999999999</v>
      </c>
      <c r="I1296" s="8">
        <v>120.4</v>
      </c>
      <c r="J1296" s="8">
        <v>120.45</v>
      </c>
      <c r="K1296" s="29">
        <v>1.4210854715202004E-14</v>
      </c>
      <c r="L1296" s="29">
        <v>1.4210854715202004E-14</v>
      </c>
      <c r="O1296" t="str">
        <v>U1385G-14</v>
      </c>
      <c r="P1296" s="8">
        <v>15.209</v>
      </c>
      <c r="Q1296" s="8">
        <v>135.60899999999998</v>
      </c>
      <c r="R1296" s="8">
        <v>135.65899999999999</v>
      </c>
    </row>
    <row r="1297" spans="3:18" x14ac:dyDescent="0.15">
      <c r="C1297" t="str">
        <v>U1385G-14-3</v>
      </c>
      <c r="D1297" s="19">
        <v>118.96</v>
      </c>
      <c r="E1297" s="21">
        <v>144</v>
      </c>
      <c r="F1297" s="21">
        <v>149</v>
      </c>
      <c r="G1297" s="8">
        <v>120.39999999999999</v>
      </c>
      <c r="H1297" s="8">
        <v>120.44999999999999</v>
      </c>
      <c r="I1297" s="8">
        <v>120.4</v>
      </c>
      <c r="J1297" s="8">
        <v>120.45</v>
      </c>
      <c r="K1297" s="29">
        <v>1.4210854715202004E-14</v>
      </c>
      <c r="L1297" s="29">
        <v>1.4210854715202004E-14</v>
      </c>
      <c r="O1297" t="str">
        <v>U1385G-14</v>
      </c>
      <c r="P1297" s="8">
        <v>15.209</v>
      </c>
      <c r="Q1297" s="8">
        <v>135.60899999999998</v>
      </c>
      <c r="R1297" s="8">
        <v>135.65899999999999</v>
      </c>
    </row>
    <row r="1298" spans="3:18" x14ac:dyDescent="0.15">
      <c r="C1298" t="str">
        <v>U1385G-14-3</v>
      </c>
      <c r="D1298" s="19">
        <v>118.96</v>
      </c>
      <c r="E1298" s="21">
        <v>144</v>
      </c>
      <c r="F1298" s="21">
        <v>149</v>
      </c>
      <c r="G1298" s="8">
        <v>120.39999999999999</v>
      </c>
      <c r="H1298" s="8">
        <v>120.44999999999999</v>
      </c>
      <c r="I1298" s="8">
        <v>120.4</v>
      </c>
      <c r="J1298" s="8">
        <v>120.45</v>
      </c>
      <c r="K1298" s="29">
        <v>1.4210854715202004E-14</v>
      </c>
      <c r="L1298" s="29">
        <v>1.4210854715202004E-14</v>
      </c>
      <c r="O1298" t="str">
        <v>U1385G-14</v>
      </c>
      <c r="P1298" s="8">
        <v>15.209</v>
      </c>
      <c r="Q1298" s="8">
        <v>135.60899999999998</v>
      </c>
      <c r="R1298" s="8">
        <v>135.65899999999999</v>
      </c>
    </row>
    <row r="1299" spans="3:18" x14ac:dyDescent="0.15">
      <c r="C1299" t="str">
        <v>U1385G-14-3</v>
      </c>
      <c r="D1299" s="19">
        <v>118.96</v>
      </c>
      <c r="E1299" s="21">
        <v>144</v>
      </c>
      <c r="F1299" s="21">
        <v>149</v>
      </c>
      <c r="G1299" s="8">
        <v>120.39999999999999</v>
      </c>
      <c r="H1299" s="8">
        <v>120.44999999999999</v>
      </c>
      <c r="I1299" s="8">
        <v>120.4</v>
      </c>
      <c r="J1299" s="8">
        <v>120.45</v>
      </c>
      <c r="K1299" s="29">
        <v>1.4210854715202004E-14</v>
      </c>
      <c r="L1299" s="29">
        <v>1.4210854715202004E-14</v>
      </c>
      <c r="O1299" t="str">
        <v>U1385G-14</v>
      </c>
      <c r="P1299" s="8">
        <v>15.209</v>
      </c>
      <c r="Q1299" s="8">
        <v>135.60899999999998</v>
      </c>
      <c r="R1299" s="8">
        <v>135.65899999999999</v>
      </c>
    </row>
    <row r="1300" spans="3:18" x14ac:dyDescent="0.15">
      <c r="C1300" t="str">
        <v>U1385G-14-3</v>
      </c>
      <c r="D1300" s="19">
        <v>118.96</v>
      </c>
      <c r="E1300" s="21">
        <v>144</v>
      </c>
      <c r="F1300" s="21">
        <v>149</v>
      </c>
      <c r="G1300" s="8">
        <v>120.39999999999999</v>
      </c>
      <c r="H1300" s="8">
        <v>120.44999999999999</v>
      </c>
      <c r="I1300" s="8">
        <v>120.4</v>
      </c>
      <c r="J1300" s="8">
        <v>120.45</v>
      </c>
      <c r="K1300" s="29">
        <v>1.4210854715202004E-14</v>
      </c>
      <c r="L1300" s="29">
        <v>1.4210854715202004E-14</v>
      </c>
      <c r="O1300" t="str">
        <v>U1385G-14</v>
      </c>
      <c r="P1300" s="8">
        <v>15.209</v>
      </c>
      <c r="Q1300" s="8">
        <v>135.60899999999998</v>
      </c>
      <c r="R1300" s="8">
        <v>135.65899999999999</v>
      </c>
    </row>
    <row r="1301" spans="3:18" x14ac:dyDescent="0.15">
      <c r="C1301" t="str">
        <v>U1385G-14-3</v>
      </c>
      <c r="D1301" s="19">
        <v>118.96</v>
      </c>
      <c r="E1301" s="21">
        <v>144</v>
      </c>
      <c r="F1301" s="21">
        <v>149</v>
      </c>
      <c r="G1301" s="8">
        <v>120.39999999999999</v>
      </c>
      <c r="H1301" s="8">
        <v>120.44999999999999</v>
      </c>
      <c r="I1301" s="8">
        <v>120.4</v>
      </c>
      <c r="J1301" s="8">
        <v>120.45</v>
      </c>
      <c r="K1301" s="29">
        <v>1.4210854715202004E-14</v>
      </c>
      <c r="L1301" s="29">
        <v>1.4210854715202004E-14</v>
      </c>
      <c r="O1301" t="str">
        <v>U1385G-14</v>
      </c>
      <c r="P1301" s="8">
        <v>15.209</v>
      </c>
      <c r="Q1301" s="8">
        <v>135.60899999999998</v>
      </c>
      <c r="R1301" s="8">
        <v>135.65899999999999</v>
      </c>
    </row>
    <row r="1302" spans="3:18" x14ac:dyDescent="0.15">
      <c r="C1302" t="str">
        <v>U1385G-14-3</v>
      </c>
      <c r="D1302" s="19">
        <v>118.96</v>
      </c>
      <c r="E1302" s="21">
        <v>144</v>
      </c>
      <c r="F1302" s="21">
        <v>149</v>
      </c>
      <c r="G1302" s="8">
        <v>120.39999999999999</v>
      </c>
      <c r="H1302" s="8">
        <v>120.44999999999999</v>
      </c>
      <c r="I1302" s="8">
        <v>120.4</v>
      </c>
      <c r="J1302" s="8">
        <v>120.45</v>
      </c>
      <c r="K1302" s="29">
        <v>1.4210854715202004E-14</v>
      </c>
      <c r="L1302" s="29">
        <v>1.4210854715202004E-14</v>
      </c>
      <c r="O1302" t="str">
        <v>U1385G-14</v>
      </c>
      <c r="P1302" s="8">
        <v>15.209</v>
      </c>
      <c r="Q1302" s="8">
        <v>135.60899999999998</v>
      </c>
      <c r="R1302" s="8">
        <v>135.65899999999999</v>
      </c>
    </row>
    <row r="1303" spans="3:18" x14ac:dyDescent="0.15">
      <c r="C1303" t="str">
        <v>U1385G-14-3</v>
      </c>
      <c r="D1303" s="19">
        <v>118.96</v>
      </c>
      <c r="E1303" s="21">
        <v>144</v>
      </c>
      <c r="F1303" s="21">
        <v>149</v>
      </c>
      <c r="G1303" s="8">
        <v>120.39999999999999</v>
      </c>
      <c r="H1303" s="8">
        <v>120.44999999999999</v>
      </c>
      <c r="I1303" s="8">
        <v>120.4</v>
      </c>
      <c r="J1303" s="8">
        <v>120.45</v>
      </c>
      <c r="K1303" s="29">
        <v>1.4210854715202004E-14</v>
      </c>
      <c r="L1303" s="29">
        <v>1.4210854715202004E-14</v>
      </c>
      <c r="O1303" t="str">
        <v>U1385G-14</v>
      </c>
      <c r="P1303" s="8">
        <v>15.209</v>
      </c>
      <c r="Q1303" s="8">
        <v>135.60899999999998</v>
      </c>
      <c r="R1303" s="8">
        <v>135.65899999999999</v>
      </c>
    </row>
    <row r="1304" spans="3:18" x14ac:dyDescent="0.15">
      <c r="C1304" t="str">
        <v>U1385G-14-4</v>
      </c>
      <c r="D1304" s="19">
        <v>120.45</v>
      </c>
      <c r="E1304" s="21">
        <v>0</v>
      </c>
      <c r="F1304" s="21">
        <v>5</v>
      </c>
      <c r="G1304" s="8">
        <v>120.45</v>
      </c>
      <c r="H1304" s="8">
        <v>120.5</v>
      </c>
      <c r="I1304" s="8">
        <v>120.45</v>
      </c>
      <c r="J1304" s="8">
        <v>120.5</v>
      </c>
      <c r="K1304" s="29">
        <v>0</v>
      </c>
      <c r="L1304" s="29">
        <v>0</v>
      </c>
      <c r="O1304" t="str">
        <v>U1385G-14</v>
      </c>
      <c r="P1304" s="8">
        <v>15.209</v>
      </c>
      <c r="Q1304" s="8">
        <v>135.65899999999999</v>
      </c>
      <c r="R1304" s="8">
        <v>135.709</v>
      </c>
    </row>
    <row r="1305" spans="3:18" x14ac:dyDescent="0.15">
      <c r="C1305" t="str">
        <v>U1385G-14-4</v>
      </c>
      <c r="D1305" s="19">
        <v>120.45</v>
      </c>
      <c r="E1305" s="21">
        <v>100</v>
      </c>
      <c r="F1305" s="21">
        <v>101</v>
      </c>
      <c r="G1305" s="8">
        <v>121.45</v>
      </c>
      <c r="H1305" s="8">
        <v>121.46000000000001</v>
      </c>
      <c r="I1305" s="8">
        <v>121.45</v>
      </c>
      <c r="J1305" s="8">
        <v>121.46</v>
      </c>
      <c r="K1305" s="29">
        <v>0</v>
      </c>
      <c r="L1305" s="29">
        <v>-1.4210854715202004E-14</v>
      </c>
      <c r="O1305" t="str">
        <v>U1385G-14</v>
      </c>
      <c r="P1305" s="8">
        <v>15.209</v>
      </c>
      <c r="Q1305" s="8">
        <v>136.65899999999999</v>
      </c>
      <c r="R1305" s="8">
        <v>136.66900000000001</v>
      </c>
    </row>
    <row r="1306" spans="3:18" x14ac:dyDescent="0.15">
      <c r="C1306" t="str">
        <v>U1385G-15-2</v>
      </c>
      <c r="D1306" s="19">
        <v>127.18</v>
      </c>
      <c r="E1306" s="21">
        <v>30</v>
      </c>
      <c r="F1306" s="21">
        <v>30</v>
      </c>
      <c r="G1306" s="8">
        <v>127.48</v>
      </c>
      <c r="H1306" s="8">
        <v>127.48</v>
      </c>
      <c r="I1306" s="8">
        <v>127.48</v>
      </c>
      <c r="J1306" s="8">
        <v>127.48</v>
      </c>
      <c r="K1306" s="29">
        <v>0</v>
      </c>
      <c r="L1306" s="29">
        <v>0</v>
      </c>
      <c r="O1306" t="str">
        <v>U1385G-15</v>
      </c>
      <c r="P1306" s="8">
        <v>19.372</v>
      </c>
      <c r="Q1306" s="8">
        <v>146.852</v>
      </c>
      <c r="R1306" s="8">
        <v>146.852</v>
      </c>
    </row>
    <row r="1307" spans="3:18" x14ac:dyDescent="0.15">
      <c r="C1307" t="str">
        <v>U1385G-15-2</v>
      </c>
      <c r="D1307" s="19">
        <v>127.18</v>
      </c>
      <c r="E1307" s="21">
        <v>30</v>
      </c>
      <c r="F1307" s="21">
        <v>31</v>
      </c>
      <c r="G1307" s="8">
        <v>127.48</v>
      </c>
      <c r="H1307" s="8">
        <v>127.49000000000001</v>
      </c>
      <c r="I1307" s="8">
        <v>127.48</v>
      </c>
      <c r="J1307" s="8">
        <v>127.49</v>
      </c>
      <c r="K1307" s="29">
        <v>0</v>
      </c>
      <c r="L1307" s="29">
        <v>-1.4210854715202004E-14</v>
      </c>
      <c r="O1307" t="str">
        <v>U1385G-15</v>
      </c>
      <c r="P1307" s="8">
        <v>19.372</v>
      </c>
      <c r="Q1307" s="8">
        <v>146.852</v>
      </c>
      <c r="R1307" s="8">
        <v>146.86200000000002</v>
      </c>
    </row>
    <row r="1308" spans="3:18" x14ac:dyDescent="0.15">
      <c r="C1308" t="str">
        <v>U1385G-15-2</v>
      </c>
      <c r="D1308" s="19">
        <v>127.18</v>
      </c>
      <c r="E1308" s="21">
        <v>30</v>
      </c>
      <c r="F1308" s="21">
        <v>31</v>
      </c>
      <c r="G1308" s="8">
        <v>127.48</v>
      </c>
      <c r="H1308" s="8">
        <v>127.49000000000001</v>
      </c>
      <c r="I1308" s="8">
        <v>127.48</v>
      </c>
      <c r="J1308" s="8">
        <v>127.49</v>
      </c>
      <c r="K1308" s="29">
        <v>0</v>
      </c>
      <c r="L1308" s="29">
        <v>-1.4210854715202004E-14</v>
      </c>
      <c r="O1308" t="str">
        <v>U1385G-15</v>
      </c>
      <c r="P1308" s="8">
        <v>19.372</v>
      </c>
      <c r="Q1308" s="8">
        <v>146.852</v>
      </c>
      <c r="R1308" s="8">
        <v>146.86200000000002</v>
      </c>
    </row>
    <row r="1309" spans="3:18" x14ac:dyDescent="0.15">
      <c r="C1309" t="str">
        <v>U1385G-15-4</v>
      </c>
      <c r="D1309" s="19">
        <v>130.13999999999999</v>
      </c>
      <c r="E1309" s="21">
        <v>74</v>
      </c>
      <c r="F1309" s="21">
        <v>76</v>
      </c>
      <c r="G1309" s="8">
        <v>130.88</v>
      </c>
      <c r="H1309" s="8">
        <v>130.89999999999998</v>
      </c>
      <c r="I1309" s="8">
        <v>130.88</v>
      </c>
      <c r="J1309" s="8">
        <v>130.9</v>
      </c>
      <c r="K1309" s="29">
        <v>0</v>
      </c>
      <c r="L1309" s="29">
        <v>2.8421709430404007E-14</v>
      </c>
      <c r="O1309" t="str">
        <v>U1385G-15</v>
      </c>
      <c r="P1309" s="8">
        <v>19.372</v>
      </c>
      <c r="Q1309" s="8">
        <v>150.25200000000001</v>
      </c>
      <c r="R1309" s="8">
        <v>150.27199999999999</v>
      </c>
    </row>
    <row r="1310" spans="3:18" x14ac:dyDescent="0.15">
      <c r="C1310" t="str">
        <v>U1385G-15-5</v>
      </c>
      <c r="D1310" s="19">
        <v>131.62</v>
      </c>
      <c r="E1310" s="21">
        <v>105</v>
      </c>
      <c r="F1310" s="21">
        <v>106</v>
      </c>
      <c r="G1310" s="8">
        <v>132.67000000000002</v>
      </c>
      <c r="H1310" s="8">
        <v>132.68</v>
      </c>
      <c r="I1310" s="8">
        <v>132.66999999999999</v>
      </c>
      <c r="J1310" s="8">
        <v>132.68</v>
      </c>
      <c r="K1310" s="29">
        <v>-2.8421709430404007E-14</v>
      </c>
      <c r="L1310" s="29">
        <v>0</v>
      </c>
      <c r="O1310" t="str">
        <v>U1385G-15</v>
      </c>
      <c r="P1310" s="8">
        <v>19.372</v>
      </c>
      <c r="Q1310" s="8">
        <v>152.04200000000003</v>
      </c>
      <c r="R1310" s="8">
        <v>152.05200000000002</v>
      </c>
    </row>
    <row r="1311" spans="3:18" x14ac:dyDescent="0.15">
      <c r="C1311" t="str">
        <v>U1385G-15-6</v>
      </c>
      <c r="D1311" s="19">
        <v>133.11000000000001</v>
      </c>
      <c r="E1311" s="21">
        <v>143</v>
      </c>
      <c r="F1311" s="21">
        <v>148</v>
      </c>
      <c r="G1311" s="8">
        <v>134.54000000000002</v>
      </c>
      <c r="H1311" s="8">
        <v>134.59</v>
      </c>
      <c r="I1311" s="8">
        <v>134.54</v>
      </c>
      <c r="J1311" s="8">
        <v>134.59</v>
      </c>
      <c r="K1311" s="29">
        <v>-2.8421709430404007E-14</v>
      </c>
      <c r="L1311" s="29">
        <v>0</v>
      </c>
      <c r="O1311" t="str">
        <v>U1385G-15</v>
      </c>
      <c r="P1311" s="8">
        <v>19.372</v>
      </c>
      <c r="Q1311" s="8">
        <v>153.91200000000003</v>
      </c>
      <c r="R1311" s="8">
        <v>153.96199999999999</v>
      </c>
    </row>
    <row r="1312" spans="3:18" x14ac:dyDescent="0.15">
      <c r="C1312" t="str">
        <v>U1385G-15-6</v>
      </c>
      <c r="D1312" s="19">
        <v>133.11000000000001</v>
      </c>
      <c r="E1312" s="21">
        <v>143</v>
      </c>
      <c r="F1312" s="21">
        <v>148</v>
      </c>
      <c r="G1312" s="8">
        <v>134.54000000000002</v>
      </c>
      <c r="H1312" s="8">
        <v>134.59</v>
      </c>
      <c r="I1312" s="8">
        <v>134.54</v>
      </c>
      <c r="J1312" s="8">
        <v>134.59</v>
      </c>
      <c r="K1312" s="29">
        <v>-2.8421709430404007E-14</v>
      </c>
      <c r="L1312" s="29">
        <v>0</v>
      </c>
      <c r="O1312" t="str">
        <v>U1385G-15</v>
      </c>
      <c r="P1312" s="8">
        <v>19.372</v>
      </c>
      <c r="Q1312" s="8">
        <v>153.91200000000003</v>
      </c>
      <c r="R1312" s="8">
        <v>153.96199999999999</v>
      </c>
    </row>
    <row r="1313" spans="3:18" x14ac:dyDescent="0.15">
      <c r="C1313" t="str">
        <v>U1385G-15-6</v>
      </c>
      <c r="D1313" s="19">
        <v>133.11000000000001</v>
      </c>
      <c r="E1313" s="21">
        <v>143</v>
      </c>
      <c r="F1313" s="21">
        <v>148</v>
      </c>
      <c r="G1313" s="8">
        <v>134.54000000000002</v>
      </c>
      <c r="H1313" s="8">
        <v>134.59</v>
      </c>
      <c r="I1313" s="8">
        <v>134.54</v>
      </c>
      <c r="J1313" s="8">
        <v>134.59</v>
      </c>
      <c r="K1313" s="29">
        <v>-2.8421709430404007E-14</v>
      </c>
      <c r="L1313" s="29">
        <v>0</v>
      </c>
      <c r="O1313" t="str">
        <v>U1385G-15</v>
      </c>
      <c r="P1313" s="8">
        <v>19.372</v>
      </c>
      <c r="Q1313" s="8">
        <v>153.91200000000003</v>
      </c>
      <c r="R1313" s="8">
        <v>153.96199999999999</v>
      </c>
    </row>
    <row r="1314" spans="3:18" x14ac:dyDescent="0.15">
      <c r="C1314" t="str">
        <v>U1385G-15-6</v>
      </c>
      <c r="D1314" s="19">
        <v>133.11000000000001</v>
      </c>
      <c r="E1314" s="21">
        <v>143</v>
      </c>
      <c r="F1314" s="21">
        <v>148</v>
      </c>
      <c r="G1314" s="8">
        <v>134.54000000000002</v>
      </c>
      <c r="H1314" s="8">
        <v>134.59</v>
      </c>
      <c r="I1314" s="8">
        <v>134.54</v>
      </c>
      <c r="J1314" s="8">
        <v>134.59</v>
      </c>
      <c r="K1314" s="29">
        <v>-2.8421709430404007E-14</v>
      </c>
      <c r="L1314" s="29">
        <v>0</v>
      </c>
      <c r="O1314" t="str">
        <v>U1385G-15</v>
      </c>
      <c r="P1314" s="8">
        <v>19.372</v>
      </c>
      <c r="Q1314" s="8">
        <v>153.91200000000003</v>
      </c>
      <c r="R1314" s="8">
        <v>153.96199999999999</v>
      </c>
    </row>
    <row r="1315" spans="3:18" x14ac:dyDescent="0.15">
      <c r="C1315" t="str">
        <v>U1385G-15-6</v>
      </c>
      <c r="D1315" s="19">
        <v>133.11000000000001</v>
      </c>
      <c r="E1315" s="21">
        <v>143</v>
      </c>
      <c r="F1315" s="21">
        <v>148</v>
      </c>
      <c r="G1315" s="8">
        <v>134.54000000000002</v>
      </c>
      <c r="H1315" s="8">
        <v>134.59</v>
      </c>
      <c r="I1315" s="8">
        <v>134.54</v>
      </c>
      <c r="J1315" s="8">
        <v>134.59</v>
      </c>
      <c r="K1315" s="29">
        <v>-2.8421709430404007E-14</v>
      </c>
      <c r="L1315" s="29">
        <v>0</v>
      </c>
      <c r="O1315" t="str">
        <v>U1385G-15</v>
      </c>
      <c r="P1315" s="8">
        <v>19.372</v>
      </c>
      <c r="Q1315" s="8">
        <v>153.91200000000003</v>
      </c>
      <c r="R1315" s="8">
        <v>153.96199999999999</v>
      </c>
    </row>
    <row r="1316" spans="3:18" x14ac:dyDescent="0.15">
      <c r="C1316" t="str">
        <v>U1385G-15-6</v>
      </c>
      <c r="D1316" s="19">
        <v>133.11000000000001</v>
      </c>
      <c r="E1316" s="21">
        <v>143</v>
      </c>
      <c r="F1316" s="21">
        <v>148</v>
      </c>
      <c r="G1316" s="8">
        <v>134.54000000000002</v>
      </c>
      <c r="H1316" s="8">
        <v>134.59</v>
      </c>
      <c r="I1316" s="8">
        <v>134.54</v>
      </c>
      <c r="J1316" s="8">
        <v>134.59</v>
      </c>
      <c r="K1316" s="29">
        <v>-2.8421709430404007E-14</v>
      </c>
      <c r="L1316" s="29">
        <v>0</v>
      </c>
      <c r="O1316" t="str">
        <v>U1385G-15</v>
      </c>
      <c r="P1316" s="8">
        <v>19.372</v>
      </c>
      <c r="Q1316" s="8">
        <v>153.91200000000003</v>
      </c>
      <c r="R1316" s="8">
        <v>153.96199999999999</v>
      </c>
    </row>
    <row r="1317" spans="3:18" x14ac:dyDescent="0.15">
      <c r="C1317" t="str">
        <v>U1385G-15-6</v>
      </c>
      <c r="D1317" s="19">
        <v>133.11000000000001</v>
      </c>
      <c r="E1317" s="21">
        <v>143</v>
      </c>
      <c r="F1317" s="21">
        <v>148</v>
      </c>
      <c r="G1317" s="8">
        <v>134.54000000000002</v>
      </c>
      <c r="H1317" s="8">
        <v>134.59</v>
      </c>
      <c r="I1317" s="8">
        <v>134.54</v>
      </c>
      <c r="J1317" s="8">
        <v>134.59</v>
      </c>
      <c r="K1317" s="29">
        <v>-2.8421709430404007E-14</v>
      </c>
      <c r="L1317" s="29">
        <v>0</v>
      </c>
      <c r="O1317" t="str">
        <v>U1385G-15</v>
      </c>
      <c r="P1317" s="8">
        <v>19.372</v>
      </c>
      <c r="Q1317" s="8">
        <v>153.91200000000003</v>
      </c>
      <c r="R1317" s="8">
        <v>153.96199999999999</v>
      </c>
    </row>
    <row r="1318" spans="3:18" x14ac:dyDescent="0.15">
      <c r="C1318" t="str">
        <v>U1385G-15-6</v>
      </c>
      <c r="D1318" s="19">
        <v>133.11000000000001</v>
      </c>
      <c r="E1318" s="21">
        <v>143</v>
      </c>
      <c r="F1318" s="21">
        <v>148</v>
      </c>
      <c r="G1318" s="8">
        <v>134.54000000000002</v>
      </c>
      <c r="H1318" s="8">
        <v>134.59</v>
      </c>
      <c r="I1318" s="8">
        <v>134.54</v>
      </c>
      <c r="J1318" s="8">
        <v>134.59</v>
      </c>
      <c r="K1318" s="29">
        <v>-2.8421709430404007E-14</v>
      </c>
      <c r="L1318" s="29">
        <v>0</v>
      </c>
      <c r="O1318" t="str">
        <v>U1385G-15</v>
      </c>
      <c r="P1318" s="8">
        <v>19.372</v>
      </c>
      <c r="Q1318" s="8">
        <v>153.91200000000003</v>
      </c>
      <c r="R1318" s="8">
        <v>153.96199999999999</v>
      </c>
    </row>
    <row r="1319" spans="3:18" x14ac:dyDescent="0.15">
      <c r="C1319" t="str">
        <v>U1385G-15-6</v>
      </c>
      <c r="D1319" s="19">
        <v>133.11000000000001</v>
      </c>
      <c r="E1319" s="21">
        <v>143</v>
      </c>
      <c r="F1319" s="21">
        <v>148</v>
      </c>
      <c r="G1319" s="8">
        <v>134.54000000000002</v>
      </c>
      <c r="H1319" s="8">
        <v>134.59</v>
      </c>
      <c r="I1319" s="8">
        <v>134.54</v>
      </c>
      <c r="J1319" s="8">
        <v>134.59</v>
      </c>
      <c r="K1319" s="29">
        <v>-2.8421709430404007E-14</v>
      </c>
      <c r="L1319" s="29">
        <v>0</v>
      </c>
      <c r="O1319" t="str">
        <v>U1385G-15</v>
      </c>
      <c r="P1319" s="8">
        <v>19.372</v>
      </c>
      <c r="Q1319" s="8">
        <v>153.91200000000003</v>
      </c>
      <c r="R1319" s="8">
        <v>153.96199999999999</v>
      </c>
    </row>
    <row r="1320" spans="3:18" x14ac:dyDescent="0.15">
      <c r="C1320" t="str">
        <v>U1385G-15-6</v>
      </c>
      <c r="D1320" s="19">
        <v>133.11000000000001</v>
      </c>
      <c r="E1320" s="21">
        <v>143</v>
      </c>
      <c r="F1320" s="21">
        <v>148</v>
      </c>
      <c r="G1320" s="8">
        <v>134.54000000000002</v>
      </c>
      <c r="H1320" s="8">
        <v>134.59</v>
      </c>
      <c r="I1320" s="8">
        <v>134.54</v>
      </c>
      <c r="J1320" s="8">
        <v>134.59</v>
      </c>
      <c r="K1320" s="29">
        <v>-2.8421709430404007E-14</v>
      </c>
      <c r="L1320" s="29">
        <v>0</v>
      </c>
      <c r="O1320" t="str">
        <v>U1385G-15</v>
      </c>
      <c r="P1320" s="8">
        <v>19.372</v>
      </c>
      <c r="Q1320" s="8">
        <v>153.91200000000003</v>
      </c>
      <c r="R1320" s="8">
        <v>153.96199999999999</v>
      </c>
    </row>
    <row r="1321" spans="3:18" x14ac:dyDescent="0.15">
      <c r="C1321" t="str">
        <v>U1385G-15-7</v>
      </c>
      <c r="D1321" s="19">
        <v>134.59</v>
      </c>
      <c r="E1321" s="21">
        <v>0</v>
      </c>
      <c r="F1321" s="21">
        <v>5</v>
      </c>
      <c r="G1321" s="8">
        <v>134.59</v>
      </c>
      <c r="H1321" s="8">
        <v>134.64000000000001</v>
      </c>
      <c r="I1321" s="8">
        <v>134.59</v>
      </c>
      <c r="J1321" s="8">
        <v>134.63999999999999</v>
      </c>
      <c r="K1321" s="29">
        <v>0</v>
      </c>
      <c r="L1321" s="29">
        <v>-2.8421709430404007E-14</v>
      </c>
      <c r="O1321" t="str">
        <v>U1385G-15</v>
      </c>
      <c r="P1321" s="8">
        <v>19.372</v>
      </c>
      <c r="Q1321" s="8">
        <v>153.96199999999999</v>
      </c>
      <c r="R1321" s="8">
        <v>154.012</v>
      </c>
    </row>
    <row r="1322" spans="3:18" x14ac:dyDescent="0.15">
      <c r="C1322" t="str">
        <v>U1385G-16-1</v>
      </c>
      <c r="D1322" s="19">
        <v>135.4</v>
      </c>
      <c r="E1322" s="21">
        <v>70</v>
      </c>
      <c r="F1322" s="21">
        <v>71</v>
      </c>
      <c r="G1322" s="8">
        <v>136.1</v>
      </c>
      <c r="H1322" s="8">
        <v>136.11000000000001</v>
      </c>
      <c r="I1322" s="8">
        <v>136.1</v>
      </c>
      <c r="J1322" s="8">
        <v>136.11000000000001</v>
      </c>
      <c r="K1322" s="29">
        <v>0</v>
      </c>
      <c r="L1322" s="29">
        <v>0</v>
      </c>
      <c r="O1322" t="str">
        <v>U1385G-16</v>
      </c>
      <c r="P1322" s="8">
        <v>23.283999999999999</v>
      </c>
      <c r="Q1322" s="8">
        <v>159.38399999999999</v>
      </c>
      <c r="R1322" s="8">
        <v>159.39400000000001</v>
      </c>
    </row>
    <row r="1323" spans="3:18" x14ac:dyDescent="0.15">
      <c r="C1323" t="str">
        <v>U1385G-16-1</v>
      </c>
      <c r="D1323" s="19">
        <v>135.4</v>
      </c>
      <c r="E1323" s="21">
        <v>70</v>
      </c>
      <c r="F1323" s="21">
        <v>70</v>
      </c>
      <c r="G1323" s="8">
        <v>136.1</v>
      </c>
      <c r="H1323" s="8">
        <v>136.1</v>
      </c>
      <c r="I1323" s="8">
        <v>136.1</v>
      </c>
      <c r="J1323" s="8">
        <v>136.1</v>
      </c>
      <c r="K1323" s="29">
        <v>0</v>
      </c>
      <c r="L1323" s="29">
        <v>0</v>
      </c>
      <c r="O1323" t="str">
        <v>U1385G-16</v>
      </c>
      <c r="P1323" s="8">
        <v>23.283999999999999</v>
      </c>
      <c r="Q1323" s="8">
        <v>159.38399999999999</v>
      </c>
      <c r="R1323" s="8">
        <v>159.38399999999999</v>
      </c>
    </row>
    <row r="1324" spans="3:18" x14ac:dyDescent="0.15">
      <c r="C1324" t="str">
        <v>U1385G-16-1</v>
      </c>
      <c r="D1324" s="19">
        <v>135.4</v>
      </c>
      <c r="E1324" s="21">
        <v>70</v>
      </c>
      <c r="F1324" s="21">
        <v>71</v>
      </c>
      <c r="G1324" s="8">
        <v>136.1</v>
      </c>
      <c r="H1324" s="8">
        <v>136.11000000000001</v>
      </c>
      <c r="I1324" s="8">
        <v>136.1</v>
      </c>
      <c r="J1324" s="8">
        <v>136.11000000000001</v>
      </c>
      <c r="K1324" s="29">
        <v>0</v>
      </c>
      <c r="L1324" s="29">
        <v>0</v>
      </c>
      <c r="O1324" t="str">
        <v>U1385G-16</v>
      </c>
      <c r="P1324" s="8">
        <v>23.283999999999999</v>
      </c>
      <c r="Q1324" s="8">
        <v>159.38399999999999</v>
      </c>
      <c r="R1324" s="8">
        <v>159.39400000000001</v>
      </c>
    </row>
    <row r="1325" spans="3:18" x14ac:dyDescent="0.15">
      <c r="C1325" t="str">
        <v>U1385G-16-4</v>
      </c>
      <c r="D1325" s="19">
        <v>139.84</v>
      </c>
      <c r="E1325" s="21">
        <v>61</v>
      </c>
      <c r="F1325" s="21">
        <v>63</v>
      </c>
      <c r="G1325" s="8">
        <v>140.45000000000002</v>
      </c>
      <c r="H1325" s="8">
        <v>140.47</v>
      </c>
      <c r="I1325" s="8">
        <v>140.44999999999999</v>
      </c>
      <c r="J1325" s="8">
        <v>140.47</v>
      </c>
      <c r="K1325" s="29">
        <v>-2.8421709430404007E-14</v>
      </c>
      <c r="L1325" s="29">
        <v>0</v>
      </c>
      <c r="O1325" t="str">
        <v>U1385G-16</v>
      </c>
      <c r="P1325" s="8">
        <v>23.283999999999999</v>
      </c>
      <c r="Q1325" s="8">
        <v>163.73400000000001</v>
      </c>
      <c r="R1325" s="8">
        <v>163.75399999999999</v>
      </c>
    </row>
    <row r="1326" spans="3:18" x14ac:dyDescent="0.15">
      <c r="C1326" t="str">
        <v>U1385G-16-6</v>
      </c>
      <c r="D1326" s="19">
        <v>142.79</v>
      </c>
      <c r="E1326" s="21">
        <v>104</v>
      </c>
      <c r="F1326" s="21">
        <v>105</v>
      </c>
      <c r="G1326" s="8">
        <v>143.82999999999998</v>
      </c>
      <c r="H1326" s="8">
        <v>143.84</v>
      </c>
      <c r="I1326" s="8">
        <v>143.83000000000001</v>
      </c>
      <c r="J1326" s="8">
        <v>143.84</v>
      </c>
      <c r="K1326" s="29">
        <v>2.8421709430404007E-14</v>
      </c>
      <c r="L1326" s="29">
        <v>0</v>
      </c>
      <c r="O1326" t="str">
        <v>U1385G-16</v>
      </c>
      <c r="P1326" s="8">
        <v>23.283999999999999</v>
      </c>
      <c r="Q1326" s="8">
        <v>167.11399999999998</v>
      </c>
      <c r="R1326" s="8">
        <v>167.124</v>
      </c>
    </row>
    <row r="1327" spans="3:18" x14ac:dyDescent="0.15">
      <c r="C1327" t="str">
        <v>U1385G-16-6</v>
      </c>
      <c r="D1327" s="19">
        <v>142.79</v>
      </c>
      <c r="E1327" s="21">
        <v>144</v>
      </c>
      <c r="F1327" s="21">
        <v>149</v>
      </c>
      <c r="G1327" s="8">
        <v>144.22999999999999</v>
      </c>
      <c r="H1327" s="8">
        <v>144.28</v>
      </c>
      <c r="I1327" s="8">
        <v>144.22999999999999</v>
      </c>
      <c r="J1327" s="8">
        <v>144.28</v>
      </c>
      <c r="K1327" s="29">
        <v>0</v>
      </c>
      <c r="L1327" s="29">
        <v>0</v>
      </c>
      <c r="O1327" t="str">
        <v>U1385G-16</v>
      </c>
      <c r="P1327" s="8">
        <v>23.283999999999999</v>
      </c>
      <c r="Q1327" s="8">
        <v>167.51399999999998</v>
      </c>
      <c r="R1327" s="8">
        <v>167.56399999999999</v>
      </c>
    </row>
    <row r="1328" spans="3:18" x14ac:dyDescent="0.15">
      <c r="C1328" t="str">
        <v>U1385G-16-6</v>
      </c>
      <c r="D1328" s="19">
        <v>142.79</v>
      </c>
      <c r="E1328" s="21">
        <v>144</v>
      </c>
      <c r="F1328" s="21">
        <v>149</v>
      </c>
      <c r="G1328" s="8">
        <v>144.22999999999999</v>
      </c>
      <c r="H1328" s="8">
        <v>144.28</v>
      </c>
      <c r="I1328" s="8">
        <v>144.22999999999999</v>
      </c>
      <c r="J1328" s="8">
        <v>144.28</v>
      </c>
      <c r="K1328" s="29">
        <v>0</v>
      </c>
      <c r="L1328" s="29">
        <v>0</v>
      </c>
      <c r="O1328" t="str">
        <v>U1385G-16</v>
      </c>
      <c r="P1328" s="8">
        <v>23.283999999999999</v>
      </c>
      <c r="Q1328" s="8">
        <v>167.51399999999998</v>
      </c>
      <c r="R1328" s="8">
        <v>167.56399999999999</v>
      </c>
    </row>
    <row r="1329" spans="3:18" x14ac:dyDescent="0.15">
      <c r="C1329" t="str">
        <v>U1385G-16-6</v>
      </c>
      <c r="D1329" s="19">
        <v>142.79</v>
      </c>
      <c r="E1329" s="21">
        <v>144</v>
      </c>
      <c r="F1329" s="21">
        <v>149</v>
      </c>
      <c r="G1329" s="8">
        <v>144.22999999999999</v>
      </c>
      <c r="H1329" s="8">
        <v>144.28</v>
      </c>
      <c r="I1329" s="8">
        <v>144.22999999999999</v>
      </c>
      <c r="J1329" s="8">
        <v>144.28</v>
      </c>
      <c r="K1329" s="29">
        <v>0</v>
      </c>
      <c r="L1329" s="29">
        <v>0</v>
      </c>
      <c r="O1329" t="str">
        <v>U1385G-16</v>
      </c>
      <c r="P1329" s="8">
        <v>23.283999999999999</v>
      </c>
      <c r="Q1329" s="8">
        <v>167.51399999999998</v>
      </c>
      <c r="R1329" s="8">
        <v>167.56399999999999</v>
      </c>
    </row>
    <row r="1330" spans="3:18" x14ac:dyDescent="0.15">
      <c r="C1330" t="str">
        <v>U1385G-16-6</v>
      </c>
      <c r="D1330" s="19">
        <v>142.79</v>
      </c>
      <c r="E1330" s="21">
        <v>144</v>
      </c>
      <c r="F1330" s="21">
        <v>149</v>
      </c>
      <c r="G1330" s="8">
        <v>144.22999999999999</v>
      </c>
      <c r="H1330" s="8">
        <v>144.28</v>
      </c>
      <c r="I1330" s="8">
        <v>144.22999999999999</v>
      </c>
      <c r="J1330" s="8">
        <v>144.28</v>
      </c>
      <c r="K1330" s="29">
        <v>0</v>
      </c>
      <c r="L1330" s="29">
        <v>0</v>
      </c>
      <c r="O1330" t="str">
        <v>U1385G-16</v>
      </c>
      <c r="P1330" s="8">
        <v>23.283999999999999</v>
      </c>
      <c r="Q1330" s="8">
        <v>167.51399999999998</v>
      </c>
      <c r="R1330" s="8">
        <v>167.56399999999999</v>
      </c>
    </row>
    <row r="1331" spans="3:18" x14ac:dyDescent="0.15">
      <c r="C1331" t="str">
        <v>U1385G-16-6</v>
      </c>
      <c r="D1331" s="19">
        <v>142.79</v>
      </c>
      <c r="E1331" s="21">
        <v>144</v>
      </c>
      <c r="F1331" s="21">
        <v>149</v>
      </c>
      <c r="G1331" s="8">
        <v>144.22999999999999</v>
      </c>
      <c r="H1331" s="8">
        <v>144.28</v>
      </c>
      <c r="I1331" s="8">
        <v>144.22999999999999</v>
      </c>
      <c r="J1331" s="8">
        <v>144.28</v>
      </c>
      <c r="K1331" s="29">
        <v>0</v>
      </c>
      <c r="L1331" s="29">
        <v>0</v>
      </c>
      <c r="O1331" t="str">
        <v>U1385G-16</v>
      </c>
      <c r="P1331" s="8">
        <v>23.283999999999999</v>
      </c>
      <c r="Q1331" s="8">
        <v>167.51399999999998</v>
      </c>
      <c r="R1331" s="8">
        <v>167.56399999999999</v>
      </c>
    </row>
    <row r="1332" spans="3:18" x14ac:dyDescent="0.15">
      <c r="C1332" t="str">
        <v>U1385G-16-6</v>
      </c>
      <c r="D1332" s="19">
        <v>142.79</v>
      </c>
      <c r="E1332" s="21">
        <v>144</v>
      </c>
      <c r="F1332" s="21">
        <v>149</v>
      </c>
      <c r="G1332" s="8">
        <v>144.22999999999999</v>
      </c>
      <c r="H1332" s="8">
        <v>144.28</v>
      </c>
      <c r="I1332" s="8">
        <v>144.22999999999999</v>
      </c>
      <c r="J1332" s="8">
        <v>144.28</v>
      </c>
      <c r="K1332" s="29">
        <v>0</v>
      </c>
      <c r="L1332" s="29">
        <v>0</v>
      </c>
      <c r="O1332" t="str">
        <v>U1385G-16</v>
      </c>
      <c r="P1332" s="8">
        <v>23.283999999999999</v>
      </c>
      <c r="Q1332" s="8">
        <v>167.51399999999998</v>
      </c>
      <c r="R1332" s="8">
        <v>167.56399999999999</v>
      </c>
    </row>
    <row r="1333" spans="3:18" x14ac:dyDescent="0.15">
      <c r="C1333" t="str">
        <v>U1385G-16-6</v>
      </c>
      <c r="D1333" s="19">
        <v>142.79</v>
      </c>
      <c r="E1333" s="21">
        <v>144</v>
      </c>
      <c r="F1333" s="21">
        <v>149</v>
      </c>
      <c r="G1333" s="8">
        <v>144.22999999999999</v>
      </c>
      <c r="H1333" s="8">
        <v>144.28</v>
      </c>
      <c r="I1333" s="8">
        <v>144.22999999999999</v>
      </c>
      <c r="J1333" s="8">
        <v>144.28</v>
      </c>
      <c r="K1333" s="29">
        <v>0</v>
      </c>
      <c r="L1333" s="29">
        <v>0</v>
      </c>
      <c r="O1333" t="str">
        <v>U1385G-16</v>
      </c>
      <c r="P1333" s="8">
        <v>23.283999999999999</v>
      </c>
      <c r="Q1333" s="8">
        <v>167.51399999999998</v>
      </c>
      <c r="R1333" s="8">
        <v>167.56399999999999</v>
      </c>
    </row>
    <row r="1334" spans="3:18" x14ac:dyDescent="0.15">
      <c r="C1334" t="str">
        <v>U1385G-16-6</v>
      </c>
      <c r="D1334" s="19">
        <v>142.79</v>
      </c>
      <c r="E1334" s="21">
        <v>144</v>
      </c>
      <c r="F1334" s="21">
        <v>149</v>
      </c>
      <c r="G1334" s="8">
        <v>144.22999999999999</v>
      </c>
      <c r="H1334" s="8">
        <v>144.28</v>
      </c>
      <c r="I1334" s="8">
        <v>144.22999999999999</v>
      </c>
      <c r="J1334" s="8">
        <v>144.28</v>
      </c>
      <c r="K1334" s="29">
        <v>0</v>
      </c>
      <c r="L1334" s="29">
        <v>0</v>
      </c>
      <c r="O1334" t="str">
        <v>U1385G-16</v>
      </c>
      <c r="P1334" s="8">
        <v>23.283999999999999</v>
      </c>
      <c r="Q1334" s="8">
        <v>167.51399999999998</v>
      </c>
      <c r="R1334" s="8">
        <v>167.56399999999999</v>
      </c>
    </row>
    <row r="1335" spans="3:18" x14ac:dyDescent="0.15">
      <c r="C1335" t="str">
        <v>U1385G-16-6</v>
      </c>
      <c r="D1335" s="19">
        <v>142.79</v>
      </c>
      <c r="E1335" s="21">
        <v>144</v>
      </c>
      <c r="F1335" s="21">
        <v>149</v>
      </c>
      <c r="G1335" s="8">
        <v>144.22999999999999</v>
      </c>
      <c r="H1335" s="8">
        <v>144.28</v>
      </c>
      <c r="I1335" s="8">
        <v>144.22999999999999</v>
      </c>
      <c r="J1335" s="8">
        <v>144.28</v>
      </c>
      <c r="K1335" s="29">
        <v>0</v>
      </c>
      <c r="L1335" s="29">
        <v>0</v>
      </c>
      <c r="O1335" t="str">
        <v>U1385G-16</v>
      </c>
      <c r="P1335" s="8">
        <v>23.283999999999999</v>
      </c>
      <c r="Q1335" s="8">
        <v>167.51399999999998</v>
      </c>
      <c r="R1335" s="8">
        <v>167.56399999999999</v>
      </c>
    </row>
    <row r="1336" spans="3:18" x14ac:dyDescent="0.15">
      <c r="C1336" t="str">
        <v>U1385G-16-6</v>
      </c>
      <c r="D1336" s="19">
        <v>142.79</v>
      </c>
      <c r="E1336" s="21">
        <v>144</v>
      </c>
      <c r="F1336" s="21">
        <v>149</v>
      </c>
      <c r="G1336" s="8">
        <v>144.22999999999999</v>
      </c>
      <c r="H1336" s="8">
        <v>144.28</v>
      </c>
      <c r="I1336" s="8">
        <v>144.22999999999999</v>
      </c>
      <c r="J1336" s="8">
        <v>144.28</v>
      </c>
      <c r="K1336" s="29">
        <v>0</v>
      </c>
      <c r="L1336" s="29">
        <v>0</v>
      </c>
      <c r="O1336" t="str">
        <v>U1385G-16</v>
      </c>
      <c r="P1336" s="8">
        <v>23.283999999999999</v>
      </c>
      <c r="Q1336" s="8">
        <v>167.51399999999998</v>
      </c>
      <c r="R1336" s="8">
        <v>167.56399999999999</v>
      </c>
    </row>
    <row r="1337" spans="3:18" x14ac:dyDescent="0.15">
      <c r="C1337" t="str">
        <v>U1385G-16-7</v>
      </c>
      <c r="D1337" s="19">
        <v>144.28</v>
      </c>
      <c r="E1337" s="21">
        <v>0</v>
      </c>
      <c r="F1337" s="21">
        <v>5</v>
      </c>
      <c r="G1337" s="8">
        <v>144.28</v>
      </c>
      <c r="H1337" s="8">
        <v>144.33000000000001</v>
      </c>
      <c r="I1337" s="8">
        <v>144.28</v>
      </c>
      <c r="J1337" s="8">
        <v>144.33000000000001</v>
      </c>
      <c r="K1337" s="29">
        <v>0</v>
      </c>
      <c r="L1337" s="29">
        <v>0</v>
      </c>
      <c r="O1337" t="str">
        <v>U1385G-16</v>
      </c>
      <c r="P1337" s="8">
        <v>23.283999999999999</v>
      </c>
      <c r="Q1337" s="8">
        <v>167.56399999999999</v>
      </c>
      <c r="R1337" s="8">
        <v>167.614</v>
      </c>
    </row>
    <row r="1338" spans="3:18" x14ac:dyDescent="0.15">
      <c r="C1338" t="str">
        <v>U1385G-17-2</v>
      </c>
      <c r="D1338" s="19">
        <v>146.59</v>
      </c>
      <c r="E1338" s="21">
        <v>80</v>
      </c>
      <c r="F1338" s="21">
        <v>81</v>
      </c>
      <c r="G1338" s="8">
        <v>147.39000000000001</v>
      </c>
      <c r="H1338" s="8">
        <v>147.4</v>
      </c>
      <c r="I1338" s="8">
        <v>147.38999999999999</v>
      </c>
      <c r="J1338" s="8">
        <v>147.4</v>
      </c>
      <c r="K1338" s="29">
        <v>-2.8421709430404007E-14</v>
      </c>
      <c r="L1338" s="29">
        <v>0</v>
      </c>
      <c r="O1338" t="str">
        <v>U1385G-17</v>
      </c>
      <c r="P1338" s="8">
        <v>27.806000000000001</v>
      </c>
      <c r="Q1338" s="8">
        <v>175.19600000000003</v>
      </c>
      <c r="R1338" s="8">
        <v>175.20600000000002</v>
      </c>
    </row>
    <row r="1339" spans="3:18" x14ac:dyDescent="0.15">
      <c r="C1339" t="str">
        <v>U1385G-17-4</v>
      </c>
      <c r="D1339" s="19">
        <v>149.59</v>
      </c>
      <c r="E1339" s="21">
        <v>74</v>
      </c>
      <c r="F1339" s="21">
        <v>76</v>
      </c>
      <c r="G1339" s="8">
        <v>150.33000000000001</v>
      </c>
      <c r="H1339" s="8">
        <v>150.35</v>
      </c>
      <c r="I1339" s="8">
        <v>150.33000000000001</v>
      </c>
      <c r="J1339" s="8">
        <v>150.35</v>
      </c>
      <c r="K1339" s="29">
        <v>0</v>
      </c>
      <c r="L1339" s="29">
        <v>0</v>
      </c>
      <c r="O1339" t="str">
        <v>U1385G-17</v>
      </c>
      <c r="P1339" s="8">
        <v>27.806000000000001</v>
      </c>
      <c r="Q1339" s="8">
        <v>178.13600000000002</v>
      </c>
      <c r="R1339" s="8">
        <v>178.15600000000001</v>
      </c>
    </row>
    <row r="1340" spans="3:18" x14ac:dyDescent="0.15">
      <c r="C1340" t="str">
        <v>U1385G-17-5</v>
      </c>
      <c r="D1340" s="19">
        <v>151.08000000000001</v>
      </c>
      <c r="E1340" s="21">
        <v>145</v>
      </c>
      <c r="F1340" s="21">
        <v>146</v>
      </c>
      <c r="G1340" s="8">
        <v>152.53</v>
      </c>
      <c r="H1340" s="8">
        <v>152.54000000000002</v>
      </c>
      <c r="I1340" s="8">
        <v>152.53</v>
      </c>
      <c r="J1340" s="8">
        <v>152.54</v>
      </c>
      <c r="K1340" s="29">
        <v>0</v>
      </c>
      <c r="L1340" s="29">
        <v>-2.8421709430404007E-14</v>
      </c>
      <c r="O1340" t="str">
        <v>U1385G-17</v>
      </c>
      <c r="P1340" s="8">
        <v>27.806000000000001</v>
      </c>
      <c r="Q1340" s="8">
        <v>180.33600000000001</v>
      </c>
      <c r="R1340" s="8">
        <v>180.34600000000003</v>
      </c>
    </row>
    <row r="1341" spans="3:18" x14ac:dyDescent="0.15">
      <c r="C1341" t="str">
        <v>U1385G-17-5</v>
      </c>
      <c r="D1341" s="19">
        <v>151.08000000000001</v>
      </c>
      <c r="E1341" s="21">
        <v>145</v>
      </c>
      <c r="F1341" s="21">
        <v>145</v>
      </c>
      <c r="G1341" s="8">
        <v>152.53</v>
      </c>
      <c r="H1341" s="8">
        <v>152.53</v>
      </c>
      <c r="I1341" s="8">
        <v>152.53</v>
      </c>
      <c r="J1341" s="8">
        <v>152.53</v>
      </c>
      <c r="K1341" s="29">
        <v>0</v>
      </c>
      <c r="L1341" s="29">
        <v>0</v>
      </c>
      <c r="O1341" t="str">
        <v>U1385G-17</v>
      </c>
      <c r="P1341" s="8">
        <v>27.806000000000001</v>
      </c>
      <c r="Q1341" s="8">
        <v>180.33600000000001</v>
      </c>
      <c r="R1341" s="8">
        <v>180.33600000000001</v>
      </c>
    </row>
    <row r="1342" spans="3:18" x14ac:dyDescent="0.15">
      <c r="C1342" t="str">
        <v>U1385G-17-5</v>
      </c>
      <c r="D1342" s="19">
        <v>151.08000000000001</v>
      </c>
      <c r="E1342" s="21">
        <v>145</v>
      </c>
      <c r="F1342" s="21">
        <v>146</v>
      </c>
      <c r="G1342" s="8">
        <v>152.53</v>
      </c>
      <c r="H1342" s="8">
        <v>152.54000000000002</v>
      </c>
      <c r="I1342" s="8">
        <v>152.53</v>
      </c>
      <c r="J1342" s="8">
        <v>152.54</v>
      </c>
      <c r="K1342" s="29">
        <v>0</v>
      </c>
      <c r="L1342" s="29">
        <v>-2.8421709430404007E-14</v>
      </c>
      <c r="O1342" t="str">
        <v>U1385G-17</v>
      </c>
      <c r="P1342" s="8">
        <v>27.806000000000001</v>
      </c>
      <c r="Q1342" s="8">
        <v>180.33600000000001</v>
      </c>
      <c r="R1342" s="8">
        <v>180.34600000000003</v>
      </c>
    </row>
    <row r="1343" spans="3:18" x14ac:dyDescent="0.15">
      <c r="C1343" t="str">
        <v>U1385G-17-6</v>
      </c>
      <c r="D1343" s="19">
        <v>152.57</v>
      </c>
      <c r="E1343" s="21">
        <v>139</v>
      </c>
      <c r="F1343" s="21">
        <v>144</v>
      </c>
      <c r="G1343" s="8">
        <v>153.95999999999998</v>
      </c>
      <c r="H1343" s="8">
        <v>154.01</v>
      </c>
      <c r="I1343" s="8">
        <v>153.96</v>
      </c>
      <c r="J1343" s="8">
        <v>154.01</v>
      </c>
      <c r="K1343" s="29">
        <v>2.8421709430404007E-14</v>
      </c>
      <c r="L1343" s="29">
        <v>0</v>
      </c>
      <c r="O1343" t="str">
        <v>U1385G-17</v>
      </c>
      <c r="P1343" s="8">
        <v>27.806000000000001</v>
      </c>
      <c r="Q1343" s="8">
        <v>181.76599999999999</v>
      </c>
      <c r="R1343" s="8">
        <v>181.816</v>
      </c>
    </row>
    <row r="1344" spans="3:18" x14ac:dyDescent="0.15">
      <c r="C1344" t="str">
        <v>U1385G-17-6</v>
      </c>
      <c r="D1344" s="19">
        <v>152.57</v>
      </c>
      <c r="E1344" s="21">
        <v>139</v>
      </c>
      <c r="F1344" s="21">
        <v>144</v>
      </c>
      <c r="G1344" s="8">
        <v>153.95999999999998</v>
      </c>
      <c r="H1344" s="8">
        <v>154.01</v>
      </c>
      <c r="I1344" s="8">
        <v>153.96</v>
      </c>
      <c r="J1344" s="8">
        <v>154.01</v>
      </c>
      <c r="K1344" s="29">
        <v>2.8421709430404007E-14</v>
      </c>
      <c r="L1344" s="29">
        <v>0</v>
      </c>
      <c r="O1344" t="str">
        <v>U1385G-17</v>
      </c>
      <c r="P1344" s="8">
        <v>27.806000000000001</v>
      </c>
      <c r="Q1344" s="8">
        <v>181.76599999999999</v>
      </c>
      <c r="R1344" s="8">
        <v>181.816</v>
      </c>
    </row>
    <row r="1345" spans="3:18" x14ac:dyDescent="0.15">
      <c r="C1345" t="str">
        <v>U1385G-17-6</v>
      </c>
      <c r="D1345" s="19">
        <v>152.57</v>
      </c>
      <c r="E1345" s="21">
        <v>139</v>
      </c>
      <c r="F1345" s="21">
        <v>144</v>
      </c>
      <c r="G1345" s="8">
        <v>153.95999999999998</v>
      </c>
      <c r="H1345" s="8">
        <v>154.01</v>
      </c>
      <c r="I1345" s="8">
        <v>153.96</v>
      </c>
      <c r="J1345" s="8">
        <v>154.01</v>
      </c>
      <c r="K1345" s="29">
        <v>2.8421709430404007E-14</v>
      </c>
      <c r="L1345" s="29">
        <v>0</v>
      </c>
      <c r="O1345" t="str">
        <v>U1385G-17</v>
      </c>
      <c r="P1345" s="8">
        <v>27.806000000000001</v>
      </c>
      <c r="Q1345" s="8">
        <v>181.76599999999999</v>
      </c>
      <c r="R1345" s="8">
        <v>181.816</v>
      </c>
    </row>
    <row r="1346" spans="3:18" x14ac:dyDescent="0.15">
      <c r="C1346" t="str">
        <v>U1385G-17-6</v>
      </c>
      <c r="D1346" s="19">
        <v>152.57</v>
      </c>
      <c r="E1346" s="21">
        <v>139</v>
      </c>
      <c r="F1346" s="21">
        <v>144</v>
      </c>
      <c r="G1346" s="8">
        <v>153.95999999999998</v>
      </c>
      <c r="H1346" s="8">
        <v>154.01</v>
      </c>
      <c r="I1346" s="8">
        <v>153.96</v>
      </c>
      <c r="J1346" s="8">
        <v>154.01</v>
      </c>
      <c r="K1346" s="29">
        <v>2.8421709430404007E-14</v>
      </c>
      <c r="L1346" s="29">
        <v>0</v>
      </c>
      <c r="O1346" t="str">
        <v>U1385G-17</v>
      </c>
      <c r="P1346" s="8">
        <v>27.806000000000001</v>
      </c>
      <c r="Q1346" s="8">
        <v>181.76599999999999</v>
      </c>
      <c r="R1346" s="8">
        <v>181.816</v>
      </c>
    </row>
    <row r="1347" spans="3:18" x14ac:dyDescent="0.15">
      <c r="C1347" t="str">
        <v>U1385G-17-6</v>
      </c>
      <c r="D1347" s="19">
        <v>152.57</v>
      </c>
      <c r="E1347" s="21">
        <v>139</v>
      </c>
      <c r="F1347" s="21">
        <v>144</v>
      </c>
      <c r="G1347" s="8">
        <v>153.95999999999998</v>
      </c>
      <c r="H1347" s="8">
        <v>154.01</v>
      </c>
      <c r="I1347" s="8">
        <v>153.96</v>
      </c>
      <c r="J1347" s="8">
        <v>154.01</v>
      </c>
      <c r="K1347" s="29">
        <v>2.8421709430404007E-14</v>
      </c>
      <c r="L1347" s="29">
        <v>0</v>
      </c>
      <c r="O1347" t="str">
        <v>U1385G-17</v>
      </c>
      <c r="P1347" s="8">
        <v>27.806000000000001</v>
      </c>
      <c r="Q1347" s="8">
        <v>181.76599999999999</v>
      </c>
      <c r="R1347" s="8">
        <v>181.816</v>
      </c>
    </row>
    <row r="1348" spans="3:18" x14ac:dyDescent="0.15">
      <c r="C1348" t="str">
        <v>U1385G-17-6</v>
      </c>
      <c r="D1348" s="19">
        <v>152.57</v>
      </c>
      <c r="E1348" s="21">
        <v>139</v>
      </c>
      <c r="F1348" s="21">
        <v>144</v>
      </c>
      <c r="G1348" s="8">
        <v>153.95999999999998</v>
      </c>
      <c r="H1348" s="8">
        <v>154.01</v>
      </c>
      <c r="I1348" s="8">
        <v>153.96</v>
      </c>
      <c r="J1348" s="8">
        <v>154.01</v>
      </c>
      <c r="K1348" s="29">
        <v>2.8421709430404007E-14</v>
      </c>
      <c r="L1348" s="29">
        <v>0</v>
      </c>
      <c r="O1348" t="str">
        <v>U1385G-17</v>
      </c>
      <c r="P1348" s="8">
        <v>27.806000000000001</v>
      </c>
      <c r="Q1348" s="8">
        <v>181.76599999999999</v>
      </c>
      <c r="R1348" s="8">
        <v>181.816</v>
      </c>
    </row>
    <row r="1349" spans="3:18" x14ac:dyDescent="0.15">
      <c r="C1349" t="str">
        <v>U1385G-17-6</v>
      </c>
      <c r="D1349" s="19">
        <v>152.57</v>
      </c>
      <c r="E1349" s="21">
        <v>139</v>
      </c>
      <c r="F1349" s="21">
        <v>144</v>
      </c>
      <c r="G1349" s="8">
        <v>153.95999999999998</v>
      </c>
      <c r="H1349" s="8">
        <v>154.01</v>
      </c>
      <c r="I1349" s="8">
        <v>153.96</v>
      </c>
      <c r="J1349" s="8">
        <v>154.01</v>
      </c>
      <c r="K1349" s="29">
        <v>2.8421709430404007E-14</v>
      </c>
      <c r="L1349" s="29">
        <v>0</v>
      </c>
      <c r="O1349" t="str">
        <v>U1385G-17</v>
      </c>
      <c r="P1349" s="8">
        <v>27.806000000000001</v>
      </c>
      <c r="Q1349" s="8">
        <v>181.76599999999999</v>
      </c>
      <c r="R1349" s="8">
        <v>181.816</v>
      </c>
    </row>
    <row r="1350" spans="3:18" x14ac:dyDescent="0.15">
      <c r="C1350" t="str">
        <v>U1385G-17-6</v>
      </c>
      <c r="D1350" s="19">
        <v>152.57</v>
      </c>
      <c r="E1350" s="21">
        <v>139</v>
      </c>
      <c r="F1350" s="21">
        <v>144</v>
      </c>
      <c r="G1350" s="8">
        <v>153.95999999999998</v>
      </c>
      <c r="H1350" s="8">
        <v>154.01</v>
      </c>
      <c r="I1350" s="8">
        <v>153.96</v>
      </c>
      <c r="J1350" s="8">
        <v>154.01</v>
      </c>
      <c r="K1350" s="29">
        <v>2.8421709430404007E-14</v>
      </c>
      <c r="L1350" s="29">
        <v>0</v>
      </c>
      <c r="O1350" t="str">
        <v>U1385G-17</v>
      </c>
      <c r="P1350" s="8">
        <v>27.806000000000001</v>
      </c>
      <c r="Q1350" s="8">
        <v>181.76599999999999</v>
      </c>
      <c r="R1350" s="8">
        <v>181.816</v>
      </c>
    </row>
    <row r="1351" spans="3:18" x14ac:dyDescent="0.15">
      <c r="C1351" t="str">
        <v>U1385G-17-6</v>
      </c>
      <c r="D1351" s="19">
        <v>152.57</v>
      </c>
      <c r="E1351" s="21">
        <v>139</v>
      </c>
      <c r="F1351" s="21">
        <v>144</v>
      </c>
      <c r="G1351" s="8">
        <v>153.95999999999998</v>
      </c>
      <c r="H1351" s="8">
        <v>154.01</v>
      </c>
      <c r="I1351" s="8">
        <v>153.96</v>
      </c>
      <c r="J1351" s="8">
        <v>154.01</v>
      </c>
      <c r="K1351" s="29">
        <v>2.8421709430404007E-14</v>
      </c>
      <c r="L1351" s="29">
        <v>0</v>
      </c>
      <c r="O1351" t="str">
        <v>U1385G-17</v>
      </c>
      <c r="P1351" s="8">
        <v>27.806000000000001</v>
      </c>
      <c r="Q1351" s="8">
        <v>181.76599999999999</v>
      </c>
      <c r="R1351" s="8">
        <v>181.816</v>
      </c>
    </row>
    <row r="1352" spans="3:18" x14ac:dyDescent="0.15">
      <c r="C1352" t="str">
        <v>U1385G-17-6</v>
      </c>
      <c r="D1352" s="19">
        <v>152.57</v>
      </c>
      <c r="E1352" s="21">
        <v>139</v>
      </c>
      <c r="F1352" s="21">
        <v>144</v>
      </c>
      <c r="G1352" s="8">
        <v>153.95999999999998</v>
      </c>
      <c r="H1352" s="8">
        <v>154.01</v>
      </c>
      <c r="I1352" s="8">
        <v>153.96</v>
      </c>
      <c r="J1352" s="8">
        <v>154.01</v>
      </c>
      <c r="K1352" s="29">
        <v>2.8421709430404007E-14</v>
      </c>
      <c r="L1352" s="29">
        <v>0</v>
      </c>
      <c r="O1352" t="str">
        <v>U1385G-17</v>
      </c>
      <c r="P1352" s="8">
        <v>27.806000000000001</v>
      </c>
      <c r="Q1352" s="8">
        <v>181.76599999999999</v>
      </c>
      <c r="R1352" s="8">
        <v>181.816</v>
      </c>
    </row>
    <row r="1353" spans="3:18" x14ac:dyDescent="0.15">
      <c r="C1353" t="str">
        <v>U1385G-17-7</v>
      </c>
      <c r="D1353" s="19">
        <v>154.01</v>
      </c>
      <c r="E1353" s="21">
        <v>0</v>
      </c>
      <c r="F1353" s="21">
        <v>5</v>
      </c>
      <c r="G1353" s="8">
        <v>154.01</v>
      </c>
      <c r="H1353" s="8">
        <v>154.06</v>
      </c>
      <c r="I1353" s="8">
        <v>154.01</v>
      </c>
      <c r="J1353" s="8">
        <v>154.06</v>
      </c>
      <c r="K1353" s="29">
        <v>0</v>
      </c>
      <c r="L1353" s="29">
        <v>0</v>
      </c>
      <c r="O1353" t="str">
        <v>U1385G-17</v>
      </c>
      <c r="P1353" s="8">
        <v>27.806000000000001</v>
      </c>
      <c r="Q1353" s="8">
        <v>181.816</v>
      </c>
      <c r="R1353" s="8">
        <v>181.86600000000001</v>
      </c>
    </row>
    <row r="1354" spans="3:18" x14ac:dyDescent="0.15">
      <c r="C1354" t="str">
        <v>U1385G-18-1</v>
      </c>
      <c r="D1354" s="19">
        <v>154.80000000000001</v>
      </c>
      <c r="E1354" s="21">
        <v>100</v>
      </c>
      <c r="F1354" s="21">
        <v>101</v>
      </c>
      <c r="G1354" s="8">
        <v>155.80000000000001</v>
      </c>
      <c r="H1354" s="8">
        <v>155.81</v>
      </c>
      <c r="I1354" s="8">
        <v>155.80000000000001</v>
      </c>
      <c r="J1354" s="8">
        <v>155.81</v>
      </c>
      <c r="K1354" s="29">
        <v>0</v>
      </c>
      <c r="L1354" s="29">
        <v>0</v>
      </c>
      <c r="O1354" t="str">
        <v>U1385G-18</v>
      </c>
      <c r="P1354" s="8">
        <v>30.635999999999999</v>
      </c>
      <c r="Q1354" s="8">
        <v>186.43600000000001</v>
      </c>
      <c r="R1354" s="8">
        <v>186.446</v>
      </c>
    </row>
    <row r="1355" spans="3:18" x14ac:dyDescent="0.15">
      <c r="C1355" t="str">
        <v>U1385G-18-1</v>
      </c>
      <c r="D1355" s="19">
        <v>154.80000000000001</v>
      </c>
      <c r="E1355" s="21">
        <v>100</v>
      </c>
      <c r="F1355" s="21">
        <v>101</v>
      </c>
      <c r="G1355" s="8">
        <v>155.80000000000001</v>
      </c>
      <c r="H1355" s="8">
        <v>155.81</v>
      </c>
      <c r="I1355" s="8">
        <v>155.80000000000001</v>
      </c>
      <c r="J1355" s="8">
        <v>155.81</v>
      </c>
      <c r="K1355" s="29">
        <v>0</v>
      </c>
      <c r="L1355" s="29">
        <v>0</v>
      </c>
      <c r="O1355" t="str">
        <v>U1385G-18</v>
      </c>
      <c r="P1355" s="8">
        <v>30.635999999999999</v>
      </c>
      <c r="Q1355" s="8">
        <v>186.43600000000001</v>
      </c>
      <c r="R1355" s="8">
        <v>186.446</v>
      </c>
    </row>
    <row r="1356" spans="3:18" x14ac:dyDescent="0.15">
      <c r="C1356" t="str">
        <v>U1385G-18-1</v>
      </c>
      <c r="D1356" s="19">
        <v>154.80000000000001</v>
      </c>
      <c r="E1356" s="21">
        <v>100</v>
      </c>
      <c r="F1356" s="21">
        <v>100</v>
      </c>
      <c r="G1356" s="8">
        <v>155.80000000000001</v>
      </c>
      <c r="H1356" s="8">
        <v>155.80000000000001</v>
      </c>
      <c r="I1356" s="8">
        <v>155.80000000000001</v>
      </c>
      <c r="J1356" s="8">
        <v>155.80000000000001</v>
      </c>
      <c r="K1356" s="29">
        <v>0</v>
      </c>
      <c r="L1356" s="29">
        <v>0</v>
      </c>
      <c r="O1356" t="str">
        <v>U1385G-18</v>
      </c>
      <c r="P1356" s="8">
        <v>30.635999999999999</v>
      </c>
      <c r="Q1356" s="8">
        <v>186.43600000000001</v>
      </c>
      <c r="R1356" s="8">
        <v>186.43600000000001</v>
      </c>
    </row>
    <row r="1357" spans="3:18" x14ac:dyDescent="0.15">
      <c r="C1357" t="str">
        <v>U1385G-18-4</v>
      </c>
      <c r="D1357" s="19">
        <v>159.27000000000001</v>
      </c>
      <c r="E1357" s="21">
        <v>74</v>
      </c>
      <c r="F1357" s="21">
        <v>76</v>
      </c>
      <c r="G1357" s="8">
        <v>160.01000000000002</v>
      </c>
      <c r="H1357" s="8">
        <v>160.03</v>
      </c>
      <c r="I1357" s="8">
        <v>160.01</v>
      </c>
      <c r="J1357" s="8">
        <v>160.03</v>
      </c>
      <c r="K1357" s="29">
        <v>-2.8421709430404007E-14</v>
      </c>
      <c r="L1357" s="29">
        <v>0</v>
      </c>
      <c r="O1357" t="str">
        <v>U1385G-18</v>
      </c>
      <c r="P1357" s="8">
        <v>30.635999999999999</v>
      </c>
      <c r="Q1357" s="8">
        <v>190.64600000000002</v>
      </c>
      <c r="R1357" s="8">
        <v>190.666</v>
      </c>
    </row>
    <row r="1358" spans="3:18" x14ac:dyDescent="0.15">
      <c r="C1358" t="str">
        <v>U1385G-18-6</v>
      </c>
      <c r="D1358" s="19">
        <v>162.26</v>
      </c>
      <c r="E1358" s="21">
        <v>120</v>
      </c>
      <c r="F1358" s="21">
        <v>121</v>
      </c>
      <c r="G1358" s="8">
        <v>163.45999999999998</v>
      </c>
      <c r="H1358" s="8">
        <v>163.47</v>
      </c>
      <c r="I1358" s="8">
        <v>163.46</v>
      </c>
      <c r="J1358" s="8">
        <v>163.47</v>
      </c>
      <c r="K1358" s="29">
        <v>2.8421709430404007E-14</v>
      </c>
      <c r="L1358" s="29">
        <v>0</v>
      </c>
      <c r="O1358" t="str">
        <v>U1385G-18</v>
      </c>
      <c r="P1358" s="8">
        <v>30.635999999999999</v>
      </c>
      <c r="Q1358" s="8">
        <v>194.09599999999998</v>
      </c>
      <c r="R1358" s="8">
        <v>194.10599999999999</v>
      </c>
    </row>
    <row r="1359" spans="3:18" x14ac:dyDescent="0.15">
      <c r="C1359" t="str">
        <v>U1385G-18-6</v>
      </c>
      <c r="D1359" s="19">
        <v>162.26</v>
      </c>
      <c r="E1359" s="21">
        <v>143</v>
      </c>
      <c r="F1359" s="21">
        <v>148</v>
      </c>
      <c r="G1359" s="8">
        <v>163.69</v>
      </c>
      <c r="H1359" s="8">
        <v>163.73999999999998</v>
      </c>
      <c r="I1359" s="8">
        <v>163.69</v>
      </c>
      <c r="J1359" s="8">
        <v>163.74</v>
      </c>
      <c r="K1359" s="29">
        <v>0</v>
      </c>
      <c r="L1359" s="29">
        <v>2.8421709430404007E-14</v>
      </c>
      <c r="O1359" t="str">
        <v>U1385G-18</v>
      </c>
      <c r="P1359" s="8">
        <v>30.635999999999999</v>
      </c>
      <c r="Q1359" s="8">
        <v>194.32599999999999</v>
      </c>
      <c r="R1359" s="8">
        <v>194.37599999999998</v>
      </c>
    </row>
    <row r="1360" spans="3:18" x14ac:dyDescent="0.15">
      <c r="C1360" t="str">
        <v>U1385G-18-6</v>
      </c>
      <c r="D1360" s="19">
        <v>162.26</v>
      </c>
      <c r="E1360" s="21">
        <v>143</v>
      </c>
      <c r="F1360" s="21">
        <v>148</v>
      </c>
      <c r="G1360" s="8">
        <v>163.69</v>
      </c>
      <c r="H1360" s="8">
        <v>163.73999999999998</v>
      </c>
      <c r="I1360" s="8">
        <v>163.69</v>
      </c>
      <c r="J1360" s="8">
        <v>163.74</v>
      </c>
      <c r="K1360" s="29">
        <v>0</v>
      </c>
      <c r="L1360" s="29">
        <v>2.8421709430404007E-14</v>
      </c>
      <c r="O1360" t="str">
        <v>U1385G-18</v>
      </c>
      <c r="P1360" s="8">
        <v>30.635999999999999</v>
      </c>
      <c r="Q1360" s="8">
        <v>194.32599999999999</v>
      </c>
      <c r="R1360" s="8">
        <v>194.37599999999998</v>
      </c>
    </row>
    <row r="1361" spans="3:18" x14ac:dyDescent="0.15">
      <c r="C1361" t="str">
        <v>U1385G-18-6</v>
      </c>
      <c r="D1361" s="19">
        <v>162.26</v>
      </c>
      <c r="E1361" s="21">
        <v>143</v>
      </c>
      <c r="F1361" s="21">
        <v>148</v>
      </c>
      <c r="G1361" s="8">
        <v>163.69</v>
      </c>
      <c r="H1361" s="8">
        <v>163.73999999999998</v>
      </c>
      <c r="I1361" s="8">
        <v>163.69</v>
      </c>
      <c r="J1361" s="8">
        <v>163.74</v>
      </c>
      <c r="K1361" s="29">
        <v>0</v>
      </c>
      <c r="L1361" s="29">
        <v>2.8421709430404007E-14</v>
      </c>
      <c r="O1361" t="str">
        <v>U1385G-18</v>
      </c>
      <c r="P1361" s="8">
        <v>30.635999999999999</v>
      </c>
      <c r="Q1361" s="8">
        <v>194.32599999999999</v>
      </c>
      <c r="R1361" s="8">
        <v>194.37599999999998</v>
      </c>
    </row>
    <row r="1362" spans="3:18" x14ac:dyDescent="0.15">
      <c r="C1362" t="str">
        <v>U1385G-18-6</v>
      </c>
      <c r="D1362" s="19">
        <v>162.26</v>
      </c>
      <c r="E1362" s="21">
        <v>143</v>
      </c>
      <c r="F1362" s="21">
        <v>148</v>
      </c>
      <c r="G1362" s="8">
        <v>163.69</v>
      </c>
      <c r="H1362" s="8">
        <v>163.73999999999998</v>
      </c>
      <c r="I1362" s="8">
        <v>163.69</v>
      </c>
      <c r="J1362" s="8">
        <v>163.74</v>
      </c>
      <c r="K1362" s="29">
        <v>0</v>
      </c>
      <c r="L1362" s="29">
        <v>2.8421709430404007E-14</v>
      </c>
      <c r="O1362" t="str">
        <v>U1385G-18</v>
      </c>
      <c r="P1362" s="8">
        <v>30.635999999999999</v>
      </c>
      <c r="Q1362" s="8">
        <v>194.32599999999999</v>
      </c>
      <c r="R1362" s="8">
        <v>194.37599999999998</v>
      </c>
    </row>
    <row r="1363" spans="3:18" x14ac:dyDescent="0.15">
      <c r="C1363" t="str">
        <v>U1385G-18-6</v>
      </c>
      <c r="D1363" s="19">
        <v>162.26</v>
      </c>
      <c r="E1363" s="21">
        <v>143</v>
      </c>
      <c r="F1363" s="21">
        <v>148</v>
      </c>
      <c r="G1363" s="8">
        <v>163.69</v>
      </c>
      <c r="H1363" s="8">
        <v>163.73999999999998</v>
      </c>
      <c r="I1363" s="8">
        <v>163.69</v>
      </c>
      <c r="J1363" s="8">
        <v>163.74</v>
      </c>
      <c r="K1363" s="29">
        <v>0</v>
      </c>
      <c r="L1363" s="29">
        <v>2.8421709430404007E-14</v>
      </c>
      <c r="O1363" t="str">
        <v>U1385G-18</v>
      </c>
      <c r="P1363" s="8">
        <v>30.635999999999999</v>
      </c>
      <c r="Q1363" s="8">
        <v>194.32599999999999</v>
      </c>
      <c r="R1363" s="8">
        <v>194.37599999999998</v>
      </c>
    </row>
    <row r="1364" spans="3:18" x14ac:dyDescent="0.15">
      <c r="C1364" t="str">
        <v>U1385G-18-6</v>
      </c>
      <c r="D1364" s="19">
        <v>162.26</v>
      </c>
      <c r="E1364" s="21">
        <v>143</v>
      </c>
      <c r="F1364" s="21">
        <v>148</v>
      </c>
      <c r="G1364" s="8">
        <v>163.69</v>
      </c>
      <c r="H1364" s="8">
        <v>163.73999999999998</v>
      </c>
      <c r="I1364" s="8">
        <v>163.69</v>
      </c>
      <c r="J1364" s="8">
        <v>163.74</v>
      </c>
      <c r="K1364" s="29">
        <v>0</v>
      </c>
      <c r="L1364" s="29">
        <v>2.8421709430404007E-14</v>
      </c>
      <c r="O1364" t="str">
        <v>U1385G-18</v>
      </c>
      <c r="P1364" s="8">
        <v>30.635999999999999</v>
      </c>
      <c r="Q1364" s="8">
        <v>194.32599999999999</v>
      </c>
      <c r="R1364" s="8">
        <v>194.37599999999998</v>
      </c>
    </row>
    <row r="1365" spans="3:18" x14ac:dyDescent="0.15">
      <c r="C1365" t="str">
        <v>U1385G-18-6</v>
      </c>
      <c r="D1365" s="19">
        <v>162.26</v>
      </c>
      <c r="E1365" s="21">
        <v>143</v>
      </c>
      <c r="F1365" s="21">
        <v>148</v>
      </c>
      <c r="G1365" s="8">
        <v>163.69</v>
      </c>
      <c r="H1365" s="8">
        <v>163.73999999999998</v>
      </c>
      <c r="I1365" s="8">
        <v>163.69</v>
      </c>
      <c r="J1365" s="8">
        <v>163.74</v>
      </c>
      <c r="K1365" s="29">
        <v>0</v>
      </c>
      <c r="L1365" s="29">
        <v>2.8421709430404007E-14</v>
      </c>
      <c r="O1365" t="str">
        <v>U1385G-18</v>
      </c>
      <c r="P1365" s="8">
        <v>30.635999999999999</v>
      </c>
      <c r="Q1365" s="8">
        <v>194.32599999999999</v>
      </c>
      <c r="R1365" s="8">
        <v>194.37599999999998</v>
      </c>
    </row>
    <row r="1366" spans="3:18" x14ac:dyDescent="0.15">
      <c r="C1366" t="str">
        <v>U1385G-18-6</v>
      </c>
      <c r="D1366" s="19">
        <v>162.26</v>
      </c>
      <c r="E1366" s="21">
        <v>143</v>
      </c>
      <c r="F1366" s="21">
        <v>148</v>
      </c>
      <c r="G1366" s="8">
        <v>163.69</v>
      </c>
      <c r="H1366" s="8">
        <v>163.73999999999998</v>
      </c>
      <c r="I1366" s="8">
        <v>163.69</v>
      </c>
      <c r="J1366" s="8">
        <v>163.74</v>
      </c>
      <c r="K1366" s="29">
        <v>0</v>
      </c>
      <c r="L1366" s="29">
        <v>2.8421709430404007E-14</v>
      </c>
      <c r="O1366" t="str">
        <v>U1385G-18</v>
      </c>
      <c r="P1366" s="8">
        <v>30.635999999999999</v>
      </c>
      <c r="Q1366" s="8">
        <v>194.32599999999999</v>
      </c>
      <c r="R1366" s="8">
        <v>194.37599999999998</v>
      </c>
    </row>
    <row r="1367" spans="3:18" x14ac:dyDescent="0.15">
      <c r="C1367" t="str">
        <v>U1385G-18-6</v>
      </c>
      <c r="D1367" s="19">
        <v>162.26</v>
      </c>
      <c r="E1367" s="21">
        <v>143</v>
      </c>
      <c r="F1367" s="21">
        <v>148</v>
      </c>
      <c r="G1367" s="8">
        <v>163.69</v>
      </c>
      <c r="H1367" s="8">
        <v>163.73999999999998</v>
      </c>
      <c r="I1367" s="8">
        <v>163.69</v>
      </c>
      <c r="J1367" s="8">
        <v>163.74</v>
      </c>
      <c r="K1367" s="29">
        <v>0</v>
      </c>
      <c r="L1367" s="29">
        <v>2.8421709430404007E-14</v>
      </c>
      <c r="O1367" t="str">
        <v>U1385G-18</v>
      </c>
      <c r="P1367" s="8">
        <v>30.635999999999999</v>
      </c>
      <c r="Q1367" s="8">
        <v>194.32599999999999</v>
      </c>
      <c r="R1367" s="8">
        <v>194.37599999999998</v>
      </c>
    </row>
    <row r="1368" spans="3:18" x14ac:dyDescent="0.15">
      <c r="C1368" t="str">
        <v>U1385G-18-6</v>
      </c>
      <c r="D1368" s="19">
        <v>162.26</v>
      </c>
      <c r="E1368" s="21">
        <v>143</v>
      </c>
      <c r="F1368" s="21">
        <v>148</v>
      </c>
      <c r="G1368" s="8">
        <v>163.69</v>
      </c>
      <c r="H1368" s="8">
        <v>163.73999999999998</v>
      </c>
      <c r="I1368" s="8">
        <v>163.69</v>
      </c>
      <c r="J1368" s="8">
        <v>163.74</v>
      </c>
      <c r="K1368" s="29">
        <v>0</v>
      </c>
      <c r="L1368" s="29">
        <v>2.8421709430404007E-14</v>
      </c>
      <c r="O1368" t="str">
        <v>U1385G-18</v>
      </c>
      <c r="P1368" s="8">
        <v>30.635999999999999</v>
      </c>
      <c r="Q1368" s="8">
        <v>194.32599999999999</v>
      </c>
      <c r="R1368" s="8">
        <v>194.37599999999998</v>
      </c>
    </row>
    <row r="1369" spans="3:18" x14ac:dyDescent="0.15">
      <c r="C1369" t="str">
        <v>U1385G-18-7</v>
      </c>
      <c r="D1369" s="19">
        <v>163.74</v>
      </c>
      <c r="E1369" s="21">
        <v>0</v>
      </c>
      <c r="F1369" s="21">
        <v>5</v>
      </c>
      <c r="G1369" s="8">
        <v>163.74</v>
      </c>
      <c r="H1369" s="8">
        <v>163.79000000000002</v>
      </c>
      <c r="I1369" s="8">
        <v>163.74</v>
      </c>
      <c r="J1369" s="8">
        <v>163.79</v>
      </c>
      <c r="K1369" s="29">
        <v>0</v>
      </c>
      <c r="L1369" s="29">
        <v>-2.8421709430404007E-14</v>
      </c>
      <c r="O1369" t="str">
        <v>U1385G-18</v>
      </c>
      <c r="P1369" s="8">
        <v>30.635999999999999</v>
      </c>
      <c r="Q1369" s="8">
        <v>194.376</v>
      </c>
      <c r="R1369" s="8">
        <v>194.42600000000002</v>
      </c>
    </row>
    <row r="1370" spans="3:18" x14ac:dyDescent="0.15">
      <c r="C1370" t="str">
        <v>U1385G-19-1</v>
      </c>
      <c r="D1370" s="19">
        <v>164.5</v>
      </c>
      <c r="E1370" s="21">
        <v>60</v>
      </c>
      <c r="F1370" s="21">
        <v>61</v>
      </c>
      <c r="G1370" s="8">
        <v>165.1</v>
      </c>
      <c r="H1370" s="8">
        <v>165.11</v>
      </c>
      <c r="I1370" s="8">
        <v>165.1</v>
      </c>
      <c r="J1370" s="8">
        <v>165.11</v>
      </c>
      <c r="K1370" s="29">
        <v>0</v>
      </c>
      <c r="L1370" s="29">
        <v>0</v>
      </c>
      <c r="O1370" t="str">
        <v>U1385G-19</v>
      </c>
      <c r="P1370" s="8">
        <v>33.201999999999998</v>
      </c>
      <c r="Q1370" s="8">
        <v>198.30199999999999</v>
      </c>
      <c r="R1370" s="8">
        <v>198.31200000000001</v>
      </c>
    </row>
    <row r="1371" spans="3:18" x14ac:dyDescent="0.15">
      <c r="C1371" t="str">
        <v>U1385G-19-4</v>
      </c>
      <c r="D1371" s="19">
        <v>169</v>
      </c>
      <c r="E1371" s="21">
        <v>74</v>
      </c>
      <c r="F1371" s="21">
        <v>76</v>
      </c>
      <c r="G1371" s="8">
        <v>169.74</v>
      </c>
      <c r="H1371" s="8">
        <v>169.76</v>
      </c>
      <c r="I1371" s="8">
        <v>169.74</v>
      </c>
      <c r="J1371" s="8">
        <v>169.76</v>
      </c>
      <c r="K1371" s="29">
        <v>0</v>
      </c>
      <c r="L1371" s="29">
        <v>0</v>
      </c>
      <c r="O1371" t="str">
        <v>U1385G-19</v>
      </c>
      <c r="P1371" s="8">
        <v>33.201999999999998</v>
      </c>
      <c r="Q1371" s="8">
        <v>202.94200000000001</v>
      </c>
      <c r="R1371" s="8">
        <v>202.96199999999999</v>
      </c>
    </row>
    <row r="1372" spans="3:18" x14ac:dyDescent="0.15">
      <c r="C1372" t="str">
        <v>U1385G-19-6</v>
      </c>
      <c r="D1372" s="19">
        <v>172.01</v>
      </c>
      <c r="E1372" s="21">
        <v>90</v>
      </c>
      <c r="F1372" s="21">
        <v>91</v>
      </c>
      <c r="G1372" s="8">
        <v>172.91</v>
      </c>
      <c r="H1372" s="8">
        <v>172.92</v>
      </c>
      <c r="I1372" s="8">
        <v>172.91</v>
      </c>
      <c r="J1372" s="8">
        <v>172.92</v>
      </c>
      <c r="K1372" s="29">
        <v>0</v>
      </c>
      <c r="L1372" s="29">
        <v>0</v>
      </c>
      <c r="O1372" t="str">
        <v>U1385G-19</v>
      </c>
      <c r="P1372" s="8">
        <v>33.201999999999998</v>
      </c>
      <c r="Q1372" s="8">
        <v>206.11199999999999</v>
      </c>
      <c r="R1372" s="8">
        <v>206.12199999999999</v>
      </c>
    </row>
    <row r="1373" spans="3:18" x14ac:dyDescent="0.15">
      <c r="C1373" t="str">
        <v>U1385G-19-6</v>
      </c>
      <c r="D1373" s="19">
        <v>172.01</v>
      </c>
      <c r="E1373" s="21">
        <v>90</v>
      </c>
      <c r="F1373" s="21">
        <v>90</v>
      </c>
      <c r="G1373" s="8">
        <v>172.91</v>
      </c>
      <c r="H1373" s="8">
        <v>172.91</v>
      </c>
      <c r="I1373" s="8">
        <v>172.91</v>
      </c>
      <c r="J1373" s="8">
        <v>172.91</v>
      </c>
      <c r="K1373" s="29">
        <v>0</v>
      </c>
      <c r="L1373" s="29">
        <v>0</v>
      </c>
      <c r="O1373" t="str">
        <v>U1385G-19</v>
      </c>
      <c r="P1373" s="8">
        <v>33.201999999999998</v>
      </c>
      <c r="Q1373" s="8">
        <v>206.11199999999999</v>
      </c>
      <c r="R1373" s="8">
        <v>206.11199999999999</v>
      </c>
    </row>
    <row r="1374" spans="3:18" x14ac:dyDescent="0.15">
      <c r="C1374" t="str">
        <v>U1385G-19-6</v>
      </c>
      <c r="D1374" s="19">
        <v>172.01</v>
      </c>
      <c r="E1374" s="21">
        <v>90</v>
      </c>
      <c r="F1374" s="21">
        <v>91</v>
      </c>
      <c r="G1374" s="8">
        <v>172.91</v>
      </c>
      <c r="H1374" s="8">
        <v>172.92</v>
      </c>
      <c r="I1374" s="8">
        <v>172.91</v>
      </c>
      <c r="J1374" s="8">
        <v>172.92</v>
      </c>
      <c r="K1374" s="29">
        <v>0</v>
      </c>
      <c r="L1374" s="29">
        <v>0</v>
      </c>
      <c r="O1374" t="str">
        <v>U1385G-19</v>
      </c>
      <c r="P1374" s="8">
        <v>33.201999999999998</v>
      </c>
      <c r="Q1374" s="8">
        <v>206.11199999999999</v>
      </c>
      <c r="R1374" s="8">
        <v>206.12199999999999</v>
      </c>
    </row>
    <row r="1375" spans="3:18" x14ac:dyDescent="0.15">
      <c r="C1375" t="str">
        <v>U1385G-19-6</v>
      </c>
      <c r="D1375" s="19">
        <v>172.01</v>
      </c>
      <c r="E1375" s="21">
        <v>128</v>
      </c>
      <c r="F1375" s="21">
        <v>133</v>
      </c>
      <c r="G1375" s="8">
        <v>173.29</v>
      </c>
      <c r="H1375" s="8">
        <v>173.34</v>
      </c>
      <c r="I1375" s="8">
        <v>173.29</v>
      </c>
      <c r="J1375" s="8">
        <v>173.34</v>
      </c>
      <c r="K1375" s="29">
        <v>0</v>
      </c>
      <c r="L1375" s="29">
        <v>0</v>
      </c>
      <c r="O1375" t="str">
        <v>U1385G-19</v>
      </c>
      <c r="P1375" s="8">
        <v>33.201999999999998</v>
      </c>
      <c r="Q1375" s="8">
        <v>206.49199999999999</v>
      </c>
      <c r="R1375" s="8">
        <v>206.542</v>
      </c>
    </row>
    <row r="1376" spans="3:18" x14ac:dyDescent="0.15">
      <c r="C1376" t="str">
        <v>U1385G-19-6</v>
      </c>
      <c r="D1376" s="19">
        <v>172.01</v>
      </c>
      <c r="E1376" s="21">
        <v>128</v>
      </c>
      <c r="F1376" s="21">
        <v>133</v>
      </c>
      <c r="G1376" s="8">
        <v>173.29</v>
      </c>
      <c r="H1376" s="8">
        <v>173.34</v>
      </c>
      <c r="I1376" s="8">
        <v>173.29</v>
      </c>
      <c r="J1376" s="8">
        <v>173.34</v>
      </c>
      <c r="K1376" s="29">
        <v>0</v>
      </c>
      <c r="L1376" s="29">
        <v>0</v>
      </c>
      <c r="O1376" t="str">
        <v>U1385G-19</v>
      </c>
      <c r="P1376" s="8">
        <v>33.201999999999998</v>
      </c>
      <c r="Q1376" s="8">
        <v>206.49199999999999</v>
      </c>
      <c r="R1376" s="8">
        <v>206.542</v>
      </c>
    </row>
    <row r="1377" spans="3:18" x14ac:dyDescent="0.15">
      <c r="C1377" t="str">
        <v>U1385G-19-6</v>
      </c>
      <c r="D1377" s="19">
        <v>172.01</v>
      </c>
      <c r="E1377" s="21">
        <v>128</v>
      </c>
      <c r="F1377" s="21">
        <v>133</v>
      </c>
      <c r="G1377" s="8">
        <v>173.29</v>
      </c>
      <c r="H1377" s="8">
        <v>173.34</v>
      </c>
      <c r="I1377" s="8">
        <v>173.29</v>
      </c>
      <c r="J1377" s="8">
        <v>173.34</v>
      </c>
      <c r="K1377" s="29">
        <v>0</v>
      </c>
      <c r="L1377" s="29">
        <v>0</v>
      </c>
      <c r="O1377" t="str">
        <v>U1385G-19</v>
      </c>
      <c r="P1377" s="8">
        <v>33.201999999999998</v>
      </c>
      <c r="Q1377" s="8">
        <v>206.49199999999999</v>
      </c>
      <c r="R1377" s="8">
        <v>206.542</v>
      </c>
    </row>
    <row r="1378" spans="3:18" x14ac:dyDescent="0.15">
      <c r="C1378" t="str">
        <v>U1385G-19-6</v>
      </c>
      <c r="D1378" s="19">
        <v>172.01</v>
      </c>
      <c r="E1378" s="21">
        <v>128</v>
      </c>
      <c r="F1378" s="21">
        <v>133</v>
      </c>
      <c r="G1378" s="8">
        <v>173.29</v>
      </c>
      <c r="H1378" s="8">
        <v>173.34</v>
      </c>
      <c r="I1378" s="8">
        <v>173.29</v>
      </c>
      <c r="J1378" s="8">
        <v>173.34</v>
      </c>
      <c r="K1378" s="29">
        <v>0</v>
      </c>
      <c r="L1378" s="29">
        <v>0</v>
      </c>
      <c r="O1378" t="str">
        <v>U1385G-19</v>
      </c>
      <c r="P1378" s="8">
        <v>33.201999999999998</v>
      </c>
      <c r="Q1378" s="8">
        <v>206.49199999999999</v>
      </c>
      <c r="R1378" s="8">
        <v>206.542</v>
      </c>
    </row>
    <row r="1379" spans="3:18" x14ac:dyDescent="0.15">
      <c r="C1379" t="str">
        <v>U1385G-19-6</v>
      </c>
      <c r="D1379" s="19">
        <v>172.01</v>
      </c>
      <c r="E1379" s="21">
        <v>128</v>
      </c>
      <c r="F1379" s="21">
        <v>133</v>
      </c>
      <c r="G1379" s="8">
        <v>173.29</v>
      </c>
      <c r="H1379" s="8">
        <v>173.34</v>
      </c>
      <c r="I1379" s="8">
        <v>173.29</v>
      </c>
      <c r="J1379" s="8">
        <v>173.34</v>
      </c>
      <c r="K1379" s="29">
        <v>0</v>
      </c>
      <c r="L1379" s="29">
        <v>0</v>
      </c>
      <c r="O1379" t="str">
        <v>U1385G-19</v>
      </c>
      <c r="P1379" s="8">
        <v>33.201999999999998</v>
      </c>
      <c r="Q1379" s="8">
        <v>206.49199999999999</v>
      </c>
      <c r="R1379" s="8">
        <v>206.542</v>
      </c>
    </row>
    <row r="1380" spans="3:18" x14ac:dyDescent="0.15">
      <c r="C1380" t="str">
        <v>U1385G-19-6</v>
      </c>
      <c r="D1380" s="19">
        <v>172.01</v>
      </c>
      <c r="E1380" s="21">
        <v>128</v>
      </c>
      <c r="F1380" s="21">
        <v>133</v>
      </c>
      <c r="G1380" s="8">
        <v>173.29</v>
      </c>
      <c r="H1380" s="8">
        <v>173.34</v>
      </c>
      <c r="I1380" s="8">
        <v>173.29</v>
      </c>
      <c r="J1380" s="8">
        <v>173.34</v>
      </c>
      <c r="K1380" s="29">
        <v>0</v>
      </c>
      <c r="L1380" s="29">
        <v>0</v>
      </c>
      <c r="O1380" t="str">
        <v>U1385G-19</v>
      </c>
      <c r="P1380" s="8">
        <v>33.201999999999998</v>
      </c>
      <c r="Q1380" s="8">
        <v>206.49199999999999</v>
      </c>
      <c r="R1380" s="8">
        <v>206.542</v>
      </c>
    </row>
    <row r="1381" spans="3:18" x14ac:dyDescent="0.15">
      <c r="C1381" t="str">
        <v>U1385G-19-6</v>
      </c>
      <c r="D1381" s="19">
        <v>172.01</v>
      </c>
      <c r="E1381" s="21">
        <v>128</v>
      </c>
      <c r="F1381" s="21">
        <v>133</v>
      </c>
      <c r="G1381" s="8">
        <v>173.29</v>
      </c>
      <c r="H1381" s="8">
        <v>173.34</v>
      </c>
      <c r="I1381" s="8">
        <v>173.29</v>
      </c>
      <c r="J1381" s="8">
        <v>173.34</v>
      </c>
      <c r="K1381" s="29">
        <v>0</v>
      </c>
      <c r="L1381" s="29">
        <v>0</v>
      </c>
      <c r="O1381" t="str">
        <v>U1385G-19</v>
      </c>
      <c r="P1381" s="8">
        <v>33.201999999999998</v>
      </c>
      <c r="Q1381" s="8">
        <v>206.49199999999999</v>
      </c>
      <c r="R1381" s="8">
        <v>206.542</v>
      </c>
    </row>
    <row r="1382" spans="3:18" x14ac:dyDescent="0.15">
      <c r="C1382" t="str">
        <v>U1385G-19-6</v>
      </c>
      <c r="D1382" s="19">
        <v>172.01</v>
      </c>
      <c r="E1382" s="21">
        <v>128</v>
      </c>
      <c r="F1382" s="21">
        <v>133</v>
      </c>
      <c r="G1382" s="8">
        <v>173.29</v>
      </c>
      <c r="H1382" s="8">
        <v>173.34</v>
      </c>
      <c r="I1382" s="8">
        <v>173.29</v>
      </c>
      <c r="J1382" s="8">
        <v>173.34</v>
      </c>
      <c r="K1382" s="29">
        <v>0</v>
      </c>
      <c r="L1382" s="29">
        <v>0</v>
      </c>
      <c r="O1382" t="str">
        <v>U1385G-19</v>
      </c>
      <c r="P1382" s="8">
        <v>33.201999999999998</v>
      </c>
      <c r="Q1382" s="8">
        <v>206.49199999999999</v>
      </c>
      <c r="R1382" s="8">
        <v>206.542</v>
      </c>
    </row>
    <row r="1383" spans="3:18" x14ac:dyDescent="0.15">
      <c r="C1383" t="str">
        <v>U1385G-19-6</v>
      </c>
      <c r="D1383" s="19">
        <v>172.01</v>
      </c>
      <c r="E1383" s="21">
        <v>128</v>
      </c>
      <c r="F1383" s="21">
        <v>133</v>
      </c>
      <c r="G1383" s="8">
        <v>173.29</v>
      </c>
      <c r="H1383" s="8">
        <v>173.34</v>
      </c>
      <c r="I1383" s="8">
        <v>173.29</v>
      </c>
      <c r="J1383" s="8">
        <v>173.34</v>
      </c>
      <c r="K1383" s="29">
        <v>0</v>
      </c>
      <c r="L1383" s="29">
        <v>0</v>
      </c>
      <c r="O1383" t="str">
        <v>U1385G-19</v>
      </c>
      <c r="P1383" s="8">
        <v>33.201999999999998</v>
      </c>
      <c r="Q1383" s="8">
        <v>206.49199999999999</v>
      </c>
      <c r="R1383" s="8">
        <v>206.542</v>
      </c>
    </row>
    <row r="1384" spans="3:18" x14ac:dyDescent="0.15">
      <c r="C1384" t="str">
        <v>U1385G-19-6</v>
      </c>
      <c r="D1384" s="19">
        <v>172.01</v>
      </c>
      <c r="E1384" s="21">
        <v>128</v>
      </c>
      <c r="F1384" s="21">
        <v>133</v>
      </c>
      <c r="G1384" s="8">
        <v>173.29</v>
      </c>
      <c r="H1384" s="8">
        <v>173.34</v>
      </c>
      <c r="I1384" s="8">
        <v>173.29</v>
      </c>
      <c r="J1384" s="8">
        <v>173.34</v>
      </c>
      <c r="K1384" s="29">
        <v>0</v>
      </c>
      <c r="L1384" s="29">
        <v>0</v>
      </c>
      <c r="O1384" t="str">
        <v>U1385G-19</v>
      </c>
      <c r="P1384" s="8">
        <v>33.201999999999998</v>
      </c>
      <c r="Q1384" s="8">
        <v>206.49199999999999</v>
      </c>
      <c r="R1384" s="8">
        <v>206.542</v>
      </c>
    </row>
    <row r="1385" spans="3:18" x14ac:dyDescent="0.15">
      <c r="C1385" t="str">
        <v>U1385G-19-7</v>
      </c>
      <c r="D1385" s="19">
        <v>173.34</v>
      </c>
      <c r="E1385" s="21">
        <v>0</v>
      </c>
      <c r="F1385" s="21">
        <v>5</v>
      </c>
      <c r="G1385" s="8">
        <v>173.34</v>
      </c>
      <c r="H1385" s="8">
        <v>173.39000000000001</v>
      </c>
      <c r="I1385" s="8">
        <v>173.34</v>
      </c>
      <c r="J1385" s="8">
        <v>173.39</v>
      </c>
      <c r="K1385" s="29">
        <v>0</v>
      </c>
      <c r="L1385" s="29">
        <v>-2.8421709430404007E-14</v>
      </c>
      <c r="O1385" t="str">
        <v>U1385G-19</v>
      </c>
      <c r="P1385" s="8">
        <v>33.201999999999998</v>
      </c>
      <c r="Q1385" s="8">
        <v>206.542</v>
      </c>
      <c r="R1385" s="8">
        <v>206.59200000000001</v>
      </c>
    </row>
    <row r="1386" spans="3:18" x14ac:dyDescent="0.15">
      <c r="C1386" t="str">
        <v>U1385G-20-2</v>
      </c>
      <c r="D1386" s="19">
        <v>175.71</v>
      </c>
      <c r="E1386" s="21">
        <v>60</v>
      </c>
      <c r="F1386" s="21">
        <v>61</v>
      </c>
      <c r="G1386" s="8">
        <v>176.31</v>
      </c>
      <c r="H1386" s="8">
        <v>176.32000000000002</v>
      </c>
      <c r="I1386" s="8">
        <v>176.31</v>
      </c>
      <c r="J1386" s="8">
        <v>176.32</v>
      </c>
      <c r="K1386" s="29">
        <v>0</v>
      </c>
      <c r="L1386" s="29">
        <v>-2.8421709430404007E-14</v>
      </c>
      <c r="O1386" t="str">
        <v>U1385G-20</v>
      </c>
      <c r="P1386" s="8">
        <v>36.4</v>
      </c>
      <c r="Q1386" s="8">
        <v>212.71</v>
      </c>
      <c r="R1386" s="8">
        <v>212.72000000000003</v>
      </c>
    </row>
    <row r="1387" spans="3:18" x14ac:dyDescent="0.15">
      <c r="C1387" t="str">
        <v>U1385G-20-2</v>
      </c>
      <c r="D1387" s="19">
        <v>175.71</v>
      </c>
      <c r="E1387" s="21">
        <v>60</v>
      </c>
      <c r="F1387" s="21">
        <v>61</v>
      </c>
      <c r="G1387" s="8">
        <v>176.31</v>
      </c>
      <c r="H1387" s="8">
        <v>176.32000000000002</v>
      </c>
      <c r="I1387" s="8">
        <v>176.31</v>
      </c>
      <c r="J1387" s="8">
        <v>176.32</v>
      </c>
      <c r="K1387" s="29">
        <v>0</v>
      </c>
      <c r="L1387" s="29">
        <v>-2.8421709430404007E-14</v>
      </c>
      <c r="O1387" t="str">
        <v>U1385G-20</v>
      </c>
      <c r="P1387" s="8">
        <v>36.4</v>
      </c>
      <c r="Q1387" s="8">
        <v>212.71</v>
      </c>
      <c r="R1387" s="8">
        <v>212.72000000000003</v>
      </c>
    </row>
    <row r="1388" spans="3:18" x14ac:dyDescent="0.15">
      <c r="C1388" t="str">
        <v>U1385G-20-2</v>
      </c>
      <c r="D1388" s="19">
        <v>175.71</v>
      </c>
      <c r="E1388" s="21">
        <v>60</v>
      </c>
      <c r="F1388" s="21">
        <v>60</v>
      </c>
      <c r="G1388" s="8">
        <v>176.31</v>
      </c>
      <c r="H1388" s="8">
        <v>176.31</v>
      </c>
      <c r="I1388" s="8">
        <v>176.31</v>
      </c>
      <c r="J1388" s="8">
        <v>176.31</v>
      </c>
      <c r="K1388" s="29">
        <v>0</v>
      </c>
      <c r="L1388" s="29">
        <v>0</v>
      </c>
      <c r="O1388" t="str">
        <v>U1385G-20</v>
      </c>
      <c r="P1388" s="8">
        <v>36.4</v>
      </c>
      <c r="Q1388" s="8">
        <v>212.71</v>
      </c>
      <c r="R1388" s="8">
        <v>212.71</v>
      </c>
    </row>
    <row r="1389" spans="3:18" x14ac:dyDescent="0.15">
      <c r="C1389" t="str">
        <v>U1385G-20-4</v>
      </c>
      <c r="D1389" s="19">
        <v>178.72</v>
      </c>
      <c r="E1389" s="21">
        <v>71</v>
      </c>
      <c r="F1389" s="21">
        <v>73</v>
      </c>
      <c r="G1389" s="8">
        <v>179.43</v>
      </c>
      <c r="H1389" s="8">
        <v>179.45</v>
      </c>
      <c r="I1389" s="8">
        <v>179.43</v>
      </c>
      <c r="J1389" s="8">
        <v>179.45</v>
      </c>
      <c r="K1389" s="29">
        <v>0</v>
      </c>
      <c r="L1389" s="29">
        <v>0</v>
      </c>
      <c r="O1389" t="str">
        <v>U1385G-20</v>
      </c>
      <c r="P1389" s="8">
        <v>36.4</v>
      </c>
      <c r="Q1389" s="8">
        <v>215.83</v>
      </c>
      <c r="R1389" s="8">
        <v>215.85</v>
      </c>
    </row>
    <row r="1390" spans="3:18" x14ac:dyDescent="0.15">
      <c r="C1390" t="str">
        <v>U1385G-20-5</v>
      </c>
      <c r="D1390" s="19">
        <v>180.22</v>
      </c>
      <c r="E1390" s="21">
        <v>97</v>
      </c>
      <c r="F1390" s="21">
        <v>99</v>
      </c>
      <c r="G1390" s="8">
        <v>181.19</v>
      </c>
      <c r="H1390" s="8">
        <v>181.21</v>
      </c>
      <c r="I1390" s="8">
        <v>181.19</v>
      </c>
      <c r="J1390" s="8">
        <v>181.21</v>
      </c>
      <c r="K1390" s="29">
        <v>0</v>
      </c>
      <c r="L1390" s="29">
        <v>0</v>
      </c>
      <c r="O1390" t="str">
        <v>U1385G-20</v>
      </c>
      <c r="P1390" s="8">
        <v>36.4</v>
      </c>
      <c r="Q1390" s="8">
        <v>217.59</v>
      </c>
      <c r="R1390" s="8">
        <v>217.61</v>
      </c>
    </row>
    <row r="1391" spans="3:18" x14ac:dyDescent="0.15">
      <c r="C1391" t="str">
        <v>U1385G-20-5</v>
      </c>
      <c r="D1391" s="19">
        <v>180.22</v>
      </c>
      <c r="E1391" s="21">
        <v>115</v>
      </c>
      <c r="F1391" s="21">
        <v>115</v>
      </c>
      <c r="G1391" s="8">
        <v>181.37</v>
      </c>
      <c r="H1391" s="8">
        <v>181.37</v>
      </c>
      <c r="I1391" s="8">
        <v>181.37</v>
      </c>
      <c r="J1391" s="8">
        <v>181.37</v>
      </c>
      <c r="K1391" s="29">
        <v>0</v>
      </c>
      <c r="L1391" s="29">
        <v>0</v>
      </c>
      <c r="O1391" t="str">
        <v>U1385G-20</v>
      </c>
      <c r="P1391" s="8">
        <v>36.4</v>
      </c>
      <c r="Q1391" s="8">
        <v>217.77</v>
      </c>
      <c r="R1391" s="8">
        <v>217.77</v>
      </c>
    </row>
    <row r="1392" spans="3:18" x14ac:dyDescent="0.15">
      <c r="C1392" t="str">
        <v>U1385G-20-5</v>
      </c>
      <c r="D1392" s="19">
        <v>180.22</v>
      </c>
      <c r="E1392" s="21">
        <v>120</v>
      </c>
      <c r="F1392" s="21">
        <v>120</v>
      </c>
      <c r="G1392" s="8">
        <v>181.42</v>
      </c>
      <c r="H1392" s="8">
        <v>181.42</v>
      </c>
      <c r="I1392" s="8">
        <v>181.42</v>
      </c>
      <c r="J1392" s="8">
        <v>181.42</v>
      </c>
      <c r="K1392" s="29">
        <v>0</v>
      </c>
      <c r="L1392" s="29">
        <v>0</v>
      </c>
      <c r="O1392" t="str">
        <v>U1385G-20</v>
      </c>
      <c r="P1392" s="8">
        <v>36.4</v>
      </c>
      <c r="Q1392" s="8">
        <v>217.82</v>
      </c>
      <c r="R1392" s="8">
        <v>217.82</v>
      </c>
    </row>
    <row r="1393" spans="3:18" x14ac:dyDescent="0.15">
      <c r="C1393" t="str">
        <v>U1385G-20-5</v>
      </c>
      <c r="D1393" s="19">
        <v>180.22</v>
      </c>
      <c r="E1393" s="21">
        <v>125</v>
      </c>
      <c r="F1393" s="21">
        <v>126</v>
      </c>
      <c r="G1393" s="8">
        <v>181.47</v>
      </c>
      <c r="H1393" s="8">
        <v>181.48</v>
      </c>
      <c r="I1393" s="8">
        <v>181.47</v>
      </c>
      <c r="J1393" s="8">
        <v>181.48</v>
      </c>
      <c r="K1393" s="29">
        <v>0</v>
      </c>
      <c r="L1393" s="29">
        <v>0</v>
      </c>
      <c r="O1393" t="str">
        <v>U1385G-20</v>
      </c>
      <c r="P1393" s="8">
        <v>36.4</v>
      </c>
      <c r="Q1393" s="8">
        <v>217.87</v>
      </c>
      <c r="R1393" s="8">
        <v>217.88</v>
      </c>
    </row>
    <row r="1394" spans="3:18" x14ac:dyDescent="0.15">
      <c r="C1394" t="str">
        <v>U1385G-20-5</v>
      </c>
      <c r="D1394" s="19">
        <v>180.22</v>
      </c>
      <c r="E1394" s="21">
        <v>137</v>
      </c>
      <c r="F1394" s="21">
        <v>139</v>
      </c>
      <c r="G1394" s="8">
        <v>181.59</v>
      </c>
      <c r="H1394" s="8">
        <v>181.60999999999999</v>
      </c>
      <c r="I1394" s="8">
        <v>181.59</v>
      </c>
      <c r="J1394" s="8">
        <v>181.61</v>
      </c>
      <c r="K1394" s="29">
        <v>0</v>
      </c>
      <c r="L1394" s="29">
        <v>2.8421709430404007E-14</v>
      </c>
      <c r="O1394" t="str">
        <v>U1385G-20</v>
      </c>
      <c r="P1394" s="8">
        <v>36.4</v>
      </c>
      <c r="Q1394" s="8">
        <v>217.99</v>
      </c>
      <c r="R1394" s="8">
        <v>218.01</v>
      </c>
    </row>
    <row r="1395" spans="3:18" x14ac:dyDescent="0.15">
      <c r="C1395" t="str">
        <v>U1385G-20-6</v>
      </c>
      <c r="D1395" s="19">
        <v>181.73</v>
      </c>
      <c r="E1395" s="21">
        <v>134</v>
      </c>
      <c r="F1395" s="21">
        <v>139</v>
      </c>
      <c r="G1395" s="8">
        <v>183.07</v>
      </c>
      <c r="H1395" s="8">
        <v>183.11999999999998</v>
      </c>
      <c r="I1395" s="8">
        <v>183.07</v>
      </c>
      <c r="J1395" s="8">
        <v>183.12</v>
      </c>
      <c r="K1395" s="29">
        <v>0</v>
      </c>
      <c r="L1395" s="29">
        <v>2.8421709430404007E-14</v>
      </c>
      <c r="O1395" t="str">
        <v>U1385G-20</v>
      </c>
      <c r="P1395" s="8">
        <v>36.4</v>
      </c>
      <c r="Q1395" s="8">
        <v>219.47</v>
      </c>
      <c r="R1395" s="8">
        <v>219.51999999999998</v>
      </c>
    </row>
    <row r="1396" spans="3:18" x14ac:dyDescent="0.15">
      <c r="C1396" t="str">
        <v>U1385G-20-6</v>
      </c>
      <c r="D1396" s="19">
        <v>181.73</v>
      </c>
      <c r="E1396" s="21">
        <v>134</v>
      </c>
      <c r="F1396" s="21">
        <v>139</v>
      </c>
      <c r="G1396" s="8">
        <v>183.07</v>
      </c>
      <c r="H1396" s="8">
        <v>183.11999999999998</v>
      </c>
      <c r="I1396" s="8">
        <v>183.07</v>
      </c>
      <c r="J1396" s="8">
        <v>183.12</v>
      </c>
      <c r="K1396" s="29">
        <v>0</v>
      </c>
      <c r="L1396" s="29">
        <v>2.8421709430404007E-14</v>
      </c>
      <c r="O1396" t="str">
        <v>U1385G-20</v>
      </c>
      <c r="P1396" s="8">
        <v>36.4</v>
      </c>
      <c r="Q1396" s="8">
        <v>219.47</v>
      </c>
      <c r="R1396" s="8">
        <v>219.51999999999998</v>
      </c>
    </row>
    <row r="1397" spans="3:18" x14ac:dyDescent="0.15">
      <c r="C1397" t="str">
        <v>U1385G-20-6</v>
      </c>
      <c r="D1397" s="19">
        <v>181.73</v>
      </c>
      <c r="E1397" s="21">
        <v>134</v>
      </c>
      <c r="F1397" s="21">
        <v>139</v>
      </c>
      <c r="G1397" s="8">
        <v>183.07</v>
      </c>
      <c r="H1397" s="8">
        <v>183.11999999999998</v>
      </c>
      <c r="I1397" s="8">
        <v>183.07</v>
      </c>
      <c r="J1397" s="8">
        <v>183.12</v>
      </c>
      <c r="K1397" s="29">
        <v>0</v>
      </c>
      <c r="L1397" s="29">
        <v>2.8421709430404007E-14</v>
      </c>
      <c r="O1397" t="str">
        <v>U1385G-20</v>
      </c>
      <c r="P1397" s="8">
        <v>36.4</v>
      </c>
      <c r="Q1397" s="8">
        <v>219.47</v>
      </c>
      <c r="R1397" s="8">
        <v>219.51999999999998</v>
      </c>
    </row>
    <row r="1398" spans="3:18" x14ac:dyDescent="0.15">
      <c r="C1398" t="str">
        <v>U1385G-20-6</v>
      </c>
      <c r="D1398" s="19">
        <v>181.73</v>
      </c>
      <c r="E1398" s="21">
        <v>134</v>
      </c>
      <c r="F1398" s="21">
        <v>139</v>
      </c>
      <c r="G1398" s="8">
        <v>183.07</v>
      </c>
      <c r="H1398" s="8">
        <v>183.11999999999998</v>
      </c>
      <c r="I1398" s="8">
        <v>183.07</v>
      </c>
      <c r="J1398" s="8">
        <v>183.12</v>
      </c>
      <c r="K1398" s="29">
        <v>0</v>
      </c>
      <c r="L1398" s="29">
        <v>2.8421709430404007E-14</v>
      </c>
      <c r="O1398" t="str">
        <v>U1385G-20</v>
      </c>
      <c r="P1398" s="8">
        <v>36.4</v>
      </c>
      <c r="Q1398" s="8">
        <v>219.47</v>
      </c>
      <c r="R1398" s="8">
        <v>219.51999999999998</v>
      </c>
    </row>
    <row r="1399" spans="3:18" x14ac:dyDescent="0.15">
      <c r="C1399" t="str">
        <v>U1385G-20-6</v>
      </c>
      <c r="D1399" s="19">
        <v>181.73</v>
      </c>
      <c r="E1399" s="21">
        <v>134</v>
      </c>
      <c r="F1399" s="21">
        <v>139</v>
      </c>
      <c r="G1399" s="8">
        <v>183.07</v>
      </c>
      <c r="H1399" s="8">
        <v>183.11999999999998</v>
      </c>
      <c r="I1399" s="8">
        <v>183.07</v>
      </c>
      <c r="J1399" s="8">
        <v>183.12</v>
      </c>
      <c r="K1399" s="29">
        <v>0</v>
      </c>
      <c r="L1399" s="29">
        <v>2.8421709430404007E-14</v>
      </c>
      <c r="O1399" t="str">
        <v>U1385G-20</v>
      </c>
      <c r="P1399" s="8">
        <v>36.4</v>
      </c>
      <c r="Q1399" s="8">
        <v>219.47</v>
      </c>
      <c r="R1399" s="8">
        <v>219.51999999999998</v>
      </c>
    </row>
    <row r="1400" spans="3:18" x14ac:dyDescent="0.15">
      <c r="C1400" t="str">
        <v>U1385G-20-6</v>
      </c>
      <c r="D1400" s="19">
        <v>181.73</v>
      </c>
      <c r="E1400" s="21">
        <v>134</v>
      </c>
      <c r="F1400" s="21">
        <v>139</v>
      </c>
      <c r="G1400" s="8">
        <v>183.07</v>
      </c>
      <c r="H1400" s="8">
        <v>183.11999999999998</v>
      </c>
      <c r="I1400" s="8">
        <v>183.07</v>
      </c>
      <c r="J1400" s="8">
        <v>183.12</v>
      </c>
      <c r="K1400" s="29">
        <v>0</v>
      </c>
      <c r="L1400" s="29">
        <v>2.8421709430404007E-14</v>
      </c>
      <c r="O1400" t="str">
        <v>U1385G-20</v>
      </c>
      <c r="P1400" s="8">
        <v>36.4</v>
      </c>
      <c r="Q1400" s="8">
        <v>219.47</v>
      </c>
      <c r="R1400" s="8">
        <v>219.51999999999998</v>
      </c>
    </row>
    <row r="1401" spans="3:18" x14ac:dyDescent="0.15">
      <c r="C1401" t="str">
        <v>U1385G-20-6</v>
      </c>
      <c r="D1401" s="19">
        <v>181.73</v>
      </c>
      <c r="E1401" s="21">
        <v>134</v>
      </c>
      <c r="F1401" s="21">
        <v>139</v>
      </c>
      <c r="G1401" s="8">
        <v>183.07</v>
      </c>
      <c r="H1401" s="8">
        <v>183.11999999999998</v>
      </c>
      <c r="I1401" s="8">
        <v>183.07</v>
      </c>
      <c r="J1401" s="8">
        <v>183.12</v>
      </c>
      <c r="K1401" s="29">
        <v>0</v>
      </c>
      <c r="L1401" s="29">
        <v>2.8421709430404007E-14</v>
      </c>
      <c r="O1401" t="str">
        <v>U1385G-20</v>
      </c>
      <c r="P1401" s="8">
        <v>36.4</v>
      </c>
      <c r="Q1401" s="8">
        <v>219.47</v>
      </c>
      <c r="R1401" s="8">
        <v>219.51999999999998</v>
      </c>
    </row>
    <row r="1402" spans="3:18" x14ac:dyDescent="0.15">
      <c r="C1402" t="str">
        <v>U1385G-20-6</v>
      </c>
      <c r="D1402" s="19">
        <v>181.73</v>
      </c>
      <c r="E1402" s="21">
        <v>134</v>
      </c>
      <c r="F1402" s="21">
        <v>139</v>
      </c>
      <c r="G1402" s="8">
        <v>183.07</v>
      </c>
      <c r="H1402" s="8">
        <v>183.11999999999998</v>
      </c>
      <c r="I1402" s="8">
        <v>183.07</v>
      </c>
      <c r="J1402" s="8">
        <v>183.12</v>
      </c>
      <c r="K1402" s="29">
        <v>0</v>
      </c>
      <c r="L1402" s="29">
        <v>2.8421709430404007E-14</v>
      </c>
      <c r="O1402" t="str">
        <v>U1385G-20</v>
      </c>
      <c r="P1402" s="8">
        <v>36.4</v>
      </c>
      <c r="Q1402" s="8">
        <v>219.47</v>
      </c>
      <c r="R1402" s="8">
        <v>219.51999999999998</v>
      </c>
    </row>
    <row r="1403" spans="3:18" x14ac:dyDescent="0.15">
      <c r="C1403" t="str">
        <v>U1385G-20-6</v>
      </c>
      <c r="D1403" s="19">
        <v>181.73</v>
      </c>
      <c r="E1403" s="21">
        <v>134</v>
      </c>
      <c r="F1403" s="21">
        <v>139</v>
      </c>
      <c r="G1403" s="8">
        <v>183.07</v>
      </c>
      <c r="H1403" s="8">
        <v>183.11999999999998</v>
      </c>
      <c r="I1403" s="8">
        <v>183.07</v>
      </c>
      <c r="J1403" s="8">
        <v>183.12</v>
      </c>
      <c r="K1403" s="29">
        <v>0</v>
      </c>
      <c r="L1403" s="29">
        <v>2.8421709430404007E-14</v>
      </c>
      <c r="O1403" t="str">
        <v>U1385G-20</v>
      </c>
      <c r="P1403" s="8">
        <v>36.4</v>
      </c>
      <c r="Q1403" s="8">
        <v>219.47</v>
      </c>
      <c r="R1403" s="8">
        <v>219.51999999999998</v>
      </c>
    </row>
    <row r="1404" spans="3:18" x14ac:dyDescent="0.15">
      <c r="C1404" t="str">
        <v>U1385G-20-6</v>
      </c>
      <c r="D1404" s="19">
        <v>181.73</v>
      </c>
      <c r="E1404" s="21">
        <v>134</v>
      </c>
      <c r="F1404" s="21">
        <v>139</v>
      </c>
      <c r="G1404" s="8">
        <v>183.07</v>
      </c>
      <c r="H1404" s="8">
        <v>183.11999999999998</v>
      </c>
      <c r="I1404" s="8">
        <v>183.07</v>
      </c>
      <c r="J1404" s="8">
        <v>183.12</v>
      </c>
      <c r="K1404" s="29">
        <v>0</v>
      </c>
      <c r="L1404" s="29">
        <v>2.8421709430404007E-14</v>
      </c>
      <c r="O1404" t="str">
        <v>U1385G-20</v>
      </c>
      <c r="P1404" s="8">
        <v>36.4</v>
      </c>
      <c r="Q1404" s="8">
        <v>219.47</v>
      </c>
      <c r="R1404" s="8">
        <v>219.51999999999998</v>
      </c>
    </row>
    <row r="1405" spans="3:18" x14ac:dyDescent="0.15">
      <c r="C1405" t="str">
        <v>U1385G-20-7</v>
      </c>
      <c r="D1405" s="19">
        <v>183.12</v>
      </c>
      <c r="E1405" s="21">
        <v>0</v>
      </c>
      <c r="F1405" s="21">
        <v>5</v>
      </c>
      <c r="G1405" s="8">
        <v>183.12</v>
      </c>
      <c r="H1405" s="8">
        <v>183.17000000000002</v>
      </c>
      <c r="I1405" s="8">
        <v>183.12</v>
      </c>
      <c r="J1405" s="8">
        <v>183.17</v>
      </c>
      <c r="K1405" s="29">
        <v>0</v>
      </c>
      <c r="L1405" s="29">
        <v>-2.8421709430404007E-14</v>
      </c>
      <c r="O1405" t="str">
        <v>U1385G-20</v>
      </c>
      <c r="P1405" s="8">
        <v>36.4</v>
      </c>
      <c r="Q1405" s="8">
        <v>219.52</v>
      </c>
      <c r="R1405" s="8">
        <v>219.57000000000002</v>
      </c>
    </row>
    <row r="1406" spans="3:18" x14ac:dyDescent="0.15">
      <c r="C1406" t="str">
        <v>U1385G-21-2</v>
      </c>
      <c r="D1406" s="19">
        <v>185.4</v>
      </c>
      <c r="E1406" s="21">
        <v>80</v>
      </c>
      <c r="F1406" s="21">
        <v>81</v>
      </c>
      <c r="G1406" s="8">
        <v>186.20000000000002</v>
      </c>
      <c r="H1406" s="8">
        <v>186.21</v>
      </c>
      <c r="I1406" s="8">
        <v>186.2</v>
      </c>
      <c r="J1406" s="8">
        <v>186.21</v>
      </c>
      <c r="K1406" s="29">
        <v>-2.8421709430404007E-14</v>
      </c>
      <c r="L1406" s="29">
        <v>0</v>
      </c>
      <c r="O1406" t="str">
        <v>U1385G-21</v>
      </c>
      <c r="P1406" s="8">
        <v>37.840000000000003</v>
      </c>
      <c r="Q1406" s="8">
        <v>224.04000000000002</v>
      </c>
      <c r="R1406" s="8">
        <v>224.05</v>
      </c>
    </row>
    <row r="1407" spans="3:18" x14ac:dyDescent="0.15">
      <c r="C1407" t="str">
        <v>U1385G-21-2</v>
      </c>
      <c r="D1407" s="19">
        <v>185.4</v>
      </c>
      <c r="E1407" s="21">
        <v>80</v>
      </c>
      <c r="F1407" s="21">
        <v>81</v>
      </c>
      <c r="G1407" s="8">
        <v>186.20000000000002</v>
      </c>
      <c r="H1407" s="8">
        <v>186.21</v>
      </c>
      <c r="I1407" s="8">
        <v>186.2</v>
      </c>
      <c r="J1407" s="8">
        <v>186.21</v>
      </c>
      <c r="K1407" s="29">
        <v>-2.8421709430404007E-14</v>
      </c>
      <c r="L1407" s="29">
        <v>0</v>
      </c>
      <c r="O1407" t="str">
        <v>U1385G-21</v>
      </c>
      <c r="P1407" s="8">
        <v>37.840000000000003</v>
      </c>
      <c r="Q1407" s="8">
        <v>224.04000000000002</v>
      </c>
      <c r="R1407" s="8">
        <v>224.05</v>
      </c>
    </row>
    <row r="1408" spans="3:18" x14ac:dyDescent="0.15">
      <c r="C1408" t="str">
        <v>U1385G-21-2</v>
      </c>
      <c r="D1408" s="19">
        <v>185.4</v>
      </c>
      <c r="E1408" s="21">
        <v>80</v>
      </c>
      <c r="F1408" s="21">
        <v>80</v>
      </c>
      <c r="G1408" s="8">
        <v>186.20000000000002</v>
      </c>
      <c r="H1408" s="8">
        <v>186.20000000000002</v>
      </c>
      <c r="I1408" s="8">
        <v>186.2</v>
      </c>
      <c r="J1408" s="8">
        <v>186.2</v>
      </c>
      <c r="K1408" s="29">
        <v>-2.8421709430404007E-14</v>
      </c>
      <c r="L1408" s="29">
        <v>-2.8421709430404007E-14</v>
      </c>
      <c r="O1408" t="str">
        <v>U1385G-21</v>
      </c>
      <c r="P1408" s="8">
        <v>37.840000000000003</v>
      </c>
      <c r="Q1408" s="8">
        <v>224.04000000000002</v>
      </c>
      <c r="R1408" s="8">
        <v>224.04000000000002</v>
      </c>
    </row>
    <row r="1409" spans="3:18" x14ac:dyDescent="0.15">
      <c r="C1409" t="str">
        <v>U1385G-21-3</v>
      </c>
      <c r="D1409" s="19">
        <v>186.9</v>
      </c>
      <c r="E1409" s="21">
        <v>63</v>
      </c>
      <c r="F1409" s="21">
        <v>65</v>
      </c>
      <c r="G1409" s="8">
        <v>187.53</v>
      </c>
      <c r="H1409" s="8">
        <v>187.55</v>
      </c>
      <c r="I1409" s="8">
        <v>187.53</v>
      </c>
      <c r="J1409" s="8">
        <v>187.55</v>
      </c>
      <c r="K1409" s="29">
        <v>0</v>
      </c>
      <c r="L1409" s="29">
        <v>0</v>
      </c>
      <c r="O1409" t="str">
        <v>U1385G-21</v>
      </c>
      <c r="P1409" s="8">
        <v>37.840000000000003</v>
      </c>
      <c r="Q1409" s="8">
        <v>225.37</v>
      </c>
      <c r="R1409" s="8">
        <v>225.39000000000001</v>
      </c>
    </row>
    <row r="1410" spans="3:18" x14ac:dyDescent="0.15">
      <c r="C1410" t="str">
        <v>U1385G-21-5</v>
      </c>
      <c r="D1410" s="19">
        <v>189.92</v>
      </c>
      <c r="E1410" s="21">
        <v>58</v>
      </c>
      <c r="F1410" s="21">
        <v>59</v>
      </c>
      <c r="G1410" s="8">
        <v>190.5</v>
      </c>
      <c r="H1410" s="8">
        <v>190.51</v>
      </c>
      <c r="I1410" s="8">
        <v>190.5</v>
      </c>
      <c r="J1410" s="8">
        <v>190.51</v>
      </c>
      <c r="K1410" s="29">
        <v>0</v>
      </c>
      <c r="L1410" s="29">
        <v>0</v>
      </c>
      <c r="O1410" t="str">
        <v>U1385G-21</v>
      </c>
      <c r="P1410" s="8">
        <v>37.840000000000003</v>
      </c>
      <c r="Q1410" s="8">
        <v>228.34</v>
      </c>
      <c r="R1410" s="8">
        <v>228.35</v>
      </c>
    </row>
    <row r="1411" spans="3:18" x14ac:dyDescent="0.15">
      <c r="C1411" t="str">
        <v>U1385G-21-6</v>
      </c>
      <c r="D1411" s="19">
        <v>191.43</v>
      </c>
      <c r="E1411" s="21">
        <v>139</v>
      </c>
      <c r="F1411" s="21">
        <v>144</v>
      </c>
      <c r="G1411" s="8">
        <v>192.82</v>
      </c>
      <c r="H1411" s="8">
        <v>192.87</v>
      </c>
      <c r="I1411" s="8">
        <v>192.82</v>
      </c>
      <c r="J1411" s="8">
        <v>192.87</v>
      </c>
      <c r="K1411" s="29">
        <v>0</v>
      </c>
      <c r="L1411" s="29">
        <v>0</v>
      </c>
      <c r="O1411" t="str">
        <v>U1385G-21</v>
      </c>
      <c r="P1411" s="8">
        <v>37.840000000000003</v>
      </c>
      <c r="Q1411" s="8">
        <v>230.66</v>
      </c>
      <c r="R1411" s="8">
        <v>230.71</v>
      </c>
    </row>
    <row r="1412" spans="3:18" x14ac:dyDescent="0.15">
      <c r="C1412" t="str">
        <v>U1385G-21-6</v>
      </c>
      <c r="D1412" s="19">
        <v>191.43</v>
      </c>
      <c r="E1412" s="21">
        <v>139</v>
      </c>
      <c r="F1412" s="21">
        <v>144</v>
      </c>
      <c r="G1412" s="8">
        <v>192.82</v>
      </c>
      <c r="H1412" s="8">
        <v>192.87</v>
      </c>
      <c r="I1412" s="8">
        <v>192.82</v>
      </c>
      <c r="J1412" s="8">
        <v>192.87</v>
      </c>
      <c r="K1412" s="29">
        <v>0</v>
      </c>
      <c r="L1412" s="29">
        <v>0</v>
      </c>
      <c r="O1412" t="str">
        <v>U1385G-21</v>
      </c>
      <c r="P1412" s="8">
        <v>37.840000000000003</v>
      </c>
      <c r="Q1412" s="8">
        <v>230.66</v>
      </c>
      <c r="R1412" s="8">
        <v>230.71</v>
      </c>
    </row>
    <row r="1413" spans="3:18" x14ac:dyDescent="0.15">
      <c r="C1413" t="str">
        <v>U1385G-21-6</v>
      </c>
      <c r="D1413" s="19">
        <v>191.43</v>
      </c>
      <c r="E1413" s="21">
        <v>139</v>
      </c>
      <c r="F1413" s="21">
        <v>144</v>
      </c>
      <c r="G1413" s="8">
        <v>192.82</v>
      </c>
      <c r="H1413" s="8">
        <v>192.87</v>
      </c>
      <c r="I1413" s="8">
        <v>192.82</v>
      </c>
      <c r="J1413" s="8">
        <v>192.87</v>
      </c>
      <c r="K1413" s="29">
        <v>0</v>
      </c>
      <c r="L1413" s="29">
        <v>0</v>
      </c>
      <c r="O1413" t="str">
        <v>U1385G-21</v>
      </c>
      <c r="P1413" s="8">
        <v>37.840000000000003</v>
      </c>
      <c r="Q1413" s="8">
        <v>230.66</v>
      </c>
      <c r="R1413" s="8">
        <v>230.71</v>
      </c>
    </row>
    <row r="1414" spans="3:18" x14ac:dyDescent="0.15">
      <c r="C1414" t="str">
        <v>U1385G-21-6</v>
      </c>
      <c r="D1414" s="19">
        <v>191.43</v>
      </c>
      <c r="E1414" s="21">
        <v>139</v>
      </c>
      <c r="F1414" s="21">
        <v>144</v>
      </c>
      <c r="G1414" s="8">
        <v>192.82</v>
      </c>
      <c r="H1414" s="8">
        <v>192.87</v>
      </c>
      <c r="I1414" s="8">
        <v>192.82</v>
      </c>
      <c r="J1414" s="8">
        <v>192.87</v>
      </c>
      <c r="K1414" s="29">
        <v>0</v>
      </c>
      <c r="L1414" s="29">
        <v>0</v>
      </c>
      <c r="O1414" t="str">
        <v>U1385G-21</v>
      </c>
      <c r="P1414" s="8">
        <v>37.840000000000003</v>
      </c>
      <c r="Q1414" s="8">
        <v>230.66</v>
      </c>
      <c r="R1414" s="8">
        <v>230.71</v>
      </c>
    </row>
    <row r="1415" spans="3:18" x14ac:dyDescent="0.15">
      <c r="C1415" t="str">
        <v>U1385G-21-6</v>
      </c>
      <c r="D1415" s="19">
        <v>191.43</v>
      </c>
      <c r="E1415" s="21">
        <v>139</v>
      </c>
      <c r="F1415" s="21">
        <v>144</v>
      </c>
      <c r="G1415" s="8">
        <v>192.82</v>
      </c>
      <c r="H1415" s="8">
        <v>192.87</v>
      </c>
      <c r="I1415" s="8">
        <v>192.82</v>
      </c>
      <c r="J1415" s="8">
        <v>192.87</v>
      </c>
      <c r="K1415" s="29">
        <v>0</v>
      </c>
      <c r="L1415" s="29">
        <v>0</v>
      </c>
      <c r="O1415" t="str">
        <v>U1385G-21</v>
      </c>
      <c r="P1415" s="8">
        <v>37.840000000000003</v>
      </c>
      <c r="Q1415" s="8">
        <v>230.66</v>
      </c>
      <c r="R1415" s="8">
        <v>230.71</v>
      </c>
    </row>
    <row r="1416" spans="3:18" x14ac:dyDescent="0.15">
      <c r="C1416" t="str">
        <v>U1385G-21-6</v>
      </c>
      <c r="D1416" s="19">
        <v>191.43</v>
      </c>
      <c r="E1416" s="21">
        <v>139</v>
      </c>
      <c r="F1416" s="21">
        <v>144</v>
      </c>
      <c r="G1416" s="8">
        <v>192.82</v>
      </c>
      <c r="H1416" s="8">
        <v>192.87</v>
      </c>
      <c r="I1416" s="8">
        <v>192.82</v>
      </c>
      <c r="J1416" s="8">
        <v>192.87</v>
      </c>
      <c r="K1416" s="29">
        <v>0</v>
      </c>
      <c r="L1416" s="29">
        <v>0</v>
      </c>
      <c r="O1416" t="str">
        <v>U1385G-21</v>
      </c>
      <c r="P1416" s="8">
        <v>37.840000000000003</v>
      </c>
      <c r="Q1416" s="8">
        <v>230.66</v>
      </c>
      <c r="R1416" s="8">
        <v>230.71</v>
      </c>
    </row>
    <row r="1417" spans="3:18" x14ac:dyDescent="0.15">
      <c r="C1417" t="str">
        <v>U1385G-21-6</v>
      </c>
      <c r="D1417" s="19">
        <v>191.43</v>
      </c>
      <c r="E1417" s="21">
        <v>139</v>
      </c>
      <c r="F1417" s="21">
        <v>144</v>
      </c>
      <c r="G1417" s="8">
        <v>192.82</v>
      </c>
      <c r="H1417" s="8">
        <v>192.87</v>
      </c>
      <c r="I1417" s="8">
        <v>192.82</v>
      </c>
      <c r="J1417" s="8">
        <v>192.87</v>
      </c>
      <c r="K1417" s="29">
        <v>0</v>
      </c>
      <c r="L1417" s="29">
        <v>0</v>
      </c>
      <c r="O1417" t="str">
        <v>U1385G-21</v>
      </c>
      <c r="P1417" s="8">
        <v>37.840000000000003</v>
      </c>
      <c r="Q1417" s="8">
        <v>230.66</v>
      </c>
      <c r="R1417" s="8">
        <v>230.71</v>
      </c>
    </row>
    <row r="1418" spans="3:18" x14ac:dyDescent="0.15">
      <c r="C1418" t="str">
        <v>U1385G-21-6</v>
      </c>
      <c r="D1418" s="19">
        <v>191.43</v>
      </c>
      <c r="E1418" s="21">
        <v>139</v>
      </c>
      <c r="F1418" s="21">
        <v>144</v>
      </c>
      <c r="G1418" s="8">
        <v>192.82</v>
      </c>
      <c r="H1418" s="8">
        <v>192.87</v>
      </c>
      <c r="I1418" s="8">
        <v>192.82</v>
      </c>
      <c r="J1418" s="8">
        <v>192.87</v>
      </c>
      <c r="K1418" s="29">
        <v>0</v>
      </c>
      <c r="L1418" s="29">
        <v>0</v>
      </c>
      <c r="O1418" t="str">
        <v>U1385G-21</v>
      </c>
      <c r="P1418" s="8">
        <v>37.840000000000003</v>
      </c>
      <c r="Q1418" s="8">
        <v>230.66</v>
      </c>
      <c r="R1418" s="8">
        <v>230.71</v>
      </c>
    </row>
    <row r="1419" spans="3:18" x14ac:dyDescent="0.15">
      <c r="C1419" t="str">
        <v>U1385G-21-6</v>
      </c>
      <c r="D1419" s="19">
        <v>191.43</v>
      </c>
      <c r="E1419" s="21">
        <v>139</v>
      </c>
      <c r="F1419" s="21">
        <v>144</v>
      </c>
      <c r="G1419" s="8">
        <v>192.82</v>
      </c>
      <c r="H1419" s="8">
        <v>192.87</v>
      </c>
      <c r="I1419" s="8">
        <v>192.82</v>
      </c>
      <c r="J1419" s="8">
        <v>192.87</v>
      </c>
      <c r="K1419" s="29">
        <v>0</v>
      </c>
      <c r="L1419" s="29">
        <v>0</v>
      </c>
      <c r="O1419" t="str">
        <v>U1385G-21</v>
      </c>
      <c r="P1419" s="8">
        <v>37.840000000000003</v>
      </c>
      <c r="Q1419" s="8">
        <v>230.66</v>
      </c>
      <c r="R1419" s="8">
        <v>230.71</v>
      </c>
    </row>
    <row r="1420" spans="3:18" x14ac:dyDescent="0.15">
      <c r="C1420" t="str">
        <v>U1385G-21-6</v>
      </c>
      <c r="D1420" s="19">
        <v>191.43</v>
      </c>
      <c r="E1420" s="21">
        <v>139</v>
      </c>
      <c r="F1420" s="21">
        <v>144</v>
      </c>
      <c r="G1420" s="8">
        <v>192.82</v>
      </c>
      <c r="H1420" s="8">
        <v>192.87</v>
      </c>
      <c r="I1420" s="8">
        <v>192.82</v>
      </c>
      <c r="J1420" s="8">
        <v>192.87</v>
      </c>
      <c r="K1420" s="29">
        <v>0</v>
      </c>
      <c r="L1420" s="29">
        <v>0</v>
      </c>
      <c r="O1420" t="str">
        <v>U1385G-21</v>
      </c>
      <c r="P1420" s="8">
        <v>37.840000000000003</v>
      </c>
      <c r="Q1420" s="8">
        <v>230.66</v>
      </c>
      <c r="R1420" s="8">
        <v>230.71</v>
      </c>
    </row>
    <row r="1421" spans="3:18" x14ac:dyDescent="0.15">
      <c r="C1421" t="str">
        <v>U1385G-21-7</v>
      </c>
      <c r="D1421" s="19">
        <v>192.87</v>
      </c>
      <c r="E1421" s="21">
        <v>0</v>
      </c>
      <c r="F1421" s="21">
        <v>5</v>
      </c>
      <c r="G1421" s="8">
        <v>192.87</v>
      </c>
      <c r="H1421" s="8">
        <v>192.92000000000002</v>
      </c>
      <c r="I1421" s="8">
        <v>192.87</v>
      </c>
      <c r="J1421" s="8">
        <v>192.92</v>
      </c>
      <c r="K1421" s="29">
        <v>0</v>
      </c>
      <c r="L1421" s="29">
        <v>-2.8421709430404007E-14</v>
      </c>
      <c r="O1421" t="str">
        <v>U1385G-21</v>
      </c>
      <c r="P1421" s="8">
        <v>37.840000000000003</v>
      </c>
      <c r="Q1421" s="8">
        <v>230.71</v>
      </c>
      <c r="R1421" s="8">
        <v>230.76000000000002</v>
      </c>
    </row>
    <row r="1422" spans="3:18" x14ac:dyDescent="0.15">
      <c r="C1422" t="str">
        <v>U1385G-22-1</v>
      </c>
      <c r="D1422" s="19">
        <v>193.6</v>
      </c>
      <c r="E1422" s="21">
        <v>70</v>
      </c>
      <c r="F1422" s="21">
        <v>70</v>
      </c>
      <c r="G1422" s="8">
        <v>194.29999999999998</v>
      </c>
      <c r="H1422" s="8">
        <v>194.29999999999998</v>
      </c>
      <c r="I1422" s="8">
        <v>194.3</v>
      </c>
      <c r="J1422" s="8">
        <v>194.3</v>
      </c>
      <c r="K1422" s="29">
        <v>2.8421709430404007E-14</v>
      </c>
      <c r="L1422" s="29">
        <v>2.8421709430404007E-14</v>
      </c>
      <c r="O1422" t="str">
        <v>U1385G-22</v>
      </c>
      <c r="P1422" s="8">
        <v>40.567999999999998</v>
      </c>
      <c r="Q1422" s="8">
        <v>234.86799999999999</v>
      </c>
      <c r="R1422" s="8">
        <v>234.86799999999999</v>
      </c>
    </row>
    <row r="1423" spans="3:18" x14ac:dyDescent="0.15">
      <c r="C1423" t="str">
        <v>U1385G-22-1</v>
      </c>
      <c r="D1423" s="19">
        <v>193.6</v>
      </c>
      <c r="E1423" s="21">
        <v>70</v>
      </c>
      <c r="F1423" s="21">
        <v>71</v>
      </c>
      <c r="G1423" s="8">
        <v>194.29999999999998</v>
      </c>
      <c r="H1423" s="8">
        <v>194.31</v>
      </c>
      <c r="I1423" s="8">
        <v>194.3</v>
      </c>
      <c r="J1423" s="8">
        <v>194.31</v>
      </c>
      <c r="K1423" s="29">
        <v>2.8421709430404007E-14</v>
      </c>
      <c r="L1423" s="29">
        <v>0</v>
      </c>
      <c r="O1423" t="str">
        <v>U1385G-22</v>
      </c>
      <c r="P1423" s="8">
        <v>40.567999999999998</v>
      </c>
      <c r="Q1423" s="8">
        <v>234.86799999999999</v>
      </c>
      <c r="R1423" s="8">
        <v>234.87799999999999</v>
      </c>
    </row>
    <row r="1424" spans="3:18" x14ac:dyDescent="0.15">
      <c r="C1424" t="str">
        <v>U1385G-22-1</v>
      </c>
      <c r="D1424" s="19">
        <v>193.6</v>
      </c>
      <c r="E1424" s="21">
        <v>70</v>
      </c>
      <c r="F1424" s="21">
        <v>71</v>
      </c>
      <c r="G1424" s="8">
        <v>194.29999999999998</v>
      </c>
      <c r="H1424" s="8">
        <v>194.31</v>
      </c>
      <c r="I1424" s="8">
        <v>194.3</v>
      </c>
      <c r="J1424" s="8">
        <v>194.31</v>
      </c>
      <c r="K1424" s="29">
        <v>2.8421709430404007E-14</v>
      </c>
      <c r="L1424" s="29">
        <v>0</v>
      </c>
      <c r="O1424" t="str">
        <v>U1385G-22</v>
      </c>
      <c r="P1424" s="8">
        <v>40.567999999999998</v>
      </c>
      <c r="Q1424" s="8">
        <v>234.86799999999999</v>
      </c>
      <c r="R1424" s="8">
        <v>234.87799999999999</v>
      </c>
    </row>
    <row r="1425" spans="3:18" x14ac:dyDescent="0.15">
      <c r="C1425" t="str">
        <v>U1385G-22-3</v>
      </c>
      <c r="D1425" s="19">
        <v>196.6</v>
      </c>
      <c r="E1425" s="21">
        <v>85</v>
      </c>
      <c r="F1425" s="21">
        <v>86</v>
      </c>
      <c r="G1425" s="8">
        <v>197.45</v>
      </c>
      <c r="H1425" s="8">
        <v>197.46</v>
      </c>
      <c r="I1425" s="8">
        <v>197.45</v>
      </c>
      <c r="J1425" s="8">
        <v>197.46</v>
      </c>
      <c r="K1425" s="29">
        <v>0</v>
      </c>
      <c r="L1425" s="29">
        <v>0</v>
      </c>
      <c r="O1425" t="str">
        <v>U1385G-22</v>
      </c>
      <c r="P1425" s="8">
        <v>40.567999999999998</v>
      </c>
      <c r="Q1425" s="8">
        <v>238.01799999999997</v>
      </c>
      <c r="R1425" s="8">
        <v>238.02800000000002</v>
      </c>
    </row>
    <row r="1426" spans="3:18" x14ac:dyDescent="0.15">
      <c r="C1426" t="str">
        <v>U1385G-22-4</v>
      </c>
      <c r="D1426" s="19">
        <v>198.11</v>
      </c>
      <c r="E1426" s="21">
        <v>81</v>
      </c>
      <c r="F1426" s="21">
        <v>83</v>
      </c>
      <c r="G1426" s="8">
        <v>198.92000000000002</v>
      </c>
      <c r="H1426" s="8">
        <v>198.94000000000003</v>
      </c>
      <c r="I1426" s="8">
        <v>198.92</v>
      </c>
      <c r="J1426" s="8">
        <v>198.94</v>
      </c>
      <c r="K1426" s="29">
        <v>-2.8421709430404007E-14</v>
      </c>
      <c r="L1426" s="29">
        <v>-2.8421709430404007E-14</v>
      </c>
      <c r="O1426" t="str">
        <v>U1385G-22</v>
      </c>
      <c r="P1426" s="8">
        <v>40.567999999999998</v>
      </c>
      <c r="Q1426" s="8">
        <v>239.488</v>
      </c>
      <c r="R1426" s="8">
        <v>239.50800000000004</v>
      </c>
    </row>
    <row r="1427" spans="3:18" x14ac:dyDescent="0.15">
      <c r="C1427" t="str">
        <v>U1385G-22-5</v>
      </c>
      <c r="D1427" s="19">
        <v>199.61</v>
      </c>
      <c r="E1427" s="21">
        <v>145</v>
      </c>
      <c r="F1427" s="21">
        <v>150</v>
      </c>
      <c r="G1427" s="8">
        <v>201.06</v>
      </c>
      <c r="H1427" s="8">
        <v>201.11</v>
      </c>
      <c r="I1427" s="8">
        <v>201.06</v>
      </c>
      <c r="J1427" s="8">
        <v>201.11</v>
      </c>
      <c r="K1427" s="29">
        <v>0</v>
      </c>
      <c r="L1427" s="29">
        <v>0</v>
      </c>
      <c r="O1427" t="str">
        <v>U1385G-22</v>
      </c>
      <c r="P1427" s="8">
        <v>40.567999999999998</v>
      </c>
      <c r="Q1427" s="8">
        <v>241.62799999999999</v>
      </c>
      <c r="R1427" s="8">
        <v>241.678</v>
      </c>
    </row>
    <row r="1428" spans="3:18" x14ac:dyDescent="0.15">
      <c r="C1428" t="str">
        <v>U1385G-22-5</v>
      </c>
      <c r="D1428" s="19">
        <v>199.61</v>
      </c>
      <c r="E1428" s="21">
        <v>145</v>
      </c>
      <c r="F1428" s="21">
        <v>150</v>
      </c>
      <c r="G1428" s="8">
        <v>201.06</v>
      </c>
      <c r="H1428" s="8">
        <v>201.11</v>
      </c>
      <c r="I1428" s="8">
        <v>201.06</v>
      </c>
      <c r="J1428" s="8">
        <v>201.11</v>
      </c>
      <c r="K1428" s="29">
        <v>0</v>
      </c>
      <c r="L1428" s="29">
        <v>0</v>
      </c>
      <c r="O1428" t="str">
        <v>U1385G-22</v>
      </c>
      <c r="P1428" s="8">
        <v>40.567999999999998</v>
      </c>
      <c r="Q1428" s="8">
        <v>241.62799999999999</v>
      </c>
      <c r="R1428" s="8">
        <v>241.678</v>
      </c>
    </row>
    <row r="1429" spans="3:18" x14ac:dyDescent="0.15">
      <c r="C1429" t="str">
        <v>U1385G-22-5</v>
      </c>
      <c r="D1429" s="19">
        <v>199.61</v>
      </c>
      <c r="E1429" s="21">
        <v>145</v>
      </c>
      <c r="F1429" s="21">
        <v>150</v>
      </c>
      <c r="G1429" s="8">
        <v>201.06</v>
      </c>
      <c r="H1429" s="8">
        <v>201.11</v>
      </c>
      <c r="I1429" s="8">
        <v>201.06</v>
      </c>
      <c r="J1429" s="8">
        <v>201.11</v>
      </c>
      <c r="K1429" s="29">
        <v>0</v>
      </c>
      <c r="L1429" s="29">
        <v>0</v>
      </c>
      <c r="O1429" t="str">
        <v>U1385G-22</v>
      </c>
      <c r="P1429" s="8">
        <v>40.567999999999998</v>
      </c>
      <c r="Q1429" s="8">
        <v>241.62799999999999</v>
      </c>
      <c r="R1429" s="8">
        <v>241.678</v>
      </c>
    </row>
    <row r="1430" spans="3:18" x14ac:dyDescent="0.15">
      <c r="C1430" t="str">
        <v>U1385G-22-5</v>
      </c>
      <c r="D1430" s="19">
        <v>199.61</v>
      </c>
      <c r="E1430" s="21">
        <v>145</v>
      </c>
      <c r="F1430" s="21">
        <v>150</v>
      </c>
      <c r="G1430" s="8">
        <v>201.06</v>
      </c>
      <c r="H1430" s="8">
        <v>201.11</v>
      </c>
      <c r="I1430" s="8">
        <v>201.06</v>
      </c>
      <c r="J1430" s="8">
        <v>201.11</v>
      </c>
      <c r="K1430" s="29">
        <v>0</v>
      </c>
      <c r="L1430" s="29">
        <v>0</v>
      </c>
      <c r="O1430" t="str">
        <v>U1385G-22</v>
      </c>
      <c r="P1430" s="8">
        <v>40.567999999999998</v>
      </c>
      <c r="Q1430" s="8">
        <v>241.62799999999999</v>
      </c>
      <c r="R1430" s="8">
        <v>241.678</v>
      </c>
    </row>
    <row r="1431" spans="3:18" x14ac:dyDescent="0.15">
      <c r="C1431" t="str">
        <v>U1385G-22-5</v>
      </c>
      <c r="D1431" s="19">
        <v>199.61</v>
      </c>
      <c r="E1431" s="21">
        <v>145</v>
      </c>
      <c r="F1431" s="21">
        <v>150</v>
      </c>
      <c r="G1431" s="8">
        <v>201.06</v>
      </c>
      <c r="H1431" s="8">
        <v>201.11</v>
      </c>
      <c r="I1431" s="8">
        <v>201.06</v>
      </c>
      <c r="J1431" s="8">
        <v>201.11</v>
      </c>
      <c r="K1431" s="29">
        <v>0</v>
      </c>
      <c r="L1431" s="29">
        <v>0</v>
      </c>
      <c r="O1431" t="str">
        <v>U1385G-22</v>
      </c>
      <c r="P1431" s="8">
        <v>40.567999999999998</v>
      </c>
      <c r="Q1431" s="8">
        <v>241.62799999999999</v>
      </c>
      <c r="R1431" s="8">
        <v>241.678</v>
      </c>
    </row>
    <row r="1432" spans="3:18" x14ac:dyDescent="0.15">
      <c r="C1432" t="str">
        <v>U1385G-22-5</v>
      </c>
      <c r="D1432" s="19">
        <v>199.61</v>
      </c>
      <c r="E1432" s="21">
        <v>145</v>
      </c>
      <c r="F1432" s="21">
        <v>150</v>
      </c>
      <c r="G1432" s="8">
        <v>201.06</v>
      </c>
      <c r="H1432" s="8">
        <v>201.11</v>
      </c>
      <c r="I1432" s="8">
        <v>201.06</v>
      </c>
      <c r="J1432" s="8">
        <v>201.11</v>
      </c>
      <c r="K1432" s="29">
        <v>0</v>
      </c>
      <c r="L1432" s="29">
        <v>0</v>
      </c>
      <c r="O1432" t="str">
        <v>U1385G-22</v>
      </c>
      <c r="P1432" s="8">
        <v>40.567999999999998</v>
      </c>
      <c r="Q1432" s="8">
        <v>241.62799999999999</v>
      </c>
      <c r="R1432" s="8">
        <v>241.678</v>
      </c>
    </row>
    <row r="1433" spans="3:18" x14ac:dyDescent="0.15">
      <c r="C1433" t="str">
        <v>U1385G-22-5</v>
      </c>
      <c r="D1433" s="19">
        <v>199.61</v>
      </c>
      <c r="E1433" s="21">
        <v>145</v>
      </c>
      <c r="F1433" s="21">
        <v>150</v>
      </c>
      <c r="G1433" s="8">
        <v>201.06</v>
      </c>
      <c r="H1433" s="8">
        <v>201.11</v>
      </c>
      <c r="I1433" s="8">
        <v>201.06</v>
      </c>
      <c r="J1433" s="8">
        <v>201.11</v>
      </c>
      <c r="K1433" s="29">
        <v>0</v>
      </c>
      <c r="L1433" s="29">
        <v>0</v>
      </c>
      <c r="O1433" t="str">
        <v>U1385G-22</v>
      </c>
      <c r="P1433" s="8">
        <v>40.567999999999998</v>
      </c>
      <c r="Q1433" s="8">
        <v>241.62799999999999</v>
      </c>
      <c r="R1433" s="8">
        <v>241.678</v>
      </c>
    </row>
    <row r="1434" spans="3:18" x14ac:dyDescent="0.15">
      <c r="C1434" t="str">
        <v>U1385G-22-5</v>
      </c>
      <c r="D1434" s="19">
        <v>199.61</v>
      </c>
      <c r="E1434" s="21">
        <v>145</v>
      </c>
      <c r="F1434" s="21">
        <v>150</v>
      </c>
      <c r="G1434" s="8">
        <v>201.06</v>
      </c>
      <c r="H1434" s="8">
        <v>201.11</v>
      </c>
      <c r="I1434" s="8">
        <v>201.06</v>
      </c>
      <c r="J1434" s="8">
        <v>201.11</v>
      </c>
      <c r="K1434" s="29">
        <v>0</v>
      </c>
      <c r="L1434" s="29">
        <v>0</v>
      </c>
      <c r="O1434" t="str">
        <v>U1385G-22</v>
      </c>
      <c r="P1434" s="8">
        <v>40.567999999999998</v>
      </c>
      <c r="Q1434" s="8">
        <v>241.62799999999999</v>
      </c>
      <c r="R1434" s="8">
        <v>241.678</v>
      </c>
    </row>
    <row r="1435" spans="3:18" x14ac:dyDescent="0.15">
      <c r="C1435" t="str">
        <v>U1385G-22-5</v>
      </c>
      <c r="D1435" s="19">
        <v>199.61</v>
      </c>
      <c r="E1435" s="21">
        <v>145</v>
      </c>
      <c r="F1435" s="21">
        <v>150</v>
      </c>
      <c r="G1435" s="8">
        <v>201.06</v>
      </c>
      <c r="H1435" s="8">
        <v>201.11</v>
      </c>
      <c r="I1435" s="8">
        <v>201.06</v>
      </c>
      <c r="J1435" s="8">
        <v>201.11</v>
      </c>
      <c r="K1435" s="29">
        <v>0</v>
      </c>
      <c r="L1435" s="29">
        <v>0</v>
      </c>
      <c r="O1435" t="str">
        <v>U1385G-22</v>
      </c>
      <c r="P1435" s="8">
        <v>40.567999999999998</v>
      </c>
      <c r="Q1435" s="8">
        <v>241.62799999999999</v>
      </c>
      <c r="R1435" s="8">
        <v>241.678</v>
      </c>
    </row>
    <row r="1436" spans="3:18" x14ac:dyDescent="0.15">
      <c r="C1436" t="str">
        <v>U1385G-22-5</v>
      </c>
      <c r="D1436" s="19">
        <v>199.61</v>
      </c>
      <c r="E1436" s="21">
        <v>145</v>
      </c>
      <c r="F1436" s="21">
        <v>150</v>
      </c>
      <c r="G1436" s="8">
        <v>201.06</v>
      </c>
      <c r="H1436" s="8">
        <v>201.11</v>
      </c>
      <c r="I1436" s="8">
        <v>201.06</v>
      </c>
      <c r="J1436" s="8">
        <v>201.11</v>
      </c>
      <c r="K1436" s="29">
        <v>0</v>
      </c>
      <c r="L1436" s="29">
        <v>0</v>
      </c>
      <c r="O1436" t="str">
        <v>U1385G-22</v>
      </c>
      <c r="P1436" s="8">
        <v>40.567999999999998</v>
      </c>
      <c r="Q1436" s="8">
        <v>241.62799999999999</v>
      </c>
      <c r="R1436" s="8">
        <v>241.678</v>
      </c>
    </row>
    <row r="1437" spans="3:18" x14ac:dyDescent="0.15">
      <c r="C1437" t="str">
        <v>U1385G-22-6</v>
      </c>
      <c r="D1437" s="19">
        <v>201.11</v>
      </c>
      <c r="E1437" s="21">
        <v>0</v>
      </c>
      <c r="F1437" s="21">
        <v>5</v>
      </c>
      <c r="G1437" s="8">
        <v>201.11</v>
      </c>
      <c r="H1437" s="8">
        <v>201.16000000000003</v>
      </c>
      <c r="I1437" s="8">
        <v>201.11</v>
      </c>
      <c r="J1437" s="8">
        <v>201.16</v>
      </c>
      <c r="K1437" s="29">
        <v>0</v>
      </c>
      <c r="L1437" s="29">
        <v>-2.8421709430404007E-14</v>
      </c>
      <c r="O1437" t="str">
        <v>U1385G-22</v>
      </c>
      <c r="P1437" s="8">
        <v>40.567999999999998</v>
      </c>
      <c r="Q1437" s="8">
        <v>241.678</v>
      </c>
      <c r="R1437" s="8">
        <v>241.72800000000001</v>
      </c>
    </row>
    <row r="1438" spans="3:18" x14ac:dyDescent="0.15">
      <c r="C1438" t="str">
        <v>U1385G-23-3</v>
      </c>
      <c r="D1438" s="19">
        <v>206.3</v>
      </c>
      <c r="E1438" s="21">
        <v>41</v>
      </c>
      <c r="F1438" s="21">
        <v>42</v>
      </c>
      <c r="G1438" s="8">
        <v>206.71</v>
      </c>
      <c r="H1438" s="8">
        <v>206.72</v>
      </c>
      <c r="I1438" s="8">
        <v>206.71</v>
      </c>
      <c r="J1438" s="8">
        <v>206.72</v>
      </c>
      <c r="K1438" s="29">
        <v>0</v>
      </c>
      <c r="L1438" s="29">
        <v>0</v>
      </c>
      <c r="O1438" t="str">
        <v>U1385G-23</v>
      </c>
      <c r="P1438" s="8">
        <v>42.476999999999997</v>
      </c>
      <c r="Q1438" s="8">
        <v>249.18700000000001</v>
      </c>
      <c r="R1438" s="8">
        <v>249.197</v>
      </c>
    </row>
    <row r="1439" spans="3:18" x14ac:dyDescent="0.15">
      <c r="C1439" t="str">
        <v>U1385G-23-3</v>
      </c>
      <c r="D1439" s="19">
        <v>206.3</v>
      </c>
      <c r="E1439" s="21">
        <v>41</v>
      </c>
      <c r="F1439" s="21">
        <v>41</v>
      </c>
      <c r="G1439" s="8">
        <v>206.71</v>
      </c>
      <c r="H1439" s="8">
        <v>206.71</v>
      </c>
      <c r="I1439" s="8">
        <v>206.71</v>
      </c>
      <c r="J1439" s="8">
        <v>206.71</v>
      </c>
      <c r="K1439" s="29">
        <v>0</v>
      </c>
      <c r="L1439" s="29">
        <v>0</v>
      </c>
      <c r="O1439" t="str">
        <v>U1385G-23</v>
      </c>
      <c r="P1439" s="8">
        <v>42.476999999999997</v>
      </c>
      <c r="Q1439" s="8">
        <v>249.18700000000001</v>
      </c>
      <c r="R1439" s="8">
        <v>249.18700000000001</v>
      </c>
    </row>
    <row r="1440" spans="3:18" x14ac:dyDescent="0.15">
      <c r="C1440" t="str">
        <v>U1385G-23-3</v>
      </c>
      <c r="D1440" s="19">
        <v>206.3</v>
      </c>
      <c r="E1440" s="21">
        <v>41</v>
      </c>
      <c r="F1440" s="21">
        <v>42</v>
      </c>
      <c r="G1440" s="8">
        <v>206.71</v>
      </c>
      <c r="H1440" s="8">
        <v>206.72</v>
      </c>
      <c r="I1440" s="8">
        <v>206.71</v>
      </c>
      <c r="J1440" s="8">
        <v>206.72</v>
      </c>
      <c r="K1440" s="29">
        <v>0</v>
      </c>
      <c r="L1440" s="29">
        <v>0</v>
      </c>
      <c r="O1440" t="str">
        <v>U1385G-23</v>
      </c>
      <c r="P1440" s="8">
        <v>42.476999999999997</v>
      </c>
      <c r="Q1440" s="8">
        <v>249.18700000000001</v>
      </c>
      <c r="R1440" s="8">
        <v>249.197</v>
      </c>
    </row>
    <row r="1441" spans="3:18" x14ac:dyDescent="0.15">
      <c r="C1441" t="str">
        <v>U1385G-23-4</v>
      </c>
      <c r="D1441" s="19">
        <v>207.81</v>
      </c>
      <c r="E1441" s="21">
        <v>59</v>
      </c>
      <c r="F1441" s="21">
        <v>61</v>
      </c>
      <c r="G1441" s="8">
        <v>208.4</v>
      </c>
      <c r="H1441" s="8">
        <v>208.42000000000002</v>
      </c>
      <c r="I1441" s="8">
        <v>208.4</v>
      </c>
      <c r="J1441" s="8">
        <v>208.42</v>
      </c>
      <c r="K1441" s="29">
        <v>0</v>
      </c>
      <c r="L1441" s="29">
        <v>-2.8421709430404007E-14</v>
      </c>
      <c r="O1441" t="str">
        <v>U1385G-23</v>
      </c>
      <c r="P1441" s="8">
        <v>42.476999999999997</v>
      </c>
      <c r="Q1441" s="8">
        <v>250.87700000000001</v>
      </c>
      <c r="R1441" s="8">
        <v>250.89700000000002</v>
      </c>
    </row>
    <row r="1442" spans="3:18" x14ac:dyDescent="0.15">
      <c r="C1442" t="str">
        <v>U1385G-23-4</v>
      </c>
      <c r="D1442" s="19">
        <v>207.81</v>
      </c>
      <c r="E1442" s="21">
        <v>104</v>
      </c>
      <c r="F1442" s="21">
        <v>105</v>
      </c>
      <c r="G1442" s="8">
        <v>208.85</v>
      </c>
      <c r="H1442" s="8">
        <v>208.86</v>
      </c>
      <c r="I1442" s="8">
        <v>208.85</v>
      </c>
      <c r="J1442" s="8">
        <v>208.86</v>
      </c>
      <c r="K1442" s="29">
        <v>0</v>
      </c>
      <c r="L1442" s="29">
        <v>0</v>
      </c>
      <c r="O1442" t="str">
        <v>U1385G-23</v>
      </c>
      <c r="P1442" s="8">
        <v>42.476999999999997</v>
      </c>
      <c r="Q1442" s="8">
        <v>251.327</v>
      </c>
      <c r="R1442" s="8">
        <v>251.33700000000002</v>
      </c>
    </row>
    <row r="1443" spans="3:18" x14ac:dyDescent="0.15">
      <c r="C1443" t="str">
        <v>U1385G-23-6</v>
      </c>
      <c r="D1443" s="19">
        <v>210.82</v>
      </c>
      <c r="E1443" s="21">
        <v>117</v>
      </c>
      <c r="F1443" s="21">
        <v>122</v>
      </c>
      <c r="G1443" s="8">
        <v>211.98999999999998</v>
      </c>
      <c r="H1443" s="8">
        <v>212.04</v>
      </c>
      <c r="I1443" s="8">
        <v>211.99</v>
      </c>
      <c r="J1443" s="8">
        <v>212.04</v>
      </c>
      <c r="K1443" s="29">
        <v>2.8421709430404007E-14</v>
      </c>
      <c r="L1443" s="29">
        <v>0</v>
      </c>
      <c r="O1443" t="str">
        <v>U1385G-23</v>
      </c>
      <c r="P1443" s="8">
        <v>42.476999999999997</v>
      </c>
      <c r="Q1443" s="8">
        <v>254.46699999999998</v>
      </c>
      <c r="R1443" s="8">
        <v>254.517</v>
      </c>
    </row>
    <row r="1444" spans="3:18" x14ac:dyDescent="0.15">
      <c r="C1444" t="str">
        <v>U1385G-23-6</v>
      </c>
      <c r="D1444" s="19">
        <v>210.82</v>
      </c>
      <c r="E1444" s="21">
        <v>117</v>
      </c>
      <c r="F1444" s="21">
        <v>122</v>
      </c>
      <c r="G1444" s="8">
        <v>211.98999999999998</v>
      </c>
      <c r="H1444" s="8">
        <v>212.04</v>
      </c>
      <c r="I1444" s="8">
        <v>211.99</v>
      </c>
      <c r="J1444" s="8">
        <v>212.04</v>
      </c>
      <c r="K1444" s="29">
        <v>2.8421709430404007E-14</v>
      </c>
      <c r="L1444" s="29">
        <v>0</v>
      </c>
      <c r="O1444" t="str">
        <v>U1385G-23</v>
      </c>
      <c r="P1444" s="8">
        <v>42.476999999999997</v>
      </c>
      <c r="Q1444" s="8">
        <v>254.46699999999998</v>
      </c>
      <c r="R1444" s="8">
        <v>254.517</v>
      </c>
    </row>
    <row r="1445" spans="3:18" x14ac:dyDescent="0.15">
      <c r="C1445" t="str">
        <v>U1385G-23-6</v>
      </c>
      <c r="D1445" s="19">
        <v>210.82</v>
      </c>
      <c r="E1445" s="21">
        <v>117</v>
      </c>
      <c r="F1445" s="21">
        <v>122</v>
      </c>
      <c r="G1445" s="8">
        <v>211.98999999999998</v>
      </c>
      <c r="H1445" s="8">
        <v>212.04</v>
      </c>
      <c r="I1445" s="8">
        <v>211.99</v>
      </c>
      <c r="J1445" s="8">
        <v>212.04</v>
      </c>
      <c r="K1445" s="29">
        <v>2.8421709430404007E-14</v>
      </c>
      <c r="L1445" s="29">
        <v>0</v>
      </c>
      <c r="O1445" t="str">
        <v>U1385G-23</v>
      </c>
      <c r="P1445" s="8">
        <v>42.476999999999997</v>
      </c>
      <c r="Q1445" s="8">
        <v>254.46699999999998</v>
      </c>
      <c r="R1445" s="8">
        <v>254.517</v>
      </c>
    </row>
    <row r="1446" spans="3:18" x14ac:dyDescent="0.15">
      <c r="C1446" t="str">
        <v>U1385G-23-6</v>
      </c>
      <c r="D1446" s="19">
        <v>210.82</v>
      </c>
      <c r="E1446" s="21">
        <v>117</v>
      </c>
      <c r="F1446" s="21">
        <v>122</v>
      </c>
      <c r="G1446" s="8">
        <v>211.98999999999998</v>
      </c>
      <c r="H1446" s="8">
        <v>212.04</v>
      </c>
      <c r="I1446" s="8">
        <v>211.99</v>
      </c>
      <c r="J1446" s="8">
        <v>212.04</v>
      </c>
      <c r="K1446" s="29">
        <v>2.8421709430404007E-14</v>
      </c>
      <c r="L1446" s="29">
        <v>0</v>
      </c>
      <c r="O1446" t="str">
        <v>U1385G-23</v>
      </c>
      <c r="P1446" s="8">
        <v>42.476999999999997</v>
      </c>
      <c r="Q1446" s="8">
        <v>254.46699999999998</v>
      </c>
      <c r="R1446" s="8">
        <v>254.517</v>
      </c>
    </row>
    <row r="1447" spans="3:18" x14ac:dyDescent="0.15">
      <c r="C1447" t="str">
        <v>U1385G-23-6</v>
      </c>
      <c r="D1447" s="19">
        <v>210.82</v>
      </c>
      <c r="E1447" s="21">
        <v>117</v>
      </c>
      <c r="F1447" s="21">
        <v>122</v>
      </c>
      <c r="G1447" s="8">
        <v>211.98999999999998</v>
      </c>
      <c r="H1447" s="8">
        <v>212.04</v>
      </c>
      <c r="I1447" s="8">
        <v>211.99</v>
      </c>
      <c r="J1447" s="8">
        <v>212.04</v>
      </c>
      <c r="K1447" s="29">
        <v>2.8421709430404007E-14</v>
      </c>
      <c r="L1447" s="29">
        <v>0</v>
      </c>
      <c r="O1447" t="str">
        <v>U1385G-23</v>
      </c>
      <c r="P1447" s="8">
        <v>42.476999999999997</v>
      </c>
      <c r="Q1447" s="8">
        <v>254.46699999999998</v>
      </c>
      <c r="R1447" s="8">
        <v>254.517</v>
      </c>
    </row>
    <row r="1448" spans="3:18" x14ac:dyDescent="0.15">
      <c r="C1448" t="str">
        <v>U1385G-23-6</v>
      </c>
      <c r="D1448" s="19">
        <v>210.82</v>
      </c>
      <c r="E1448" s="21">
        <v>117</v>
      </c>
      <c r="F1448" s="21">
        <v>122</v>
      </c>
      <c r="G1448" s="8">
        <v>211.98999999999998</v>
      </c>
      <c r="H1448" s="8">
        <v>212.04</v>
      </c>
      <c r="I1448" s="8">
        <v>211.99</v>
      </c>
      <c r="J1448" s="8">
        <v>212.04</v>
      </c>
      <c r="K1448" s="29">
        <v>2.8421709430404007E-14</v>
      </c>
      <c r="L1448" s="29">
        <v>0</v>
      </c>
      <c r="O1448" t="str">
        <v>U1385G-23</v>
      </c>
      <c r="P1448" s="8">
        <v>42.476999999999997</v>
      </c>
      <c r="Q1448" s="8">
        <v>254.46699999999998</v>
      </c>
      <c r="R1448" s="8">
        <v>254.517</v>
      </c>
    </row>
    <row r="1449" spans="3:18" x14ac:dyDescent="0.15">
      <c r="C1449" t="str">
        <v>U1385G-23-6</v>
      </c>
      <c r="D1449" s="19">
        <v>210.82</v>
      </c>
      <c r="E1449" s="21">
        <v>117</v>
      </c>
      <c r="F1449" s="21">
        <v>122</v>
      </c>
      <c r="G1449" s="8">
        <v>211.98999999999998</v>
      </c>
      <c r="H1449" s="8">
        <v>212.04</v>
      </c>
      <c r="I1449" s="8">
        <v>211.99</v>
      </c>
      <c r="J1449" s="8">
        <v>212.04</v>
      </c>
      <c r="K1449" s="29">
        <v>2.8421709430404007E-14</v>
      </c>
      <c r="L1449" s="29">
        <v>0</v>
      </c>
      <c r="O1449" t="str">
        <v>U1385G-23</v>
      </c>
      <c r="P1449" s="8">
        <v>42.476999999999997</v>
      </c>
      <c r="Q1449" s="8">
        <v>254.46699999999998</v>
      </c>
      <c r="R1449" s="8">
        <v>254.517</v>
      </c>
    </row>
    <row r="1450" spans="3:18" x14ac:dyDescent="0.15">
      <c r="C1450" t="str">
        <v>U1385G-23-6</v>
      </c>
      <c r="D1450" s="19">
        <v>210.82</v>
      </c>
      <c r="E1450" s="21">
        <v>117</v>
      </c>
      <c r="F1450" s="21">
        <v>122</v>
      </c>
      <c r="G1450" s="8">
        <v>211.98999999999998</v>
      </c>
      <c r="H1450" s="8">
        <v>212.04</v>
      </c>
      <c r="I1450" s="8">
        <v>211.99</v>
      </c>
      <c r="J1450" s="8">
        <v>212.04</v>
      </c>
      <c r="K1450" s="29">
        <v>2.8421709430404007E-14</v>
      </c>
      <c r="L1450" s="29">
        <v>0</v>
      </c>
      <c r="O1450" t="str">
        <v>U1385G-23</v>
      </c>
      <c r="P1450" s="8">
        <v>42.476999999999997</v>
      </c>
      <c r="Q1450" s="8">
        <v>254.46699999999998</v>
      </c>
      <c r="R1450" s="8">
        <v>254.517</v>
      </c>
    </row>
    <row r="1451" spans="3:18" x14ac:dyDescent="0.15">
      <c r="C1451" t="str">
        <v>U1385G-23-6</v>
      </c>
      <c r="D1451" s="19">
        <v>210.82</v>
      </c>
      <c r="E1451" s="21">
        <v>117</v>
      </c>
      <c r="F1451" s="21">
        <v>122</v>
      </c>
      <c r="G1451" s="8">
        <v>211.98999999999998</v>
      </c>
      <c r="H1451" s="8">
        <v>212.04</v>
      </c>
      <c r="I1451" s="8">
        <v>211.99</v>
      </c>
      <c r="J1451" s="8">
        <v>212.04</v>
      </c>
      <c r="K1451" s="29">
        <v>2.8421709430404007E-14</v>
      </c>
      <c r="L1451" s="29">
        <v>0</v>
      </c>
      <c r="O1451" t="str">
        <v>U1385G-23</v>
      </c>
      <c r="P1451" s="8">
        <v>42.476999999999997</v>
      </c>
      <c r="Q1451" s="8">
        <v>254.46699999999998</v>
      </c>
      <c r="R1451" s="8">
        <v>254.517</v>
      </c>
    </row>
    <row r="1452" spans="3:18" x14ac:dyDescent="0.15">
      <c r="C1452" t="str">
        <v>U1385G-23-6</v>
      </c>
      <c r="D1452" s="19">
        <v>210.82</v>
      </c>
      <c r="E1452" s="21">
        <v>117</v>
      </c>
      <c r="F1452" s="21">
        <v>122</v>
      </c>
      <c r="G1452" s="8">
        <v>211.98999999999998</v>
      </c>
      <c r="H1452" s="8">
        <v>212.04</v>
      </c>
      <c r="I1452" s="8">
        <v>211.99</v>
      </c>
      <c r="J1452" s="8">
        <v>212.04</v>
      </c>
      <c r="K1452" s="29">
        <v>2.8421709430404007E-14</v>
      </c>
      <c r="L1452" s="29">
        <v>0</v>
      </c>
      <c r="O1452" t="str">
        <v>U1385G-23</v>
      </c>
      <c r="P1452" s="8">
        <v>42.476999999999997</v>
      </c>
      <c r="Q1452" s="8">
        <v>254.46699999999998</v>
      </c>
      <c r="R1452" s="8">
        <v>254.517</v>
      </c>
    </row>
    <row r="1453" spans="3:18" x14ac:dyDescent="0.15">
      <c r="C1453" t="str">
        <v>U1385G-23-7</v>
      </c>
      <c r="D1453" s="19">
        <v>212.04</v>
      </c>
      <c r="E1453" s="21">
        <v>0</v>
      </c>
      <c r="F1453" s="21">
        <v>5</v>
      </c>
      <c r="G1453" s="8">
        <v>212.04</v>
      </c>
      <c r="H1453" s="8">
        <v>212.09</v>
      </c>
      <c r="I1453" s="8">
        <v>212.04</v>
      </c>
      <c r="J1453" s="8">
        <v>212.09</v>
      </c>
      <c r="K1453" s="29">
        <v>0</v>
      </c>
      <c r="L1453" s="29">
        <v>0</v>
      </c>
      <c r="O1453" t="str">
        <v>U1385G-23</v>
      </c>
      <c r="P1453" s="8">
        <v>42.476999999999997</v>
      </c>
      <c r="Q1453" s="8">
        <v>254.517</v>
      </c>
      <c r="R1453" s="8">
        <v>254.56700000000001</v>
      </c>
    </row>
    <row r="1454" spans="3:18" x14ac:dyDescent="0.15">
      <c r="C1454" t="str">
        <v>U1385G-24-2</v>
      </c>
      <c r="D1454" s="19">
        <v>213.36</v>
      </c>
      <c r="E1454" s="21">
        <v>41</v>
      </c>
      <c r="F1454" s="21">
        <v>42</v>
      </c>
      <c r="G1454" s="8">
        <v>213.77</v>
      </c>
      <c r="H1454" s="8">
        <v>213.78</v>
      </c>
      <c r="I1454" s="8">
        <v>213.77</v>
      </c>
      <c r="J1454" s="8">
        <v>213.78</v>
      </c>
      <c r="K1454" s="29">
        <v>0</v>
      </c>
      <c r="L1454" s="29">
        <v>0</v>
      </c>
      <c r="O1454" t="str">
        <v>U1385G-24</v>
      </c>
      <c r="P1454" s="8">
        <v>43.37</v>
      </c>
      <c r="Q1454" s="8">
        <v>257.14</v>
      </c>
      <c r="R1454" s="8">
        <v>257.14999999999998</v>
      </c>
    </row>
    <row r="1455" spans="3:18" x14ac:dyDescent="0.15">
      <c r="C1455" t="str">
        <v>U1385G-24-4</v>
      </c>
      <c r="D1455" s="19">
        <v>216.36</v>
      </c>
      <c r="E1455" s="21">
        <v>91</v>
      </c>
      <c r="F1455" s="21">
        <v>92</v>
      </c>
      <c r="G1455" s="8">
        <v>217.27</v>
      </c>
      <c r="H1455" s="8">
        <v>217.28</v>
      </c>
      <c r="I1455" s="8">
        <v>217.27</v>
      </c>
      <c r="J1455" s="8">
        <v>217.28</v>
      </c>
      <c r="K1455" s="29">
        <v>0</v>
      </c>
      <c r="L1455" s="29">
        <v>0</v>
      </c>
      <c r="O1455" t="str">
        <v>U1385G-24</v>
      </c>
      <c r="P1455" s="8">
        <v>43.37</v>
      </c>
      <c r="Q1455" s="8">
        <v>260.64</v>
      </c>
      <c r="R1455" s="8">
        <v>260.64999999999998</v>
      </c>
    </row>
    <row r="1456" spans="3:18" x14ac:dyDescent="0.15">
      <c r="C1456" t="str">
        <v>U1385G-24-4</v>
      </c>
      <c r="D1456" s="19">
        <v>216.36</v>
      </c>
      <c r="E1456" s="21">
        <v>91</v>
      </c>
      <c r="F1456" s="21">
        <v>91</v>
      </c>
      <c r="G1456" s="8">
        <v>217.27</v>
      </c>
      <c r="H1456" s="8">
        <v>217.27</v>
      </c>
      <c r="I1456" s="8">
        <v>217.27</v>
      </c>
      <c r="J1456" s="8">
        <v>217.27</v>
      </c>
      <c r="K1456" s="29">
        <v>0</v>
      </c>
      <c r="L1456" s="29">
        <v>0</v>
      </c>
      <c r="O1456" t="str">
        <v>U1385G-24</v>
      </c>
      <c r="P1456" s="8">
        <v>43.37</v>
      </c>
      <c r="Q1456" s="8">
        <v>260.64</v>
      </c>
      <c r="R1456" s="8">
        <v>260.64</v>
      </c>
    </row>
    <row r="1457" spans="3:18" x14ac:dyDescent="0.15">
      <c r="C1457" t="str">
        <v>U1385G-24-4</v>
      </c>
      <c r="D1457" s="19">
        <v>216.36</v>
      </c>
      <c r="E1457" s="21">
        <v>91</v>
      </c>
      <c r="F1457" s="21">
        <v>92</v>
      </c>
      <c r="G1457" s="8">
        <v>217.27</v>
      </c>
      <c r="H1457" s="8">
        <v>217.28</v>
      </c>
      <c r="I1457" s="8">
        <v>217.27</v>
      </c>
      <c r="J1457" s="8">
        <v>217.28</v>
      </c>
      <c r="K1457" s="29">
        <v>0</v>
      </c>
      <c r="L1457" s="29">
        <v>0</v>
      </c>
      <c r="O1457" t="str">
        <v>U1385G-24</v>
      </c>
      <c r="P1457" s="8">
        <v>43.37</v>
      </c>
      <c r="Q1457" s="8">
        <v>260.64</v>
      </c>
      <c r="R1457" s="8">
        <v>260.64999999999998</v>
      </c>
    </row>
    <row r="1458" spans="3:18" x14ac:dyDescent="0.15">
      <c r="C1458" t="str">
        <v>U1385G-24-5</v>
      </c>
      <c r="D1458" s="19">
        <v>217.86</v>
      </c>
      <c r="E1458" s="21">
        <v>52</v>
      </c>
      <c r="F1458" s="21">
        <v>54</v>
      </c>
      <c r="G1458" s="8">
        <v>218.38000000000002</v>
      </c>
      <c r="H1458" s="8">
        <v>218.4</v>
      </c>
      <c r="I1458" s="8">
        <v>218.38</v>
      </c>
      <c r="J1458" s="8">
        <v>218.4</v>
      </c>
      <c r="K1458" s="29">
        <v>-2.8421709430404007E-14</v>
      </c>
      <c r="L1458" s="29">
        <v>0</v>
      </c>
      <c r="O1458" t="str">
        <v>U1385G-24</v>
      </c>
      <c r="P1458" s="8">
        <v>43.37</v>
      </c>
      <c r="Q1458" s="8">
        <v>261.75</v>
      </c>
      <c r="R1458" s="8">
        <v>261.77</v>
      </c>
    </row>
    <row r="1459" spans="3:18" x14ac:dyDescent="0.15">
      <c r="C1459" t="str">
        <v>U1385G-24-6</v>
      </c>
      <c r="D1459" s="19">
        <v>219.36</v>
      </c>
      <c r="E1459" s="21">
        <v>15</v>
      </c>
      <c r="F1459" s="21">
        <v>16</v>
      </c>
      <c r="G1459" s="8">
        <v>219.51000000000002</v>
      </c>
      <c r="H1459" s="8">
        <v>219.52</v>
      </c>
      <c r="I1459" s="8">
        <v>219.51</v>
      </c>
      <c r="J1459" s="8">
        <v>219.52</v>
      </c>
      <c r="K1459" s="29">
        <v>-2.8421709430404007E-14</v>
      </c>
      <c r="L1459" s="29">
        <v>0</v>
      </c>
      <c r="O1459" t="str">
        <v>U1385G-24</v>
      </c>
      <c r="P1459" s="8">
        <v>43.37</v>
      </c>
      <c r="Q1459" s="8">
        <v>262.88</v>
      </c>
      <c r="R1459" s="8">
        <v>262.89</v>
      </c>
    </row>
    <row r="1460" spans="3:18" x14ac:dyDescent="0.15">
      <c r="C1460" t="str">
        <v>U1385G-24-7</v>
      </c>
      <c r="D1460" s="19">
        <v>220.87</v>
      </c>
      <c r="E1460" s="21">
        <v>90</v>
      </c>
      <c r="F1460" s="21">
        <v>95</v>
      </c>
      <c r="G1460" s="8">
        <v>221.77</v>
      </c>
      <c r="H1460" s="8">
        <v>221.82</v>
      </c>
      <c r="I1460" s="8">
        <v>221.77</v>
      </c>
      <c r="J1460" s="8">
        <v>221.82</v>
      </c>
      <c r="K1460" s="29">
        <v>0</v>
      </c>
      <c r="L1460" s="29">
        <v>0</v>
      </c>
      <c r="O1460" t="str">
        <v>U1385G-24</v>
      </c>
      <c r="P1460" s="8">
        <v>43.37</v>
      </c>
      <c r="Q1460" s="8">
        <v>265.14</v>
      </c>
      <c r="R1460" s="8">
        <v>265.19</v>
      </c>
    </row>
    <row r="1461" spans="3:18" x14ac:dyDescent="0.15">
      <c r="C1461" t="str">
        <v>U1385G-24-7</v>
      </c>
      <c r="D1461" s="19">
        <v>220.87</v>
      </c>
      <c r="E1461" s="21">
        <v>90</v>
      </c>
      <c r="F1461" s="21">
        <v>95</v>
      </c>
      <c r="G1461" s="8">
        <v>221.77</v>
      </c>
      <c r="H1461" s="8">
        <v>221.82</v>
      </c>
      <c r="I1461" s="8">
        <v>221.77</v>
      </c>
      <c r="J1461" s="8">
        <v>221.82</v>
      </c>
      <c r="K1461" s="29">
        <v>0</v>
      </c>
      <c r="L1461" s="29">
        <v>0</v>
      </c>
      <c r="O1461" t="str">
        <v>U1385G-24</v>
      </c>
      <c r="P1461" s="8">
        <v>43.37</v>
      </c>
      <c r="Q1461" s="8">
        <v>265.14</v>
      </c>
      <c r="R1461" s="8">
        <v>265.19</v>
      </c>
    </row>
    <row r="1462" spans="3:18" x14ac:dyDescent="0.15">
      <c r="C1462" t="str">
        <v>U1385G-24-7</v>
      </c>
      <c r="D1462" s="19">
        <v>220.87</v>
      </c>
      <c r="E1462" s="21">
        <v>90</v>
      </c>
      <c r="F1462" s="21">
        <v>95</v>
      </c>
      <c r="G1462" s="8">
        <v>221.77</v>
      </c>
      <c r="H1462" s="8">
        <v>221.82</v>
      </c>
      <c r="I1462" s="8">
        <v>221.77</v>
      </c>
      <c r="J1462" s="8">
        <v>221.82</v>
      </c>
      <c r="K1462" s="29">
        <v>0</v>
      </c>
      <c r="L1462" s="29">
        <v>0</v>
      </c>
      <c r="O1462" t="str">
        <v>U1385G-24</v>
      </c>
      <c r="P1462" s="8">
        <v>43.37</v>
      </c>
      <c r="Q1462" s="8">
        <v>265.14</v>
      </c>
      <c r="R1462" s="8">
        <v>265.19</v>
      </c>
    </row>
    <row r="1463" spans="3:18" x14ac:dyDescent="0.15">
      <c r="C1463" t="str">
        <v>U1385G-24-7</v>
      </c>
      <c r="D1463" s="19">
        <v>220.87</v>
      </c>
      <c r="E1463" s="21">
        <v>90</v>
      </c>
      <c r="F1463" s="21">
        <v>95</v>
      </c>
      <c r="G1463" s="8">
        <v>221.77</v>
      </c>
      <c r="H1463" s="8">
        <v>221.82</v>
      </c>
      <c r="I1463" s="8">
        <v>221.77</v>
      </c>
      <c r="J1463" s="8">
        <v>221.82</v>
      </c>
      <c r="K1463" s="29">
        <v>0</v>
      </c>
      <c r="L1463" s="29">
        <v>0</v>
      </c>
      <c r="O1463" t="str">
        <v>U1385G-24</v>
      </c>
      <c r="P1463" s="8">
        <v>43.37</v>
      </c>
      <c r="Q1463" s="8">
        <v>265.14</v>
      </c>
      <c r="R1463" s="8">
        <v>265.19</v>
      </c>
    </row>
    <row r="1464" spans="3:18" x14ac:dyDescent="0.15">
      <c r="C1464" t="str">
        <v>U1385G-24-7</v>
      </c>
      <c r="D1464" s="19">
        <v>220.87</v>
      </c>
      <c r="E1464" s="21">
        <v>90</v>
      </c>
      <c r="F1464" s="21">
        <v>95</v>
      </c>
      <c r="G1464" s="8">
        <v>221.77</v>
      </c>
      <c r="H1464" s="8">
        <v>221.82</v>
      </c>
      <c r="I1464" s="8">
        <v>221.77</v>
      </c>
      <c r="J1464" s="8">
        <v>221.82</v>
      </c>
      <c r="K1464" s="29">
        <v>0</v>
      </c>
      <c r="L1464" s="29">
        <v>0</v>
      </c>
      <c r="O1464" t="str">
        <v>U1385G-24</v>
      </c>
      <c r="P1464" s="8">
        <v>43.37</v>
      </c>
      <c r="Q1464" s="8">
        <v>265.14</v>
      </c>
      <c r="R1464" s="8">
        <v>265.19</v>
      </c>
    </row>
    <row r="1465" spans="3:18" x14ac:dyDescent="0.15">
      <c r="C1465" t="str">
        <v>U1385G-24-7</v>
      </c>
      <c r="D1465" s="19">
        <v>220.87</v>
      </c>
      <c r="E1465" s="21">
        <v>90</v>
      </c>
      <c r="F1465" s="21">
        <v>95</v>
      </c>
      <c r="G1465" s="8">
        <v>221.77</v>
      </c>
      <c r="H1465" s="8">
        <v>221.82</v>
      </c>
      <c r="I1465" s="8">
        <v>221.77</v>
      </c>
      <c r="J1465" s="8">
        <v>221.82</v>
      </c>
      <c r="K1465" s="29">
        <v>0</v>
      </c>
      <c r="L1465" s="29">
        <v>0</v>
      </c>
      <c r="O1465" t="str">
        <v>U1385G-24</v>
      </c>
      <c r="P1465" s="8">
        <v>43.37</v>
      </c>
      <c r="Q1465" s="8">
        <v>265.14</v>
      </c>
      <c r="R1465" s="8">
        <v>265.19</v>
      </c>
    </row>
    <row r="1466" spans="3:18" x14ac:dyDescent="0.15">
      <c r="C1466" t="str">
        <v>U1385G-24-7</v>
      </c>
      <c r="D1466" s="19">
        <v>220.87</v>
      </c>
      <c r="E1466" s="21">
        <v>90</v>
      </c>
      <c r="F1466" s="21">
        <v>95</v>
      </c>
      <c r="G1466" s="8">
        <v>221.77</v>
      </c>
      <c r="H1466" s="8">
        <v>221.82</v>
      </c>
      <c r="I1466" s="8">
        <v>221.77</v>
      </c>
      <c r="J1466" s="8">
        <v>221.82</v>
      </c>
      <c r="K1466" s="29">
        <v>0</v>
      </c>
      <c r="L1466" s="29">
        <v>0</v>
      </c>
      <c r="O1466" t="str">
        <v>U1385G-24</v>
      </c>
      <c r="P1466" s="8">
        <v>43.37</v>
      </c>
      <c r="Q1466" s="8">
        <v>265.14</v>
      </c>
      <c r="R1466" s="8">
        <v>265.19</v>
      </c>
    </row>
    <row r="1467" spans="3:18" x14ac:dyDescent="0.15">
      <c r="C1467" t="str">
        <v>U1385G-24-7</v>
      </c>
      <c r="D1467" s="19">
        <v>220.87</v>
      </c>
      <c r="E1467" s="21">
        <v>90</v>
      </c>
      <c r="F1467" s="21">
        <v>95</v>
      </c>
      <c r="G1467" s="8">
        <v>221.77</v>
      </c>
      <c r="H1467" s="8">
        <v>221.82</v>
      </c>
      <c r="I1467" s="8">
        <v>221.77</v>
      </c>
      <c r="J1467" s="8">
        <v>221.82</v>
      </c>
      <c r="K1467" s="29">
        <v>0</v>
      </c>
      <c r="L1467" s="29">
        <v>0</v>
      </c>
      <c r="O1467" t="str">
        <v>U1385G-24</v>
      </c>
      <c r="P1467" s="8">
        <v>43.37</v>
      </c>
      <c r="Q1467" s="8">
        <v>265.14</v>
      </c>
      <c r="R1467" s="8">
        <v>265.19</v>
      </c>
    </row>
    <row r="1468" spans="3:18" x14ac:dyDescent="0.15">
      <c r="C1468" t="str">
        <v>U1385G-24-7</v>
      </c>
      <c r="D1468" s="19">
        <v>220.87</v>
      </c>
      <c r="E1468" s="21">
        <v>90</v>
      </c>
      <c r="F1468" s="21">
        <v>95</v>
      </c>
      <c r="G1468" s="8">
        <v>221.77</v>
      </c>
      <c r="H1468" s="8">
        <v>221.82</v>
      </c>
      <c r="I1468" s="8">
        <v>221.77</v>
      </c>
      <c r="J1468" s="8">
        <v>221.82</v>
      </c>
      <c r="K1468" s="29">
        <v>0</v>
      </c>
      <c r="L1468" s="29">
        <v>0</v>
      </c>
      <c r="O1468" t="str">
        <v>U1385G-24</v>
      </c>
      <c r="P1468" s="8">
        <v>43.37</v>
      </c>
      <c r="Q1468" s="8">
        <v>265.14</v>
      </c>
      <c r="R1468" s="8">
        <v>265.19</v>
      </c>
    </row>
    <row r="1469" spans="3:18" x14ac:dyDescent="0.15">
      <c r="C1469" t="str">
        <v>U1385G-24-7</v>
      </c>
      <c r="D1469" s="19">
        <v>220.87</v>
      </c>
      <c r="E1469" s="21">
        <v>90</v>
      </c>
      <c r="F1469" s="21">
        <v>95</v>
      </c>
      <c r="G1469" s="8">
        <v>221.77</v>
      </c>
      <c r="H1469" s="8">
        <v>221.82</v>
      </c>
      <c r="I1469" s="8">
        <v>221.77</v>
      </c>
      <c r="J1469" s="8">
        <v>221.82</v>
      </c>
      <c r="K1469" s="29">
        <v>0</v>
      </c>
      <c r="L1469" s="29">
        <v>0</v>
      </c>
      <c r="O1469" t="str">
        <v>U1385G-24</v>
      </c>
      <c r="P1469" s="8">
        <v>43.37</v>
      </c>
      <c r="Q1469" s="8">
        <v>265.14</v>
      </c>
      <c r="R1469" s="8">
        <v>265.19</v>
      </c>
    </row>
    <row r="1470" spans="3:18" x14ac:dyDescent="0.15">
      <c r="C1470" t="str">
        <v>U1385G-24-8</v>
      </c>
      <c r="D1470" s="19">
        <v>221.82</v>
      </c>
      <c r="E1470" s="21">
        <v>0</v>
      </c>
      <c r="F1470" s="21">
        <v>5</v>
      </c>
      <c r="G1470" s="8">
        <v>221.82</v>
      </c>
      <c r="H1470" s="8">
        <v>221.87</v>
      </c>
      <c r="I1470" s="8">
        <v>221.82</v>
      </c>
      <c r="J1470" s="8">
        <v>221.87</v>
      </c>
      <c r="K1470" s="29">
        <v>0</v>
      </c>
      <c r="L1470" s="29">
        <v>0</v>
      </c>
      <c r="O1470" t="str">
        <v>U1385G-24</v>
      </c>
      <c r="P1470" s="8">
        <v>43.37</v>
      </c>
      <c r="Q1470" s="8">
        <v>265.19</v>
      </c>
      <c r="R1470" s="8">
        <v>265.24</v>
      </c>
    </row>
    <row r="1471" spans="3:18" x14ac:dyDescent="0.15">
      <c r="C1471" t="str">
        <v>U1385G-25-1</v>
      </c>
      <c r="D1471" s="19">
        <v>222.7</v>
      </c>
      <c r="E1471" s="21">
        <v>32</v>
      </c>
      <c r="F1471" s="21">
        <v>33</v>
      </c>
      <c r="G1471" s="8">
        <v>223.01999999999998</v>
      </c>
      <c r="H1471" s="8">
        <v>223.03</v>
      </c>
      <c r="I1471" s="8">
        <v>223.02</v>
      </c>
      <c r="J1471" s="8">
        <v>223.03</v>
      </c>
      <c r="K1471" s="29">
        <v>2.8421709430404007E-14</v>
      </c>
      <c r="L1471" s="29">
        <v>0</v>
      </c>
      <c r="O1471" t="str">
        <v>U1385G-25</v>
      </c>
      <c r="P1471" s="8">
        <v>45.503999999999998</v>
      </c>
      <c r="Q1471" s="8">
        <v>268.524</v>
      </c>
      <c r="R1471" s="8">
        <v>268.53399999999999</v>
      </c>
    </row>
    <row r="1472" spans="3:18" x14ac:dyDescent="0.15">
      <c r="C1472" t="str">
        <v>U1385G-25-4</v>
      </c>
      <c r="D1472" s="19">
        <v>227.2</v>
      </c>
      <c r="E1472" s="21">
        <v>68</v>
      </c>
      <c r="F1472" s="21">
        <v>70</v>
      </c>
      <c r="G1472" s="8">
        <v>227.88</v>
      </c>
      <c r="H1472" s="8">
        <v>227.89999999999998</v>
      </c>
      <c r="I1472" s="8">
        <v>227.88</v>
      </c>
      <c r="J1472" s="8">
        <v>227.9</v>
      </c>
      <c r="K1472" s="29">
        <v>0</v>
      </c>
      <c r="L1472" s="29">
        <v>2.8421709430404007E-14</v>
      </c>
      <c r="O1472" t="str">
        <v>U1385G-25</v>
      </c>
      <c r="P1472" s="8">
        <v>45.503999999999998</v>
      </c>
      <c r="Q1472" s="8">
        <v>273.38400000000001</v>
      </c>
      <c r="R1472" s="8">
        <v>273.404</v>
      </c>
    </row>
    <row r="1473" spans="3:18" x14ac:dyDescent="0.15">
      <c r="C1473" t="str">
        <v>U1385G-25-6</v>
      </c>
      <c r="D1473" s="19">
        <v>230.21</v>
      </c>
      <c r="E1473" s="21">
        <v>84</v>
      </c>
      <c r="F1473" s="21">
        <v>84</v>
      </c>
      <c r="G1473" s="8">
        <v>231.05</v>
      </c>
      <c r="H1473" s="8">
        <v>231.05</v>
      </c>
      <c r="I1473" s="8">
        <v>231.05</v>
      </c>
      <c r="J1473" s="8">
        <v>231.05</v>
      </c>
      <c r="K1473" s="29">
        <v>0</v>
      </c>
      <c r="L1473" s="29">
        <v>0</v>
      </c>
      <c r="O1473" t="str">
        <v>U1385G-25</v>
      </c>
      <c r="P1473" s="8">
        <v>45.503999999999998</v>
      </c>
      <c r="Q1473" s="8">
        <v>276.55400000000003</v>
      </c>
      <c r="R1473" s="8">
        <v>276.55400000000003</v>
      </c>
    </row>
    <row r="1474" spans="3:18" x14ac:dyDescent="0.15">
      <c r="C1474" t="str">
        <v>U1385G-25-6</v>
      </c>
      <c r="D1474" s="19">
        <v>230.21</v>
      </c>
      <c r="E1474" s="21">
        <v>84</v>
      </c>
      <c r="F1474" s="21">
        <v>85</v>
      </c>
      <c r="G1474" s="8">
        <v>231.05</v>
      </c>
      <c r="H1474" s="8">
        <v>231.06</v>
      </c>
      <c r="I1474" s="8">
        <v>231.05</v>
      </c>
      <c r="J1474" s="8">
        <v>231.06</v>
      </c>
      <c r="K1474" s="29">
        <v>0</v>
      </c>
      <c r="L1474" s="29">
        <v>0</v>
      </c>
      <c r="O1474" t="str">
        <v>U1385G-25</v>
      </c>
      <c r="P1474" s="8">
        <v>45.503999999999998</v>
      </c>
      <c r="Q1474" s="8">
        <v>276.55400000000003</v>
      </c>
      <c r="R1474" s="8">
        <v>276.56400000000002</v>
      </c>
    </row>
    <row r="1475" spans="3:18" x14ac:dyDescent="0.15">
      <c r="C1475" t="str">
        <v>U1385G-25-6</v>
      </c>
      <c r="D1475" s="19">
        <v>230.21</v>
      </c>
      <c r="E1475" s="21">
        <v>84</v>
      </c>
      <c r="F1475" s="21">
        <v>85</v>
      </c>
      <c r="G1475" s="8">
        <v>231.05</v>
      </c>
      <c r="H1475" s="8">
        <v>231.06</v>
      </c>
      <c r="I1475" s="8">
        <v>231.05</v>
      </c>
      <c r="J1475" s="8">
        <v>231.06</v>
      </c>
      <c r="K1475" s="29">
        <v>0</v>
      </c>
      <c r="L1475" s="29">
        <v>0</v>
      </c>
      <c r="O1475" t="str">
        <v>U1385G-25</v>
      </c>
      <c r="P1475" s="8">
        <v>45.503999999999998</v>
      </c>
      <c r="Q1475" s="8">
        <v>276.55400000000003</v>
      </c>
      <c r="R1475" s="8">
        <v>276.56400000000002</v>
      </c>
    </row>
    <row r="1476" spans="3:18" x14ac:dyDescent="0.15">
      <c r="C1476" t="str">
        <v>U1385G-25-6</v>
      </c>
      <c r="D1476" s="19">
        <v>230.21</v>
      </c>
      <c r="E1476" s="21">
        <v>124</v>
      </c>
      <c r="F1476" s="21">
        <v>129</v>
      </c>
      <c r="G1476" s="8">
        <v>231.45000000000002</v>
      </c>
      <c r="H1476" s="8">
        <v>231.5</v>
      </c>
      <c r="I1476" s="8">
        <v>231.45</v>
      </c>
      <c r="J1476" s="8">
        <v>231.5</v>
      </c>
      <c r="K1476" s="29">
        <v>-2.8421709430404007E-14</v>
      </c>
      <c r="L1476" s="29">
        <v>0</v>
      </c>
      <c r="O1476" t="str">
        <v>U1385G-25</v>
      </c>
      <c r="P1476" s="8">
        <v>45.503999999999998</v>
      </c>
      <c r="Q1476" s="8">
        <v>276.95400000000001</v>
      </c>
      <c r="R1476" s="8">
        <v>277.00400000000002</v>
      </c>
    </row>
    <row r="1477" spans="3:18" x14ac:dyDescent="0.15">
      <c r="C1477" t="str">
        <v>U1385G-25-6</v>
      </c>
      <c r="D1477" s="19">
        <v>230.21</v>
      </c>
      <c r="E1477" s="21">
        <v>124</v>
      </c>
      <c r="F1477" s="21">
        <v>129</v>
      </c>
      <c r="G1477" s="8">
        <v>231.45000000000002</v>
      </c>
      <c r="H1477" s="8">
        <v>231.5</v>
      </c>
      <c r="I1477" s="8">
        <v>231.45</v>
      </c>
      <c r="J1477" s="8">
        <v>231.5</v>
      </c>
      <c r="K1477" s="29">
        <v>-2.8421709430404007E-14</v>
      </c>
      <c r="L1477" s="29">
        <v>0</v>
      </c>
      <c r="O1477" t="str">
        <v>U1385G-25</v>
      </c>
      <c r="P1477" s="8">
        <v>45.503999999999998</v>
      </c>
      <c r="Q1477" s="8">
        <v>276.95400000000001</v>
      </c>
      <c r="R1477" s="8">
        <v>277.00400000000002</v>
      </c>
    </row>
    <row r="1478" spans="3:18" x14ac:dyDescent="0.15">
      <c r="C1478" t="str">
        <v>U1385G-25-6</v>
      </c>
      <c r="D1478" s="19">
        <v>230.21</v>
      </c>
      <c r="E1478" s="21">
        <v>124</v>
      </c>
      <c r="F1478" s="21">
        <v>129</v>
      </c>
      <c r="G1478" s="8">
        <v>231.45000000000002</v>
      </c>
      <c r="H1478" s="8">
        <v>231.5</v>
      </c>
      <c r="I1478" s="8">
        <v>231.45</v>
      </c>
      <c r="J1478" s="8">
        <v>231.5</v>
      </c>
      <c r="K1478" s="29">
        <v>-2.8421709430404007E-14</v>
      </c>
      <c r="L1478" s="29">
        <v>0</v>
      </c>
      <c r="O1478" t="str">
        <v>U1385G-25</v>
      </c>
      <c r="P1478" s="8">
        <v>45.503999999999998</v>
      </c>
      <c r="Q1478" s="8">
        <v>276.95400000000001</v>
      </c>
      <c r="R1478" s="8">
        <v>277.00400000000002</v>
      </c>
    </row>
    <row r="1479" spans="3:18" x14ac:dyDescent="0.15">
      <c r="C1479" t="str">
        <v>U1385G-25-6</v>
      </c>
      <c r="D1479" s="19">
        <v>230.21</v>
      </c>
      <c r="E1479" s="21">
        <v>124</v>
      </c>
      <c r="F1479" s="21">
        <v>129</v>
      </c>
      <c r="G1479" s="8">
        <v>231.45000000000002</v>
      </c>
      <c r="H1479" s="8">
        <v>231.5</v>
      </c>
      <c r="I1479" s="8">
        <v>231.45</v>
      </c>
      <c r="J1479" s="8">
        <v>231.5</v>
      </c>
      <c r="K1479" s="29">
        <v>-2.8421709430404007E-14</v>
      </c>
      <c r="L1479" s="29">
        <v>0</v>
      </c>
      <c r="O1479" t="str">
        <v>U1385G-25</v>
      </c>
      <c r="P1479" s="8">
        <v>45.503999999999998</v>
      </c>
      <c r="Q1479" s="8">
        <v>276.95400000000001</v>
      </c>
      <c r="R1479" s="8">
        <v>277.00400000000002</v>
      </c>
    </row>
    <row r="1480" spans="3:18" x14ac:dyDescent="0.15">
      <c r="C1480" t="str">
        <v>U1385G-25-6</v>
      </c>
      <c r="D1480" s="19">
        <v>230.21</v>
      </c>
      <c r="E1480" s="21">
        <v>124</v>
      </c>
      <c r="F1480" s="21">
        <v>129</v>
      </c>
      <c r="G1480" s="8">
        <v>231.45000000000002</v>
      </c>
      <c r="H1480" s="8">
        <v>231.5</v>
      </c>
      <c r="I1480" s="8">
        <v>231.45</v>
      </c>
      <c r="J1480" s="8">
        <v>231.5</v>
      </c>
      <c r="K1480" s="29">
        <v>-2.8421709430404007E-14</v>
      </c>
      <c r="L1480" s="29">
        <v>0</v>
      </c>
      <c r="O1480" t="str">
        <v>U1385G-25</v>
      </c>
      <c r="P1480" s="8">
        <v>45.503999999999998</v>
      </c>
      <c r="Q1480" s="8">
        <v>276.95400000000001</v>
      </c>
      <c r="R1480" s="8">
        <v>277.00400000000002</v>
      </c>
    </row>
    <row r="1481" spans="3:18" x14ac:dyDescent="0.15">
      <c r="C1481" t="str">
        <v>U1385G-25-6</v>
      </c>
      <c r="D1481" s="19">
        <v>230.21</v>
      </c>
      <c r="E1481" s="21">
        <v>124</v>
      </c>
      <c r="F1481" s="21">
        <v>129</v>
      </c>
      <c r="G1481" s="8">
        <v>231.45000000000002</v>
      </c>
      <c r="H1481" s="8">
        <v>231.5</v>
      </c>
      <c r="I1481" s="8">
        <v>231.45</v>
      </c>
      <c r="J1481" s="8">
        <v>231.5</v>
      </c>
      <c r="K1481" s="29">
        <v>-2.8421709430404007E-14</v>
      </c>
      <c r="L1481" s="29">
        <v>0</v>
      </c>
      <c r="O1481" t="str">
        <v>U1385G-25</v>
      </c>
      <c r="P1481" s="8">
        <v>45.503999999999998</v>
      </c>
      <c r="Q1481" s="8">
        <v>276.95400000000001</v>
      </c>
      <c r="R1481" s="8">
        <v>277.00400000000002</v>
      </c>
    </row>
    <row r="1482" spans="3:18" x14ac:dyDescent="0.15">
      <c r="C1482" t="str">
        <v>U1385G-25-6</v>
      </c>
      <c r="D1482" s="19">
        <v>230.21</v>
      </c>
      <c r="E1482" s="21">
        <v>124</v>
      </c>
      <c r="F1482" s="21">
        <v>129</v>
      </c>
      <c r="G1482" s="8">
        <v>231.45000000000002</v>
      </c>
      <c r="H1482" s="8">
        <v>231.5</v>
      </c>
      <c r="I1482" s="8">
        <v>231.45</v>
      </c>
      <c r="J1482" s="8">
        <v>231.5</v>
      </c>
      <c r="K1482" s="29">
        <v>-2.8421709430404007E-14</v>
      </c>
      <c r="L1482" s="29">
        <v>0</v>
      </c>
      <c r="O1482" t="str">
        <v>U1385G-25</v>
      </c>
      <c r="P1482" s="8">
        <v>45.503999999999998</v>
      </c>
      <c r="Q1482" s="8">
        <v>276.95400000000001</v>
      </c>
      <c r="R1482" s="8">
        <v>277.00400000000002</v>
      </c>
    </row>
    <row r="1483" spans="3:18" x14ac:dyDescent="0.15">
      <c r="C1483" t="str">
        <v>U1385G-25-6</v>
      </c>
      <c r="D1483" s="19">
        <v>230.21</v>
      </c>
      <c r="E1483" s="21">
        <v>124</v>
      </c>
      <c r="F1483" s="21">
        <v>129</v>
      </c>
      <c r="G1483" s="8">
        <v>231.45000000000002</v>
      </c>
      <c r="H1483" s="8">
        <v>231.5</v>
      </c>
      <c r="I1483" s="8">
        <v>231.45</v>
      </c>
      <c r="J1483" s="8">
        <v>231.5</v>
      </c>
      <c r="K1483" s="29">
        <v>-2.8421709430404007E-14</v>
      </c>
      <c r="L1483" s="29">
        <v>0</v>
      </c>
      <c r="O1483" t="str">
        <v>U1385G-25</v>
      </c>
      <c r="P1483" s="8">
        <v>45.503999999999998</v>
      </c>
      <c r="Q1483" s="8">
        <v>276.95400000000001</v>
      </c>
      <c r="R1483" s="8">
        <v>277.00400000000002</v>
      </c>
    </row>
    <row r="1484" spans="3:18" x14ac:dyDescent="0.15">
      <c r="C1484" t="str">
        <v>U1385G-25-6</v>
      </c>
      <c r="D1484" s="19">
        <v>230.21</v>
      </c>
      <c r="E1484" s="21">
        <v>124</v>
      </c>
      <c r="F1484" s="21">
        <v>129</v>
      </c>
      <c r="G1484" s="8">
        <v>231.45000000000002</v>
      </c>
      <c r="H1484" s="8">
        <v>231.5</v>
      </c>
      <c r="I1484" s="8">
        <v>231.45</v>
      </c>
      <c r="J1484" s="8">
        <v>231.5</v>
      </c>
      <c r="K1484" s="29">
        <v>-2.8421709430404007E-14</v>
      </c>
      <c r="L1484" s="29">
        <v>0</v>
      </c>
      <c r="O1484" t="str">
        <v>U1385G-25</v>
      </c>
      <c r="P1484" s="8">
        <v>45.503999999999998</v>
      </c>
      <c r="Q1484" s="8">
        <v>276.95400000000001</v>
      </c>
      <c r="R1484" s="8">
        <v>277.00400000000002</v>
      </c>
    </row>
    <row r="1485" spans="3:18" x14ac:dyDescent="0.15">
      <c r="C1485" t="str">
        <v>U1385G-25-6</v>
      </c>
      <c r="D1485" s="19">
        <v>230.21</v>
      </c>
      <c r="E1485" s="21">
        <v>124</v>
      </c>
      <c r="F1485" s="21">
        <v>129</v>
      </c>
      <c r="G1485" s="8">
        <v>231.45000000000002</v>
      </c>
      <c r="H1485" s="8">
        <v>231.5</v>
      </c>
      <c r="I1485" s="8">
        <v>231.45</v>
      </c>
      <c r="J1485" s="8">
        <v>231.5</v>
      </c>
      <c r="K1485" s="29">
        <v>-2.8421709430404007E-14</v>
      </c>
      <c r="L1485" s="29">
        <v>0</v>
      </c>
      <c r="O1485" t="str">
        <v>U1385G-25</v>
      </c>
      <c r="P1485" s="8">
        <v>45.503999999999998</v>
      </c>
      <c r="Q1485" s="8">
        <v>276.95400000000001</v>
      </c>
      <c r="R1485" s="8">
        <v>277.00400000000002</v>
      </c>
    </row>
    <row r="1486" spans="3:18" x14ac:dyDescent="0.15">
      <c r="C1486" t="str">
        <v>U1385G-25-7</v>
      </c>
      <c r="D1486" s="19">
        <v>231.5</v>
      </c>
      <c r="E1486" s="21">
        <v>0</v>
      </c>
      <c r="F1486" s="21">
        <v>5</v>
      </c>
      <c r="G1486" s="8">
        <v>231.5</v>
      </c>
      <c r="H1486" s="8">
        <v>231.55</v>
      </c>
      <c r="I1486" s="8">
        <v>231.5</v>
      </c>
      <c r="J1486" s="8">
        <v>231.55</v>
      </c>
      <c r="K1486" s="29">
        <v>0</v>
      </c>
      <c r="L1486" s="29">
        <v>0</v>
      </c>
      <c r="O1486" t="str">
        <v>U1385G-25</v>
      </c>
      <c r="P1486" s="8">
        <v>45.503999999999998</v>
      </c>
      <c r="Q1486" s="8">
        <v>277.00400000000002</v>
      </c>
      <c r="R1486" s="8">
        <v>277.05400000000003</v>
      </c>
    </row>
    <row r="1487" spans="3:18" x14ac:dyDescent="0.15">
      <c r="C1487" t="str">
        <v>U1385G-26-3</v>
      </c>
      <c r="D1487" s="19">
        <v>235.4</v>
      </c>
      <c r="E1487" s="21">
        <v>72</v>
      </c>
      <c r="F1487" s="21">
        <v>74</v>
      </c>
      <c r="G1487" s="8">
        <v>236.12</v>
      </c>
      <c r="H1487" s="8">
        <v>236.14000000000001</v>
      </c>
      <c r="I1487" s="8">
        <v>236.12</v>
      </c>
      <c r="J1487" s="8">
        <v>236.14</v>
      </c>
      <c r="K1487" s="29">
        <v>0</v>
      </c>
      <c r="L1487" s="29">
        <v>-2.8421709430404007E-14</v>
      </c>
      <c r="O1487" t="str">
        <v>U1385G-26</v>
      </c>
      <c r="P1487" s="8">
        <v>47.566000000000003</v>
      </c>
      <c r="Q1487" s="8">
        <v>283.68600000000004</v>
      </c>
      <c r="R1487" s="8">
        <v>283.70600000000002</v>
      </c>
    </row>
    <row r="1488" spans="3:18" x14ac:dyDescent="0.15">
      <c r="C1488" t="str">
        <v>U1385G-26-3</v>
      </c>
      <c r="D1488" s="19">
        <v>235.4</v>
      </c>
      <c r="E1488" s="21">
        <v>107</v>
      </c>
      <c r="F1488" s="21">
        <v>108</v>
      </c>
      <c r="G1488" s="8">
        <v>236.47</v>
      </c>
      <c r="H1488" s="8">
        <v>236.48000000000002</v>
      </c>
      <c r="I1488" s="8">
        <v>236.47</v>
      </c>
      <c r="J1488" s="8">
        <v>236.48</v>
      </c>
      <c r="K1488" s="29">
        <v>0</v>
      </c>
      <c r="L1488" s="29">
        <v>-2.8421709430404007E-14</v>
      </c>
      <c r="O1488" t="str">
        <v>U1385G-26</v>
      </c>
      <c r="P1488" s="8">
        <v>47.566000000000003</v>
      </c>
      <c r="Q1488" s="8">
        <v>284.036</v>
      </c>
      <c r="R1488" s="8">
        <v>284.04600000000005</v>
      </c>
    </row>
    <row r="1489" spans="3:18" x14ac:dyDescent="0.15">
      <c r="C1489" t="str">
        <v>U1385G-26-6</v>
      </c>
      <c r="D1489" s="19">
        <v>239.92</v>
      </c>
      <c r="E1489" s="21">
        <v>123</v>
      </c>
      <c r="F1489" s="21">
        <v>128</v>
      </c>
      <c r="G1489" s="8">
        <v>241.14999999999998</v>
      </c>
      <c r="H1489" s="8">
        <v>241.2</v>
      </c>
      <c r="I1489" s="8">
        <v>241.15</v>
      </c>
      <c r="J1489" s="8">
        <v>241.2</v>
      </c>
      <c r="K1489" s="29">
        <v>2.8421709430404007E-14</v>
      </c>
      <c r="L1489" s="29">
        <v>0</v>
      </c>
      <c r="O1489" t="str">
        <v>U1385G-26</v>
      </c>
      <c r="P1489" s="8">
        <v>47.566000000000003</v>
      </c>
      <c r="Q1489" s="8">
        <v>288.71600000000001</v>
      </c>
      <c r="R1489" s="8">
        <v>288.76599999999996</v>
      </c>
    </row>
    <row r="1490" spans="3:18" x14ac:dyDescent="0.15">
      <c r="C1490" t="str">
        <v>U1385G-26-6</v>
      </c>
      <c r="D1490" s="19">
        <v>239.92</v>
      </c>
      <c r="E1490" s="21">
        <v>123</v>
      </c>
      <c r="F1490" s="21">
        <v>128</v>
      </c>
      <c r="G1490" s="8">
        <v>241.14999999999998</v>
      </c>
      <c r="H1490" s="8">
        <v>241.2</v>
      </c>
      <c r="I1490" s="8">
        <v>241.15</v>
      </c>
      <c r="J1490" s="8">
        <v>241.2</v>
      </c>
      <c r="K1490" s="29">
        <v>2.8421709430404007E-14</v>
      </c>
      <c r="L1490" s="29">
        <v>0</v>
      </c>
      <c r="O1490" t="str">
        <v>U1385G-26</v>
      </c>
      <c r="P1490" s="8">
        <v>47.566000000000003</v>
      </c>
      <c r="Q1490" s="8">
        <v>288.71600000000001</v>
      </c>
      <c r="R1490" s="8">
        <v>288.76599999999996</v>
      </c>
    </row>
    <row r="1491" spans="3:18" x14ac:dyDescent="0.15">
      <c r="C1491" t="str">
        <v>U1385G-26-6</v>
      </c>
      <c r="D1491" s="19">
        <v>239.92</v>
      </c>
      <c r="E1491" s="21">
        <v>123</v>
      </c>
      <c r="F1491" s="21">
        <v>128</v>
      </c>
      <c r="G1491" s="8">
        <v>241.14999999999998</v>
      </c>
      <c r="H1491" s="8">
        <v>241.2</v>
      </c>
      <c r="I1491" s="8">
        <v>241.15</v>
      </c>
      <c r="J1491" s="8">
        <v>241.2</v>
      </c>
      <c r="K1491" s="29">
        <v>2.8421709430404007E-14</v>
      </c>
      <c r="L1491" s="29">
        <v>0</v>
      </c>
      <c r="O1491" t="str">
        <v>U1385G-26</v>
      </c>
      <c r="P1491" s="8">
        <v>47.566000000000003</v>
      </c>
      <c r="Q1491" s="8">
        <v>288.71600000000001</v>
      </c>
      <c r="R1491" s="8">
        <v>288.76599999999996</v>
      </c>
    </row>
    <row r="1492" spans="3:18" x14ac:dyDescent="0.15">
      <c r="C1492" t="str">
        <v>U1385G-26-6</v>
      </c>
      <c r="D1492" s="19">
        <v>239.92</v>
      </c>
      <c r="E1492" s="21">
        <v>123</v>
      </c>
      <c r="F1492" s="21">
        <v>128</v>
      </c>
      <c r="G1492" s="8">
        <v>241.14999999999998</v>
      </c>
      <c r="H1492" s="8">
        <v>241.2</v>
      </c>
      <c r="I1492" s="8">
        <v>241.15</v>
      </c>
      <c r="J1492" s="8">
        <v>241.2</v>
      </c>
      <c r="K1492" s="29">
        <v>2.8421709430404007E-14</v>
      </c>
      <c r="L1492" s="29">
        <v>0</v>
      </c>
      <c r="O1492" t="str">
        <v>U1385G-26</v>
      </c>
      <c r="P1492" s="8">
        <v>47.566000000000003</v>
      </c>
      <c r="Q1492" s="8">
        <v>288.71600000000001</v>
      </c>
      <c r="R1492" s="8">
        <v>288.76599999999996</v>
      </c>
    </row>
    <row r="1493" spans="3:18" x14ac:dyDescent="0.15">
      <c r="C1493" t="str">
        <v>U1385G-26-6</v>
      </c>
      <c r="D1493" s="19">
        <v>239.92</v>
      </c>
      <c r="E1493" s="21">
        <v>123</v>
      </c>
      <c r="F1493" s="21">
        <v>128</v>
      </c>
      <c r="G1493" s="8">
        <v>241.14999999999998</v>
      </c>
      <c r="H1493" s="8">
        <v>241.2</v>
      </c>
      <c r="I1493" s="8">
        <v>241.15</v>
      </c>
      <c r="J1493" s="8">
        <v>241.2</v>
      </c>
      <c r="K1493" s="29">
        <v>2.8421709430404007E-14</v>
      </c>
      <c r="L1493" s="29">
        <v>0</v>
      </c>
      <c r="O1493" t="str">
        <v>U1385G-26</v>
      </c>
      <c r="P1493" s="8">
        <v>47.566000000000003</v>
      </c>
      <c r="Q1493" s="8">
        <v>288.71600000000001</v>
      </c>
      <c r="R1493" s="8">
        <v>288.76599999999996</v>
      </c>
    </row>
    <row r="1494" spans="3:18" x14ac:dyDescent="0.15">
      <c r="C1494" t="str">
        <v>U1385G-26-6</v>
      </c>
      <c r="D1494" s="19">
        <v>239.92</v>
      </c>
      <c r="E1494" s="21">
        <v>123</v>
      </c>
      <c r="F1494" s="21">
        <v>128</v>
      </c>
      <c r="G1494" s="8">
        <v>241.14999999999998</v>
      </c>
      <c r="H1494" s="8">
        <v>241.2</v>
      </c>
      <c r="I1494" s="8">
        <v>241.15</v>
      </c>
      <c r="J1494" s="8">
        <v>241.2</v>
      </c>
      <c r="K1494" s="29">
        <v>2.8421709430404007E-14</v>
      </c>
      <c r="L1494" s="29">
        <v>0</v>
      </c>
      <c r="O1494" t="str">
        <v>U1385G-26</v>
      </c>
      <c r="P1494" s="8">
        <v>47.566000000000003</v>
      </c>
      <c r="Q1494" s="8">
        <v>288.71600000000001</v>
      </c>
      <c r="R1494" s="8">
        <v>288.76599999999996</v>
      </c>
    </row>
    <row r="1495" spans="3:18" x14ac:dyDescent="0.15">
      <c r="C1495" t="str">
        <v>U1385G-26-6</v>
      </c>
      <c r="D1495" s="19">
        <v>239.92</v>
      </c>
      <c r="E1495" s="21">
        <v>123</v>
      </c>
      <c r="F1495" s="21">
        <v>128</v>
      </c>
      <c r="G1495" s="8">
        <v>241.14999999999998</v>
      </c>
      <c r="H1495" s="8">
        <v>241.2</v>
      </c>
      <c r="I1495" s="8">
        <v>241.15</v>
      </c>
      <c r="J1495" s="8">
        <v>241.2</v>
      </c>
      <c r="K1495" s="29">
        <v>2.8421709430404007E-14</v>
      </c>
      <c r="L1495" s="29">
        <v>0</v>
      </c>
      <c r="O1495" t="str">
        <v>U1385G-26</v>
      </c>
      <c r="P1495" s="8">
        <v>47.566000000000003</v>
      </c>
      <c r="Q1495" s="8">
        <v>288.71600000000001</v>
      </c>
      <c r="R1495" s="8">
        <v>288.76599999999996</v>
      </c>
    </row>
    <row r="1496" spans="3:18" x14ac:dyDescent="0.15">
      <c r="C1496" t="str">
        <v>U1385G-26-6</v>
      </c>
      <c r="D1496" s="19">
        <v>239.92</v>
      </c>
      <c r="E1496" s="21">
        <v>123</v>
      </c>
      <c r="F1496" s="21">
        <v>128</v>
      </c>
      <c r="G1496" s="8">
        <v>241.14999999999998</v>
      </c>
      <c r="H1496" s="8">
        <v>241.2</v>
      </c>
      <c r="I1496" s="8">
        <v>241.15</v>
      </c>
      <c r="J1496" s="8">
        <v>241.2</v>
      </c>
      <c r="K1496" s="29">
        <v>2.8421709430404007E-14</v>
      </c>
      <c r="L1496" s="29">
        <v>0</v>
      </c>
      <c r="O1496" t="str">
        <v>U1385G-26</v>
      </c>
      <c r="P1496" s="8">
        <v>47.566000000000003</v>
      </c>
      <c r="Q1496" s="8">
        <v>288.71600000000001</v>
      </c>
      <c r="R1496" s="8">
        <v>288.76599999999996</v>
      </c>
    </row>
    <row r="1497" spans="3:18" x14ac:dyDescent="0.15">
      <c r="C1497" t="str">
        <v>U1385G-26-6</v>
      </c>
      <c r="D1497" s="19">
        <v>239.92</v>
      </c>
      <c r="E1497" s="21">
        <v>123</v>
      </c>
      <c r="F1497" s="21">
        <v>128</v>
      </c>
      <c r="G1497" s="8">
        <v>241.14999999999998</v>
      </c>
      <c r="H1497" s="8">
        <v>241.2</v>
      </c>
      <c r="I1497" s="8">
        <v>241.15</v>
      </c>
      <c r="J1497" s="8">
        <v>241.2</v>
      </c>
      <c r="K1497" s="29">
        <v>2.8421709430404007E-14</v>
      </c>
      <c r="L1497" s="29">
        <v>0</v>
      </c>
      <c r="O1497" t="str">
        <v>U1385G-26</v>
      </c>
      <c r="P1497" s="8">
        <v>47.566000000000003</v>
      </c>
      <c r="Q1497" s="8">
        <v>288.71600000000001</v>
      </c>
      <c r="R1497" s="8">
        <v>288.76599999999996</v>
      </c>
    </row>
    <row r="1498" spans="3:18" x14ac:dyDescent="0.15">
      <c r="C1498" t="str">
        <v>U1385G-26-6</v>
      </c>
      <c r="D1498" s="19">
        <v>239.92</v>
      </c>
      <c r="E1498" s="21">
        <v>123</v>
      </c>
      <c r="F1498" s="21">
        <v>128</v>
      </c>
      <c r="G1498" s="8">
        <v>241.14999999999998</v>
      </c>
      <c r="H1498" s="8">
        <v>241.2</v>
      </c>
      <c r="I1498" s="8">
        <v>241.15</v>
      </c>
      <c r="J1498" s="8">
        <v>241.2</v>
      </c>
      <c r="K1498" s="29">
        <v>2.8421709430404007E-14</v>
      </c>
      <c r="L1498" s="29">
        <v>0</v>
      </c>
      <c r="O1498" t="str">
        <v>U1385G-26</v>
      </c>
      <c r="P1498" s="8">
        <v>47.566000000000003</v>
      </c>
      <c r="Q1498" s="8">
        <v>288.71600000000001</v>
      </c>
      <c r="R1498" s="8">
        <v>288.76599999999996</v>
      </c>
    </row>
    <row r="1499" spans="3:18" x14ac:dyDescent="0.15">
      <c r="C1499" t="str">
        <v>U1385G-26-7</v>
      </c>
      <c r="D1499" s="19">
        <v>241.2</v>
      </c>
      <c r="E1499" s="21">
        <v>0</v>
      </c>
      <c r="F1499" s="21">
        <v>5</v>
      </c>
      <c r="G1499" s="8">
        <v>241.2</v>
      </c>
      <c r="H1499" s="8">
        <v>241.25</v>
      </c>
      <c r="I1499" s="8">
        <v>241.2</v>
      </c>
      <c r="J1499" s="8">
        <v>241.25</v>
      </c>
      <c r="K1499" s="29">
        <v>0</v>
      </c>
      <c r="L1499" s="29">
        <v>0</v>
      </c>
      <c r="O1499" t="str">
        <v>U1385G-26</v>
      </c>
      <c r="P1499" s="8">
        <v>47.566000000000003</v>
      </c>
      <c r="Q1499" s="8">
        <v>288.76599999999996</v>
      </c>
      <c r="R1499" s="8">
        <v>288.81600000000003</v>
      </c>
    </row>
    <row r="1500" spans="3:18" x14ac:dyDescent="0.15">
      <c r="C1500" t="str">
        <v>U1385G-26-7</v>
      </c>
      <c r="D1500" s="19">
        <v>241.2</v>
      </c>
      <c r="E1500" s="21">
        <v>6</v>
      </c>
      <c r="F1500" s="21">
        <v>7</v>
      </c>
      <c r="G1500" s="8">
        <v>241.26</v>
      </c>
      <c r="H1500" s="8">
        <v>241.26999999999998</v>
      </c>
      <c r="I1500" s="8">
        <v>241.26</v>
      </c>
      <c r="J1500" s="8">
        <v>241.27</v>
      </c>
      <c r="K1500" s="29">
        <v>0</v>
      </c>
      <c r="L1500" s="29">
        <v>2.8421709430404007E-14</v>
      </c>
      <c r="O1500" t="str">
        <v>U1385G-26</v>
      </c>
      <c r="P1500" s="8">
        <v>47.566000000000003</v>
      </c>
      <c r="Q1500" s="8">
        <v>288.82600000000002</v>
      </c>
      <c r="R1500" s="8">
        <v>288.83600000000001</v>
      </c>
    </row>
    <row r="1501" spans="3:18" x14ac:dyDescent="0.15">
      <c r="C1501" t="str">
        <v>U1385G-26-7</v>
      </c>
      <c r="D1501" s="19">
        <v>241.2</v>
      </c>
      <c r="E1501" s="21">
        <v>6</v>
      </c>
      <c r="F1501" s="21">
        <v>7</v>
      </c>
      <c r="G1501" s="8">
        <v>241.26</v>
      </c>
      <c r="H1501" s="8">
        <v>241.26999999999998</v>
      </c>
      <c r="I1501" s="8">
        <v>241.26</v>
      </c>
      <c r="J1501" s="8">
        <v>241.27</v>
      </c>
      <c r="K1501" s="29">
        <v>0</v>
      </c>
      <c r="L1501" s="29">
        <v>2.8421709430404007E-14</v>
      </c>
      <c r="O1501" t="str">
        <v>U1385G-26</v>
      </c>
      <c r="P1501" s="8">
        <v>47.566000000000003</v>
      </c>
      <c r="Q1501" s="8">
        <v>288.82600000000002</v>
      </c>
      <c r="R1501" s="8">
        <v>288.83600000000001</v>
      </c>
    </row>
    <row r="1502" spans="3:18" x14ac:dyDescent="0.15">
      <c r="C1502" t="str">
        <v>U1385G-26-7</v>
      </c>
      <c r="D1502" s="19">
        <v>241.2</v>
      </c>
      <c r="E1502" s="21">
        <v>6</v>
      </c>
      <c r="F1502" s="21">
        <v>6</v>
      </c>
      <c r="G1502" s="8">
        <v>241.26</v>
      </c>
      <c r="H1502" s="8">
        <v>241.26</v>
      </c>
      <c r="I1502" s="8">
        <v>241.26</v>
      </c>
      <c r="J1502" s="8">
        <v>241.26</v>
      </c>
      <c r="K1502" s="29">
        <v>0</v>
      </c>
      <c r="L1502" s="29">
        <v>0</v>
      </c>
      <c r="O1502" t="str">
        <v>U1385G-26</v>
      </c>
      <c r="P1502" s="8">
        <v>47.566000000000003</v>
      </c>
      <c r="Q1502" s="8">
        <v>288.82600000000002</v>
      </c>
      <c r="R1502" s="8">
        <v>288.82600000000002</v>
      </c>
    </row>
    <row r="1503" spans="3:18" x14ac:dyDescent="0.15">
      <c r="C1503" t="str">
        <v>U1385G-27-2</v>
      </c>
      <c r="D1503" s="19">
        <v>243.6</v>
      </c>
      <c r="E1503" s="21">
        <v>50</v>
      </c>
      <c r="F1503" s="21">
        <v>51</v>
      </c>
      <c r="G1503" s="8">
        <v>244.1</v>
      </c>
      <c r="H1503" s="8">
        <v>244.10999999999999</v>
      </c>
      <c r="I1503" s="8">
        <v>244.1</v>
      </c>
      <c r="J1503" s="8">
        <v>244.11</v>
      </c>
      <c r="K1503" s="29">
        <v>0</v>
      </c>
      <c r="L1503" s="29">
        <v>2.8421709430404007E-14</v>
      </c>
      <c r="O1503" t="str">
        <v>U1385G-27</v>
      </c>
      <c r="P1503" s="8">
        <v>50.012</v>
      </c>
      <c r="Q1503" s="8">
        <v>294.11199999999997</v>
      </c>
      <c r="R1503" s="8">
        <v>294.12199999999996</v>
      </c>
    </row>
    <row r="1504" spans="3:18" x14ac:dyDescent="0.15">
      <c r="C1504" t="str">
        <v>U1385G-27-3</v>
      </c>
      <c r="D1504" s="19">
        <v>245.11</v>
      </c>
      <c r="E1504" s="21">
        <v>25</v>
      </c>
      <c r="F1504" s="21">
        <v>27</v>
      </c>
      <c r="G1504" s="8">
        <v>245.36</v>
      </c>
      <c r="H1504" s="8">
        <v>245.38000000000002</v>
      </c>
      <c r="I1504" s="8">
        <v>245.36</v>
      </c>
      <c r="J1504" s="8">
        <v>245.38</v>
      </c>
      <c r="K1504" s="29">
        <v>0</v>
      </c>
      <c r="L1504" s="29">
        <v>-2.8421709430404007E-14</v>
      </c>
      <c r="O1504" t="str">
        <v>U1385G-27</v>
      </c>
      <c r="P1504" s="8">
        <v>50.012</v>
      </c>
      <c r="Q1504" s="8">
        <v>295.37200000000001</v>
      </c>
      <c r="R1504" s="8">
        <v>295.39200000000005</v>
      </c>
    </row>
    <row r="1505" spans="3:18" x14ac:dyDescent="0.15">
      <c r="C1505" t="str">
        <v>U1385G-27-6</v>
      </c>
      <c r="D1505" s="19">
        <v>249.62</v>
      </c>
      <c r="E1505" s="21">
        <v>75</v>
      </c>
      <c r="F1505" s="21">
        <v>76</v>
      </c>
      <c r="G1505" s="8">
        <v>250.37</v>
      </c>
      <c r="H1505" s="8">
        <v>250.38</v>
      </c>
      <c r="I1505" s="8">
        <v>250.37</v>
      </c>
      <c r="J1505" s="8">
        <v>250.38</v>
      </c>
      <c r="K1505" s="29">
        <v>0</v>
      </c>
      <c r="L1505" s="29">
        <v>0</v>
      </c>
      <c r="O1505" t="str">
        <v>U1385G-27</v>
      </c>
      <c r="P1505" s="8">
        <v>50.012</v>
      </c>
      <c r="Q1505" s="8">
        <v>300.38200000000001</v>
      </c>
      <c r="R1505" s="8">
        <v>300.392</v>
      </c>
    </row>
    <row r="1506" spans="3:18" x14ac:dyDescent="0.15">
      <c r="C1506" t="str">
        <v>U1385G-27-6</v>
      </c>
      <c r="D1506" s="19">
        <v>249.62</v>
      </c>
      <c r="E1506" s="21">
        <v>75</v>
      </c>
      <c r="F1506" s="21">
        <v>75</v>
      </c>
      <c r="G1506" s="8">
        <v>250.37</v>
      </c>
      <c r="H1506" s="8">
        <v>250.37</v>
      </c>
      <c r="I1506" s="8">
        <v>250.37</v>
      </c>
      <c r="J1506" s="8">
        <v>250.37</v>
      </c>
      <c r="K1506" s="29">
        <v>0</v>
      </c>
      <c r="L1506" s="29">
        <v>0</v>
      </c>
      <c r="O1506" t="str">
        <v>U1385G-27</v>
      </c>
      <c r="P1506" s="8">
        <v>50.012</v>
      </c>
      <c r="Q1506" s="8">
        <v>300.38200000000001</v>
      </c>
      <c r="R1506" s="8">
        <v>300.38200000000001</v>
      </c>
    </row>
    <row r="1507" spans="3:18" x14ac:dyDescent="0.15">
      <c r="C1507" t="str">
        <v>U1385G-27-6</v>
      </c>
      <c r="D1507" s="19">
        <v>249.62</v>
      </c>
      <c r="E1507" s="21">
        <v>75</v>
      </c>
      <c r="F1507" s="21">
        <v>76</v>
      </c>
      <c r="G1507" s="8">
        <v>250.37</v>
      </c>
      <c r="H1507" s="8">
        <v>250.38</v>
      </c>
      <c r="I1507" s="8">
        <v>250.37</v>
      </c>
      <c r="J1507" s="8">
        <v>250.38</v>
      </c>
      <c r="K1507" s="29">
        <v>0</v>
      </c>
      <c r="L1507" s="29">
        <v>0</v>
      </c>
      <c r="O1507" t="str">
        <v>U1385G-27</v>
      </c>
      <c r="P1507" s="8">
        <v>50.012</v>
      </c>
      <c r="Q1507" s="8">
        <v>300.38200000000001</v>
      </c>
      <c r="R1507" s="8">
        <v>300.392</v>
      </c>
    </row>
    <row r="1508" spans="3:18" x14ac:dyDescent="0.15">
      <c r="C1508" t="str">
        <v>U1385G-27-6</v>
      </c>
      <c r="D1508" s="19">
        <v>249.62</v>
      </c>
      <c r="E1508" s="21">
        <v>127</v>
      </c>
      <c r="F1508" s="21">
        <v>137</v>
      </c>
      <c r="G1508" s="8">
        <v>250.89000000000001</v>
      </c>
      <c r="H1508" s="8">
        <v>250.99</v>
      </c>
      <c r="I1508" s="8">
        <v>250.89</v>
      </c>
      <c r="J1508" s="8">
        <v>250.94</v>
      </c>
      <c r="K1508" s="29">
        <v>-2.8421709430404007E-14</v>
      </c>
      <c r="L1508" s="29">
        <v>-5.0000000000011369E-2</v>
      </c>
      <c r="O1508" t="str">
        <v>U1385G-27</v>
      </c>
      <c r="P1508" s="8">
        <v>50.012</v>
      </c>
      <c r="Q1508" s="8">
        <v>300.90200000000004</v>
      </c>
      <c r="R1508" s="8">
        <v>301.00200000000001</v>
      </c>
    </row>
    <row r="1509" spans="3:18" x14ac:dyDescent="0.15">
      <c r="C1509" t="str">
        <v>U1385G-27-6</v>
      </c>
      <c r="D1509" s="19">
        <v>249.62</v>
      </c>
      <c r="E1509" s="21">
        <v>127</v>
      </c>
      <c r="F1509" s="21">
        <v>137</v>
      </c>
      <c r="G1509" s="8">
        <v>250.89000000000001</v>
      </c>
      <c r="H1509" s="8">
        <v>250.99</v>
      </c>
      <c r="I1509" s="8">
        <v>250.89</v>
      </c>
      <c r="J1509" s="8">
        <v>250.99</v>
      </c>
      <c r="K1509" s="29">
        <v>-2.8421709430404007E-14</v>
      </c>
      <c r="L1509" s="29">
        <v>0</v>
      </c>
      <c r="O1509" t="str">
        <v>U1385G-27</v>
      </c>
      <c r="P1509" s="8">
        <v>50.012</v>
      </c>
      <c r="Q1509" s="8">
        <v>300.90200000000004</v>
      </c>
      <c r="R1509" s="8">
        <v>301.00200000000001</v>
      </c>
    </row>
    <row r="1510" spans="3:18" x14ac:dyDescent="0.15">
      <c r="C1510" t="str">
        <v>U1385G-27-6</v>
      </c>
      <c r="D1510" s="19">
        <v>249.62</v>
      </c>
      <c r="E1510" s="21">
        <v>127</v>
      </c>
      <c r="F1510" s="21">
        <v>137</v>
      </c>
      <c r="G1510" s="8">
        <v>250.89000000000001</v>
      </c>
      <c r="H1510" s="8">
        <v>250.99</v>
      </c>
      <c r="I1510" s="8">
        <v>250.89</v>
      </c>
      <c r="J1510" s="8">
        <v>250.94</v>
      </c>
      <c r="K1510" s="29">
        <v>-2.8421709430404007E-14</v>
      </c>
      <c r="L1510" s="29">
        <v>-5.0000000000011369E-2</v>
      </c>
      <c r="O1510" t="str">
        <v>U1385G-27</v>
      </c>
      <c r="P1510" s="8">
        <v>50.012</v>
      </c>
      <c r="Q1510" s="8">
        <v>300.90200000000004</v>
      </c>
      <c r="R1510" s="8">
        <v>301.00200000000001</v>
      </c>
    </row>
    <row r="1511" spans="3:18" x14ac:dyDescent="0.15">
      <c r="C1511" t="str">
        <v>U1385G-27-6</v>
      </c>
      <c r="D1511" s="19">
        <v>249.62</v>
      </c>
      <c r="E1511" s="21">
        <v>127</v>
      </c>
      <c r="F1511" s="21">
        <v>137</v>
      </c>
      <c r="G1511" s="8">
        <v>250.89000000000001</v>
      </c>
      <c r="H1511" s="8">
        <v>250.99</v>
      </c>
      <c r="I1511" s="8">
        <v>250.89</v>
      </c>
      <c r="J1511" s="8">
        <v>250.94</v>
      </c>
      <c r="K1511" s="29">
        <v>-2.8421709430404007E-14</v>
      </c>
      <c r="L1511" s="29">
        <v>-5.0000000000011369E-2</v>
      </c>
      <c r="O1511" t="str">
        <v>U1385G-27</v>
      </c>
      <c r="P1511" s="8">
        <v>50.012</v>
      </c>
      <c r="Q1511" s="8">
        <v>300.90200000000004</v>
      </c>
      <c r="R1511" s="8">
        <v>301.00200000000001</v>
      </c>
    </row>
    <row r="1512" spans="3:18" x14ac:dyDescent="0.15">
      <c r="C1512" t="str">
        <v>U1385G-27-6</v>
      </c>
      <c r="D1512" s="19">
        <v>249.62</v>
      </c>
      <c r="E1512" s="21">
        <v>127</v>
      </c>
      <c r="F1512" s="21">
        <v>137</v>
      </c>
      <c r="G1512" s="8">
        <v>250.89000000000001</v>
      </c>
      <c r="H1512" s="8">
        <v>250.99</v>
      </c>
      <c r="I1512" s="8">
        <v>250.89</v>
      </c>
      <c r="J1512" s="8">
        <v>250.94</v>
      </c>
      <c r="K1512" s="29">
        <v>-2.8421709430404007E-14</v>
      </c>
      <c r="L1512" s="29">
        <v>-5.0000000000011369E-2</v>
      </c>
      <c r="O1512" t="str">
        <v>U1385G-27</v>
      </c>
      <c r="P1512" s="8">
        <v>50.012</v>
      </c>
      <c r="Q1512" s="8">
        <v>300.90200000000004</v>
      </c>
      <c r="R1512" s="8">
        <v>301.00200000000001</v>
      </c>
    </row>
    <row r="1513" spans="3:18" x14ac:dyDescent="0.15">
      <c r="C1513" t="str">
        <v>U1385G-27-6</v>
      </c>
      <c r="D1513" s="19">
        <v>249.62</v>
      </c>
      <c r="E1513" s="21">
        <v>127</v>
      </c>
      <c r="F1513" s="21">
        <v>137</v>
      </c>
      <c r="G1513" s="8">
        <v>250.89000000000001</v>
      </c>
      <c r="H1513" s="8">
        <v>250.99</v>
      </c>
      <c r="I1513" s="8">
        <v>250.89</v>
      </c>
      <c r="J1513" s="8">
        <v>250.94</v>
      </c>
      <c r="K1513" s="29">
        <v>-2.8421709430404007E-14</v>
      </c>
      <c r="L1513" s="29">
        <v>-5.0000000000011369E-2</v>
      </c>
      <c r="O1513" t="str">
        <v>U1385G-27</v>
      </c>
      <c r="P1513" s="8">
        <v>50.012</v>
      </c>
      <c r="Q1513" s="8">
        <v>300.90200000000004</v>
      </c>
      <c r="R1513" s="8">
        <v>301.00200000000001</v>
      </c>
    </row>
    <row r="1514" spans="3:18" x14ac:dyDescent="0.15">
      <c r="C1514" t="str">
        <v>U1385G-27-6</v>
      </c>
      <c r="D1514" s="19">
        <v>249.62</v>
      </c>
      <c r="E1514" s="21">
        <v>127</v>
      </c>
      <c r="F1514" s="21">
        <v>137</v>
      </c>
      <c r="G1514" s="8">
        <v>250.89000000000001</v>
      </c>
      <c r="H1514" s="8">
        <v>250.99</v>
      </c>
      <c r="I1514" s="8">
        <v>250.89</v>
      </c>
      <c r="J1514" s="8">
        <v>250.94</v>
      </c>
      <c r="K1514" s="29">
        <v>-2.8421709430404007E-14</v>
      </c>
      <c r="L1514" s="29">
        <v>-5.0000000000011369E-2</v>
      </c>
      <c r="O1514" t="str">
        <v>U1385G-27</v>
      </c>
      <c r="P1514" s="8">
        <v>50.012</v>
      </c>
      <c r="Q1514" s="8">
        <v>300.90200000000004</v>
      </c>
      <c r="R1514" s="8">
        <v>301.00200000000001</v>
      </c>
    </row>
    <row r="1515" spans="3:18" x14ac:dyDescent="0.15">
      <c r="C1515" t="str">
        <v>U1385G-27-6</v>
      </c>
      <c r="D1515" s="19">
        <v>249.62</v>
      </c>
      <c r="E1515" s="21">
        <v>127</v>
      </c>
      <c r="F1515" s="21">
        <v>137</v>
      </c>
      <c r="G1515" s="8">
        <v>250.89000000000001</v>
      </c>
      <c r="H1515" s="8">
        <v>250.99</v>
      </c>
      <c r="I1515" s="8">
        <v>250.89</v>
      </c>
      <c r="J1515" s="8">
        <v>250.94</v>
      </c>
      <c r="K1515" s="29">
        <v>-2.8421709430404007E-14</v>
      </c>
      <c r="L1515" s="29">
        <v>-5.0000000000011369E-2</v>
      </c>
      <c r="O1515" t="str">
        <v>U1385G-27</v>
      </c>
      <c r="P1515" s="8">
        <v>50.012</v>
      </c>
      <c r="Q1515" s="8">
        <v>300.90200000000004</v>
      </c>
      <c r="R1515" s="8">
        <v>301.00200000000001</v>
      </c>
    </row>
    <row r="1516" spans="3:18" x14ac:dyDescent="0.15">
      <c r="C1516" t="str">
        <v>U1385G-27-6</v>
      </c>
      <c r="D1516" s="19">
        <v>249.62</v>
      </c>
      <c r="E1516" s="21">
        <v>127</v>
      </c>
      <c r="F1516" s="21">
        <v>137</v>
      </c>
      <c r="G1516" s="8">
        <v>250.89000000000001</v>
      </c>
      <c r="H1516" s="8">
        <v>250.99</v>
      </c>
      <c r="I1516" s="8">
        <v>250.89</v>
      </c>
      <c r="J1516" s="8">
        <v>250.94</v>
      </c>
      <c r="K1516" s="29">
        <v>-2.8421709430404007E-14</v>
      </c>
      <c r="L1516" s="29">
        <v>-5.0000000000011369E-2</v>
      </c>
      <c r="O1516" t="str">
        <v>U1385G-27</v>
      </c>
      <c r="P1516" s="8">
        <v>50.012</v>
      </c>
      <c r="Q1516" s="8">
        <v>300.90200000000004</v>
      </c>
      <c r="R1516" s="8">
        <v>301.00200000000001</v>
      </c>
    </row>
    <row r="1517" spans="3:18" x14ac:dyDescent="0.15">
      <c r="C1517" t="str">
        <v>U1385G-27-6</v>
      </c>
      <c r="D1517" s="19">
        <v>249.62</v>
      </c>
      <c r="E1517" s="21">
        <v>127</v>
      </c>
      <c r="F1517" s="21">
        <v>137</v>
      </c>
      <c r="G1517" s="8">
        <v>250.89000000000001</v>
      </c>
      <c r="H1517" s="8">
        <v>250.99</v>
      </c>
      <c r="I1517" s="8">
        <v>250.89</v>
      </c>
      <c r="J1517" s="8">
        <v>250.94</v>
      </c>
      <c r="K1517" s="29">
        <v>-2.8421709430404007E-14</v>
      </c>
      <c r="L1517" s="29">
        <v>-5.0000000000011369E-2</v>
      </c>
      <c r="O1517" t="str">
        <v>U1385G-27</v>
      </c>
      <c r="P1517" s="8">
        <v>50.012</v>
      </c>
      <c r="Q1517" s="8">
        <v>300.90200000000004</v>
      </c>
      <c r="R1517" s="8">
        <v>301.00200000000001</v>
      </c>
    </row>
    <row r="1518" spans="3:18" x14ac:dyDescent="0.15">
      <c r="C1518" t="str">
        <v>U1385G-27-7</v>
      </c>
      <c r="D1518" s="19">
        <v>250.99</v>
      </c>
      <c r="E1518" s="21">
        <v>0</v>
      </c>
      <c r="F1518" s="21">
        <v>5</v>
      </c>
      <c r="G1518" s="8">
        <v>250.99</v>
      </c>
      <c r="H1518" s="8">
        <v>251.04000000000002</v>
      </c>
      <c r="I1518" s="8">
        <v>250.99</v>
      </c>
      <c r="J1518" s="8">
        <v>251.04</v>
      </c>
      <c r="K1518" s="29">
        <v>0</v>
      </c>
      <c r="L1518" s="29">
        <v>-2.8421709430404007E-14</v>
      </c>
      <c r="O1518" t="str">
        <v>U1385G-27</v>
      </c>
      <c r="P1518" s="8">
        <v>50.012</v>
      </c>
      <c r="Q1518" s="8">
        <v>301.00200000000001</v>
      </c>
      <c r="R1518" s="8">
        <v>301.05200000000002</v>
      </c>
    </row>
    <row r="1519" spans="3:18" x14ac:dyDescent="0.15">
      <c r="C1519" t="str">
        <v>U1385G-28-2</v>
      </c>
      <c r="D1519" s="19">
        <v>253.29</v>
      </c>
      <c r="E1519" s="21">
        <v>66</v>
      </c>
      <c r="F1519" s="21">
        <v>67</v>
      </c>
      <c r="G1519" s="8">
        <v>253.95</v>
      </c>
      <c r="H1519" s="8">
        <v>253.95999999999998</v>
      </c>
      <c r="I1519" s="8">
        <v>253.95</v>
      </c>
      <c r="J1519" s="8">
        <v>253.96</v>
      </c>
      <c r="K1519" s="29">
        <v>0</v>
      </c>
      <c r="L1519" s="29">
        <v>2.8421709430404007E-14</v>
      </c>
      <c r="O1519" t="str">
        <v>U1385G-28</v>
      </c>
      <c r="P1519" s="8">
        <v>50.822000000000003</v>
      </c>
      <c r="Q1519" s="8">
        <v>304.77199999999999</v>
      </c>
      <c r="R1519" s="8">
        <v>304.78199999999998</v>
      </c>
    </row>
    <row r="1520" spans="3:18" x14ac:dyDescent="0.15">
      <c r="C1520" t="str">
        <v>U1385G-28-2</v>
      </c>
      <c r="D1520" s="19">
        <v>253.29</v>
      </c>
      <c r="E1520" s="21">
        <v>66</v>
      </c>
      <c r="F1520" s="21">
        <v>67</v>
      </c>
      <c r="G1520" s="8">
        <v>253.95</v>
      </c>
      <c r="H1520" s="8">
        <v>253.95999999999998</v>
      </c>
      <c r="I1520" s="8">
        <v>253.95</v>
      </c>
      <c r="J1520" s="8">
        <v>253.96</v>
      </c>
      <c r="K1520" s="29">
        <v>0</v>
      </c>
      <c r="L1520" s="29">
        <v>2.8421709430404007E-14</v>
      </c>
      <c r="O1520" t="str">
        <v>U1385G-28</v>
      </c>
      <c r="P1520" s="8">
        <v>50.822000000000003</v>
      </c>
      <c r="Q1520" s="8">
        <v>304.77199999999999</v>
      </c>
      <c r="R1520" s="8">
        <v>304.78199999999998</v>
      </c>
    </row>
    <row r="1521" spans="3:18" x14ac:dyDescent="0.15">
      <c r="C1521" t="str">
        <v>U1385G-28-2</v>
      </c>
      <c r="D1521" s="19">
        <v>253.29</v>
      </c>
      <c r="E1521" s="21">
        <v>66</v>
      </c>
      <c r="F1521" s="21">
        <v>66</v>
      </c>
      <c r="G1521" s="8">
        <v>253.95</v>
      </c>
      <c r="H1521" s="8">
        <v>253.95</v>
      </c>
      <c r="I1521" s="8">
        <v>253.95</v>
      </c>
      <c r="J1521" s="8">
        <v>253.95</v>
      </c>
      <c r="K1521" s="29">
        <v>0</v>
      </c>
      <c r="L1521" s="29">
        <v>0</v>
      </c>
      <c r="O1521" t="str">
        <v>U1385G-28</v>
      </c>
      <c r="P1521" s="8">
        <v>50.822000000000003</v>
      </c>
      <c r="Q1521" s="8">
        <v>304.77199999999999</v>
      </c>
      <c r="R1521" s="8">
        <v>304.77199999999999</v>
      </c>
    </row>
    <row r="1522" spans="3:18" x14ac:dyDescent="0.15">
      <c r="C1522" t="str">
        <v>U1385G-28-3</v>
      </c>
      <c r="D1522" s="19">
        <v>254.78</v>
      </c>
      <c r="E1522" s="21">
        <v>90</v>
      </c>
      <c r="F1522" s="21">
        <v>92</v>
      </c>
      <c r="G1522" s="8">
        <v>255.68</v>
      </c>
      <c r="H1522" s="8">
        <v>255.7</v>
      </c>
      <c r="I1522" s="8">
        <v>255.68</v>
      </c>
      <c r="J1522" s="8">
        <v>255.7</v>
      </c>
      <c r="K1522" s="29">
        <v>0</v>
      </c>
      <c r="L1522" s="29">
        <v>0</v>
      </c>
      <c r="O1522" t="str">
        <v>U1385G-28</v>
      </c>
      <c r="P1522" s="8">
        <v>50.822000000000003</v>
      </c>
      <c r="Q1522" s="8">
        <v>306.50200000000001</v>
      </c>
      <c r="R1522" s="8">
        <v>306.52199999999999</v>
      </c>
    </row>
    <row r="1523" spans="3:18" x14ac:dyDescent="0.15">
      <c r="C1523" t="str">
        <v>U1385G-28-6</v>
      </c>
      <c r="D1523" s="19">
        <v>259.25</v>
      </c>
      <c r="E1523" s="21">
        <v>32</v>
      </c>
      <c r="F1523" s="21">
        <v>33</v>
      </c>
      <c r="G1523" s="8">
        <v>259.57</v>
      </c>
      <c r="H1523" s="8">
        <v>259.58</v>
      </c>
      <c r="I1523" s="8">
        <v>259.57</v>
      </c>
      <c r="J1523" s="8">
        <v>259.58</v>
      </c>
      <c r="K1523" s="29">
        <v>0</v>
      </c>
      <c r="L1523" s="29">
        <v>0</v>
      </c>
      <c r="O1523" t="str">
        <v>U1385G-28</v>
      </c>
      <c r="P1523" s="8">
        <v>50.822000000000003</v>
      </c>
      <c r="Q1523" s="8">
        <v>310.392</v>
      </c>
      <c r="R1523" s="8">
        <v>310.40199999999999</v>
      </c>
    </row>
    <row r="1524" spans="3:18" x14ac:dyDescent="0.15">
      <c r="C1524" t="str">
        <v>U1385G-28-6</v>
      </c>
      <c r="D1524" s="19">
        <v>259.25</v>
      </c>
      <c r="E1524" s="21">
        <v>130</v>
      </c>
      <c r="F1524" s="21">
        <v>140</v>
      </c>
      <c r="G1524" s="8">
        <v>260.55</v>
      </c>
      <c r="H1524" s="8">
        <v>260.64999999999998</v>
      </c>
      <c r="I1524" s="8">
        <v>260.55</v>
      </c>
      <c r="J1524" s="8">
        <v>260.60000000000002</v>
      </c>
      <c r="K1524" s="29">
        <v>0</v>
      </c>
      <c r="L1524" s="29">
        <v>-4.9999999999954525E-2</v>
      </c>
      <c r="O1524" t="str">
        <v>U1385G-28</v>
      </c>
      <c r="P1524" s="8">
        <v>50.822000000000003</v>
      </c>
      <c r="Q1524" s="8">
        <v>311.37200000000001</v>
      </c>
      <c r="R1524" s="8">
        <v>311.47199999999998</v>
      </c>
    </row>
    <row r="1525" spans="3:18" x14ac:dyDescent="0.15">
      <c r="C1525" t="str">
        <v>U1385G-28-6</v>
      </c>
      <c r="D1525" s="19">
        <v>259.25</v>
      </c>
      <c r="E1525" s="21">
        <v>130</v>
      </c>
      <c r="F1525" s="21">
        <v>140</v>
      </c>
      <c r="G1525" s="8">
        <v>260.55</v>
      </c>
      <c r="H1525" s="8">
        <v>260.64999999999998</v>
      </c>
      <c r="I1525" s="8">
        <v>260.55</v>
      </c>
      <c r="J1525" s="8">
        <v>260.60000000000002</v>
      </c>
      <c r="K1525" s="29">
        <v>0</v>
      </c>
      <c r="L1525" s="29">
        <v>-4.9999999999954525E-2</v>
      </c>
      <c r="O1525" t="str">
        <v>U1385G-28</v>
      </c>
      <c r="P1525" s="8">
        <v>50.822000000000003</v>
      </c>
      <c r="Q1525" s="8">
        <v>311.37200000000001</v>
      </c>
      <c r="R1525" s="8">
        <v>311.47199999999998</v>
      </c>
    </row>
    <row r="1526" spans="3:18" x14ac:dyDescent="0.15">
      <c r="C1526" t="str">
        <v>U1385G-28-6</v>
      </c>
      <c r="D1526" s="19">
        <v>259.25</v>
      </c>
      <c r="E1526" s="21">
        <v>130</v>
      </c>
      <c r="F1526" s="21">
        <v>140</v>
      </c>
      <c r="G1526" s="8">
        <v>260.55</v>
      </c>
      <c r="H1526" s="8">
        <v>260.64999999999998</v>
      </c>
      <c r="I1526" s="8">
        <v>260.55</v>
      </c>
      <c r="J1526" s="8">
        <v>260.60000000000002</v>
      </c>
      <c r="K1526" s="29">
        <v>0</v>
      </c>
      <c r="L1526" s="29">
        <v>-4.9999999999954525E-2</v>
      </c>
      <c r="O1526" t="str">
        <v>U1385G-28</v>
      </c>
      <c r="P1526" s="8">
        <v>50.822000000000003</v>
      </c>
      <c r="Q1526" s="8">
        <v>311.37200000000001</v>
      </c>
      <c r="R1526" s="8">
        <v>311.47199999999998</v>
      </c>
    </row>
    <row r="1527" spans="3:18" x14ac:dyDescent="0.15">
      <c r="C1527" t="str">
        <v>U1385G-28-6</v>
      </c>
      <c r="D1527" s="19">
        <v>259.25</v>
      </c>
      <c r="E1527" s="21">
        <v>130</v>
      </c>
      <c r="F1527" s="21">
        <v>140</v>
      </c>
      <c r="G1527" s="8">
        <v>260.55</v>
      </c>
      <c r="H1527" s="8">
        <v>260.64999999999998</v>
      </c>
      <c r="I1527" s="8">
        <v>260.55</v>
      </c>
      <c r="J1527" s="8">
        <v>260.60000000000002</v>
      </c>
      <c r="K1527" s="29">
        <v>0</v>
      </c>
      <c r="L1527" s="29">
        <v>-4.9999999999954525E-2</v>
      </c>
      <c r="O1527" t="str">
        <v>U1385G-28</v>
      </c>
      <c r="P1527" s="8">
        <v>50.822000000000003</v>
      </c>
      <c r="Q1527" s="8">
        <v>311.37200000000001</v>
      </c>
      <c r="R1527" s="8">
        <v>311.47199999999998</v>
      </c>
    </row>
    <row r="1528" spans="3:18" x14ac:dyDescent="0.15">
      <c r="C1528" t="str">
        <v>U1385G-28-6</v>
      </c>
      <c r="D1528" s="19">
        <v>259.25</v>
      </c>
      <c r="E1528" s="21">
        <v>130</v>
      </c>
      <c r="F1528" s="21">
        <v>140</v>
      </c>
      <c r="G1528" s="8">
        <v>260.55</v>
      </c>
      <c r="H1528" s="8">
        <v>260.64999999999998</v>
      </c>
      <c r="I1528" s="8">
        <v>260.55</v>
      </c>
      <c r="J1528" s="8">
        <v>260.60000000000002</v>
      </c>
      <c r="K1528" s="29">
        <v>0</v>
      </c>
      <c r="L1528" s="29">
        <v>-4.9999999999954525E-2</v>
      </c>
      <c r="O1528" t="str">
        <v>U1385G-28</v>
      </c>
      <c r="P1528" s="8">
        <v>50.822000000000003</v>
      </c>
      <c r="Q1528" s="8">
        <v>311.37200000000001</v>
      </c>
      <c r="R1528" s="8">
        <v>311.47199999999998</v>
      </c>
    </row>
    <row r="1529" spans="3:18" x14ac:dyDescent="0.15">
      <c r="C1529" t="str">
        <v>U1385G-28-6</v>
      </c>
      <c r="D1529" s="19">
        <v>259.25</v>
      </c>
      <c r="E1529" s="21">
        <v>130</v>
      </c>
      <c r="F1529" s="21">
        <v>140</v>
      </c>
      <c r="G1529" s="8">
        <v>260.55</v>
      </c>
      <c r="H1529" s="8">
        <v>260.64999999999998</v>
      </c>
      <c r="I1529" s="8">
        <v>260.55</v>
      </c>
      <c r="J1529" s="8">
        <v>260.60000000000002</v>
      </c>
      <c r="K1529" s="29">
        <v>0</v>
      </c>
      <c r="L1529" s="29">
        <v>-4.9999999999954525E-2</v>
      </c>
      <c r="O1529" t="str">
        <v>U1385G-28</v>
      </c>
      <c r="P1529" s="8">
        <v>50.822000000000003</v>
      </c>
      <c r="Q1529" s="8">
        <v>311.37200000000001</v>
      </c>
      <c r="R1529" s="8">
        <v>311.47199999999998</v>
      </c>
    </row>
    <row r="1530" spans="3:18" x14ac:dyDescent="0.15">
      <c r="C1530" t="str">
        <v>U1385G-28-6</v>
      </c>
      <c r="D1530" s="19">
        <v>259.25</v>
      </c>
      <c r="E1530" s="21">
        <v>130</v>
      </c>
      <c r="F1530" s="21">
        <v>140</v>
      </c>
      <c r="G1530" s="8">
        <v>260.55</v>
      </c>
      <c r="H1530" s="8">
        <v>260.64999999999998</v>
      </c>
      <c r="I1530" s="8">
        <v>260.55</v>
      </c>
      <c r="J1530" s="8">
        <v>260.60000000000002</v>
      </c>
      <c r="K1530" s="29">
        <v>0</v>
      </c>
      <c r="L1530" s="29">
        <v>-4.9999999999954525E-2</v>
      </c>
      <c r="O1530" t="str">
        <v>U1385G-28</v>
      </c>
      <c r="P1530" s="8">
        <v>50.822000000000003</v>
      </c>
      <c r="Q1530" s="8">
        <v>311.37200000000001</v>
      </c>
      <c r="R1530" s="8">
        <v>311.47199999999998</v>
      </c>
    </row>
    <row r="1531" spans="3:18" x14ac:dyDescent="0.15">
      <c r="C1531" t="str">
        <v>U1385G-28-6</v>
      </c>
      <c r="D1531" s="19">
        <v>259.25</v>
      </c>
      <c r="E1531" s="21">
        <v>130</v>
      </c>
      <c r="F1531" s="21">
        <v>140</v>
      </c>
      <c r="G1531" s="8">
        <v>260.55</v>
      </c>
      <c r="H1531" s="8">
        <v>260.64999999999998</v>
      </c>
      <c r="I1531" s="8">
        <v>260.55</v>
      </c>
      <c r="J1531" s="8">
        <v>260.60000000000002</v>
      </c>
      <c r="K1531" s="29">
        <v>0</v>
      </c>
      <c r="L1531" s="29">
        <v>-4.9999999999954525E-2</v>
      </c>
      <c r="O1531" t="str">
        <v>U1385G-28</v>
      </c>
      <c r="P1531" s="8">
        <v>50.822000000000003</v>
      </c>
      <c r="Q1531" s="8">
        <v>311.37200000000001</v>
      </c>
      <c r="R1531" s="8">
        <v>311.47199999999998</v>
      </c>
    </row>
    <row r="1532" spans="3:18" x14ac:dyDescent="0.15">
      <c r="C1532" t="str">
        <v>U1385G-28-6</v>
      </c>
      <c r="D1532" s="19">
        <v>259.25</v>
      </c>
      <c r="E1532" s="21">
        <v>130</v>
      </c>
      <c r="F1532" s="21">
        <v>140</v>
      </c>
      <c r="G1532" s="8">
        <v>260.55</v>
      </c>
      <c r="H1532" s="8">
        <v>260.64999999999998</v>
      </c>
      <c r="I1532" s="8">
        <v>260.55</v>
      </c>
      <c r="J1532" s="8">
        <v>260.60000000000002</v>
      </c>
      <c r="K1532" s="29">
        <v>0</v>
      </c>
      <c r="L1532" s="29">
        <v>-4.9999999999954525E-2</v>
      </c>
      <c r="O1532" t="str">
        <v>U1385G-28</v>
      </c>
      <c r="P1532" s="8">
        <v>50.822000000000003</v>
      </c>
      <c r="Q1532" s="8">
        <v>311.37200000000001</v>
      </c>
      <c r="R1532" s="8">
        <v>311.47199999999998</v>
      </c>
    </row>
    <row r="1533" spans="3:18" x14ac:dyDescent="0.15">
      <c r="C1533" t="str">
        <v>U1385G-28-6</v>
      </c>
      <c r="D1533" s="19">
        <v>259.25</v>
      </c>
      <c r="E1533" s="21">
        <v>130</v>
      </c>
      <c r="F1533" s="21">
        <v>140</v>
      </c>
      <c r="G1533" s="8">
        <v>260.55</v>
      </c>
      <c r="H1533" s="8">
        <v>260.64999999999998</v>
      </c>
      <c r="I1533" s="8">
        <v>260.55</v>
      </c>
      <c r="J1533" s="8">
        <v>260.64999999999998</v>
      </c>
      <c r="K1533" s="29">
        <v>0</v>
      </c>
      <c r="L1533" s="29">
        <v>0</v>
      </c>
      <c r="O1533" t="str">
        <v>U1385G-28</v>
      </c>
      <c r="P1533" s="8">
        <v>50.822000000000003</v>
      </c>
      <c r="Q1533" s="8">
        <v>311.37200000000001</v>
      </c>
      <c r="R1533" s="8">
        <v>311.47199999999998</v>
      </c>
    </row>
    <row r="1534" spans="3:18" x14ac:dyDescent="0.15">
      <c r="C1534" t="str">
        <v>U1385G-28-7</v>
      </c>
      <c r="D1534" s="19">
        <v>260.64999999999998</v>
      </c>
      <c r="E1534" s="21">
        <v>0</v>
      </c>
      <c r="F1534" s="21">
        <v>5</v>
      </c>
      <c r="G1534" s="8">
        <v>260.64999999999998</v>
      </c>
      <c r="H1534" s="8">
        <v>260.7</v>
      </c>
      <c r="I1534" s="8">
        <v>260.64999999999998</v>
      </c>
      <c r="J1534" s="8">
        <v>260.7</v>
      </c>
      <c r="K1534" s="29">
        <v>0</v>
      </c>
      <c r="L1534" s="29">
        <v>0</v>
      </c>
      <c r="O1534" t="str">
        <v>U1385G-28</v>
      </c>
      <c r="P1534" s="8">
        <v>50.822000000000003</v>
      </c>
      <c r="Q1534" s="8">
        <v>311.47199999999998</v>
      </c>
      <c r="R1534" s="8">
        <v>311.52199999999999</v>
      </c>
    </row>
    <row r="1535" spans="3:18" x14ac:dyDescent="0.15">
      <c r="C1535" t="str">
        <v>U1385G-29-2</v>
      </c>
      <c r="D1535" s="19">
        <v>263</v>
      </c>
      <c r="E1535" s="21">
        <v>41</v>
      </c>
      <c r="F1535" s="21">
        <v>42</v>
      </c>
      <c r="G1535" s="8">
        <v>263.41000000000003</v>
      </c>
      <c r="H1535" s="8">
        <v>263.42</v>
      </c>
      <c r="I1535" s="8">
        <v>263.41000000000003</v>
      </c>
      <c r="J1535" s="8">
        <v>263.42</v>
      </c>
      <c r="K1535" s="29">
        <v>0</v>
      </c>
      <c r="L1535" s="29">
        <v>0</v>
      </c>
      <c r="O1535" t="str">
        <v>U1385G-29</v>
      </c>
      <c r="P1535" s="8">
        <v>53.137</v>
      </c>
      <c r="Q1535" s="8">
        <v>316.54700000000003</v>
      </c>
      <c r="R1535" s="8">
        <v>316.55700000000002</v>
      </c>
    </row>
    <row r="1536" spans="3:18" x14ac:dyDescent="0.15">
      <c r="C1536" t="str">
        <v>U1385G-29-3</v>
      </c>
      <c r="D1536" s="19">
        <v>264.5</v>
      </c>
      <c r="E1536" s="21">
        <v>90</v>
      </c>
      <c r="F1536" s="21">
        <v>91</v>
      </c>
      <c r="G1536" s="8">
        <v>265.39999999999998</v>
      </c>
      <c r="H1536" s="8">
        <v>265.41000000000003</v>
      </c>
      <c r="I1536" s="8">
        <v>265.39999999999998</v>
      </c>
      <c r="J1536" s="8">
        <v>265.41000000000003</v>
      </c>
      <c r="K1536" s="29">
        <v>0</v>
      </c>
      <c r="L1536" s="29">
        <v>0</v>
      </c>
      <c r="O1536" t="str">
        <v>U1385G-29</v>
      </c>
      <c r="P1536" s="8">
        <v>53.137</v>
      </c>
      <c r="Q1536" s="8">
        <v>318.53699999999998</v>
      </c>
      <c r="R1536" s="8">
        <v>318.54700000000003</v>
      </c>
    </row>
    <row r="1537" spans="3:18" x14ac:dyDescent="0.15">
      <c r="C1537" t="str">
        <v>U1385G-29-3</v>
      </c>
      <c r="D1537" s="19">
        <v>264.5</v>
      </c>
      <c r="E1537" s="21">
        <v>90</v>
      </c>
      <c r="F1537" s="21">
        <v>90</v>
      </c>
      <c r="G1537" s="8">
        <v>265.39999999999998</v>
      </c>
      <c r="H1537" s="8">
        <v>265.39999999999998</v>
      </c>
      <c r="I1537" s="8">
        <v>265.39999999999998</v>
      </c>
      <c r="J1537" s="8">
        <v>265.39999999999998</v>
      </c>
      <c r="K1537" s="29">
        <v>0</v>
      </c>
      <c r="L1537" s="29">
        <v>0</v>
      </c>
      <c r="O1537" t="str">
        <v>U1385G-29</v>
      </c>
      <c r="P1537" s="8">
        <v>53.137</v>
      </c>
      <c r="Q1537" s="8">
        <v>318.53699999999998</v>
      </c>
      <c r="R1537" s="8">
        <v>318.53699999999998</v>
      </c>
    </row>
    <row r="1538" spans="3:18" x14ac:dyDescent="0.15">
      <c r="C1538" t="str">
        <v>U1385G-29-3</v>
      </c>
      <c r="D1538" s="19">
        <v>264.5</v>
      </c>
      <c r="E1538" s="21">
        <v>90</v>
      </c>
      <c r="F1538" s="21">
        <v>91</v>
      </c>
      <c r="G1538" s="8">
        <v>265.39999999999998</v>
      </c>
      <c r="H1538" s="8">
        <v>265.41000000000003</v>
      </c>
      <c r="I1538" s="8">
        <v>265.39999999999998</v>
      </c>
      <c r="J1538" s="8">
        <v>265.41000000000003</v>
      </c>
      <c r="K1538" s="29">
        <v>0</v>
      </c>
      <c r="L1538" s="29">
        <v>0</v>
      </c>
      <c r="O1538" t="str">
        <v>U1385G-29</v>
      </c>
      <c r="P1538" s="8">
        <v>53.137</v>
      </c>
      <c r="Q1538" s="8">
        <v>318.53699999999998</v>
      </c>
      <c r="R1538" s="8">
        <v>318.54700000000003</v>
      </c>
    </row>
    <row r="1539" spans="3:18" x14ac:dyDescent="0.15">
      <c r="C1539" t="str">
        <v>U1385G-29-5</v>
      </c>
      <c r="D1539" s="19">
        <v>267.52</v>
      </c>
      <c r="E1539" s="21">
        <v>90</v>
      </c>
      <c r="F1539" s="21">
        <v>92</v>
      </c>
      <c r="G1539" s="8">
        <v>268.41999999999996</v>
      </c>
      <c r="H1539" s="8">
        <v>268.44</v>
      </c>
      <c r="I1539" s="8">
        <v>268.42</v>
      </c>
      <c r="J1539" s="8">
        <v>268.44</v>
      </c>
      <c r="K1539" s="29">
        <v>5.6843418860808015E-14</v>
      </c>
      <c r="L1539" s="29">
        <v>0</v>
      </c>
      <c r="O1539" t="str">
        <v>U1385G-29</v>
      </c>
      <c r="P1539" s="8">
        <v>53.137</v>
      </c>
      <c r="Q1539" s="8">
        <v>321.55699999999996</v>
      </c>
      <c r="R1539" s="8">
        <v>321.577</v>
      </c>
    </row>
    <row r="1540" spans="3:18" x14ac:dyDescent="0.15">
      <c r="C1540" t="str">
        <v>U1385G-29-6</v>
      </c>
      <c r="D1540" s="19">
        <v>269.02</v>
      </c>
      <c r="E1540" s="21">
        <v>129</v>
      </c>
      <c r="F1540" s="21">
        <v>139</v>
      </c>
      <c r="G1540" s="8">
        <v>270.31</v>
      </c>
      <c r="H1540" s="8">
        <v>270.40999999999997</v>
      </c>
      <c r="I1540" s="8">
        <v>270.31</v>
      </c>
      <c r="J1540" s="8">
        <v>270.36</v>
      </c>
      <c r="K1540" s="29">
        <v>0</v>
      </c>
      <c r="L1540" s="29">
        <v>-4.9999999999954525E-2</v>
      </c>
      <c r="O1540" t="str">
        <v>U1385G-29</v>
      </c>
      <c r="P1540" s="8">
        <v>53.137</v>
      </c>
      <c r="Q1540" s="8">
        <v>323.447</v>
      </c>
      <c r="R1540" s="8">
        <v>323.54699999999997</v>
      </c>
    </row>
    <row r="1541" spans="3:18" x14ac:dyDescent="0.15">
      <c r="C1541" t="str">
        <v>U1385G-29-6</v>
      </c>
      <c r="D1541" s="19">
        <v>269.02</v>
      </c>
      <c r="E1541" s="21">
        <v>129</v>
      </c>
      <c r="F1541" s="21">
        <v>139</v>
      </c>
      <c r="G1541" s="8">
        <v>270.31</v>
      </c>
      <c r="H1541" s="8">
        <v>270.40999999999997</v>
      </c>
      <c r="I1541" s="8">
        <v>270.31</v>
      </c>
      <c r="J1541" s="8">
        <v>270.36</v>
      </c>
      <c r="K1541" s="29">
        <v>0</v>
      </c>
      <c r="L1541" s="29">
        <v>-4.9999999999954525E-2</v>
      </c>
      <c r="O1541" t="str">
        <v>U1385G-29</v>
      </c>
      <c r="P1541" s="8">
        <v>53.137</v>
      </c>
      <c r="Q1541" s="8">
        <v>323.447</v>
      </c>
      <c r="R1541" s="8">
        <v>323.54699999999997</v>
      </c>
    </row>
    <row r="1542" spans="3:18" x14ac:dyDescent="0.15">
      <c r="C1542" t="str">
        <v>U1385G-29-6</v>
      </c>
      <c r="D1542" s="19">
        <v>269.02</v>
      </c>
      <c r="E1542" s="21">
        <v>129</v>
      </c>
      <c r="F1542" s="21">
        <v>139</v>
      </c>
      <c r="G1542" s="8">
        <v>270.31</v>
      </c>
      <c r="H1542" s="8">
        <v>270.40999999999997</v>
      </c>
      <c r="I1542" s="8">
        <v>270.31</v>
      </c>
      <c r="J1542" s="8">
        <v>270.36</v>
      </c>
      <c r="K1542" s="29">
        <v>0</v>
      </c>
      <c r="L1542" s="29">
        <v>-4.9999999999954525E-2</v>
      </c>
      <c r="O1542" t="str">
        <v>U1385G-29</v>
      </c>
      <c r="P1542" s="8">
        <v>53.137</v>
      </c>
      <c r="Q1542" s="8">
        <v>323.447</v>
      </c>
      <c r="R1542" s="8">
        <v>323.54699999999997</v>
      </c>
    </row>
    <row r="1543" spans="3:18" x14ac:dyDescent="0.15">
      <c r="C1543" t="str">
        <v>U1385G-29-6</v>
      </c>
      <c r="D1543" s="19">
        <v>269.02</v>
      </c>
      <c r="E1543" s="21">
        <v>129</v>
      </c>
      <c r="F1543" s="21">
        <v>139</v>
      </c>
      <c r="G1543" s="8">
        <v>270.31</v>
      </c>
      <c r="H1543" s="8">
        <v>270.40999999999997</v>
      </c>
      <c r="I1543" s="8">
        <v>270.31</v>
      </c>
      <c r="J1543" s="8">
        <v>270.36</v>
      </c>
      <c r="K1543" s="29">
        <v>0</v>
      </c>
      <c r="L1543" s="29">
        <v>-4.9999999999954525E-2</v>
      </c>
      <c r="O1543" t="str">
        <v>U1385G-29</v>
      </c>
      <c r="P1543" s="8">
        <v>53.137</v>
      </c>
      <c r="Q1543" s="8">
        <v>323.447</v>
      </c>
      <c r="R1543" s="8">
        <v>323.54699999999997</v>
      </c>
    </row>
    <row r="1544" spans="3:18" x14ac:dyDescent="0.15">
      <c r="C1544" t="str">
        <v>U1385G-29-6</v>
      </c>
      <c r="D1544" s="19">
        <v>269.02</v>
      </c>
      <c r="E1544" s="21">
        <v>129</v>
      </c>
      <c r="F1544" s="21">
        <v>139</v>
      </c>
      <c r="G1544" s="8">
        <v>270.31</v>
      </c>
      <c r="H1544" s="8">
        <v>270.40999999999997</v>
      </c>
      <c r="I1544" s="8">
        <v>270.31</v>
      </c>
      <c r="J1544" s="8">
        <v>270.41000000000003</v>
      </c>
      <c r="K1544" s="29">
        <v>0</v>
      </c>
      <c r="L1544" s="29">
        <v>5.6843418860808015E-14</v>
      </c>
      <c r="O1544" t="str">
        <v>U1385G-29</v>
      </c>
      <c r="P1544" s="8">
        <v>53.137</v>
      </c>
      <c r="Q1544" s="8">
        <v>323.447</v>
      </c>
      <c r="R1544" s="8">
        <v>323.54699999999997</v>
      </c>
    </row>
    <row r="1545" spans="3:18" x14ac:dyDescent="0.15">
      <c r="C1545" t="str">
        <v>U1385G-29-6</v>
      </c>
      <c r="D1545" s="19">
        <v>269.02</v>
      </c>
      <c r="E1545" s="21">
        <v>129</v>
      </c>
      <c r="F1545" s="21">
        <v>139</v>
      </c>
      <c r="G1545" s="8">
        <v>270.31</v>
      </c>
      <c r="H1545" s="8">
        <v>270.40999999999997</v>
      </c>
      <c r="I1545" s="8">
        <v>270.31</v>
      </c>
      <c r="J1545" s="8">
        <v>270.36</v>
      </c>
      <c r="K1545" s="29">
        <v>0</v>
      </c>
      <c r="L1545" s="29">
        <v>-4.9999999999954525E-2</v>
      </c>
      <c r="O1545" t="str">
        <v>U1385G-29</v>
      </c>
      <c r="P1545" s="8">
        <v>53.137</v>
      </c>
      <c r="Q1545" s="8">
        <v>323.447</v>
      </c>
      <c r="R1545" s="8">
        <v>323.54699999999997</v>
      </c>
    </row>
    <row r="1546" spans="3:18" x14ac:dyDescent="0.15">
      <c r="C1546" t="str">
        <v>U1385G-29-6</v>
      </c>
      <c r="D1546" s="19">
        <v>269.02</v>
      </c>
      <c r="E1546" s="21">
        <v>129</v>
      </c>
      <c r="F1546" s="21">
        <v>139</v>
      </c>
      <c r="G1546" s="8">
        <v>270.31</v>
      </c>
      <c r="H1546" s="8">
        <v>270.40999999999997</v>
      </c>
      <c r="I1546" s="8">
        <v>270.31</v>
      </c>
      <c r="J1546" s="8">
        <v>270.36</v>
      </c>
      <c r="K1546" s="29">
        <v>0</v>
      </c>
      <c r="L1546" s="29">
        <v>-4.9999999999954525E-2</v>
      </c>
      <c r="O1546" t="str">
        <v>U1385G-29</v>
      </c>
      <c r="P1546" s="8">
        <v>53.137</v>
      </c>
      <c r="Q1546" s="8">
        <v>323.447</v>
      </c>
      <c r="R1546" s="8">
        <v>323.54699999999997</v>
      </c>
    </row>
    <row r="1547" spans="3:18" x14ac:dyDescent="0.15">
      <c r="C1547" t="str">
        <v>U1385G-29-6</v>
      </c>
      <c r="D1547" s="19">
        <v>269.02</v>
      </c>
      <c r="E1547" s="21">
        <v>129</v>
      </c>
      <c r="F1547" s="21">
        <v>139</v>
      </c>
      <c r="G1547" s="8">
        <v>270.31</v>
      </c>
      <c r="H1547" s="8">
        <v>270.40999999999997</v>
      </c>
      <c r="I1547" s="8">
        <v>270.31</v>
      </c>
      <c r="J1547" s="8">
        <v>270.36</v>
      </c>
      <c r="K1547" s="29">
        <v>0</v>
      </c>
      <c r="L1547" s="29">
        <v>-4.9999999999954525E-2</v>
      </c>
      <c r="O1547" t="str">
        <v>U1385G-29</v>
      </c>
      <c r="P1547" s="8">
        <v>53.137</v>
      </c>
      <c r="Q1547" s="8">
        <v>323.447</v>
      </c>
      <c r="R1547" s="8">
        <v>323.54699999999997</v>
      </c>
    </row>
    <row r="1548" spans="3:18" x14ac:dyDescent="0.15">
      <c r="C1548" t="str">
        <v>U1385G-29-6</v>
      </c>
      <c r="D1548" s="19">
        <v>269.02</v>
      </c>
      <c r="E1548" s="21">
        <v>129</v>
      </c>
      <c r="F1548" s="21">
        <v>139</v>
      </c>
      <c r="G1548" s="8">
        <v>270.31</v>
      </c>
      <c r="H1548" s="8">
        <v>270.40999999999997</v>
      </c>
      <c r="I1548" s="8">
        <v>270.31</v>
      </c>
      <c r="J1548" s="8">
        <v>270.36</v>
      </c>
      <c r="K1548" s="29">
        <v>0</v>
      </c>
      <c r="L1548" s="29">
        <v>-4.9999999999954525E-2</v>
      </c>
      <c r="O1548" t="str">
        <v>U1385G-29</v>
      </c>
      <c r="P1548" s="8">
        <v>53.137</v>
      </c>
      <c r="Q1548" s="8">
        <v>323.447</v>
      </c>
      <c r="R1548" s="8">
        <v>323.54699999999997</v>
      </c>
    </row>
    <row r="1549" spans="3:18" x14ac:dyDescent="0.15">
      <c r="C1549" t="str">
        <v>U1385G-29-6</v>
      </c>
      <c r="D1549" s="19">
        <v>269.02</v>
      </c>
      <c r="E1549" s="21">
        <v>129</v>
      </c>
      <c r="F1549" s="21">
        <v>139</v>
      </c>
      <c r="G1549" s="8">
        <v>270.31</v>
      </c>
      <c r="H1549" s="8">
        <v>270.40999999999997</v>
      </c>
      <c r="I1549" s="8">
        <v>270.31</v>
      </c>
      <c r="J1549" s="8">
        <v>270.36</v>
      </c>
      <c r="K1549" s="29">
        <v>0</v>
      </c>
      <c r="L1549" s="29">
        <v>-4.9999999999954525E-2</v>
      </c>
      <c r="O1549" t="str">
        <v>U1385G-29</v>
      </c>
      <c r="P1549" s="8">
        <v>53.137</v>
      </c>
      <c r="Q1549" s="8">
        <v>323.447</v>
      </c>
      <c r="R1549" s="8">
        <v>323.54699999999997</v>
      </c>
    </row>
    <row r="1550" spans="3:18" x14ac:dyDescent="0.15">
      <c r="C1550" t="str">
        <v>U1385G-29-7</v>
      </c>
      <c r="D1550" s="19">
        <v>270.41000000000003</v>
      </c>
      <c r="E1550" s="21">
        <v>0</v>
      </c>
      <c r="F1550" s="21">
        <v>5</v>
      </c>
      <c r="G1550" s="8">
        <v>270.41000000000003</v>
      </c>
      <c r="H1550" s="8">
        <v>270.46000000000004</v>
      </c>
      <c r="I1550" s="8">
        <v>270.41000000000003</v>
      </c>
      <c r="J1550" s="8">
        <v>270.45999999999998</v>
      </c>
      <c r="K1550" s="29">
        <v>0</v>
      </c>
      <c r="L1550" s="29">
        <v>-5.6843418860808015E-14</v>
      </c>
      <c r="O1550" t="str">
        <v>U1385G-29</v>
      </c>
      <c r="P1550" s="8">
        <v>53.137</v>
      </c>
      <c r="Q1550" s="8">
        <v>323.54700000000003</v>
      </c>
      <c r="R1550" s="8">
        <v>323.59700000000004</v>
      </c>
    </row>
    <row r="1551" spans="3:18" x14ac:dyDescent="0.15">
      <c r="C1551" t="str">
        <v>U1385G-30-2</v>
      </c>
      <c r="D1551" s="19">
        <v>272.7</v>
      </c>
      <c r="E1551" s="21">
        <v>46</v>
      </c>
      <c r="F1551" s="21">
        <v>47</v>
      </c>
      <c r="G1551" s="8">
        <v>273.15999999999997</v>
      </c>
      <c r="H1551" s="8">
        <v>273.17</v>
      </c>
      <c r="I1551" s="8">
        <v>273.16000000000003</v>
      </c>
      <c r="J1551" s="8">
        <v>273.17</v>
      </c>
      <c r="K1551" s="29">
        <v>5.6843418860808015E-14</v>
      </c>
      <c r="L1551" s="29">
        <v>0</v>
      </c>
      <c r="O1551" t="str">
        <v>U1385G-30</v>
      </c>
      <c r="P1551" s="8">
        <v>55.731000000000002</v>
      </c>
      <c r="Q1551" s="8">
        <v>328.89099999999996</v>
      </c>
      <c r="R1551" s="8">
        <v>328.90100000000001</v>
      </c>
    </row>
    <row r="1552" spans="3:18" x14ac:dyDescent="0.15">
      <c r="C1552" t="str">
        <v>U1385G-30-2</v>
      </c>
      <c r="D1552" s="19">
        <v>272.7</v>
      </c>
      <c r="E1552" s="21">
        <v>46</v>
      </c>
      <c r="F1552" s="21">
        <v>47</v>
      </c>
      <c r="G1552" s="8">
        <v>273.15999999999997</v>
      </c>
      <c r="H1552" s="8">
        <v>273.17</v>
      </c>
      <c r="I1552" s="8">
        <v>273.16000000000003</v>
      </c>
      <c r="J1552" s="8">
        <v>273.17</v>
      </c>
      <c r="K1552" s="29">
        <v>5.6843418860808015E-14</v>
      </c>
      <c r="L1552" s="29">
        <v>0</v>
      </c>
      <c r="O1552" t="str">
        <v>U1385G-30</v>
      </c>
      <c r="P1552" s="8">
        <v>55.731000000000002</v>
      </c>
      <c r="Q1552" s="8">
        <v>328.89099999999996</v>
      </c>
      <c r="R1552" s="8">
        <v>328.90100000000001</v>
      </c>
    </row>
    <row r="1553" spans="3:18" x14ac:dyDescent="0.15">
      <c r="C1553" t="str">
        <v>U1385G-30-2</v>
      </c>
      <c r="D1553" s="19">
        <v>272.7</v>
      </c>
      <c r="E1553" s="21">
        <v>46</v>
      </c>
      <c r="F1553" s="21">
        <v>46</v>
      </c>
      <c r="G1553" s="8">
        <v>273.15999999999997</v>
      </c>
      <c r="H1553" s="8">
        <v>273.15999999999997</v>
      </c>
      <c r="I1553" s="8">
        <v>273.16000000000003</v>
      </c>
      <c r="J1553" s="8">
        <v>273.16000000000003</v>
      </c>
      <c r="K1553" s="29">
        <v>5.6843418860808015E-14</v>
      </c>
      <c r="L1553" s="29">
        <v>5.6843418860808015E-14</v>
      </c>
      <c r="O1553" t="str">
        <v>U1385G-30</v>
      </c>
      <c r="P1553" s="8">
        <v>55.731000000000002</v>
      </c>
      <c r="Q1553" s="8">
        <v>328.89099999999996</v>
      </c>
      <c r="R1553" s="8">
        <v>328.89099999999996</v>
      </c>
    </row>
    <row r="1554" spans="3:18" x14ac:dyDescent="0.15">
      <c r="C1554" t="str">
        <v>U1385G-30-4</v>
      </c>
      <c r="D1554" s="19">
        <v>275.72000000000003</v>
      </c>
      <c r="E1554" s="21">
        <v>42</v>
      </c>
      <c r="F1554" s="21">
        <v>44</v>
      </c>
      <c r="G1554" s="8">
        <v>276.14000000000004</v>
      </c>
      <c r="H1554" s="8">
        <v>276.16000000000003</v>
      </c>
      <c r="I1554" s="8">
        <v>276.14</v>
      </c>
      <c r="J1554" s="8">
        <v>276.16000000000003</v>
      </c>
      <c r="K1554" s="29">
        <v>-5.6843418860808015E-14</v>
      </c>
      <c r="L1554" s="29">
        <v>0</v>
      </c>
      <c r="O1554" t="str">
        <v>U1385G-30</v>
      </c>
      <c r="P1554" s="8">
        <v>55.731000000000002</v>
      </c>
      <c r="Q1554" s="8">
        <v>331.87100000000004</v>
      </c>
      <c r="R1554" s="8">
        <v>331.89100000000002</v>
      </c>
    </row>
    <row r="1555" spans="3:18" x14ac:dyDescent="0.15">
      <c r="C1555" t="str">
        <v>U1385G-30-5</v>
      </c>
      <c r="D1555" s="19">
        <v>277.22000000000003</v>
      </c>
      <c r="E1555" s="21">
        <v>72</v>
      </c>
      <c r="F1555" s="21">
        <v>73</v>
      </c>
      <c r="G1555" s="8">
        <v>277.94000000000005</v>
      </c>
      <c r="H1555" s="8">
        <v>277.95000000000005</v>
      </c>
      <c r="I1555" s="8">
        <v>277.94</v>
      </c>
      <c r="J1555" s="8">
        <v>277.95</v>
      </c>
      <c r="K1555" s="29">
        <v>-5.6843418860808015E-14</v>
      </c>
      <c r="L1555" s="29">
        <v>-5.6843418860808015E-14</v>
      </c>
      <c r="O1555" t="str">
        <v>U1385G-30</v>
      </c>
      <c r="P1555" s="8">
        <v>55.731000000000002</v>
      </c>
      <c r="Q1555" s="8">
        <v>333.67100000000005</v>
      </c>
      <c r="R1555" s="8">
        <v>333.68100000000004</v>
      </c>
    </row>
    <row r="1556" spans="3:18" x14ac:dyDescent="0.15">
      <c r="C1556" t="str">
        <v>U1385G-30-6</v>
      </c>
      <c r="D1556" s="19">
        <v>278.73</v>
      </c>
      <c r="E1556" s="21">
        <v>130</v>
      </c>
      <c r="F1556" s="21">
        <v>140</v>
      </c>
      <c r="G1556" s="8">
        <v>280.03000000000003</v>
      </c>
      <c r="H1556" s="8">
        <v>280.13</v>
      </c>
      <c r="I1556" s="8">
        <v>280.02999999999997</v>
      </c>
      <c r="J1556" s="8">
        <v>280.08</v>
      </c>
      <c r="K1556" s="29">
        <v>-5.6843418860808015E-14</v>
      </c>
      <c r="L1556" s="29">
        <v>-5.0000000000011369E-2</v>
      </c>
      <c r="O1556" t="str">
        <v>U1385G-30</v>
      </c>
      <c r="P1556" s="8">
        <v>55.731000000000002</v>
      </c>
      <c r="Q1556" s="8">
        <v>335.76100000000002</v>
      </c>
      <c r="R1556" s="8">
        <v>335.86099999999999</v>
      </c>
    </row>
    <row r="1557" spans="3:18" x14ac:dyDescent="0.15">
      <c r="C1557" t="str">
        <v>U1385G-30-6</v>
      </c>
      <c r="D1557" s="19">
        <v>278.73</v>
      </c>
      <c r="E1557" s="21">
        <v>130</v>
      </c>
      <c r="F1557" s="21">
        <v>140</v>
      </c>
      <c r="G1557" s="8">
        <v>280.03000000000003</v>
      </c>
      <c r="H1557" s="8">
        <v>280.13</v>
      </c>
      <c r="I1557" s="8">
        <v>280.02999999999997</v>
      </c>
      <c r="J1557" s="8">
        <v>280.08</v>
      </c>
      <c r="K1557" s="29">
        <v>-5.6843418860808015E-14</v>
      </c>
      <c r="L1557" s="29">
        <v>-5.0000000000011369E-2</v>
      </c>
      <c r="O1557" t="str">
        <v>U1385G-30</v>
      </c>
      <c r="P1557" s="8">
        <v>55.731000000000002</v>
      </c>
      <c r="Q1557" s="8">
        <v>335.76100000000002</v>
      </c>
      <c r="R1557" s="8">
        <v>335.86099999999999</v>
      </c>
    </row>
    <row r="1558" spans="3:18" x14ac:dyDescent="0.15">
      <c r="C1558" t="str">
        <v>U1385G-30-6</v>
      </c>
      <c r="D1558" s="19">
        <v>278.73</v>
      </c>
      <c r="E1558" s="21">
        <v>130</v>
      </c>
      <c r="F1558" s="21">
        <v>140</v>
      </c>
      <c r="G1558" s="8">
        <v>280.03000000000003</v>
      </c>
      <c r="H1558" s="8">
        <v>280.13</v>
      </c>
      <c r="I1558" s="8">
        <v>280.02999999999997</v>
      </c>
      <c r="J1558" s="8">
        <v>280.08</v>
      </c>
      <c r="K1558" s="29">
        <v>-5.6843418860808015E-14</v>
      </c>
      <c r="L1558" s="29">
        <v>-5.0000000000011369E-2</v>
      </c>
      <c r="O1558" t="str">
        <v>U1385G-30</v>
      </c>
      <c r="P1558" s="8">
        <v>55.731000000000002</v>
      </c>
      <c r="Q1558" s="8">
        <v>335.76100000000002</v>
      </c>
      <c r="R1558" s="8">
        <v>335.86099999999999</v>
      </c>
    </row>
    <row r="1559" spans="3:18" x14ac:dyDescent="0.15">
      <c r="C1559" t="str">
        <v>U1385G-30-6</v>
      </c>
      <c r="D1559" s="19">
        <v>278.73</v>
      </c>
      <c r="E1559" s="21">
        <v>130</v>
      </c>
      <c r="F1559" s="21">
        <v>140</v>
      </c>
      <c r="G1559" s="8">
        <v>280.03000000000003</v>
      </c>
      <c r="H1559" s="8">
        <v>280.13</v>
      </c>
      <c r="I1559" s="8">
        <v>280.02999999999997</v>
      </c>
      <c r="J1559" s="8">
        <v>280.08</v>
      </c>
      <c r="K1559" s="29">
        <v>-5.6843418860808015E-14</v>
      </c>
      <c r="L1559" s="29">
        <v>-5.0000000000011369E-2</v>
      </c>
      <c r="O1559" t="str">
        <v>U1385G-30</v>
      </c>
      <c r="P1559" s="8">
        <v>55.731000000000002</v>
      </c>
      <c r="Q1559" s="8">
        <v>335.76100000000002</v>
      </c>
      <c r="R1559" s="8">
        <v>335.86099999999999</v>
      </c>
    </row>
    <row r="1560" spans="3:18" x14ac:dyDescent="0.15">
      <c r="C1560" t="str">
        <v>U1385G-30-6</v>
      </c>
      <c r="D1560" s="19">
        <v>278.73</v>
      </c>
      <c r="E1560" s="21">
        <v>130</v>
      </c>
      <c r="F1560" s="21">
        <v>140</v>
      </c>
      <c r="G1560" s="8">
        <v>280.03000000000003</v>
      </c>
      <c r="H1560" s="8">
        <v>280.13</v>
      </c>
      <c r="I1560" s="8">
        <v>280.02999999999997</v>
      </c>
      <c r="J1560" s="8">
        <v>280.08</v>
      </c>
      <c r="K1560" s="29">
        <v>-5.6843418860808015E-14</v>
      </c>
      <c r="L1560" s="29">
        <v>-5.0000000000011369E-2</v>
      </c>
      <c r="O1560" t="str">
        <v>U1385G-30</v>
      </c>
      <c r="P1560" s="8">
        <v>55.731000000000002</v>
      </c>
      <c r="Q1560" s="8">
        <v>335.76100000000002</v>
      </c>
      <c r="R1560" s="8">
        <v>335.86099999999999</v>
      </c>
    </row>
    <row r="1561" spans="3:18" x14ac:dyDescent="0.15">
      <c r="C1561" t="str">
        <v>U1385G-30-6</v>
      </c>
      <c r="D1561" s="19">
        <v>278.73</v>
      </c>
      <c r="E1561" s="21">
        <v>130</v>
      </c>
      <c r="F1561" s="21">
        <v>140</v>
      </c>
      <c r="G1561" s="8">
        <v>280.03000000000003</v>
      </c>
      <c r="H1561" s="8">
        <v>280.13</v>
      </c>
      <c r="I1561" s="8">
        <v>280.02999999999997</v>
      </c>
      <c r="J1561" s="8">
        <v>280.13</v>
      </c>
      <c r="K1561" s="29">
        <v>-5.6843418860808015E-14</v>
      </c>
      <c r="L1561" s="29">
        <v>0</v>
      </c>
      <c r="O1561" t="str">
        <v>U1385G-30</v>
      </c>
      <c r="P1561" s="8">
        <v>55.731000000000002</v>
      </c>
      <c r="Q1561" s="8">
        <v>335.76100000000002</v>
      </c>
      <c r="R1561" s="8">
        <v>335.86099999999999</v>
      </c>
    </row>
    <row r="1562" spans="3:18" x14ac:dyDescent="0.15">
      <c r="C1562" t="str">
        <v>U1385G-30-6</v>
      </c>
      <c r="D1562" s="19">
        <v>278.73</v>
      </c>
      <c r="E1562" s="21">
        <v>130</v>
      </c>
      <c r="F1562" s="21">
        <v>140</v>
      </c>
      <c r="G1562" s="8">
        <v>280.03000000000003</v>
      </c>
      <c r="H1562" s="8">
        <v>280.13</v>
      </c>
      <c r="I1562" s="8">
        <v>280.02999999999997</v>
      </c>
      <c r="J1562" s="8">
        <v>280.08</v>
      </c>
      <c r="K1562" s="29">
        <v>-5.6843418860808015E-14</v>
      </c>
      <c r="L1562" s="29">
        <v>-5.0000000000011369E-2</v>
      </c>
      <c r="O1562" t="str">
        <v>U1385G-30</v>
      </c>
      <c r="P1562" s="8">
        <v>55.731000000000002</v>
      </c>
      <c r="Q1562" s="8">
        <v>335.76100000000002</v>
      </c>
      <c r="R1562" s="8">
        <v>335.86099999999999</v>
      </c>
    </row>
    <row r="1563" spans="3:18" x14ac:dyDescent="0.15">
      <c r="C1563" t="str">
        <v>U1385G-30-6</v>
      </c>
      <c r="D1563" s="19">
        <v>278.73</v>
      </c>
      <c r="E1563" s="21">
        <v>130</v>
      </c>
      <c r="F1563" s="21">
        <v>140</v>
      </c>
      <c r="G1563" s="8">
        <v>280.03000000000003</v>
      </c>
      <c r="H1563" s="8">
        <v>280.13</v>
      </c>
      <c r="I1563" s="8">
        <v>280.02999999999997</v>
      </c>
      <c r="J1563" s="8">
        <v>280.08</v>
      </c>
      <c r="K1563" s="29">
        <v>-5.6843418860808015E-14</v>
      </c>
      <c r="L1563" s="29">
        <v>-5.0000000000011369E-2</v>
      </c>
      <c r="O1563" t="str">
        <v>U1385G-30</v>
      </c>
      <c r="P1563" s="8">
        <v>55.731000000000002</v>
      </c>
      <c r="Q1563" s="8">
        <v>335.76100000000002</v>
      </c>
      <c r="R1563" s="8">
        <v>335.86099999999999</v>
      </c>
    </row>
    <row r="1564" spans="3:18" x14ac:dyDescent="0.15">
      <c r="C1564" t="str">
        <v>U1385G-30-6</v>
      </c>
      <c r="D1564" s="19">
        <v>278.73</v>
      </c>
      <c r="E1564" s="21">
        <v>130</v>
      </c>
      <c r="F1564" s="21">
        <v>140</v>
      </c>
      <c r="G1564" s="8">
        <v>280.03000000000003</v>
      </c>
      <c r="H1564" s="8">
        <v>280.13</v>
      </c>
      <c r="I1564" s="8">
        <v>280.02999999999997</v>
      </c>
      <c r="J1564" s="8">
        <v>280.08</v>
      </c>
      <c r="K1564" s="29">
        <v>-5.6843418860808015E-14</v>
      </c>
      <c r="L1564" s="29">
        <v>-5.0000000000011369E-2</v>
      </c>
      <c r="O1564" t="str">
        <v>U1385G-30</v>
      </c>
      <c r="P1564" s="8">
        <v>55.731000000000002</v>
      </c>
      <c r="Q1564" s="8">
        <v>335.76100000000002</v>
      </c>
      <c r="R1564" s="8">
        <v>335.86099999999999</v>
      </c>
    </row>
    <row r="1565" spans="3:18" x14ac:dyDescent="0.15">
      <c r="C1565" t="str">
        <v>U1385G-30-6</v>
      </c>
      <c r="D1565" s="19">
        <v>278.73</v>
      </c>
      <c r="E1565" s="21">
        <v>130</v>
      </c>
      <c r="F1565" s="21">
        <v>140</v>
      </c>
      <c r="G1565" s="8">
        <v>280.03000000000003</v>
      </c>
      <c r="H1565" s="8">
        <v>280.13</v>
      </c>
      <c r="I1565" s="8">
        <v>280.02999999999997</v>
      </c>
      <c r="J1565" s="8">
        <v>280.08</v>
      </c>
      <c r="K1565" s="29">
        <v>-5.6843418860808015E-14</v>
      </c>
      <c r="L1565" s="29">
        <v>-5.0000000000011369E-2</v>
      </c>
      <c r="O1565" t="str">
        <v>U1385G-30</v>
      </c>
      <c r="P1565" s="8">
        <v>55.731000000000002</v>
      </c>
      <c r="Q1565" s="8">
        <v>335.76100000000002</v>
      </c>
      <c r="R1565" s="8">
        <v>335.86099999999999</v>
      </c>
    </row>
    <row r="1566" spans="3:18" x14ac:dyDescent="0.15">
      <c r="C1566" t="str">
        <v>U1385G-30-7</v>
      </c>
      <c r="D1566" s="19">
        <v>280.13</v>
      </c>
      <c r="E1566" s="21">
        <v>0</v>
      </c>
      <c r="F1566" s="21">
        <v>5</v>
      </c>
      <c r="G1566" s="8">
        <v>280.13</v>
      </c>
      <c r="H1566" s="8">
        <v>280.18</v>
      </c>
      <c r="I1566" s="8">
        <v>280.13</v>
      </c>
      <c r="J1566" s="8">
        <v>280.18</v>
      </c>
      <c r="K1566" s="29">
        <v>0</v>
      </c>
      <c r="L1566" s="29">
        <v>0</v>
      </c>
      <c r="O1566" t="str">
        <v>U1385G-30</v>
      </c>
      <c r="P1566" s="8">
        <v>55.731000000000002</v>
      </c>
      <c r="Q1566" s="8">
        <v>335.86099999999999</v>
      </c>
      <c r="R1566" s="8">
        <v>335.911</v>
      </c>
    </row>
    <row r="1567" spans="3:18" x14ac:dyDescent="0.15">
      <c r="C1567" t="str">
        <v>U1385G-31-2</v>
      </c>
      <c r="D1567" s="19">
        <v>282.39</v>
      </c>
      <c r="E1567" s="21">
        <v>95</v>
      </c>
      <c r="F1567" s="21">
        <v>96</v>
      </c>
      <c r="G1567" s="8">
        <v>283.33999999999997</v>
      </c>
      <c r="H1567" s="8">
        <v>283.34999999999997</v>
      </c>
      <c r="I1567" s="8">
        <v>283.33999999999997</v>
      </c>
      <c r="J1567" s="8">
        <v>283.35000000000002</v>
      </c>
      <c r="K1567" s="29">
        <v>0</v>
      </c>
      <c r="L1567" s="29">
        <v>5.6843418860808015E-14</v>
      </c>
      <c r="O1567" t="str">
        <v>U1385G-31</v>
      </c>
      <c r="P1567" s="8">
        <v>56.253</v>
      </c>
      <c r="Q1567" s="8">
        <v>339.59299999999996</v>
      </c>
      <c r="R1567" s="8">
        <v>339.60299999999995</v>
      </c>
    </row>
    <row r="1568" spans="3:18" x14ac:dyDescent="0.15">
      <c r="C1568" t="str">
        <v>U1385G-31-2</v>
      </c>
      <c r="D1568" s="19">
        <v>282.39</v>
      </c>
      <c r="E1568" s="21">
        <v>123</v>
      </c>
      <c r="F1568" s="21">
        <v>125</v>
      </c>
      <c r="G1568" s="8">
        <v>283.62</v>
      </c>
      <c r="H1568" s="8">
        <v>283.64</v>
      </c>
      <c r="I1568" s="8">
        <v>283.62</v>
      </c>
      <c r="J1568" s="8">
        <v>283.64</v>
      </c>
      <c r="K1568" s="29">
        <v>0</v>
      </c>
      <c r="L1568" s="29">
        <v>0</v>
      </c>
      <c r="O1568" t="str">
        <v>U1385G-31</v>
      </c>
      <c r="P1568" s="8">
        <v>56.253</v>
      </c>
      <c r="Q1568" s="8">
        <v>339.87299999999999</v>
      </c>
      <c r="R1568" s="8">
        <v>339.89299999999997</v>
      </c>
    </row>
    <row r="1569" spans="3:18" x14ac:dyDescent="0.15">
      <c r="C1569" t="str">
        <v>U1385G-31-3</v>
      </c>
      <c r="D1569" s="19">
        <v>283.89999999999998</v>
      </c>
      <c r="E1569" s="21">
        <v>40</v>
      </c>
      <c r="F1569" s="21">
        <v>41</v>
      </c>
      <c r="G1569" s="8">
        <v>284.29999999999995</v>
      </c>
      <c r="H1569" s="8">
        <v>284.31</v>
      </c>
      <c r="I1569" s="8">
        <v>284.3</v>
      </c>
      <c r="J1569" s="8">
        <v>284.31</v>
      </c>
      <c r="K1569" s="29">
        <v>5.6843418860808015E-14</v>
      </c>
      <c r="L1569" s="29">
        <v>0</v>
      </c>
      <c r="O1569" t="str">
        <v>U1385G-31</v>
      </c>
      <c r="P1569" s="8">
        <v>56.253</v>
      </c>
      <c r="Q1569" s="8">
        <v>340.55299999999994</v>
      </c>
      <c r="R1569" s="8">
        <v>340.56299999999999</v>
      </c>
    </row>
    <row r="1570" spans="3:18" x14ac:dyDescent="0.15">
      <c r="C1570" t="str">
        <v>U1385G-31-3</v>
      </c>
      <c r="D1570" s="19">
        <v>283.89999999999998</v>
      </c>
      <c r="E1570" s="21">
        <v>40</v>
      </c>
      <c r="F1570" s="21">
        <v>41</v>
      </c>
      <c r="G1570" s="8">
        <v>284.29999999999995</v>
      </c>
      <c r="H1570" s="8">
        <v>284.31</v>
      </c>
      <c r="I1570" s="8">
        <v>284.3</v>
      </c>
      <c r="J1570" s="8">
        <v>284.31</v>
      </c>
      <c r="K1570" s="29">
        <v>5.6843418860808015E-14</v>
      </c>
      <c r="L1570" s="29">
        <v>0</v>
      </c>
      <c r="O1570" t="str">
        <v>U1385G-31</v>
      </c>
      <c r="P1570" s="8">
        <v>56.253</v>
      </c>
      <c r="Q1570" s="8">
        <v>340.55299999999994</v>
      </c>
      <c r="R1570" s="8">
        <v>340.56299999999999</v>
      </c>
    </row>
    <row r="1571" spans="3:18" x14ac:dyDescent="0.15">
      <c r="C1571" t="str">
        <v>U1385G-31-3</v>
      </c>
      <c r="D1571" s="19">
        <v>283.89999999999998</v>
      </c>
      <c r="E1571" s="21">
        <v>40</v>
      </c>
      <c r="F1571" s="21">
        <v>40</v>
      </c>
      <c r="G1571" s="8">
        <v>284.29999999999995</v>
      </c>
      <c r="H1571" s="8">
        <v>284.29999999999995</v>
      </c>
      <c r="I1571" s="8">
        <v>284.3</v>
      </c>
      <c r="J1571" s="8">
        <v>284.3</v>
      </c>
      <c r="K1571" s="29">
        <v>5.6843418860808015E-14</v>
      </c>
      <c r="L1571" s="29">
        <v>5.6843418860808015E-14</v>
      </c>
      <c r="O1571" t="str">
        <v>U1385G-31</v>
      </c>
      <c r="P1571" s="8">
        <v>56.253</v>
      </c>
      <c r="Q1571" s="8">
        <v>340.55299999999994</v>
      </c>
      <c r="R1571" s="8">
        <v>340.55299999999994</v>
      </c>
    </row>
    <row r="1572" spans="3:18" x14ac:dyDescent="0.15">
      <c r="C1572" t="str">
        <v>U1385G-31-6</v>
      </c>
      <c r="D1572" s="19">
        <v>288.42</v>
      </c>
      <c r="E1572" s="21">
        <v>130</v>
      </c>
      <c r="F1572" s="21">
        <v>140</v>
      </c>
      <c r="G1572" s="8">
        <v>289.72000000000003</v>
      </c>
      <c r="H1572" s="8">
        <v>289.82</v>
      </c>
      <c r="I1572" s="8">
        <v>289.72000000000003</v>
      </c>
      <c r="J1572" s="8">
        <v>289.82</v>
      </c>
      <c r="K1572" s="29">
        <v>0</v>
      </c>
      <c r="L1572" s="29">
        <v>0</v>
      </c>
      <c r="O1572" t="str">
        <v>U1385G-31</v>
      </c>
      <c r="P1572" s="8">
        <v>56.253</v>
      </c>
      <c r="Q1572" s="8">
        <v>345.97300000000001</v>
      </c>
      <c r="R1572" s="8">
        <v>346.07299999999998</v>
      </c>
    </row>
    <row r="1573" spans="3:18" x14ac:dyDescent="0.15">
      <c r="C1573" t="str">
        <v>U1385G-31-6</v>
      </c>
      <c r="D1573" s="19">
        <v>288.42</v>
      </c>
      <c r="E1573" s="21">
        <v>130</v>
      </c>
      <c r="F1573" s="21">
        <v>140</v>
      </c>
      <c r="G1573" s="8">
        <v>289.72000000000003</v>
      </c>
      <c r="H1573" s="8">
        <v>289.82</v>
      </c>
      <c r="I1573" s="8">
        <v>289.72000000000003</v>
      </c>
      <c r="J1573" s="8">
        <v>289.77</v>
      </c>
      <c r="K1573" s="29">
        <v>0</v>
      </c>
      <c r="L1573" s="29">
        <v>-5.0000000000011369E-2</v>
      </c>
      <c r="O1573" t="str">
        <v>U1385G-31</v>
      </c>
      <c r="P1573" s="8">
        <v>56.253</v>
      </c>
      <c r="Q1573" s="8">
        <v>345.97300000000001</v>
      </c>
      <c r="R1573" s="8">
        <v>346.07299999999998</v>
      </c>
    </row>
    <row r="1574" spans="3:18" x14ac:dyDescent="0.15">
      <c r="C1574" t="str">
        <v>U1385G-31-6</v>
      </c>
      <c r="D1574" s="19">
        <v>288.42</v>
      </c>
      <c r="E1574" s="21">
        <v>130</v>
      </c>
      <c r="F1574" s="21">
        <v>140</v>
      </c>
      <c r="G1574" s="8">
        <v>289.72000000000003</v>
      </c>
      <c r="H1574" s="8">
        <v>289.82</v>
      </c>
      <c r="I1574" s="8">
        <v>289.72000000000003</v>
      </c>
      <c r="J1574" s="8">
        <v>289.77</v>
      </c>
      <c r="K1574" s="29">
        <v>0</v>
      </c>
      <c r="L1574" s="29">
        <v>-5.0000000000011369E-2</v>
      </c>
      <c r="O1574" t="str">
        <v>U1385G-31</v>
      </c>
      <c r="P1574" s="8">
        <v>56.253</v>
      </c>
      <c r="Q1574" s="8">
        <v>345.97300000000001</v>
      </c>
      <c r="R1574" s="8">
        <v>346.07299999999998</v>
      </c>
    </row>
    <row r="1575" spans="3:18" x14ac:dyDescent="0.15">
      <c r="C1575" t="str">
        <v>U1385G-31-6</v>
      </c>
      <c r="D1575" s="19">
        <v>288.42</v>
      </c>
      <c r="E1575" s="21">
        <v>130</v>
      </c>
      <c r="F1575" s="21">
        <v>140</v>
      </c>
      <c r="G1575" s="8">
        <v>289.72000000000003</v>
      </c>
      <c r="H1575" s="8">
        <v>289.82</v>
      </c>
      <c r="I1575" s="8">
        <v>289.72000000000003</v>
      </c>
      <c r="J1575" s="8">
        <v>289.77</v>
      </c>
      <c r="K1575" s="29">
        <v>0</v>
      </c>
      <c r="L1575" s="29">
        <v>-5.0000000000011369E-2</v>
      </c>
      <c r="O1575" t="str">
        <v>U1385G-31</v>
      </c>
      <c r="P1575" s="8">
        <v>56.253</v>
      </c>
      <c r="Q1575" s="8">
        <v>345.97300000000001</v>
      </c>
      <c r="R1575" s="8">
        <v>346.07299999999998</v>
      </c>
    </row>
    <row r="1576" spans="3:18" x14ac:dyDescent="0.15">
      <c r="C1576" t="str">
        <v>U1385G-31-6</v>
      </c>
      <c r="D1576" s="19">
        <v>288.42</v>
      </c>
      <c r="E1576" s="21">
        <v>130</v>
      </c>
      <c r="F1576" s="21">
        <v>140</v>
      </c>
      <c r="G1576" s="8">
        <v>289.72000000000003</v>
      </c>
      <c r="H1576" s="8">
        <v>289.82</v>
      </c>
      <c r="I1576" s="8">
        <v>289.72000000000003</v>
      </c>
      <c r="J1576" s="8">
        <v>289.77</v>
      </c>
      <c r="K1576" s="29">
        <v>0</v>
      </c>
      <c r="L1576" s="29">
        <v>-5.0000000000011369E-2</v>
      </c>
      <c r="O1576" t="str">
        <v>U1385G-31</v>
      </c>
      <c r="P1576" s="8">
        <v>56.253</v>
      </c>
      <c r="Q1576" s="8">
        <v>345.97300000000001</v>
      </c>
      <c r="R1576" s="8">
        <v>346.07299999999998</v>
      </c>
    </row>
    <row r="1577" spans="3:18" x14ac:dyDescent="0.15">
      <c r="C1577" t="str">
        <v>U1385G-31-6</v>
      </c>
      <c r="D1577" s="19">
        <v>288.42</v>
      </c>
      <c r="E1577" s="21">
        <v>130</v>
      </c>
      <c r="F1577" s="21">
        <v>140</v>
      </c>
      <c r="G1577" s="8">
        <v>289.72000000000003</v>
      </c>
      <c r="H1577" s="8">
        <v>289.82</v>
      </c>
      <c r="I1577" s="8">
        <v>289.72000000000003</v>
      </c>
      <c r="J1577" s="8">
        <v>289.77</v>
      </c>
      <c r="K1577" s="29">
        <v>0</v>
      </c>
      <c r="L1577" s="29">
        <v>-5.0000000000011369E-2</v>
      </c>
      <c r="O1577" t="str">
        <v>U1385G-31</v>
      </c>
      <c r="P1577" s="8">
        <v>56.253</v>
      </c>
      <c r="Q1577" s="8">
        <v>345.97300000000001</v>
      </c>
      <c r="R1577" s="8">
        <v>346.07299999999998</v>
      </c>
    </row>
    <row r="1578" spans="3:18" x14ac:dyDescent="0.15">
      <c r="C1578" t="str">
        <v>U1385G-31-6</v>
      </c>
      <c r="D1578" s="19">
        <v>288.42</v>
      </c>
      <c r="E1578" s="21">
        <v>130</v>
      </c>
      <c r="F1578" s="21">
        <v>140</v>
      </c>
      <c r="G1578" s="8">
        <v>289.72000000000003</v>
      </c>
      <c r="H1578" s="8">
        <v>289.82</v>
      </c>
      <c r="I1578" s="8">
        <v>289.72000000000003</v>
      </c>
      <c r="J1578" s="8">
        <v>289.77</v>
      </c>
      <c r="K1578" s="29">
        <v>0</v>
      </c>
      <c r="L1578" s="29">
        <v>-5.0000000000011369E-2</v>
      </c>
      <c r="O1578" t="str">
        <v>U1385G-31</v>
      </c>
      <c r="P1578" s="8">
        <v>56.253</v>
      </c>
      <c r="Q1578" s="8">
        <v>345.97300000000001</v>
      </c>
      <c r="R1578" s="8">
        <v>346.07299999999998</v>
      </c>
    </row>
    <row r="1579" spans="3:18" x14ac:dyDescent="0.15">
      <c r="C1579" t="str">
        <v>U1385G-31-6</v>
      </c>
      <c r="D1579" s="19">
        <v>288.42</v>
      </c>
      <c r="E1579" s="21">
        <v>130</v>
      </c>
      <c r="F1579" s="21">
        <v>140</v>
      </c>
      <c r="G1579" s="8">
        <v>289.72000000000003</v>
      </c>
      <c r="H1579" s="8">
        <v>289.82</v>
      </c>
      <c r="I1579" s="8">
        <v>289.72000000000003</v>
      </c>
      <c r="J1579" s="8">
        <v>289.77</v>
      </c>
      <c r="K1579" s="29">
        <v>0</v>
      </c>
      <c r="L1579" s="29">
        <v>-5.0000000000011369E-2</v>
      </c>
      <c r="O1579" t="str">
        <v>U1385G-31</v>
      </c>
      <c r="P1579" s="8">
        <v>56.253</v>
      </c>
      <c r="Q1579" s="8">
        <v>345.97300000000001</v>
      </c>
      <c r="R1579" s="8">
        <v>346.07299999999998</v>
      </c>
    </row>
    <row r="1580" spans="3:18" x14ac:dyDescent="0.15">
      <c r="C1580" t="str">
        <v>U1385G-31-6</v>
      </c>
      <c r="D1580" s="19">
        <v>288.42</v>
      </c>
      <c r="E1580" s="21">
        <v>130</v>
      </c>
      <c r="F1580" s="21">
        <v>140</v>
      </c>
      <c r="G1580" s="8">
        <v>289.72000000000003</v>
      </c>
      <c r="H1580" s="8">
        <v>289.82</v>
      </c>
      <c r="I1580" s="8">
        <v>289.72000000000003</v>
      </c>
      <c r="J1580" s="8">
        <v>289.77</v>
      </c>
      <c r="K1580" s="29">
        <v>0</v>
      </c>
      <c r="L1580" s="29">
        <v>-5.0000000000011369E-2</v>
      </c>
      <c r="O1580" t="str">
        <v>U1385G-31</v>
      </c>
      <c r="P1580" s="8">
        <v>56.253</v>
      </c>
      <c r="Q1580" s="8">
        <v>345.97300000000001</v>
      </c>
      <c r="R1580" s="8">
        <v>346.07299999999998</v>
      </c>
    </row>
    <row r="1581" spans="3:18" x14ac:dyDescent="0.15">
      <c r="C1581" t="str">
        <v>U1385G-31-6</v>
      </c>
      <c r="D1581" s="19">
        <v>288.42</v>
      </c>
      <c r="E1581" s="21">
        <v>130</v>
      </c>
      <c r="F1581" s="21">
        <v>140</v>
      </c>
      <c r="G1581" s="8">
        <v>289.72000000000003</v>
      </c>
      <c r="H1581" s="8">
        <v>289.82</v>
      </c>
      <c r="I1581" s="8">
        <v>289.72000000000003</v>
      </c>
      <c r="J1581" s="8">
        <v>289.77</v>
      </c>
      <c r="K1581" s="29">
        <v>0</v>
      </c>
      <c r="L1581" s="29">
        <v>-5.0000000000011369E-2</v>
      </c>
      <c r="O1581" t="str">
        <v>U1385G-31</v>
      </c>
      <c r="P1581" s="8">
        <v>56.253</v>
      </c>
      <c r="Q1581" s="8">
        <v>345.97300000000001</v>
      </c>
      <c r="R1581" s="8">
        <v>346.07299999999998</v>
      </c>
    </row>
    <row r="1582" spans="3:18" x14ac:dyDescent="0.15">
      <c r="C1582" t="str">
        <v>U1385G-31-7</v>
      </c>
      <c r="D1582" s="19">
        <v>289.82</v>
      </c>
      <c r="E1582" s="21">
        <v>0</v>
      </c>
      <c r="F1582" s="21">
        <v>5</v>
      </c>
      <c r="G1582" s="8">
        <v>289.82</v>
      </c>
      <c r="H1582" s="8">
        <v>289.87</v>
      </c>
      <c r="I1582" s="8">
        <v>289.82</v>
      </c>
      <c r="J1582" s="8">
        <v>289.87</v>
      </c>
      <c r="K1582" s="29">
        <v>0</v>
      </c>
      <c r="L1582" s="29">
        <v>0</v>
      </c>
      <c r="O1582" t="str">
        <v>U1385G-31</v>
      </c>
      <c r="P1582" s="8">
        <v>56.253</v>
      </c>
      <c r="Q1582" s="8">
        <v>346.07299999999998</v>
      </c>
      <c r="R1582" s="8">
        <v>346.12299999999999</v>
      </c>
    </row>
    <row r="1583" spans="3:18" x14ac:dyDescent="0.15">
      <c r="C1583" t="str">
        <v>U1385G-32-1</v>
      </c>
      <c r="D1583" s="19">
        <v>290.60000000000002</v>
      </c>
      <c r="E1583" s="21">
        <v>107</v>
      </c>
      <c r="F1583" s="21">
        <v>108</v>
      </c>
      <c r="G1583" s="8">
        <v>291.67</v>
      </c>
      <c r="H1583" s="8">
        <v>291.68</v>
      </c>
      <c r="I1583" s="8">
        <v>291.67</v>
      </c>
      <c r="J1583" s="8">
        <v>291.68</v>
      </c>
      <c r="K1583" s="29">
        <v>0</v>
      </c>
      <c r="L1583" s="29">
        <v>0</v>
      </c>
      <c r="O1583" t="str">
        <v>U1385G-32</v>
      </c>
      <c r="P1583" s="8">
        <v>56.872999999999998</v>
      </c>
      <c r="Q1583" s="8">
        <v>348.54300000000001</v>
      </c>
      <c r="R1583" s="8">
        <v>348.553</v>
      </c>
    </row>
    <row r="1584" spans="3:18" x14ac:dyDescent="0.15">
      <c r="C1584" t="str">
        <v>U1385G-32-1</v>
      </c>
      <c r="D1584" s="19">
        <v>290.60000000000002</v>
      </c>
      <c r="E1584" s="21">
        <v>107</v>
      </c>
      <c r="F1584" s="21">
        <v>107</v>
      </c>
      <c r="G1584" s="8">
        <v>291.67</v>
      </c>
      <c r="H1584" s="8">
        <v>291.67</v>
      </c>
      <c r="I1584" s="8">
        <v>291.67</v>
      </c>
      <c r="J1584" s="8">
        <v>291.67</v>
      </c>
      <c r="K1584" s="29">
        <v>0</v>
      </c>
      <c r="L1584" s="29">
        <v>0</v>
      </c>
      <c r="O1584" t="str">
        <v>U1385G-32</v>
      </c>
      <c r="P1584" s="8">
        <v>56.872999999999998</v>
      </c>
      <c r="Q1584" s="8">
        <v>348.54300000000001</v>
      </c>
      <c r="R1584" s="8">
        <v>348.54300000000001</v>
      </c>
    </row>
    <row r="1585" spans="3:18" x14ac:dyDescent="0.15">
      <c r="C1585" t="str">
        <v>U1385G-32-1</v>
      </c>
      <c r="D1585" s="19">
        <v>290.60000000000002</v>
      </c>
      <c r="E1585" s="21">
        <v>107</v>
      </c>
      <c r="F1585" s="21">
        <v>108</v>
      </c>
      <c r="G1585" s="8">
        <v>291.67</v>
      </c>
      <c r="H1585" s="8">
        <v>291.68</v>
      </c>
      <c r="I1585" s="8">
        <v>291.67</v>
      </c>
      <c r="J1585" s="8">
        <v>291.68</v>
      </c>
      <c r="K1585" s="29">
        <v>0</v>
      </c>
      <c r="L1585" s="29">
        <v>0</v>
      </c>
      <c r="O1585" t="str">
        <v>U1385G-32</v>
      </c>
      <c r="P1585" s="8">
        <v>56.872999999999998</v>
      </c>
      <c r="Q1585" s="8">
        <v>348.54300000000001</v>
      </c>
      <c r="R1585" s="8">
        <v>348.553</v>
      </c>
    </row>
    <row r="1586" spans="3:18" x14ac:dyDescent="0.15">
      <c r="C1586" t="str">
        <v>U1385G-32-3</v>
      </c>
      <c r="D1586" s="19">
        <v>293.60000000000002</v>
      </c>
      <c r="E1586" s="21">
        <v>112</v>
      </c>
      <c r="F1586" s="21">
        <v>114</v>
      </c>
      <c r="G1586" s="8">
        <v>294.72000000000003</v>
      </c>
      <c r="H1586" s="8">
        <v>294.74</v>
      </c>
      <c r="I1586" s="8">
        <v>294.72000000000003</v>
      </c>
      <c r="J1586" s="8">
        <v>294.74</v>
      </c>
      <c r="K1586" s="29">
        <v>0</v>
      </c>
      <c r="L1586" s="29">
        <v>0</v>
      </c>
      <c r="O1586" t="str">
        <v>U1385G-32</v>
      </c>
      <c r="P1586" s="8">
        <v>56.872999999999998</v>
      </c>
      <c r="Q1586" s="8">
        <v>351.59300000000002</v>
      </c>
      <c r="R1586" s="8">
        <v>351.613</v>
      </c>
    </row>
    <row r="1587" spans="3:18" x14ac:dyDescent="0.15">
      <c r="C1587" t="str">
        <v>U1385G-32-6</v>
      </c>
      <c r="D1587" s="19">
        <v>298.11</v>
      </c>
      <c r="E1587" s="21">
        <v>131</v>
      </c>
      <c r="F1587" s="21">
        <v>141</v>
      </c>
      <c r="G1587" s="8">
        <v>299.42</v>
      </c>
      <c r="H1587" s="8">
        <v>299.52000000000004</v>
      </c>
      <c r="I1587" s="8">
        <v>299.42</v>
      </c>
      <c r="J1587" s="8">
        <v>299.47000000000003</v>
      </c>
      <c r="K1587" s="29">
        <v>0</v>
      </c>
      <c r="L1587" s="29">
        <v>-5.0000000000011369E-2</v>
      </c>
      <c r="O1587" t="str">
        <v>U1385G-32</v>
      </c>
      <c r="P1587" s="8">
        <v>56.872999999999998</v>
      </c>
      <c r="Q1587" s="8">
        <v>356.29300000000001</v>
      </c>
      <c r="R1587" s="8">
        <v>356.39300000000003</v>
      </c>
    </row>
    <row r="1588" spans="3:18" x14ac:dyDescent="0.15">
      <c r="C1588" t="str">
        <v>U1385G-32-6</v>
      </c>
      <c r="D1588" s="19">
        <v>298.11</v>
      </c>
      <c r="E1588" s="21">
        <v>131</v>
      </c>
      <c r="F1588" s="21">
        <v>141</v>
      </c>
      <c r="G1588" s="8">
        <v>299.42</v>
      </c>
      <c r="H1588" s="8">
        <v>299.52000000000004</v>
      </c>
      <c r="I1588" s="8">
        <v>299.42</v>
      </c>
      <c r="J1588" s="8">
        <v>299.47000000000003</v>
      </c>
      <c r="K1588" s="29">
        <v>0</v>
      </c>
      <c r="L1588" s="29">
        <v>-5.0000000000011369E-2</v>
      </c>
      <c r="O1588" t="str">
        <v>U1385G-32</v>
      </c>
      <c r="P1588" s="8">
        <v>56.872999999999998</v>
      </c>
      <c r="Q1588" s="8">
        <v>356.29300000000001</v>
      </c>
      <c r="R1588" s="8">
        <v>356.39300000000003</v>
      </c>
    </row>
    <row r="1589" spans="3:18" x14ac:dyDescent="0.15">
      <c r="C1589" t="str">
        <v>U1385G-32-6</v>
      </c>
      <c r="D1589" s="19">
        <v>298.11</v>
      </c>
      <c r="E1589" s="21">
        <v>131</v>
      </c>
      <c r="F1589" s="21">
        <v>141</v>
      </c>
      <c r="G1589" s="8">
        <v>299.42</v>
      </c>
      <c r="H1589" s="8">
        <v>299.52000000000004</v>
      </c>
      <c r="I1589" s="8">
        <v>299.42</v>
      </c>
      <c r="J1589" s="8">
        <v>299.47000000000003</v>
      </c>
      <c r="K1589" s="29">
        <v>0</v>
      </c>
      <c r="L1589" s="29">
        <v>-5.0000000000011369E-2</v>
      </c>
      <c r="O1589" t="str">
        <v>U1385G-32</v>
      </c>
      <c r="P1589" s="8">
        <v>56.872999999999998</v>
      </c>
      <c r="Q1589" s="8">
        <v>356.29300000000001</v>
      </c>
      <c r="R1589" s="8">
        <v>356.39300000000003</v>
      </c>
    </row>
    <row r="1590" spans="3:18" x14ac:dyDescent="0.15">
      <c r="C1590" t="str">
        <v>U1385G-32-6</v>
      </c>
      <c r="D1590" s="19">
        <v>298.11</v>
      </c>
      <c r="E1590" s="21">
        <v>131</v>
      </c>
      <c r="F1590" s="21">
        <v>141</v>
      </c>
      <c r="G1590" s="8">
        <v>299.42</v>
      </c>
      <c r="H1590" s="8">
        <v>299.52000000000004</v>
      </c>
      <c r="I1590" s="8">
        <v>299.42</v>
      </c>
      <c r="J1590" s="8">
        <v>299.47000000000003</v>
      </c>
      <c r="K1590" s="29">
        <v>0</v>
      </c>
      <c r="L1590" s="29">
        <v>-5.0000000000011369E-2</v>
      </c>
      <c r="O1590" t="str">
        <v>U1385G-32</v>
      </c>
      <c r="P1590" s="8">
        <v>56.872999999999998</v>
      </c>
      <c r="Q1590" s="8">
        <v>356.29300000000001</v>
      </c>
      <c r="R1590" s="8">
        <v>356.39300000000003</v>
      </c>
    </row>
    <row r="1591" spans="3:18" x14ac:dyDescent="0.15">
      <c r="C1591" t="str">
        <v>U1385G-32-6</v>
      </c>
      <c r="D1591" s="19">
        <v>298.11</v>
      </c>
      <c r="E1591" s="21">
        <v>131</v>
      </c>
      <c r="F1591" s="21">
        <v>141</v>
      </c>
      <c r="G1591" s="8">
        <v>299.42</v>
      </c>
      <c r="H1591" s="8">
        <v>299.52000000000004</v>
      </c>
      <c r="I1591" s="8">
        <v>299.42</v>
      </c>
      <c r="J1591" s="8">
        <v>299.52</v>
      </c>
      <c r="K1591" s="29">
        <v>0</v>
      </c>
      <c r="L1591" s="29">
        <v>-5.6843418860808015E-14</v>
      </c>
      <c r="O1591" t="str">
        <v>U1385G-32</v>
      </c>
      <c r="P1591" s="8">
        <v>56.872999999999998</v>
      </c>
      <c r="Q1591" s="8">
        <v>356.29300000000001</v>
      </c>
      <c r="R1591" s="8">
        <v>356.39300000000003</v>
      </c>
    </row>
    <row r="1592" spans="3:18" x14ac:dyDescent="0.15">
      <c r="C1592" t="str">
        <v>U1385G-32-6</v>
      </c>
      <c r="D1592" s="19">
        <v>298.11</v>
      </c>
      <c r="E1592" s="21">
        <v>131</v>
      </c>
      <c r="F1592" s="21">
        <v>141</v>
      </c>
      <c r="G1592" s="8">
        <v>299.42</v>
      </c>
      <c r="H1592" s="8">
        <v>299.52000000000004</v>
      </c>
      <c r="I1592" s="8">
        <v>299.42</v>
      </c>
      <c r="J1592" s="8">
        <v>299.47000000000003</v>
      </c>
      <c r="K1592" s="29">
        <v>0</v>
      </c>
      <c r="L1592" s="29">
        <v>-5.0000000000011369E-2</v>
      </c>
      <c r="O1592" t="str">
        <v>U1385G-32</v>
      </c>
      <c r="P1592" s="8">
        <v>56.872999999999998</v>
      </c>
      <c r="Q1592" s="8">
        <v>356.29300000000001</v>
      </c>
      <c r="R1592" s="8">
        <v>356.39300000000003</v>
      </c>
    </row>
    <row r="1593" spans="3:18" x14ac:dyDescent="0.15">
      <c r="C1593" t="str">
        <v>U1385G-32-6</v>
      </c>
      <c r="D1593" s="19">
        <v>298.11</v>
      </c>
      <c r="E1593" s="21">
        <v>131</v>
      </c>
      <c r="F1593" s="21">
        <v>141</v>
      </c>
      <c r="G1593" s="8">
        <v>299.42</v>
      </c>
      <c r="H1593" s="8">
        <v>299.52000000000004</v>
      </c>
      <c r="I1593" s="8">
        <v>299.42</v>
      </c>
      <c r="J1593" s="8">
        <v>299.47000000000003</v>
      </c>
      <c r="K1593" s="29">
        <v>0</v>
      </c>
      <c r="L1593" s="29">
        <v>-5.0000000000011369E-2</v>
      </c>
      <c r="O1593" t="str">
        <v>U1385G-32</v>
      </c>
      <c r="P1593" s="8">
        <v>56.872999999999998</v>
      </c>
      <c r="Q1593" s="8">
        <v>356.29300000000001</v>
      </c>
      <c r="R1593" s="8">
        <v>356.39300000000003</v>
      </c>
    </row>
    <row r="1594" spans="3:18" x14ac:dyDescent="0.15">
      <c r="C1594" t="str">
        <v>U1385G-32-6</v>
      </c>
      <c r="D1594" s="19">
        <v>298.11</v>
      </c>
      <c r="E1594" s="21">
        <v>131</v>
      </c>
      <c r="F1594" s="21">
        <v>141</v>
      </c>
      <c r="G1594" s="8">
        <v>299.42</v>
      </c>
      <c r="H1594" s="8">
        <v>299.52000000000004</v>
      </c>
      <c r="I1594" s="8">
        <v>299.42</v>
      </c>
      <c r="J1594" s="8">
        <v>299.47000000000003</v>
      </c>
      <c r="K1594" s="29">
        <v>0</v>
      </c>
      <c r="L1594" s="29">
        <v>-5.0000000000011369E-2</v>
      </c>
      <c r="O1594" t="str">
        <v>U1385G-32</v>
      </c>
      <c r="P1594" s="8">
        <v>56.872999999999998</v>
      </c>
      <c r="Q1594" s="8">
        <v>356.29300000000001</v>
      </c>
      <c r="R1594" s="8">
        <v>356.39300000000003</v>
      </c>
    </row>
    <row r="1595" spans="3:18" x14ac:dyDescent="0.15">
      <c r="C1595" t="str">
        <v>U1385G-32-6</v>
      </c>
      <c r="D1595" s="19">
        <v>298.11</v>
      </c>
      <c r="E1595" s="21">
        <v>131</v>
      </c>
      <c r="F1595" s="21">
        <v>141</v>
      </c>
      <c r="G1595" s="8">
        <v>299.42</v>
      </c>
      <c r="H1595" s="8">
        <v>299.52000000000004</v>
      </c>
      <c r="I1595" s="8">
        <v>299.42</v>
      </c>
      <c r="J1595" s="8">
        <v>299.47000000000003</v>
      </c>
      <c r="K1595" s="29">
        <v>0</v>
      </c>
      <c r="L1595" s="29">
        <v>-5.0000000000011369E-2</v>
      </c>
      <c r="O1595" t="str">
        <v>U1385G-32</v>
      </c>
      <c r="P1595" s="8">
        <v>56.872999999999998</v>
      </c>
      <c r="Q1595" s="8">
        <v>356.29300000000001</v>
      </c>
      <c r="R1595" s="8">
        <v>356.39300000000003</v>
      </c>
    </row>
    <row r="1596" spans="3:18" x14ac:dyDescent="0.15">
      <c r="C1596" t="str">
        <v>U1385G-32-6</v>
      </c>
      <c r="D1596" s="19">
        <v>298.11</v>
      </c>
      <c r="E1596" s="21">
        <v>131</v>
      </c>
      <c r="F1596" s="21">
        <v>141</v>
      </c>
      <c r="G1596" s="8">
        <v>299.42</v>
      </c>
      <c r="H1596" s="8">
        <v>299.52000000000004</v>
      </c>
      <c r="I1596" s="8">
        <v>299.42</v>
      </c>
      <c r="J1596" s="8">
        <v>299.47000000000003</v>
      </c>
      <c r="K1596" s="29">
        <v>0</v>
      </c>
      <c r="L1596" s="29">
        <v>-5.0000000000011369E-2</v>
      </c>
      <c r="O1596" t="str">
        <v>U1385G-32</v>
      </c>
      <c r="P1596" s="8">
        <v>56.872999999999998</v>
      </c>
      <c r="Q1596" s="8">
        <v>356.29300000000001</v>
      </c>
      <c r="R1596" s="8">
        <v>356.39300000000003</v>
      </c>
    </row>
    <row r="1597" spans="3:18" x14ac:dyDescent="0.15">
      <c r="C1597" t="str">
        <v>U1385G-32-7</v>
      </c>
      <c r="D1597" s="19">
        <v>299.52</v>
      </c>
      <c r="E1597" s="21">
        <v>0</v>
      </c>
      <c r="F1597" s="21">
        <v>5</v>
      </c>
      <c r="G1597" s="8">
        <v>299.52</v>
      </c>
      <c r="H1597" s="8">
        <v>299.57</v>
      </c>
      <c r="I1597" s="8">
        <v>299.52</v>
      </c>
      <c r="J1597" s="8">
        <v>299.57</v>
      </c>
      <c r="K1597" s="29">
        <v>0</v>
      </c>
      <c r="L1597" s="29">
        <v>0</v>
      </c>
      <c r="O1597" t="str">
        <v>U1385G-32</v>
      </c>
      <c r="P1597" s="8">
        <v>56.872999999999998</v>
      </c>
      <c r="Q1597" s="8">
        <v>356.39299999999997</v>
      </c>
      <c r="R1597" s="8">
        <v>356.44299999999998</v>
      </c>
    </row>
    <row r="1598" spans="3:18" x14ac:dyDescent="0.15">
      <c r="C1598" t="str">
        <v>U1385G-32-7</v>
      </c>
      <c r="D1598" s="19">
        <v>299.52</v>
      </c>
      <c r="E1598" s="21">
        <v>14</v>
      </c>
      <c r="F1598" s="21">
        <v>15</v>
      </c>
      <c r="G1598" s="8">
        <v>299.65999999999997</v>
      </c>
      <c r="H1598" s="8">
        <v>299.66999999999996</v>
      </c>
      <c r="I1598" s="8">
        <v>299.66000000000003</v>
      </c>
      <c r="J1598" s="8">
        <v>299.67</v>
      </c>
      <c r="K1598" s="29">
        <v>5.6843418860808015E-14</v>
      </c>
      <c r="L1598" s="29">
        <v>5.6843418860808015E-14</v>
      </c>
      <c r="O1598" t="str">
        <v>U1385G-32</v>
      </c>
      <c r="P1598" s="8">
        <v>56.872999999999998</v>
      </c>
      <c r="Q1598" s="8">
        <v>356.53299999999996</v>
      </c>
      <c r="R1598" s="8">
        <v>356.54299999999995</v>
      </c>
    </row>
    <row r="1599" spans="3:18" x14ac:dyDescent="0.15">
      <c r="C1599" t="str">
        <v>U1385G-33-3</v>
      </c>
      <c r="D1599" s="19">
        <v>303.3</v>
      </c>
      <c r="E1599" s="21">
        <v>24</v>
      </c>
      <c r="F1599" s="21">
        <v>24</v>
      </c>
      <c r="G1599" s="8">
        <v>303.54000000000002</v>
      </c>
      <c r="H1599" s="8">
        <v>303.54000000000002</v>
      </c>
      <c r="I1599" s="8">
        <v>303.54000000000002</v>
      </c>
      <c r="J1599" s="8">
        <v>303.54000000000002</v>
      </c>
      <c r="K1599" s="29">
        <v>0</v>
      </c>
      <c r="L1599" s="29">
        <v>0</v>
      </c>
      <c r="O1599" t="str">
        <v>U1385G-33</v>
      </c>
      <c r="P1599" s="8">
        <v>58.917000000000002</v>
      </c>
      <c r="Q1599" s="8">
        <v>362.45699999999999</v>
      </c>
      <c r="R1599" s="8">
        <v>362.45699999999999</v>
      </c>
    </row>
    <row r="1600" spans="3:18" x14ac:dyDescent="0.15">
      <c r="C1600" t="str">
        <v>U1385G-33-3</v>
      </c>
      <c r="D1600" s="19">
        <v>303.3</v>
      </c>
      <c r="E1600" s="21">
        <v>24</v>
      </c>
      <c r="F1600" s="21">
        <v>25</v>
      </c>
      <c r="G1600" s="8">
        <v>303.54000000000002</v>
      </c>
      <c r="H1600" s="8">
        <v>303.55</v>
      </c>
      <c r="I1600" s="8">
        <v>303.54000000000002</v>
      </c>
      <c r="J1600" s="8">
        <v>303.55</v>
      </c>
      <c r="K1600" s="29">
        <v>0</v>
      </c>
      <c r="L1600" s="29">
        <v>0</v>
      </c>
      <c r="O1600" t="str">
        <v>U1385G-33</v>
      </c>
      <c r="P1600" s="8">
        <v>58.917000000000002</v>
      </c>
      <c r="Q1600" s="8">
        <v>362.45699999999999</v>
      </c>
      <c r="R1600" s="8">
        <v>362.46699999999998</v>
      </c>
    </row>
    <row r="1601" spans="3:18" x14ac:dyDescent="0.15">
      <c r="C1601" t="str">
        <v>U1385G-33-3</v>
      </c>
      <c r="D1601" s="19">
        <v>303.3</v>
      </c>
      <c r="E1601" s="21">
        <v>24</v>
      </c>
      <c r="F1601" s="21">
        <v>25</v>
      </c>
      <c r="G1601" s="8">
        <v>303.54000000000002</v>
      </c>
      <c r="H1601" s="8">
        <v>303.55</v>
      </c>
      <c r="I1601" s="8">
        <v>303.54000000000002</v>
      </c>
      <c r="J1601" s="8">
        <v>303.55</v>
      </c>
      <c r="K1601" s="29">
        <v>0</v>
      </c>
      <c r="L1601" s="29">
        <v>0</v>
      </c>
      <c r="O1601" t="str">
        <v>U1385G-33</v>
      </c>
      <c r="P1601" s="8">
        <v>58.917000000000002</v>
      </c>
      <c r="Q1601" s="8">
        <v>362.45699999999999</v>
      </c>
      <c r="R1601" s="8">
        <v>362.46699999999998</v>
      </c>
    </row>
    <row r="1602" spans="3:18" x14ac:dyDescent="0.15">
      <c r="C1602" t="str">
        <v>U1385G-33-3</v>
      </c>
      <c r="D1602" s="19">
        <v>303.3</v>
      </c>
      <c r="E1602" s="21">
        <v>82</v>
      </c>
      <c r="F1602" s="21">
        <v>84</v>
      </c>
      <c r="G1602" s="8">
        <v>304.12</v>
      </c>
      <c r="H1602" s="8">
        <v>304.14</v>
      </c>
      <c r="I1602" s="8">
        <v>304.12</v>
      </c>
      <c r="J1602" s="8">
        <v>304.14</v>
      </c>
      <c r="K1602" s="29">
        <v>0</v>
      </c>
      <c r="L1602" s="29">
        <v>0</v>
      </c>
      <c r="O1602" t="str">
        <v>U1385G-33</v>
      </c>
      <c r="P1602" s="8">
        <v>58.917000000000002</v>
      </c>
      <c r="Q1602" s="8">
        <v>363.03700000000003</v>
      </c>
      <c r="R1602" s="8">
        <v>363.05700000000002</v>
      </c>
    </row>
    <row r="1603" spans="3:18" x14ac:dyDescent="0.15">
      <c r="C1603" t="str">
        <v>U1385G-33-6</v>
      </c>
      <c r="D1603" s="19">
        <v>307.81</v>
      </c>
      <c r="E1603" s="21">
        <v>133</v>
      </c>
      <c r="F1603" s="21">
        <v>143</v>
      </c>
      <c r="G1603" s="8">
        <v>309.14</v>
      </c>
      <c r="H1603" s="8">
        <v>309.24</v>
      </c>
      <c r="I1603" s="8">
        <v>309.14</v>
      </c>
      <c r="J1603" s="8">
        <v>309.19</v>
      </c>
      <c r="K1603" s="29">
        <v>0</v>
      </c>
      <c r="L1603" s="29">
        <v>-5.0000000000011369E-2</v>
      </c>
      <c r="O1603" t="str">
        <v>U1385G-33</v>
      </c>
      <c r="P1603" s="8">
        <v>58.917000000000002</v>
      </c>
      <c r="Q1603" s="8">
        <v>368.05700000000002</v>
      </c>
      <c r="R1603" s="8">
        <v>368.15700000000004</v>
      </c>
    </row>
    <row r="1604" spans="3:18" x14ac:dyDescent="0.15">
      <c r="C1604" t="str">
        <v>U1385G-33-6</v>
      </c>
      <c r="D1604" s="19">
        <v>307.81</v>
      </c>
      <c r="E1604" s="21">
        <v>133</v>
      </c>
      <c r="F1604" s="21">
        <v>143</v>
      </c>
      <c r="G1604" s="8">
        <v>309.14</v>
      </c>
      <c r="H1604" s="8">
        <v>309.24</v>
      </c>
      <c r="I1604" s="8">
        <v>309.14</v>
      </c>
      <c r="J1604" s="8">
        <v>309.19</v>
      </c>
      <c r="K1604" s="29">
        <v>0</v>
      </c>
      <c r="L1604" s="29">
        <v>-5.0000000000011369E-2</v>
      </c>
      <c r="O1604" t="str">
        <v>U1385G-33</v>
      </c>
      <c r="P1604" s="8">
        <v>58.917000000000002</v>
      </c>
      <c r="Q1604" s="8">
        <v>368.05700000000002</v>
      </c>
      <c r="R1604" s="8">
        <v>368.15700000000004</v>
      </c>
    </row>
    <row r="1605" spans="3:18" x14ac:dyDescent="0.15">
      <c r="C1605" t="str">
        <v>U1385G-33-6</v>
      </c>
      <c r="D1605" s="19">
        <v>307.81</v>
      </c>
      <c r="E1605" s="21">
        <v>133</v>
      </c>
      <c r="F1605" s="21">
        <v>143</v>
      </c>
      <c r="G1605" s="8">
        <v>309.14</v>
      </c>
      <c r="H1605" s="8">
        <v>309.24</v>
      </c>
      <c r="I1605" s="8">
        <v>309.14</v>
      </c>
      <c r="J1605" s="8">
        <v>309.19</v>
      </c>
      <c r="K1605" s="29">
        <v>0</v>
      </c>
      <c r="L1605" s="29">
        <v>-5.0000000000011369E-2</v>
      </c>
      <c r="O1605" t="str">
        <v>U1385G-33</v>
      </c>
      <c r="P1605" s="8">
        <v>58.917000000000002</v>
      </c>
      <c r="Q1605" s="8">
        <v>368.05700000000002</v>
      </c>
      <c r="R1605" s="8">
        <v>368.15700000000004</v>
      </c>
    </row>
    <row r="1606" spans="3:18" x14ac:dyDescent="0.15">
      <c r="C1606" t="str">
        <v>U1385G-33-6</v>
      </c>
      <c r="D1606" s="19">
        <v>307.81</v>
      </c>
      <c r="E1606" s="21">
        <v>133</v>
      </c>
      <c r="F1606" s="21">
        <v>143</v>
      </c>
      <c r="G1606" s="8">
        <v>309.14</v>
      </c>
      <c r="H1606" s="8">
        <v>309.24</v>
      </c>
      <c r="I1606" s="8">
        <v>309.14</v>
      </c>
      <c r="J1606" s="8">
        <v>309.24</v>
      </c>
      <c r="K1606" s="29">
        <v>0</v>
      </c>
      <c r="L1606" s="29">
        <v>0</v>
      </c>
      <c r="O1606" t="str">
        <v>U1385G-33</v>
      </c>
      <c r="P1606" s="8">
        <v>58.917000000000002</v>
      </c>
      <c r="Q1606" s="8">
        <v>368.05700000000002</v>
      </c>
      <c r="R1606" s="8">
        <v>368.15700000000004</v>
      </c>
    </row>
    <row r="1607" spans="3:18" x14ac:dyDescent="0.15">
      <c r="C1607" t="str">
        <v>U1385G-33-6</v>
      </c>
      <c r="D1607" s="19">
        <v>307.81</v>
      </c>
      <c r="E1607" s="21">
        <v>133</v>
      </c>
      <c r="F1607" s="21">
        <v>143</v>
      </c>
      <c r="G1607" s="8">
        <v>309.14</v>
      </c>
      <c r="H1607" s="8">
        <v>309.24</v>
      </c>
      <c r="I1607" s="8">
        <v>309.14</v>
      </c>
      <c r="J1607" s="8">
        <v>309.19</v>
      </c>
      <c r="K1607" s="29">
        <v>0</v>
      </c>
      <c r="L1607" s="29">
        <v>-5.0000000000011369E-2</v>
      </c>
      <c r="O1607" t="str">
        <v>U1385G-33</v>
      </c>
      <c r="P1607" s="8">
        <v>58.917000000000002</v>
      </c>
      <c r="Q1607" s="8">
        <v>368.05700000000002</v>
      </c>
      <c r="R1607" s="8">
        <v>368.15700000000004</v>
      </c>
    </row>
    <row r="1608" spans="3:18" x14ac:dyDescent="0.15">
      <c r="C1608" t="str">
        <v>U1385G-33-6</v>
      </c>
      <c r="D1608" s="19">
        <v>307.81</v>
      </c>
      <c r="E1608" s="21">
        <v>133</v>
      </c>
      <c r="F1608" s="21">
        <v>143</v>
      </c>
      <c r="G1608" s="8">
        <v>309.14</v>
      </c>
      <c r="H1608" s="8">
        <v>309.24</v>
      </c>
      <c r="I1608" s="8">
        <v>309.14</v>
      </c>
      <c r="J1608" s="8">
        <v>309.19</v>
      </c>
      <c r="K1608" s="29">
        <v>0</v>
      </c>
      <c r="L1608" s="29">
        <v>-5.0000000000011369E-2</v>
      </c>
      <c r="O1608" t="str">
        <v>U1385G-33</v>
      </c>
      <c r="P1608" s="8">
        <v>58.917000000000002</v>
      </c>
      <c r="Q1608" s="8">
        <v>368.05700000000002</v>
      </c>
      <c r="R1608" s="8">
        <v>368.15700000000004</v>
      </c>
    </row>
    <row r="1609" spans="3:18" x14ac:dyDescent="0.15">
      <c r="C1609" t="str">
        <v>U1385G-33-6</v>
      </c>
      <c r="D1609" s="19">
        <v>307.81</v>
      </c>
      <c r="E1609" s="21">
        <v>133</v>
      </c>
      <c r="F1609" s="21">
        <v>143</v>
      </c>
      <c r="G1609" s="8">
        <v>309.14</v>
      </c>
      <c r="H1609" s="8">
        <v>309.24</v>
      </c>
      <c r="I1609" s="8">
        <v>309.14</v>
      </c>
      <c r="J1609" s="8">
        <v>309.19</v>
      </c>
      <c r="K1609" s="29">
        <v>0</v>
      </c>
      <c r="L1609" s="29">
        <v>-5.0000000000011369E-2</v>
      </c>
      <c r="O1609" t="str">
        <v>U1385G-33</v>
      </c>
      <c r="P1609" s="8">
        <v>58.917000000000002</v>
      </c>
      <c r="Q1609" s="8">
        <v>368.05700000000002</v>
      </c>
      <c r="R1609" s="8">
        <v>368.15700000000004</v>
      </c>
    </row>
    <row r="1610" spans="3:18" x14ac:dyDescent="0.15">
      <c r="C1610" t="str">
        <v>U1385G-33-6</v>
      </c>
      <c r="D1610" s="19">
        <v>307.81</v>
      </c>
      <c r="E1610" s="21">
        <v>133</v>
      </c>
      <c r="F1610" s="21">
        <v>143</v>
      </c>
      <c r="G1610" s="8">
        <v>309.14</v>
      </c>
      <c r="H1610" s="8">
        <v>309.24</v>
      </c>
      <c r="I1610" s="8">
        <v>309.14</v>
      </c>
      <c r="J1610" s="8">
        <v>309.19</v>
      </c>
      <c r="K1610" s="29">
        <v>0</v>
      </c>
      <c r="L1610" s="29">
        <v>-5.0000000000011369E-2</v>
      </c>
      <c r="O1610" t="str">
        <v>U1385G-33</v>
      </c>
      <c r="P1610" s="8">
        <v>58.917000000000002</v>
      </c>
      <c r="Q1610" s="8">
        <v>368.05700000000002</v>
      </c>
      <c r="R1610" s="8">
        <v>368.15700000000004</v>
      </c>
    </row>
    <row r="1611" spans="3:18" x14ac:dyDescent="0.15">
      <c r="C1611" t="str">
        <v>U1385G-33-6</v>
      </c>
      <c r="D1611" s="19">
        <v>307.81</v>
      </c>
      <c r="E1611" s="21">
        <v>133</v>
      </c>
      <c r="F1611" s="21">
        <v>143</v>
      </c>
      <c r="G1611" s="8">
        <v>309.14</v>
      </c>
      <c r="H1611" s="8">
        <v>309.24</v>
      </c>
      <c r="I1611" s="8">
        <v>309.14</v>
      </c>
      <c r="J1611" s="8">
        <v>309.19</v>
      </c>
      <c r="K1611" s="29">
        <v>0</v>
      </c>
      <c r="L1611" s="29">
        <v>-5.0000000000011369E-2</v>
      </c>
      <c r="O1611" t="str">
        <v>U1385G-33</v>
      </c>
      <c r="P1611" s="8">
        <v>58.917000000000002</v>
      </c>
      <c r="Q1611" s="8">
        <v>368.05700000000002</v>
      </c>
      <c r="R1611" s="8">
        <v>368.15700000000004</v>
      </c>
    </row>
    <row r="1612" spans="3:18" x14ac:dyDescent="0.15">
      <c r="C1612" t="str">
        <v>U1385G-33-6</v>
      </c>
      <c r="D1612" s="19">
        <v>307.81</v>
      </c>
      <c r="E1612" s="21">
        <v>133</v>
      </c>
      <c r="F1612" s="21">
        <v>143</v>
      </c>
      <c r="G1612" s="8">
        <v>309.14</v>
      </c>
      <c r="H1612" s="8">
        <v>309.24</v>
      </c>
      <c r="I1612" s="8">
        <v>309.14</v>
      </c>
      <c r="J1612" s="8">
        <v>309.19</v>
      </c>
      <c r="K1612" s="29">
        <v>0</v>
      </c>
      <c r="L1612" s="29">
        <v>-5.0000000000011369E-2</v>
      </c>
      <c r="O1612" t="str">
        <v>U1385G-33</v>
      </c>
      <c r="P1612" s="8">
        <v>58.917000000000002</v>
      </c>
      <c r="Q1612" s="8">
        <v>368.05700000000002</v>
      </c>
      <c r="R1612" s="8">
        <v>368.15700000000004</v>
      </c>
    </row>
    <row r="1613" spans="3:18" x14ac:dyDescent="0.15">
      <c r="C1613" t="str">
        <v>U1385G-33-7</v>
      </c>
      <c r="D1613" s="19">
        <v>309.24</v>
      </c>
      <c r="E1613" s="21">
        <v>0</v>
      </c>
      <c r="F1613" s="21">
        <v>5</v>
      </c>
      <c r="G1613" s="8">
        <v>309.24</v>
      </c>
      <c r="H1613" s="8">
        <v>309.29000000000002</v>
      </c>
      <c r="I1613" s="8">
        <v>309.24</v>
      </c>
      <c r="J1613" s="8">
        <v>309.29000000000002</v>
      </c>
      <c r="K1613" s="29">
        <v>0</v>
      </c>
      <c r="L1613" s="29">
        <v>0</v>
      </c>
      <c r="O1613" t="str">
        <v>U1385G-33</v>
      </c>
      <c r="P1613" s="8">
        <v>58.917000000000002</v>
      </c>
      <c r="Q1613" s="8">
        <v>368.15700000000004</v>
      </c>
      <c r="R1613" s="8">
        <v>368.20699999999999</v>
      </c>
    </row>
    <row r="1614" spans="3:18" x14ac:dyDescent="0.15">
      <c r="C1614" t="str">
        <v>U1385G-34-1</v>
      </c>
      <c r="D1614" s="19">
        <v>310</v>
      </c>
      <c r="E1614" s="21">
        <v>69</v>
      </c>
      <c r="F1614" s="21">
        <v>69</v>
      </c>
      <c r="G1614" s="8">
        <v>310.69</v>
      </c>
      <c r="H1614" s="8">
        <v>310.69</v>
      </c>
      <c r="I1614" s="8">
        <v>310.69</v>
      </c>
      <c r="J1614" s="8">
        <v>310.69</v>
      </c>
      <c r="K1614" s="29">
        <v>0</v>
      </c>
      <c r="L1614" s="29">
        <v>0</v>
      </c>
      <c r="O1614" t="str">
        <v>U1385G-34</v>
      </c>
      <c r="P1614" s="8">
        <v>59.180999999999997</v>
      </c>
      <c r="Q1614" s="8">
        <v>369.87099999999998</v>
      </c>
      <c r="R1614" s="8">
        <v>369.87099999999998</v>
      </c>
    </row>
    <row r="1615" spans="3:18" x14ac:dyDescent="0.15">
      <c r="C1615" t="str">
        <v>U1385G-34-2</v>
      </c>
      <c r="D1615" s="19">
        <v>311.5</v>
      </c>
      <c r="E1615" s="21">
        <v>65</v>
      </c>
      <c r="F1615" s="21">
        <v>66</v>
      </c>
      <c r="G1615" s="8">
        <v>312.14999999999998</v>
      </c>
      <c r="H1615" s="8">
        <v>312.16000000000003</v>
      </c>
      <c r="I1615" s="8">
        <v>312.14999999999998</v>
      </c>
      <c r="J1615" s="8">
        <v>312.16000000000003</v>
      </c>
      <c r="K1615" s="29">
        <v>0</v>
      </c>
      <c r="L1615" s="29">
        <v>0</v>
      </c>
      <c r="O1615" t="str">
        <v>U1385G-34</v>
      </c>
      <c r="P1615" s="8">
        <v>59.180999999999997</v>
      </c>
      <c r="Q1615" s="8">
        <v>371.33099999999996</v>
      </c>
      <c r="R1615" s="8">
        <v>371.34100000000001</v>
      </c>
    </row>
    <row r="1616" spans="3:18" x14ac:dyDescent="0.15">
      <c r="C1616" t="str">
        <v>U1385G-34-2</v>
      </c>
      <c r="D1616" s="19">
        <v>311.5</v>
      </c>
      <c r="E1616" s="21">
        <v>65</v>
      </c>
      <c r="F1616" s="21">
        <v>65</v>
      </c>
      <c r="G1616" s="8">
        <v>312.14999999999998</v>
      </c>
      <c r="H1616" s="8">
        <v>312.14999999999998</v>
      </c>
      <c r="I1616" s="8">
        <v>312.14999999999998</v>
      </c>
      <c r="J1616" s="8">
        <v>312.14999999999998</v>
      </c>
      <c r="K1616" s="29">
        <v>0</v>
      </c>
      <c r="L1616" s="29">
        <v>0</v>
      </c>
      <c r="O1616" t="str">
        <v>U1385G-34</v>
      </c>
      <c r="P1616" s="8">
        <v>59.180999999999997</v>
      </c>
      <c r="Q1616" s="8">
        <v>371.33099999999996</v>
      </c>
      <c r="R1616" s="8">
        <v>371.33099999999996</v>
      </c>
    </row>
    <row r="1617" spans="3:18" x14ac:dyDescent="0.15">
      <c r="C1617" t="str">
        <v>U1385G-34-2</v>
      </c>
      <c r="D1617" s="19">
        <v>311.5</v>
      </c>
      <c r="E1617" s="21">
        <v>65</v>
      </c>
      <c r="F1617" s="21">
        <v>66</v>
      </c>
      <c r="G1617" s="8">
        <v>312.14999999999998</v>
      </c>
      <c r="H1617" s="8">
        <v>312.16000000000003</v>
      </c>
      <c r="I1617" s="8">
        <v>312.14999999999998</v>
      </c>
      <c r="J1617" s="8">
        <v>312.16000000000003</v>
      </c>
      <c r="K1617" s="29">
        <v>0</v>
      </c>
      <c r="L1617" s="29">
        <v>0</v>
      </c>
      <c r="O1617" t="str">
        <v>U1385G-34</v>
      </c>
      <c r="P1617" s="8">
        <v>59.180999999999997</v>
      </c>
      <c r="Q1617" s="8">
        <v>371.33099999999996</v>
      </c>
      <c r="R1617" s="8">
        <v>371.34100000000001</v>
      </c>
    </row>
    <row r="1618" spans="3:18" x14ac:dyDescent="0.15">
      <c r="C1618" t="str">
        <v>U1385G-34-5</v>
      </c>
      <c r="D1618" s="19">
        <v>316.02</v>
      </c>
      <c r="E1618" s="21">
        <v>64.5</v>
      </c>
      <c r="F1618" s="21">
        <v>66.5</v>
      </c>
      <c r="G1618" s="8">
        <v>316.66499999999996</v>
      </c>
      <c r="H1618" s="8">
        <v>316.685</v>
      </c>
      <c r="I1618" s="8">
        <v>316.66500000000002</v>
      </c>
      <c r="J1618" s="8">
        <v>316.685</v>
      </c>
      <c r="K1618" s="29">
        <v>5.6843418860808015E-14</v>
      </c>
      <c r="L1618" s="29">
        <v>0</v>
      </c>
      <c r="O1618" t="str">
        <v>U1385G-34</v>
      </c>
      <c r="P1618" s="8">
        <v>59.180999999999997</v>
      </c>
      <c r="Q1618" s="8">
        <v>375.84599999999995</v>
      </c>
      <c r="R1618" s="8">
        <v>375.86599999999999</v>
      </c>
    </row>
    <row r="1619" spans="3:18" x14ac:dyDescent="0.15">
      <c r="C1619" t="str">
        <v>U1385G-34-6</v>
      </c>
      <c r="D1619" s="19">
        <v>317.52999999999997</v>
      </c>
      <c r="E1619" s="21">
        <v>65</v>
      </c>
      <c r="F1619" s="21">
        <v>66</v>
      </c>
      <c r="G1619" s="8">
        <v>318.17999999999995</v>
      </c>
      <c r="H1619" s="8">
        <v>318.19</v>
      </c>
      <c r="I1619" s="8">
        <v>318.18</v>
      </c>
      <c r="J1619" s="8">
        <v>318.19</v>
      </c>
      <c r="K1619" s="29">
        <v>5.6843418860808015E-14</v>
      </c>
      <c r="L1619" s="29">
        <v>0</v>
      </c>
      <c r="O1619" t="str">
        <v>U1385G-34</v>
      </c>
      <c r="P1619" s="8">
        <v>59.180999999999997</v>
      </c>
      <c r="Q1619" s="8">
        <v>377.36099999999993</v>
      </c>
      <c r="R1619" s="8">
        <v>377.37099999999998</v>
      </c>
    </row>
    <row r="1620" spans="3:18" x14ac:dyDescent="0.15">
      <c r="C1620" t="str">
        <v>U1385G-34-6</v>
      </c>
      <c r="D1620" s="19">
        <v>317.52999999999997</v>
      </c>
      <c r="E1620" s="21">
        <v>123</v>
      </c>
      <c r="F1620" s="21">
        <v>133</v>
      </c>
      <c r="G1620" s="8">
        <v>318.76</v>
      </c>
      <c r="H1620" s="8">
        <v>318.85999999999996</v>
      </c>
      <c r="I1620" s="8">
        <v>318.76</v>
      </c>
      <c r="J1620" s="8">
        <v>318.81</v>
      </c>
      <c r="K1620" s="29">
        <v>0</v>
      </c>
      <c r="L1620" s="29">
        <v>-4.9999999999954525E-2</v>
      </c>
      <c r="O1620" t="str">
        <v>U1385G-34</v>
      </c>
      <c r="P1620" s="8">
        <v>59.180999999999997</v>
      </c>
      <c r="Q1620" s="8">
        <v>377.94099999999997</v>
      </c>
      <c r="R1620" s="8">
        <v>378.04099999999994</v>
      </c>
    </row>
    <row r="1621" spans="3:18" x14ac:dyDescent="0.15">
      <c r="C1621" t="str">
        <v>U1385G-34-6</v>
      </c>
      <c r="D1621" s="19">
        <v>317.52999999999997</v>
      </c>
      <c r="E1621" s="21">
        <v>123</v>
      </c>
      <c r="F1621" s="21">
        <v>133</v>
      </c>
      <c r="G1621" s="8">
        <v>318.76</v>
      </c>
      <c r="H1621" s="8">
        <v>318.85999999999996</v>
      </c>
      <c r="I1621" s="8">
        <v>318.76</v>
      </c>
      <c r="J1621" s="8">
        <v>318.81</v>
      </c>
      <c r="K1621" s="29">
        <v>0</v>
      </c>
      <c r="L1621" s="29">
        <v>-4.9999999999954525E-2</v>
      </c>
      <c r="O1621" t="str">
        <v>U1385G-34</v>
      </c>
      <c r="P1621" s="8">
        <v>59.180999999999997</v>
      </c>
      <c r="Q1621" s="8">
        <v>377.94099999999997</v>
      </c>
      <c r="R1621" s="8">
        <v>378.04099999999994</v>
      </c>
    </row>
    <row r="1622" spans="3:18" x14ac:dyDescent="0.15">
      <c r="C1622" t="str">
        <v>U1385G-34-6</v>
      </c>
      <c r="D1622" s="19">
        <v>317.52999999999997</v>
      </c>
      <c r="E1622" s="21">
        <v>123</v>
      </c>
      <c r="F1622" s="21">
        <v>133</v>
      </c>
      <c r="G1622" s="8">
        <v>318.76</v>
      </c>
      <c r="H1622" s="8">
        <v>318.85999999999996</v>
      </c>
      <c r="I1622" s="8">
        <v>318.76</v>
      </c>
      <c r="J1622" s="8">
        <v>318.81</v>
      </c>
      <c r="K1622" s="29">
        <v>0</v>
      </c>
      <c r="L1622" s="29">
        <v>-4.9999999999954525E-2</v>
      </c>
      <c r="O1622" t="str">
        <v>U1385G-34</v>
      </c>
      <c r="P1622" s="8">
        <v>59.180999999999997</v>
      </c>
      <c r="Q1622" s="8">
        <v>377.94099999999997</v>
      </c>
      <c r="R1622" s="8">
        <v>378.04099999999994</v>
      </c>
    </row>
    <row r="1623" spans="3:18" x14ac:dyDescent="0.15">
      <c r="C1623" t="str">
        <v>U1385G-34-6</v>
      </c>
      <c r="D1623" s="19">
        <v>317.52999999999997</v>
      </c>
      <c r="E1623" s="21">
        <v>123</v>
      </c>
      <c r="F1623" s="21">
        <v>133</v>
      </c>
      <c r="G1623" s="8">
        <v>318.76</v>
      </c>
      <c r="H1623" s="8">
        <v>318.85999999999996</v>
      </c>
      <c r="I1623" s="8">
        <v>318.76</v>
      </c>
      <c r="J1623" s="8">
        <v>318.81</v>
      </c>
      <c r="K1623" s="29">
        <v>0</v>
      </c>
      <c r="L1623" s="29">
        <v>-4.9999999999954525E-2</v>
      </c>
      <c r="O1623" t="str">
        <v>U1385G-34</v>
      </c>
      <c r="P1623" s="8">
        <v>59.180999999999997</v>
      </c>
      <c r="Q1623" s="8">
        <v>377.94099999999997</v>
      </c>
      <c r="R1623" s="8">
        <v>378.04099999999994</v>
      </c>
    </row>
    <row r="1624" spans="3:18" x14ac:dyDescent="0.15">
      <c r="C1624" t="str">
        <v>U1385G-34-6</v>
      </c>
      <c r="D1624" s="19">
        <v>317.52999999999997</v>
      </c>
      <c r="E1624" s="21">
        <v>123</v>
      </c>
      <c r="F1624" s="21">
        <v>133</v>
      </c>
      <c r="G1624" s="8">
        <v>318.76</v>
      </c>
      <c r="H1624" s="8">
        <v>318.85999999999996</v>
      </c>
      <c r="I1624" s="8">
        <v>318.76</v>
      </c>
      <c r="J1624" s="8">
        <v>318.81</v>
      </c>
      <c r="K1624" s="29">
        <v>0</v>
      </c>
      <c r="L1624" s="29">
        <v>-4.9999999999954525E-2</v>
      </c>
      <c r="O1624" t="str">
        <v>U1385G-34</v>
      </c>
      <c r="P1624" s="8">
        <v>59.180999999999997</v>
      </c>
      <c r="Q1624" s="8">
        <v>377.94099999999997</v>
      </c>
      <c r="R1624" s="8">
        <v>378.04099999999994</v>
      </c>
    </row>
    <row r="1625" spans="3:18" x14ac:dyDescent="0.15">
      <c r="C1625" t="str">
        <v>U1385G-34-6</v>
      </c>
      <c r="D1625" s="19">
        <v>317.52999999999997</v>
      </c>
      <c r="E1625" s="21">
        <v>123</v>
      </c>
      <c r="F1625" s="21">
        <v>133</v>
      </c>
      <c r="G1625" s="8">
        <v>318.76</v>
      </c>
      <c r="H1625" s="8">
        <v>318.85999999999996</v>
      </c>
      <c r="I1625" s="8">
        <v>318.76</v>
      </c>
      <c r="J1625" s="8">
        <v>318.81</v>
      </c>
      <c r="K1625" s="29">
        <v>0</v>
      </c>
      <c r="L1625" s="29">
        <v>-4.9999999999954525E-2</v>
      </c>
      <c r="O1625" t="str">
        <v>U1385G-34</v>
      </c>
      <c r="P1625" s="8">
        <v>59.180999999999997</v>
      </c>
      <c r="Q1625" s="8">
        <v>377.94099999999997</v>
      </c>
      <c r="R1625" s="8">
        <v>378.04099999999994</v>
      </c>
    </row>
    <row r="1626" spans="3:18" x14ac:dyDescent="0.15">
      <c r="C1626" t="str">
        <v>U1385G-34-6</v>
      </c>
      <c r="D1626" s="19">
        <v>317.52999999999997</v>
      </c>
      <c r="E1626" s="21">
        <v>123</v>
      </c>
      <c r="F1626" s="21">
        <v>133</v>
      </c>
      <c r="G1626" s="8">
        <v>318.76</v>
      </c>
      <c r="H1626" s="8">
        <v>318.85999999999996</v>
      </c>
      <c r="I1626" s="8">
        <v>318.76</v>
      </c>
      <c r="J1626" s="8">
        <v>318.81</v>
      </c>
      <c r="K1626" s="29">
        <v>0</v>
      </c>
      <c r="L1626" s="29">
        <v>-4.9999999999954525E-2</v>
      </c>
      <c r="O1626" t="str">
        <v>U1385G-34</v>
      </c>
      <c r="P1626" s="8">
        <v>59.180999999999997</v>
      </c>
      <c r="Q1626" s="8">
        <v>377.94099999999997</v>
      </c>
      <c r="R1626" s="8">
        <v>378.04099999999994</v>
      </c>
    </row>
    <row r="1627" spans="3:18" x14ac:dyDescent="0.15">
      <c r="C1627" t="str">
        <v>U1385G-34-6</v>
      </c>
      <c r="D1627" s="19">
        <v>317.52999999999997</v>
      </c>
      <c r="E1627" s="21">
        <v>123</v>
      </c>
      <c r="F1627" s="21">
        <v>133</v>
      </c>
      <c r="G1627" s="8">
        <v>318.76</v>
      </c>
      <c r="H1627" s="8">
        <v>318.85999999999996</v>
      </c>
      <c r="I1627" s="8">
        <v>318.76</v>
      </c>
      <c r="J1627" s="8">
        <v>318.86</v>
      </c>
      <c r="K1627" s="29">
        <v>0</v>
      </c>
      <c r="L1627" s="29">
        <v>5.6843418860808015E-14</v>
      </c>
      <c r="O1627" t="str">
        <v>U1385G-34</v>
      </c>
      <c r="P1627" s="8">
        <v>59.180999999999997</v>
      </c>
      <c r="Q1627" s="8">
        <v>377.94099999999997</v>
      </c>
      <c r="R1627" s="8">
        <v>378.04099999999994</v>
      </c>
    </row>
    <row r="1628" spans="3:18" x14ac:dyDescent="0.15">
      <c r="C1628" t="str">
        <v>U1385G-34-6</v>
      </c>
      <c r="D1628" s="19">
        <v>317.52999999999997</v>
      </c>
      <c r="E1628" s="21">
        <v>123</v>
      </c>
      <c r="F1628" s="21">
        <v>133</v>
      </c>
      <c r="G1628" s="8">
        <v>318.76</v>
      </c>
      <c r="H1628" s="8">
        <v>318.85999999999996</v>
      </c>
      <c r="I1628" s="8">
        <v>318.76</v>
      </c>
      <c r="J1628" s="8">
        <v>318.81</v>
      </c>
      <c r="K1628" s="29">
        <v>0</v>
      </c>
      <c r="L1628" s="29">
        <v>-4.9999999999954525E-2</v>
      </c>
      <c r="O1628" t="str">
        <v>U1385G-34</v>
      </c>
      <c r="P1628" s="8">
        <v>59.180999999999997</v>
      </c>
      <c r="Q1628" s="8">
        <v>377.94099999999997</v>
      </c>
      <c r="R1628" s="8">
        <v>378.04099999999994</v>
      </c>
    </row>
    <row r="1629" spans="3:18" x14ac:dyDescent="0.15">
      <c r="C1629" t="str">
        <v>U1385G-34-6</v>
      </c>
      <c r="D1629" s="19">
        <v>317.52999999999997</v>
      </c>
      <c r="E1629" s="21">
        <v>123</v>
      </c>
      <c r="F1629" s="21">
        <v>133</v>
      </c>
      <c r="G1629" s="8">
        <v>318.76</v>
      </c>
      <c r="H1629" s="8">
        <v>318.85999999999996</v>
      </c>
      <c r="I1629" s="8">
        <v>318.76</v>
      </c>
      <c r="J1629" s="8">
        <v>318.81</v>
      </c>
      <c r="K1629" s="29">
        <v>0</v>
      </c>
      <c r="L1629" s="29">
        <v>-4.9999999999954525E-2</v>
      </c>
      <c r="O1629" t="str">
        <v>U1385G-34</v>
      </c>
      <c r="P1629" s="8">
        <v>59.180999999999997</v>
      </c>
      <c r="Q1629" s="8">
        <v>377.94099999999997</v>
      </c>
      <c r="R1629" s="8">
        <v>378.04099999999994</v>
      </c>
    </row>
    <row r="1630" spans="3:18" x14ac:dyDescent="0.15">
      <c r="C1630" t="str">
        <v>U1385G-34-7</v>
      </c>
      <c r="D1630" s="19">
        <v>318.86</v>
      </c>
      <c r="E1630" s="21">
        <v>0</v>
      </c>
      <c r="F1630" s="21">
        <v>5</v>
      </c>
      <c r="G1630" s="8">
        <v>318.86</v>
      </c>
      <c r="H1630" s="8">
        <v>318.91000000000003</v>
      </c>
      <c r="I1630" s="8">
        <v>318.86</v>
      </c>
      <c r="J1630" s="8">
        <v>318.91000000000003</v>
      </c>
      <c r="K1630" s="29">
        <v>0</v>
      </c>
      <c r="L1630" s="29">
        <v>0</v>
      </c>
      <c r="O1630" t="str">
        <v>U1385G-34</v>
      </c>
      <c r="P1630" s="8">
        <v>59.180999999999997</v>
      </c>
      <c r="Q1630" s="8">
        <v>378.041</v>
      </c>
      <c r="R1630" s="8">
        <v>378.09100000000001</v>
      </c>
    </row>
    <row r="1631" spans="3:18" x14ac:dyDescent="0.15">
      <c r="C1631" t="str">
        <v>U1385G-35-2</v>
      </c>
      <c r="D1631" s="19">
        <v>321.2</v>
      </c>
      <c r="E1631" s="21">
        <v>85</v>
      </c>
      <c r="F1631" s="21">
        <v>86</v>
      </c>
      <c r="G1631" s="8">
        <v>322.05</v>
      </c>
      <c r="H1631" s="8">
        <v>322.06</v>
      </c>
      <c r="I1631" s="8">
        <v>322.05</v>
      </c>
      <c r="J1631" s="8">
        <v>322.06</v>
      </c>
      <c r="K1631" s="29">
        <v>0</v>
      </c>
      <c r="L1631" s="29">
        <v>0</v>
      </c>
      <c r="O1631" t="str">
        <v>U1385G-35</v>
      </c>
      <c r="P1631" s="8">
        <v>59.348999999999997</v>
      </c>
      <c r="Q1631" s="8">
        <v>381.399</v>
      </c>
      <c r="R1631" s="8">
        <v>381.40899999999999</v>
      </c>
    </row>
    <row r="1632" spans="3:18" x14ac:dyDescent="0.15">
      <c r="C1632" t="str">
        <v>U1385G-35-2</v>
      </c>
      <c r="D1632" s="19">
        <v>321.2</v>
      </c>
      <c r="E1632" s="21">
        <v>85</v>
      </c>
      <c r="F1632" s="21">
        <v>86</v>
      </c>
      <c r="G1632" s="8">
        <v>322.05</v>
      </c>
      <c r="H1632" s="8">
        <v>322.06</v>
      </c>
      <c r="I1632" s="8">
        <v>322.05</v>
      </c>
      <c r="J1632" s="8">
        <v>322.06</v>
      </c>
      <c r="K1632" s="29">
        <v>0</v>
      </c>
      <c r="L1632" s="29">
        <v>0</v>
      </c>
      <c r="O1632" t="str">
        <v>U1385G-35</v>
      </c>
      <c r="P1632" s="8">
        <v>59.348999999999997</v>
      </c>
      <c r="Q1632" s="8">
        <v>381.399</v>
      </c>
      <c r="R1632" s="8">
        <v>381.40899999999999</v>
      </c>
    </row>
    <row r="1633" spans="3:18" x14ac:dyDescent="0.15">
      <c r="C1633" t="str">
        <v>U1385G-35-2</v>
      </c>
      <c r="D1633" s="19">
        <v>321.2</v>
      </c>
      <c r="E1633" s="21">
        <v>85</v>
      </c>
      <c r="F1633" s="21">
        <v>85</v>
      </c>
      <c r="G1633" s="8">
        <v>322.05</v>
      </c>
      <c r="H1633" s="8">
        <v>322.05</v>
      </c>
      <c r="I1633" s="8">
        <v>322.05</v>
      </c>
      <c r="J1633" s="8">
        <v>322.05</v>
      </c>
      <c r="K1633" s="29">
        <v>0</v>
      </c>
      <c r="L1633" s="29">
        <v>0</v>
      </c>
      <c r="O1633" t="str">
        <v>U1385G-35</v>
      </c>
      <c r="P1633" s="8">
        <v>59.348999999999997</v>
      </c>
      <c r="Q1633" s="8">
        <v>381.399</v>
      </c>
      <c r="R1633" s="8">
        <v>381.399</v>
      </c>
    </row>
    <row r="1634" spans="3:18" x14ac:dyDescent="0.15">
      <c r="C1634" t="str">
        <v>U1385G-35-4</v>
      </c>
      <c r="D1634" s="19">
        <v>324.20999999999998</v>
      </c>
      <c r="E1634" s="21">
        <v>74</v>
      </c>
      <c r="F1634" s="21">
        <v>76</v>
      </c>
      <c r="G1634" s="8">
        <v>324.95</v>
      </c>
      <c r="H1634" s="8">
        <v>324.96999999999997</v>
      </c>
      <c r="I1634" s="8">
        <v>324.95</v>
      </c>
      <c r="J1634" s="8">
        <v>324.97000000000003</v>
      </c>
      <c r="K1634" s="29">
        <v>0</v>
      </c>
      <c r="L1634" s="29">
        <v>5.6843418860808015E-14</v>
      </c>
      <c r="O1634" t="str">
        <v>U1385G-35</v>
      </c>
      <c r="P1634" s="8">
        <v>59.348999999999997</v>
      </c>
      <c r="Q1634" s="8">
        <v>384.29899999999998</v>
      </c>
      <c r="R1634" s="8">
        <v>384.31899999999996</v>
      </c>
    </row>
    <row r="1635" spans="3:18" x14ac:dyDescent="0.15">
      <c r="C1635" t="str">
        <v>U1385G-35-4</v>
      </c>
      <c r="D1635" s="19">
        <v>324.20999999999998</v>
      </c>
      <c r="E1635" s="21">
        <v>81</v>
      </c>
      <c r="F1635" s="21">
        <v>82</v>
      </c>
      <c r="G1635" s="8">
        <v>325.02</v>
      </c>
      <c r="H1635" s="8">
        <v>325.02999999999997</v>
      </c>
      <c r="I1635" s="8">
        <v>325.02</v>
      </c>
      <c r="J1635" s="8">
        <v>325.02999999999997</v>
      </c>
      <c r="K1635" s="29">
        <v>0</v>
      </c>
      <c r="L1635" s="29">
        <v>0</v>
      </c>
      <c r="O1635" t="str">
        <v>U1385G-35</v>
      </c>
      <c r="P1635" s="8">
        <v>59.348999999999997</v>
      </c>
      <c r="Q1635" s="8">
        <v>384.36899999999997</v>
      </c>
      <c r="R1635" s="8">
        <v>384.37899999999996</v>
      </c>
    </row>
    <row r="1636" spans="3:18" x14ac:dyDescent="0.15">
      <c r="C1636" t="str">
        <v>U1385G-35-6</v>
      </c>
      <c r="D1636" s="19">
        <v>327.20999999999998</v>
      </c>
      <c r="E1636" s="21">
        <v>133</v>
      </c>
      <c r="F1636" s="21">
        <v>143</v>
      </c>
      <c r="G1636" s="8">
        <v>328.53999999999996</v>
      </c>
      <c r="H1636" s="8">
        <v>328.64</v>
      </c>
      <c r="I1636" s="8">
        <v>328.54</v>
      </c>
      <c r="J1636" s="8">
        <v>328.59</v>
      </c>
      <c r="K1636" s="29">
        <v>5.6843418860808015E-14</v>
      </c>
      <c r="L1636" s="29">
        <v>-5.0000000000011369E-2</v>
      </c>
      <c r="O1636" t="str">
        <v>U1385G-35</v>
      </c>
      <c r="P1636" s="8">
        <v>59.348999999999997</v>
      </c>
      <c r="Q1636" s="8">
        <v>387.88899999999995</v>
      </c>
      <c r="R1636" s="8">
        <v>387.98899999999998</v>
      </c>
    </row>
    <row r="1637" spans="3:18" x14ac:dyDescent="0.15">
      <c r="C1637" t="str">
        <v>U1385G-35-6</v>
      </c>
      <c r="D1637" s="19">
        <v>327.20999999999998</v>
      </c>
      <c r="E1637" s="21">
        <v>133</v>
      </c>
      <c r="F1637" s="21">
        <v>143</v>
      </c>
      <c r="G1637" s="8">
        <v>328.53999999999996</v>
      </c>
      <c r="H1637" s="8">
        <v>328.64</v>
      </c>
      <c r="I1637" s="8">
        <v>328.54</v>
      </c>
      <c r="J1637" s="8">
        <v>328.59</v>
      </c>
      <c r="K1637" s="29">
        <v>5.6843418860808015E-14</v>
      </c>
      <c r="L1637" s="29">
        <v>-5.0000000000011369E-2</v>
      </c>
      <c r="O1637" t="str">
        <v>U1385G-35</v>
      </c>
      <c r="P1637" s="8">
        <v>59.348999999999997</v>
      </c>
      <c r="Q1637" s="8">
        <v>387.88899999999995</v>
      </c>
      <c r="R1637" s="8">
        <v>387.98899999999998</v>
      </c>
    </row>
    <row r="1638" spans="3:18" x14ac:dyDescent="0.15">
      <c r="C1638" t="str">
        <v>U1385G-35-6</v>
      </c>
      <c r="D1638" s="19">
        <v>327.20999999999998</v>
      </c>
      <c r="E1638" s="21">
        <v>133</v>
      </c>
      <c r="F1638" s="21">
        <v>143</v>
      </c>
      <c r="G1638" s="8">
        <v>328.53999999999996</v>
      </c>
      <c r="H1638" s="8">
        <v>328.64</v>
      </c>
      <c r="I1638" s="8">
        <v>328.54</v>
      </c>
      <c r="J1638" s="8">
        <v>328.64</v>
      </c>
      <c r="K1638" s="29">
        <v>5.6843418860808015E-14</v>
      </c>
      <c r="L1638" s="29">
        <v>0</v>
      </c>
      <c r="O1638" t="str">
        <v>U1385G-35</v>
      </c>
      <c r="P1638" s="8">
        <v>59.348999999999997</v>
      </c>
      <c r="Q1638" s="8">
        <v>387.88899999999995</v>
      </c>
      <c r="R1638" s="8">
        <v>387.98899999999998</v>
      </c>
    </row>
    <row r="1639" spans="3:18" x14ac:dyDescent="0.15">
      <c r="C1639" t="str">
        <v>U1385G-35-6</v>
      </c>
      <c r="D1639" s="19">
        <v>327.20999999999998</v>
      </c>
      <c r="E1639" s="21">
        <v>133</v>
      </c>
      <c r="F1639" s="21">
        <v>143</v>
      </c>
      <c r="G1639" s="8">
        <v>328.53999999999996</v>
      </c>
      <c r="H1639" s="8">
        <v>328.64</v>
      </c>
      <c r="I1639" s="8">
        <v>328.54</v>
      </c>
      <c r="J1639" s="8">
        <v>328.59</v>
      </c>
      <c r="K1639" s="29">
        <v>5.6843418860808015E-14</v>
      </c>
      <c r="L1639" s="29">
        <v>-5.0000000000011369E-2</v>
      </c>
      <c r="O1639" t="str">
        <v>U1385G-35</v>
      </c>
      <c r="P1639" s="8">
        <v>59.348999999999997</v>
      </c>
      <c r="Q1639" s="8">
        <v>387.88899999999995</v>
      </c>
      <c r="R1639" s="8">
        <v>387.98899999999998</v>
      </c>
    </row>
    <row r="1640" spans="3:18" x14ac:dyDescent="0.15">
      <c r="C1640" t="str">
        <v>U1385G-35-6</v>
      </c>
      <c r="D1640" s="19">
        <v>327.20999999999998</v>
      </c>
      <c r="E1640" s="21">
        <v>133</v>
      </c>
      <c r="F1640" s="21">
        <v>143</v>
      </c>
      <c r="G1640" s="8">
        <v>328.53999999999996</v>
      </c>
      <c r="H1640" s="8">
        <v>328.64</v>
      </c>
      <c r="I1640" s="8">
        <v>328.54</v>
      </c>
      <c r="J1640" s="8">
        <v>328.59</v>
      </c>
      <c r="K1640" s="29">
        <v>5.6843418860808015E-14</v>
      </c>
      <c r="L1640" s="29">
        <v>-5.0000000000011369E-2</v>
      </c>
      <c r="O1640" t="str">
        <v>U1385G-35</v>
      </c>
      <c r="P1640" s="8">
        <v>59.348999999999997</v>
      </c>
      <c r="Q1640" s="8">
        <v>387.88899999999995</v>
      </c>
      <c r="R1640" s="8">
        <v>387.98899999999998</v>
      </c>
    </row>
    <row r="1641" spans="3:18" x14ac:dyDescent="0.15">
      <c r="C1641" t="str">
        <v>U1385G-35-6</v>
      </c>
      <c r="D1641" s="19">
        <v>327.20999999999998</v>
      </c>
      <c r="E1641" s="21">
        <v>133</v>
      </c>
      <c r="F1641" s="21">
        <v>143</v>
      </c>
      <c r="G1641" s="8">
        <v>328.53999999999996</v>
      </c>
      <c r="H1641" s="8">
        <v>328.64</v>
      </c>
      <c r="I1641" s="8">
        <v>328.54</v>
      </c>
      <c r="J1641" s="8">
        <v>328.59</v>
      </c>
      <c r="K1641" s="29">
        <v>5.6843418860808015E-14</v>
      </c>
      <c r="L1641" s="29">
        <v>-5.0000000000011369E-2</v>
      </c>
      <c r="O1641" t="str">
        <v>U1385G-35</v>
      </c>
      <c r="P1641" s="8">
        <v>59.348999999999997</v>
      </c>
      <c r="Q1641" s="8">
        <v>387.88899999999995</v>
      </c>
      <c r="R1641" s="8">
        <v>387.98899999999998</v>
      </c>
    </row>
    <row r="1642" spans="3:18" x14ac:dyDescent="0.15">
      <c r="C1642" t="str">
        <v>U1385G-35-6</v>
      </c>
      <c r="D1642" s="19">
        <v>327.20999999999998</v>
      </c>
      <c r="E1642" s="21">
        <v>133</v>
      </c>
      <c r="F1642" s="21">
        <v>143</v>
      </c>
      <c r="G1642" s="8">
        <v>328.53999999999996</v>
      </c>
      <c r="H1642" s="8">
        <v>328.64</v>
      </c>
      <c r="I1642" s="8">
        <v>328.54</v>
      </c>
      <c r="J1642" s="8">
        <v>328.59</v>
      </c>
      <c r="K1642" s="29">
        <v>5.6843418860808015E-14</v>
      </c>
      <c r="L1642" s="29">
        <v>-5.0000000000011369E-2</v>
      </c>
      <c r="O1642" t="str">
        <v>U1385G-35</v>
      </c>
      <c r="P1642" s="8">
        <v>59.348999999999997</v>
      </c>
      <c r="Q1642" s="8">
        <v>387.88899999999995</v>
      </c>
      <c r="R1642" s="8">
        <v>387.98899999999998</v>
      </c>
    </row>
    <row r="1643" spans="3:18" x14ac:dyDescent="0.15">
      <c r="C1643" t="str">
        <v>U1385G-35-6</v>
      </c>
      <c r="D1643" s="19">
        <v>327.20999999999998</v>
      </c>
      <c r="E1643" s="21">
        <v>133</v>
      </c>
      <c r="F1643" s="21">
        <v>143</v>
      </c>
      <c r="G1643" s="8">
        <v>328.53999999999996</v>
      </c>
      <c r="H1643" s="8">
        <v>328.64</v>
      </c>
      <c r="I1643" s="8">
        <v>328.54</v>
      </c>
      <c r="J1643" s="8">
        <v>328.59</v>
      </c>
      <c r="K1643" s="29">
        <v>5.6843418860808015E-14</v>
      </c>
      <c r="L1643" s="29">
        <v>-5.0000000000011369E-2</v>
      </c>
      <c r="O1643" t="str">
        <v>U1385G-35</v>
      </c>
      <c r="P1643" s="8">
        <v>59.348999999999997</v>
      </c>
      <c r="Q1643" s="8">
        <v>387.88899999999995</v>
      </c>
      <c r="R1643" s="8">
        <v>387.98899999999998</v>
      </c>
    </row>
    <row r="1644" spans="3:18" x14ac:dyDescent="0.15">
      <c r="C1644" t="str">
        <v>U1385G-35-6</v>
      </c>
      <c r="D1644" s="19">
        <v>327.20999999999998</v>
      </c>
      <c r="E1644" s="21">
        <v>133</v>
      </c>
      <c r="F1644" s="21">
        <v>143</v>
      </c>
      <c r="G1644" s="8">
        <v>328.53999999999996</v>
      </c>
      <c r="H1644" s="8">
        <v>328.64</v>
      </c>
      <c r="I1644" s="8">
        <v>328.54</v>
      </c>
      <c r="J1644" s="8">
        <v>328.59</v>
      </c>
      <c r="K1644" s="29">
        <v>5.6843418860808015E-14</v>
      </c>
      <c r="L1644" s="29">
        <v>-5.0000000000011369E-2</v>
      </c>
      <c r="O1644" t="str">
        <v>U1385G-35</v>
      </c>
      <c r="P1644" s="8">
        <v>59.348999999999997</v>
      </c>
      <c r="Q1644" s="8">
        <v>387.88899999999995</v>
      </c>
      <c r="R1644" s="8">
        <v>387.98899999999998</v>
      </c>
    </row>
    <row r="1645" spans="3:18" x14ac:dyDescent="0.15">
      <c r="C1645" t="str">
        <v>U1385G-35-6</v>
      </c>
      <c r="D1645" s="19">
        <v>327.20999999999998</v>
      </c>
      <c r="E1645" s="21">
        <v>133</v>
      </c>
      <c r="F1645" s="21">
        <v>143</v>
      </c>
      <c r="G1645" s="8">
        <v>328.53999999999996</v>
      </c>
      <c r="H1645" s="8">
        <v>328.64</v>
      </c>
      <c r="I1645" s="8">
        <v>328.54</v>
      </c>
      <c r="J1645" s="8">
        <v>328.59</v>
      </c>
      <c r="K1645" s="29">
        <v>5.6843418860808015E-14</v>
      </c>
      <c r="L1645" s="29">
        <v>-5.0000000000011369E-2</v>
      </c>
      <c r="O1645" t="str">
        <v>U1385G-35</v>
      </c>
      <c r="P1645" s="8">
        <v>59.348999999999997</v>
      </c>
      <c r="Q1645" s="8">
        <v>387.88899999999995</v>
      </c>
      <c r="R1645" s="8">
        <v>387.98899999999998</v>
      </c>
    </row>
    <row r="1646" spans="3:18" x14ac:dyDescent="0.15">
      <c r="C1646" t="str">
        <v>U1385G-35-7</v>
      </c>
      <c r="D1646" s="19">
        <v>328.64</v>
      </c>
      <c r="E1646" s="21">
        <v>0</v>
      </c>
      <c r="F1646" s="21">
        <v>5</v>
      </c>
      <c r="G1646" s="8">
        <v>328.64</v>
      </c>
      <c r="H1646" s="8">
        <v>328.69</v>
      </c>
      <c r="I1646" s="8">
        <v>328.64</v>
      </c>
      <c r="J1646" s="8">
        <v>328.69</v>
      </c>
      <c r="K1646" s="29">
        <v>0</v>
      </c>
      <c r="L1646" s="29">
        <v>0</v>
      </c>
      <c r="O1646" t="str">
        <v>U1385G-35</v>
      </c>
      <c r="P1646" s="8">
        <v>59.348999999999997</v>
      </c>
      <c r="Q1646" s="8">
        <v>387.98899999999998</v>
      </c>
      <c r="R1646" s="8">
        <v>388.03899999999999</v>
      </c>
    </row>
    <row r="1647" spans="3:18" x14ac:dyDescent="0.15">
      <c r="C1647" t="str">
        <v>U1385G-36-1</v>
      </c>
      <c r="D1647" s="19">
        <v>329.4</v>
      </c>
      <c r="E1647" s="21">
        <v>75</v>
      </c>
      <c r="F1647" s="21">
        <v>75</v>
      </c>
      <c r="G1647" s="8">
        <v>330.15</v>
      </c>
      <c r="H1647" s="8">
        <v>330.15</v>
      </c>
      <c r="I1647" s="8">
        <v>330.15</v>
      </c>
      <c r="J1647" s="8">
        <v>330.15</v>
      </c>
      <c r="K1647" s="29">
        <v>0</v>
      </c>
      <c r="L1647" s="29">
        <v>0</v>
      </c>
      <c r="O1647" t="str">
        <v>U1385G-36</v>
      </c>
      <c r="P1647" s="8">
        <v>59.831000000000003</v>
      </c>
      <c r="Q1647" s="8">
        <v>389.98099999999999</v>
      </c>
      <c r="R1647" s="8">
        <v>389.98099999999999</v>
      </c>
    </row>
    <row r="1648" spans="3:18" x14ac:dyDescent="0.15">
      <c r="C1648" t="str">
        <v>U1385G-36-2</v>
      </c>
      <c r="D1648" s="19">
        <v>330.9</v>
      </c>
      <c r="E1648" s="21">
        <v>40</v>
      </c>
      <c r="F1648" s="21">
        <v>41</v>
      </c>
      <c r="G1648" s="8">
        <v>331.29999999999995</v>
      </c>
      <c r="H1648" s="8">
        <v>331.31</v>
      </c>
      <c r="I1648" s="8">
        <v>331.3</v>
      </c>
      <c r="J1648" s="8">
        <v>331.31</v>
      </c>
      <c r="K1648" s="29">
        <v>5.6843418860808015E-14</v>
      </c>
      <c r="L1648" s="29">
        <v>0</v>
      </c>
      <c r="O1648" t="str">
        <v>U1385G-36</v>
      </c>
      <c r="P1648" s="8">
        <v>59.831000000000003</v>
      </c>
      <c r="Q1648" s="8">
        <v>391.13099999999997</v>
      </c>
      <c r="R1648" s="8">
        <v>391.14100000000002</v>
      </c>
    </row>
    <row r="1649" spans="3:18" x14ac:dyDescent="0.15">
      <c r="C1649" t="str">
        <v>U1385G-36-2</v>
      </c>
      <c r="D1649" s="19">
        <v>330.9</v>
      </c>
      <c r="E1649" s="21">
        <v>76</v>
      </c>
      <c r="F1649" s="21">
        <v>76</v>
      </c>
      <c r="G1649" s="8">
        <v>331.65999999999997</v>
      </c>
      <c r="H1649" s="8">
        <v>331.65999999999997</v>
      </c>
      <c r="I1649" s="8">
        <v>331.66</v>
      </c>
      <c r="J1649" s="8">
        <v>331.66</v>
      </c>
      <c r="K1649" s="29">
        <v>5.6843418860808015E-14</v>
      </c>
      <c r="L1649" s="29">
        <v>5.6843418860808015E-14</v>
      </c>
      <c r="O1649" t="str">
        <v>U1385G-36</v>
      </c>
      <c r="P1649" s="8">
        <v>59.831000000000003</v>
      </c>
      <c r="Q1649" s="8">
        <v>391.49099999999999</v>
      </c>
      <c r="R1649" s="8">
        <v>391.49099999999999</v>
      </c>
    </row>
    <row r="1650" spans="3:18" x14ac:dyDescent="0.15">
      <c r="C1650" t="str">
        <v>U1385G-36-3</v>
      </c>
      <c r="D1650" s="19">
        <v>332.4</v>
      </c>
      <c r="E1650" s="21">
        <v>75</v>
      </c>
      <c r="F1650" s="21">
        <v>75</v>
      </c>
      <c r="G1650" s="8">
        <v>333.15</v>
      </c>
      <c r="H1650" s="8">
        <v>333.15</v>
      </c>
      <c r="I1650" s="8">
        <v>333.15</v>
      </c>
      <c r="J1650" s="8">
        <v>333.15</v>
      </c>
      <c r="K1650" s="29">
        <v>0</v>
      </c>
      <c r="L1650" s="29">
        <v>0</v>
      </c>
      <c r="O1650" t="str">
        <v>U1385G-36</v>
      </c>
      <c r="P1650" s="8">
        <v>59.831000000000003</v>
      </c>
      <c r="Q1650" s="8">
        <v>392.98099999999999</v>
      </c>
      <c r="R1650" s="8">
        <v>392.98099999999999</v>
      </c>
    </row>
    <row r="1651" spans="3:18" x14ac:dyDescent="0.15">
      <c r="C1651" t="str">
        <v>U1385G-36-4</v>
      </c>
      <c r="D1651" s="19">
        <v>333.9</v>
      </c>
      <c r="E1651" s="21">
        <v>75</v>
      </c>
      <c r="F1651" s="21">
        <v>75</v>
      </c>
      <c r="G1651" s="8">
        <v>334.65</v>
      </c>
      <c r="H1651" s="8">
        <v>334.65</v>
      </c>
      <c r="I1651" s="8">
        <v>334.65</v>
      </c>
      <c r="J1651" s="8">
        <v>334.65</v>
      </c>
      <c r="K1651" s="29">
        <v>0</v>
      </c>
      <c r="L1651" s="29">
        <v>0</v>
      </c>
      <c r="O1651" t="str">
        <v>U1385G-36</v>
      </c>
      <c r="P1651" s="8">
        <v>59.831000000000003</v>
      </c>
      <c r="Q1651" s="8">
        <v>394.48099999999999</v>
      </c>
      <c r="R1651" s="8">
        <v>394.48099999999999</v>
      </c>
    </row>
    <row r="1652" spans="3:18" x14ac:dyDescent="0.15">
      <c r="C1652" t="str">
        <v>U1385G-36-5</v>
      </c>
      <c r="D1652" s="19">
        <v>335.4</v>
      </c>
      <c r="E1652" s="21">
        <v>57</v>
      </c>
      <c r="F1652" s="21">
        <v>59</v>
      </c>
      <c r="G1652" s="8">
        <v>335.96999999999997</v>
      </c>
      <c r="H1652" s="8">
        <v>335.98999999999995</v>
      </c>
      <c r="I1652" s="8">
        <v>335.97</v>
      </c>
      <c r="J1652" s="8">
        <v>335.99</v>
      </c>
      <c r="K1652" s="29">
        <v>5.6843418860808015E-14</v>
      </c>
      <c r="L1652" s="29">
        <v>5.6843418860808015E-14</v>
      </c>
      <c r="O1652" t="str">
        <v>U1385G-36</v>
      </c>
      <c r="P1652" s="8">
        <v>59.831000000000003</v>
      </c>
      <c r="Q1652" s="8">
        <v>395.80099999999999</v>
      </c>
      <c r="R1652" s="8">
        <v>395.82099999999997</v>
      </c>
    </row>
    <row r="1653" spans="3:18" x14ac:dyDescent="0.15">
      <c r="C1653" t="str">
        <v>U1385G-36-5</v>
      </c>
      <c r="D1653" s="19">
        <v>335.4</v>
      </c>
      <c r="E1653" s="21">
        <v>75</v>
      </c>
      <c r="F1653" s="21">
        <v>75</v>
      </c>
      <c r="G1653" s="8">
        <v>336.15</v>
      </c>
      <c r="H1653" s="8">
        <v>336.15</v>
      </c>
      <c r="I1653" s="8">
        <v>336.15</v>
      </c>
      <c r="J1653" s="8">
        <v>336.15</v>
      </c>
      <c r="K1653" s="29">
        <v>0</v>
      </c>
      <c r="L1653" s="29">
        <v>0</v>
      </c>
      <c r="O1653" t="str">
        <v>U1385G-36</v>
      </c>
      <c r="P1653" s="8">
        <v>59.831000000000003</v>
      </c>
      <c r="Q1653" s="8">
        <v>395.98099999999999</v>
      </c>
      <c r="R1653" s="8">
        <v>395.98099999999999</v>
      </c>
    </row>
    <row r="1654" spans="3:18" x14ac:dyDescent="0.15">
      <c r="C1654" t="str">
        <v>U1385G-36-5</v>
      </c>
      <c r="D1654" s="19">
        <v>335.4</v>
      </c>
      <c r="E1654" s="21">
        <v>80</v>
      </c>
      <c r="F1654" s="21">
        <v>81</v>
      </c>
      <c r="G1654" s="8">
        <v>336.2</v>
      </c>
      <c r="H1654" s="8">
        <v>336.21</v>
      </c>
      <c r="I1654" s="8">
        <v>336.2</v>
      </c>
      <c r="J1654" s="8">
        <v>336.21</v>
      </c>
      <c r="K1654" s="29">
        <v>0</v>
      </c>
      <c r="L1654" s="29">
        <v>0</v>
      </c>
      <c r="O1654" t="str">
        <v>U1385G-36</v>
      </c>
      <c r="P1654" s="8">
        <v>59.831000000000003</v>
      </c>
      <c r="Q1654" s="8">
        <v>396.03100000000001</v>
      </c>
      <c r="R1654" s="8">
        <v>396.041</v>
      </c>
    </row>
    <row r="1655" spans="3:18" x14ac:dyDescent="0.15">
      <c r="C1655" t="str">
        <v>U1385G-36-5</v>
      </c>
      <c r="D1655" s="19">
        <v>335.4</v>
      </c>
      <c r="E1655" s="21">
        <v>80</v>
      </c>
      <c r="F1655" s="21">
        <v>81</v>
      </c>
      <c r="G1655" s="8">
        <v>336.2</v>
      </c>
      <c r="H1655" s="8">
        <v>336.21</v>
      </c>
      <c r="I1655" s="8">
        <v>336.2</v>
      </c>
      <c r="J1655" s="8">
        <v>336.21</v>
      </c>
      <c r="K1655" s="29">
        <v>0</v>
      </c>
      <c r="L1655" s="29">
        <v>0</v>
      </c>
      <c r="O1655" t="str">
        <v>U1385G-36</v>
      </c>
      <c r="P1655" s="8">
        <v>59.831000000000003</v>
      </c>
      <c r="Q1655" s="8">
        <v>396.03100000000001</v>
      </c>
      <c r="R1655" s="8">
        <v>396.041</v>
      </c>
    </row>
    <row r="1656" spans="3:18" x14ac:dyDescent="0.15">
      <c r="C1656" t="str">
        <v>U1385G-36-5</v>
      </c>
      <c r="D1656" s="19">
        <v>335.4</v>
      </c>
      <c r="E1656" s="21">
        <v>80</v>
      </c>
      <c r="F1656" s="21">
        <v>80</v>
      </c>
      <c r="G1656" s="8">
        <v>336.2</v>
      </c>
      <c r="H1656" s="8">
        <v>336.2</v>
      </c>
      <c r="I1656" s="8">
        <v>336.2</v>
      </c>
      <c r="J1656" s="8">
        <v>336.2</v>
      </c>
      <c r="K1656" s="29">
        <v>0</v>
      </c>
      <c r="L1656" s="29">
        <v>0</v>
      </c>
      <c r="O1656" t="str">
        <v>U1385G-36</v>
      </c>
      <c r="P1656" s="8">
        <v>59.831000000000003</v>
      </c>
      <c r="Q1656" s="8">
        <v>396.03100000000001</v>
      </c>
      <c r="R1656" s="8">
        <v>396.03100000000001</v>
      </c>
    </row>
    <row r="1657" spans="3:18" x14ac:dyDescent="0.15">
      <c r="C1657" t="str">
        <v>U1385G-36-6</v>
      </c>
      <c r="D1657" s="19">
        <v>336.91</v>
      </c>
      <c r="E1657" s="21">
        <v>75</v>
      </c>
      <c r="F1657" s="21">
        <v>75</v>
      </c>
      <c r="G1657" s="8">
        <v>337.66</v>
      </c>
      <c r="H1657" s="8">
        <v>337.66</v>
      </c>
      <c r="I1657" s="8">
        <v>337.66</v>
      </c>
      <c r="J1657" s="8">
        <v>337.66</v>
      </c>
      <c r="K1657" s="29">
        <v>0</v>
      </c>
      <c r="L1657" s="29">
        <v>0</v>
      </c>
      <c r="O1657" t="str">
        <v>U1385G-36</v>
      </c>
      <c r="P1657" s="8">
        <v>59.831000000000003</v>
      </c>
      <c r="Q1657" s="8">
        <v>397.49100000000004</v>
      </c>
      <c r="R1657" s="8">
        <v>397.49100000000004</v>
      </c>
    </row>
    <row r="1658" spans="3:18" x14ac:dyDescent="0.15">
      <c r="C1658" t="str">
        <v>U1385G-36-6</v>
      </c>
      <c r="D1658" s="19">
        <v>336.91</v>
      </c>
      <c r="E1658" s="21">
        <v>134</v>
      </c>
      <c r="F1658" s="21">
        <v>144</v>
      </c>
      <c r="G1658" s="8">
        <v>338.25</v>
      </c>
      <c r="H1658" s="8">
        <v>338.35</v>
      </c>
      <c r="I1658" s="8">
        <v>338.25</v>
      </c>
      <c r="J1658" s="8">
        <v>338.3</v>
      </c>
      <c r="K1658" s="29">
        <v>0</v>
      </c>
      <c r="L1658" s="29">
        <v>-5.0000000000011369E-2</v>
      </c>
      <c r="O1658" t="str">
        <v>U1385G-36</v>
      </c>
      <c r="P1658" s="8">
        <v>59.831000000000003</v>
      </c>
      <c r="Q1658" s="8">
        <v>398.08100000000002</v>
      </c>
      <c r="R1658" s="8">
        <v>398.18100000000004</v>
      </c>
    </row>
    <row r="1659" spans="3:18" x14ac:dyDescent="0.15">
      <c r="C1659" t="str">
        <v>U1385G-36-6</v>
      </c>
      <c r="D1659" s="19">
        <v>336.91</v>
      </c>
      <c r="E1659" s="21">
        <v>134</v>
      </c>
      <c r="F1659" s="21">
        <v>144</v>
      </c>
      <c r="G1659" s="8">
        <v>338.25</v>
      </c>
      <c r="H1659" s="8">
        <v>338.35</v>
      </c>
      <c r="I1659" s="8">
        <v>338.25</v>
      </c>
      <c r="J1659" s="8">
        <v>338.3</v>
      </c>
      <c r="K1659" s="29">
        <v>0</v>
      </c>
      <c r="L1659" s="29">
        <v>-5.0000000000011369E-2</v>
      </c>
      <c r="O1659" t="str">
        <v>U1385G-36</v>
      </c>
      <c r="P1659" s="8">
        <v>59.831000000000003</v>
      </c>
      <c r="Q1659" s="8">
        <v>398.08100000000002</v>
      </c>
      <c r="R1659" s="8">
        <v>398.18100000000004</v>
      </c>
    </row>
    <row r="1660" spans="3:18" x14ac:dyDescent="0.15">
      <c r="C1660" t="str">
        <v>U1385G-36-6</v>
      </c>
      <c r="D1660" s="19">
        <v>336.91</v>
      </c>
      <c r="E1660" s="21">
        <v>134</v>
      </c>
      <c r="F1660" s="21">
        <v>144</v>
      </c>
      <c r="G1660" s="8">
        <v>338.25</v>
      </c>
      <c r="H1660" s="8">
        <v>338.35</v>
      </c>
      <c r="I1660" s="8">
        <v>338.25</v>
      </c>
      <c r="J1660" s="8">
        <v>338.3</v>
      </c>
      <c r="K1660" s="29">
        <v>0</v>
      </c>
      <c r="L1660" s="29">
        <v>-5.0000000000011369E-2</v>
      </c>
      <c r="O1660" t="str">
        <v>U1385G-36</v>
      </c>
      <c r="P1660" s="8">
        <v>59.831000000000003</v>
      </c>
      <c r="Q1660" s="8">
        <v>398.08100000000002</v>
      </c>
      <c r="R1660" s="8">
        <v>398.18100000000004</v>
      </c>
    </row>
    <row r="1661" spans="3:18" x14ac:dyDescent="0.15">
      <c r="C1661" t="str">
        <v>U1385G-36-6</v>
      </c>
      <c r="D1661" s="19">
        <v>336.91</v>
      </c>
      <c r="E1661" s="21">
        <v>134</v>
      </c>
      <c r="F1661" s="21">
        <v>144</v>
      </c>
      <c r="G1661" s="8">
        <v>338.25</v>
      </c>
      <c r="H1661" s="8">
        <v>338.35</v>
      </c>
      <c r="I1661" s="8">
        <v>338.25</v>
      </c>
      <c r="J1661" s="8">
        <v>338.3</v>
      </c>
      <c r="K1661" s="29">
        <v>0</v>
      </c>
      <c r="L1661" s="29">
        <v>-5.0000000000011369E-2</v>
      </c>
      <c r="O1661" t="str">
        <v>U1385G-36</v>
      </c>
      <c r="P1661" s="8">
        <v>59.831000000000003</v>
      </c>
      <c r="Q1661" s="8">
        <v>398.08100000000002</v>
      </c>
      <c r="R1661" s="8">
        <v>398.18100000000004</v>
      </c>
    </row>
    <row r="1662" spans="3:18" x14ac:dyDescent="0.15">
      <c r="C1662" t="str">
        <v>U1385G-36-6</v>
      </c>
      <c r="D1662" s="19">
        <v>336.91</v>
      </c>
      <c r="E1662" s="21">
        <v>134</v>
      </c>
      <c r="F1662" s="21">
        <v>144</v>
      </c>
      <c r="G1662" s="8">
        <v>338.25</v>
      </c>
      <c r="H1662" s="8">
        <v>338.35</v>
      </c>
      <c r="I1662" s="8">
        <v>338.25</v>
      </c>
      <c r="J1662" s="8">
        <v>338.3</v>
      </c>
      <c r="K1662" s="29">
        <v>0</v>
      </c>
      <c r="L1662" s="29">
        <v>-5.0000000000011369E-2</v>
      </c>
      <c r="O1662" t="str">
        <v>U1385G-36</v>
      </c>
      <c r="P1662" s="8">
        <v>59.831000000000003</v>
      </c>
      <c r="Q1662" s="8">
        <v>398.08100000000002</v>
      </c>
      <c r="R1662" s="8">
        <v>398.18100000000004</v>
      </c>
    </row>
    <row r="1663" spans="3:18" x14ac:dyDescent="0.15">
      <c r="C1663" t="str">
        <v>U1385G-36-6</v>
      </c>
      <c r="D1663" s="19">
        <v>336.91</v>
      </c>
      <c r="E1663" s="21">
        <v>134</v>
      </c>
      <c r="F1663" s="21">
        <v>144</v>
      </c>
      <c r="G1663" s="8">
        <v>338.25</v>
      </c>
      <c r="H1663" s="8">
        <v>338.35</v>
      </c>
      <c r="I1663" s="8">
        <v>338.25</v>
      </c>
      <c r="J1663" s="8">
        <v>338.3</v>
      </c>
      <c r="K1663" s="29">
        <v>0</v>
      </c>
      <c r="L1663" s="29">
        <v>-5.0000000000011369E-2</v>
      </c>
      <c r="O1663" t="str">
        <v>U1385G-36</v>
      </c>
      <c r="P1663" s="8">
        <v>59.831000000000003</v>
      </c>
      <c r="Q1663" s="8">
        <v>398.08100000000002</v>
      </c>
      <c r="R1663" s="8">
        <v>398.18100000000004</v>
      </c>
    </row>
    <row r="1664" spans="3:18" x14ac:dyDescent="0.15">
      <c r="C1664" t="str">
        <v>U1385G-36-6</v>
      </c>
      <c r="D1664" s="19">
        <v>336.91</v>
      </c>
      <c r="E1664" s="21">
        <v>134</v>
      </c>
      <c r="F1664" s="21">
        <v>144</v>
      </c>
      <c r="G1664" s="8">
        <v>338.25</v>
      </c>
      <c r="H1664" s="8">
        <v>338.35</v>
      </c>
      <c r="I1664" s="8">
        <v>338.25</v>
      </c>
      <c r="J1664" s="8">
        <v>338.3</v>
      </c>
      <c r="K1664" s="29">
        <v>0</v>
      </c>
      <c r="L1664" s="29">
        <v>-5.0000000000011369E-2</v>
      </c>
      <c r="O1664" t="str">
        <v>U1385G-36</v>
      </c>
      <c r="P1664" s="8">
        <v>59.831000000000003</v>
      </c>
      <c r="Q1664" s="8">
        <v>398.08100000000002</v>
      </c>
      <c r="R1664" s="8">
        <v>398.18100000000004</v>
      </c>
    </row>
    <row r="1665" spans="3:18" x14ac:dyDescent="0.15">
      <c r="C1665" t="str">
        <v>U1385G-36-6</v>
      </c>
      <c r="D1665" s="19">
        <v>336.91</v>
      </c>
      <c r="E1665" s="21">
        <v>134</v>
      </c>
      <c r="F1665" s="21">
        <v>144</v>
      </c>
      <c r="G1665" s="8">
        <v>338.25</v>
      </c>
      <c r="H1665" s="8">
        <v>338.35</v>
      </c>
      <c r="I1665" s="8">
        <v>338.25</v>
      </c>
      <c r="J1665" s="8">
        <v>338.35</v>
      </c>
      <c r="K1665" s="29">
        <v>0</v>
      </c>
      <c r="L1665" s="29">
        <v>0</v>
      </c>
      <c r="O1665" t="str">
        <v>U1385G-36</v>
      </c>
      <c r="P1665" s="8">
        <v>59.831000000000003</v>
      </c>
      <c r="Q1665" s="8">
        <v>398.08100000000002</v>
      </c>
      <c r="R1665" s="8">
        <v>398.18100000000004</v>
      </c>
    </row>
    <row r="1666" spans="3:18" x14ac:dyDescent="0.15">
      <c r="C1666" t="str">
        <v>U1385G-36-6</v>
      </c>
      <c r="D1666" s="19">
        <v>336.91</v>
      </c>
      <c r="E1666" s="21">
        <v>134</v>
      </c>
      <c r="F1666" s="21">
        <v>144</v>
      </c>
      <c r="G1666" s="8">
        <v>338.25</v>
      </c>
      <c r="H1666" s="8">
        <v>338.35</v>
      </c>
      <c r="I1666" s="8">
        <v>338.25</v>
      </c>
      <c r="J1666" s="8">
        <v>338.3</v>
      </c>
      <c r="K1666" s="29">
        <v>0</v>
      </c>
      <c r="L1666" s="29">
        <v>-5.0000000000011369E-2</v>
      </c>
      <c r="O1666" t="str">
        <v>U1385G-36</v>
      </c>
      <c r="P1666" s="8">
        <v>59.831000000000003</v>
      </c>
      <c r="Q1666" s="8">
        <v>398.08100000000002</v>
      </c>
      <c r="R1666" s="8">
        <v>398.18100000000004</v>
      </c>
    </row>
    <row r="1667" spans="3:18" x14ac:dyDescent="0.15">
      <c r="C1667" t="str">
        <v>U1385G-36-6</v>
      </c>
      <c r="D1667" s="19">
        <v>336.91</v>
      </c>
      <c r="E1667" s="21">
        <v>134</v>
      </c>
      <c r="F1667" s="21">
        <v>144</v>
      </c>
      <c r="G1667" s="8">
        <v>338.25</v>
      </c>
      <c r="H1667" s="8">
        <v>338.35</v>
      </c>
      <c r="I1667" s="8">
        <v>338.25</v>
      </c>
      <c r="J1667" s="8">
        <v>338.3</v>
      </c>
      <c r="K1667" s="29">
        <v>0</v>
      </c>
      <c r="L1667" s="29">
        <v>-5.0000000000011369E-2</v>
      </c>
      <c r="O1667" t="str">
        <v>U1385G-36</v>
      </c>
      <c r="P1667" s="8">
        <v>59.831000000000003</v>
      </c>
      <c r="Q1667" s="8">
        <v>398.08100000000002</v>
      </c>
      <c r="R1667" s="8">
        <v>398.18100000000004</v>
      </c>
    </row>
    <row r="1668" spans="3:18" x14ac:dyDescent="0.15">
      <c r="C1668" t="str">
        <v>U1385G-36-7</v>
      </c>
      <c r="D1668" s="19">
        <v>338.35</v>
      </c>
      <c r="E1668" s="21">
        <v>0</v>
      </c>
      <c r="F1668" s="21">
        <v>5</v>
      </c>
      <c r="G1668" s="8">
        <v>338.35</v>
      </c>
      <c r="H1668" s="8">
        <v>338.40000000000003</v>
      </c>
      <c r="I1668" s="8">
        <v>338.35</v>
      </c>
      <c r="J1668" s="8">
        <v>338.4</v>
      </c>
      <c r="K1668" s="29">
        <v>0</v>
      </c>
      <c r="L1668" s="29">
        <v>-5.6843418860808015E-14</v>
      </c>
      <c r="O1668" t="str">
        <v>U1385G-36</v>
      </c>
      <c r="P1668" s="8">
        <v>59.831000000000003</v>
      </c>
      <c r="Q1668" s="8">
        <v>398.18100000000004</v>
      </c>
      <c r="R1668" s="8">
        <v>398.23100000000005</v>
      </c>
    </row>
    <row r="1669" spans="3:18" x14ac:dyDescent="0.15">
      <c r="C1669" t="str">
        <v>U1385G-36-7</v>
      </c>
      <c r="D1669" s="19">
        <v>338.35</v>
      </c>
      <c r="E1669" s="21">
        <v>16</v>
      </c>
      <c r="F1669" s="21">
        <v>18</v>
      </c>
      <c r="G1669" s="8">
        <v>338.51000000000005</v>
      </c>
      <c r="H1669" s="8">
        <v>338.53000000000003</v>
      </c>
      <c r="I1669" s="8">
        <v>338.51</v>
      </c>
      <c r="J1669" s="8">
        <v>338.53</v>
      </c>
      <c r="K1669" s="29">
        <v>-5.6843418860808015E-14</v>
      </c>
      <c r="L1669" s="29">
        <v>-5.6843418860808015E-14</v>
      </c>
      <c r="O1669" t="str">
        <v>U1385G-36</v>
      </c>
      <c r="P1669" s="8">
        <v>59.831000000000003</v>
      </c>
      <c r="Q1669" s="8">
        <v>398.34100000000007</v>
      </c>
      <c r="R1669" s="8">
        <v>398.36100000000005</v>
      </c>
    </row>
    <row r="1670" spans="3:18" x14ac:dyDescent="0.15">
      <c r="C1670" t="str">
        <v>U1385G-36-7</v>
      </c>
      <c r="D1670" s="19">
        <v>338.35</v>
      </c>
      <c r="E1670" s="21">
        <v>30</v>
      </c>
      <c r="F1670" s="21">
        <v>30</v>
      </c>
      <c r="G1670" s="8">
        <v>338.65000000000003</v>
      </c>
      <c r="H1670" s="8">
        <v>338.65000000000003</v>
      </c>
      <c r="I1670" s="8">
        <v>338.65</v>
      </c>
      <c r="J1670" s="8">
        <v>338.65</v>
      </c>
      <c r="K1670" s="29">
        <v>-5.6843418860808015E-14</v>
      </c>
      <c r="L1670" s="29">
        <v>-5.6843418860808015E-14</v>
      </c>
      <c r="O1670" t="str">
        <v>U1385G-36</v>
      </c>
      <c r="P1670" s="8">
        <v>59.831000000000003</v>
      </c>
      <c r="Q1670" s="8">
        <v>398.48100000000005</v>
      </c>
      <c r="R1670" s="8">
        <v>398.48100000000005</v>
      </c>
    </row>
    <row r="1671" spans="3:18" x14ac:dyDescent="0.15">
      <c r="C1671" t="str">
        <v>U1385G-36-CC</v>
      </c>
      <c r="D1671" s="19">
        <v>338.86</v>
      </c>
      <c r="E1671" s="21">
        <v>36</v>
      </c>
      <c r="F1671" s="21">
        <v>43</v>
      </c>
      <c r="G1671" s="8">
        <v>339.22</v>
      </c>
      <c r="H1671" s="8">
        <v>339.29</v>
      </c>
      <c r="I1671" s="8">
        <v>339.22</v>
      </c>
      <c r="J1671" s="8">
        <v>339.29</v>
      </c>
      <c r="K1671" s="29">
        <v>0</v>
      </c>
      <c r="L1671" s="29">
        <v>0</v>
      </c>
      <c r="O1671" t="str">
        <v>U1385G-36</v>
      </c>
      <c r="P1671" s="8">
        <v>59.831000000000003</v>
      </c>
      <c r="Q1671" s="8">
        <v>399.05100000000004</v>
      </c>
      <c r="R1671" s="8">
        <v>399.12100000000004</v>
      </c>
    </row>
    <row r="1672" spans="3:18" x14ac:dyDescent="0.15">
      <c r="C1672" t="str">
        <v>U1385G-36-CC</v>
      </c>
      <c r="D1672" s="19">
        <v>338.86</v>
      </c>
      <c r="E1672" s="21">
        <v>36</v>
      </c>
      <c r="F1672" s="21">
        <v>43</v>
      </c>
      <c r="G1672" s="8">
        <v>339.22</v>
      </c>
      <c r="H1672" s="8">
        <v>339.29</v>
      </c>
      <c r="I1672" s="8">
        <v>339.22</v>
      </c>
      <c r="J1672" s="8">
        <v>339.29</v>
      </c>
      <c r="K1672" s="29">
        <v>0</v>
      </c>
      <c r="L1672" s="29">
        <v>0</v>
      </c>
      <c r="O1672" t="str">
        <v>U1385G-36</v>
      </c>
      <c r="P1672" s="8">
        <v>59.831000000000003</v>
      </c>
      <c r="Q1672" s="8">
        <v>399.05100000000004</v>
      </c>
      <c r="R1672" s="8">
        <v>399.12100000000004</v>
      </c>
    </row>
    <row r="1673" spans="3:18" x14ac:dyDescent="0.15">
      <c r="C1673" t="str">
        <v>U1385G-36-CC</v>
      </c>
      <c r="D1673" s="19">
        <v>338.86</v>
      </c>
      <c r="E1673" s="21">
        <v>36</v>
      </c>
      <c r="F1673" s="21">
        <v>43</v>
      </c>
      <c r="G1673" s="8">
        <v>339.22</v>
      </c>
      <c r="H1673" s="8">
        <v>339.29</v>
      </c>
      <c r="I1673" s="8">
        <v>339.22</v>
      </c>
      <c r="J1673" s="8">
        <v>339.29</v>
      </c>
      <c r="K1673" s="29">
        <v>0</v>
      </c>
      <c r="L1673" s="29">
        <v>0</v>
      </c>
      <c r="O1673" t="str">
        <v>U1385G-36</v>
      </c>
      <c r="P1673" s="8">
        <v>59.831000000000003</v>
      </c>
      <c r="Q1673" s="8">
        <v>399.05100000000004</v>
      </c>
      <c r="R1673" s="8">
        <v>399.12100000000004</v>
      </c>
    </row>
    <row r="1674" spans="3:18" x14ac:dyDescent="0.15">
      <c r="C1674" t="str">
        <v>U1385G-36-CC</v>
      </c>
      <c r="D1674" s="19">
        <v>338.86</v>
      </c>
      <c r="E1674" s="21">
        <v>36</v>
      </c>
      <c r="F1674" s="21">
        <v>43</v>
      </c>
      <c r="G1674" s="8">
        <v>339.22</v>
      </c>
      <c r="H1674" s="8">
        <v>339.29</v>
      </c>
      <c r="I1674" s="8">
        <v>339.22</v>
      </c>
      <c r="J1674" s="8">
        <v>339.29</v>
      </c>
      <c r="K1674" s="29">
        <v>0</v>
      </c>
      <c r="L1674" s="29">
        <v>0</v>
      </c>
      <c r="O1674" t="str">
        <v>U1385G-36</v>
      </c>
      <c r="P1674" s="8">
        <v>59.831000000000003</v>
      </c>
      <c r="Q1674" s="8">
        <v>399.05100000000004</v>
      </c>
      <c r="R1674" s="8">
        <v>399.12100000000004</v>
      </c>
    </row>
    <row r="1675" spans="3:18" x14ac:dyDescent="0.15">
      <c r="C1675" t="str">
        <v>U1385G-36-CC</v>
      </c>
      <c r="D1675" s="19">
        <v>338.86</v>
      </c>
      <c r="E1675" s="21">
        <v>36</v>
      </c>
      <c r="F1675" s="21">
        <v>43</v>
      </c>
      <c r="G1675" s="8">
        <v>339.22</v>
      </c>
      <c r="H1675" s="8">
        <v>339.29</v>
      </c>
      <c r="I1675" s="8">
        <v>339.22</v>
      </c>
      <c r="J1675" s="8">
        <v>339.29</v>
      </c>
      <c r="K1675" s="29">
        <v>0</v>
      </c>
      <c r="L1675" s="29">
        <v>0</v>
      </c>
      <c r="O1675" t="str">
        <v>U1385G-36</v>
      </c>
      <c r="P1675" s="8">
        <v>59.831000000000003</v>
      </c>
      <c r="Q1675" s="8">
        <v>399.05100000000004</v>
      </c>
      <c r="R1675" s="8">
        <v>399.12100000000004</v>
      </c>
    </row>
    <row r="1676" spans="3:18" x14ac:dyDescent="0.15">
      <c r="C1676" t="str">
        <v>U1385G-36-CC</v>
      </c>
      <c r="D1676" s="19">
        <v>338.86</v>
      </c>
      <c r="E1676" s="21">
        <v>36</v>
      </c>
      <c r="F1676" s="21">
        <v>43</v>
      </c>
      <c r="G1676" s="8">
        <v>339.22</v>
      </c>
      <c r="H1676" s="8">
        <v>339.29</v>
      </c>
      <c r="I1676" s="8">
        <v>339.22</v>
      </c>
      <c r="J1676" s="8">
        <v>339.29</v>
      </c>
      <c r="K1676" s="29">
        <v>0</v>
      </c>
      <c r="L1676" s="29">
        <v>0</v>
      </c>
      <c r="O1676" t="str">
        <v>U1385G-36</v>
      </c>
      <c r="P1676" s="8">
        <v>59.831000000000003</v>
      </c>
      <c r="Q1676" s="8">
        <v>399.05100000000004</v>
      </c>
      <c r="R1676" s="8">
        <v>399.12100000000004</v>
      </c>
    </row>
    <row r="1677" spans="3:18" x14ac:dyDescent="0.15">
      <c r="C1677" t="str">
        <v>U1385G-36-CC</v>
      </c>
      <c r="D1677" s="19">
        <v>338.86</v>
      </c>
      <c r="E1677" s="21">
        <v>36</v>
      </c>
      <c r="F1677" s="21">
        <v>43</v>
      </c>
      <c r="G1677" s="8">
        <v>339.22</v>
      </c>
      <c r="H1677" s="8">
        <v>339.29</v>
      </c>
      <c r="I1677" s="8">
        <v>339.22</v>
      </c>
      <c r="J1677" s="8">
        <v>339.29</v>
      </c>
      <c r="K1677" s="29">
        <v>0</v>
      </c>
      <c r="L1677" s="29">
        <v>0</v>
      </c>
      <c r="O1677" t="str">
        <v>U1385G-36</v>
      </c>
      <c r="P1677" s="8">
        <v>59.831000000000003</v>
      </c>
      <c r="Q1677" s="8">
        <v>399.05100000000004</v>
      </c>
      <c r="R1677" s="8">
        <v>399.12100000000004</v>
      </c>
    </row>
    <row r="1678" spans="3:18" x14ac:dyDescent="0.15">
      <c r="C1678" t="str">
        <v>U1385G-36-CC</v>
      </c>
      <c r="D1678" s="19">
        <v>338.86</v>
      </c>
      <c r="E1678" s="21">
        <v>36</v>
      </c>
      <c r="F1678" s="21">
        <v>43</v>
      </c>
      <c r="G1678" s="8">
        <v>339.22</v>
      </c>
      <c r="H1678" s="8">
        <v>339.29</v>
      </c>
      <c r="I1678" s="8">
        <v>339.22</v>
      </c>
      <c r="J1678" s="8">
        <v>339.29</v>
      </c>
      <c r="K1678" s="29">
        <v>0</v>
      </c>
      <c r="L1678" s="29">
        <v>0</v>
      </c>
      <c r="O1678" t="str">
        <v>U1385G-36</v>
      </c>
      <c r="P1678" s="8">
        <v>59.831000000000003</v>
      </c>
      <c r="Q1678" s="8">
        <v>399.05100000000004</v>
      </c>
      <c r="R1678" s="8">
        <v>399.12100000000004</v>
      </c>
    </row>
    <row r="1679" spans="3:18" x14ac:dyDescent="0.15">
      <c r="C1679" t="str">
        <v>U1385G-36-CC</v>
      </c>
      <c r="D1679" s="19">
        <v>338.86</v>
      </c>
      <c r="E1679" s="21">
        <v>36</v>
      </c>
      <c r="F1679" s="21">
        <v>43</v>
      </c>
      <c r="G1679" s="8">
        <v>339.22</v>
      </c>
      <c r="H1679" s="8">
        <v>339.29</v>
      </c>
      <c r="I1679" s="8">
        <v>339.22</v>
      </c>
      <c r="J1679" s="8">
        <v>339.29</v>
      </c>
      <c r="K1679" s="29">
        <v>0</v>
      </c>
      <c r="L1679" s="29">
        <v>0</v>
      </c>
      <c r="O1679" t="str">
        <v>U1385G-36</v>
      </c>
      <c r="P1679" s="8">
        <v>59.831000000000003</v>
      </c>
      <c r="Q1679" s="8">
        <v>399.05100000000004</v>
      </c>
      <c r="R1679" s="8">
        <v>399.12100000000004</v>
      </c>
    </row>
    <row r="1680" spans="3:18" x14ac:dyDescent="0.15">
      <c r="C1680" t="str">
        <v>U1385G-36-CC</v>
      </c>
      <c r="D1680" s="19">
        <v>338.86</v>
      </c>
      <c r="E1680" s="21">
        <v>36</v>
      </c>
      <c r="F1680" s="21">
        <v>43</v>
      </c>
      <c r="G1680" s="8">
        <v>339.22</v>
      </c>
      <c r="H1680" s="8">
        <v>339.29</v>
      </c>
      <c r="I1680" s="8">
        <v>339.22</v>
      </c>
      <c r="J1680" s="8">
        <v>339.29</v>
      </c>
      <c r="K1680" s="29">
        <v>0</v>
      </c>
      <c r="L1680" s="29">
        <v>0</v>
      </c>
      <c r="O1680" t="str">
        <v>U1385G-36</v>
      </c>
      <c r="P1680" s="8">
        <v>59.831000000000003</v>
      </c>
      <c r="Q1680" s="8">
        <v>399.05100000000004</v>
      </c>
      <c r="R1680" s="8">
        <v>399.12100000000004</v>
      </c>
    </row>
    <row r="1681" spans="3:18" x14ac:dyDescent="0.15">
      <c r="C1681" t="str">
        <v>U1385G-37-1</v>
      </c>
      <c r="D1681" s="19">
        <v>339.1</v>
      </c>
      <c r="E1681" s="21">
        <v>75</v>
      </c>
      <c r="F1681" s="21">
        <v>75</v>
      </c>
      <c r="G1681" s="8">
        <v>339.85</v>
      </c>
      <c r="H1681" s="8">
        <v>339.85</v>
      </c>
      <c r="I1681" s="8">
        <v>339.85</v>
      </c>
      <c r="J1681" s="8">
        <v>339.85</v>
      </c>
      <c r="K1681" s="29">
        <v>0</v>
      </c>
      <c r="L1681" s="29">
        <v>0</v>
      </c>
      <c r="O1681" t="str">
        <v>U1385G-37</v>
      </c>
      <c r="P1681" s="8">
        <v>59.837000000000003</v>
      </c>
      <c r="Q1681" s="8">
        <v>399.68700000000001</v>
      </c>
      <c r="R1681" s="8">
        <v>399.68700000000001</v>
      </c>
    </row>
    <row r="1682" spans="3:18" x14ac:dyDescent="0.15">
      <c r="C1682" t="str">
        <v>U1385G-37-2</v>
      </c>
      <c r="D1682" s="19">
        <v>340.6</v>
      </c>
      <c r="E1682" s="21">
        <v>80</v>
      </c>
      <c r="F1682" s="21">
        <v>80</v>
      </c>
      <c r="G1682" s="8">
        <v>341.40000000000003</v>
      </c>
      <c r="H1682" s="8">
        <v>341.40000000000003</v>
      </c>
      <c r="I1682" s="8">
        <v>341.4</v>
      </c>
      <c r="J1682" s="8">
        <v>341.4</v>
      </c>
      <c r="K1682" s="29">
        <v>-5.6843418860808015E-14</v>
      </c>
      <c r="L1682" s="29">
        <v>-5.6843418860808015E-14</v>
      </c>
      <c r="O1682" t="str">
        <v>U1385G-37</v>
      </c>
      <c r="P1682" s="8">
        <v>59.837000000000003</v>
      </c>
      <c r="Q1682" s="8">
        <v>401.23700000000002</v>
      </c>
      <c r="R1682" s="8">
        <v>401.23700000000002</v>
      </c>
    </row>
    <row r="1683" spans="3:18" x14ac:dyDescent="0.15">
      <c r="C1683" t="str">
        <v>U1385G-37-3</v>
      </c>
      <c r="D1683" s="19">
        <v>342.1</v>
      </c>
      <c r="E1683" s="21">
        <v>27</v>
      </c>
      <c r="F1683" s="21">
        <v>29</v>
      </c>
      <c r="G1683" s="8">
        <v>342.37</v>
      </c>
      <c r="H1683" s="8">
        <v>342.39000000000004</v>
      </c>
      <c r="I1683" s="8">
        <v>342.37</v>
      </c>
      <c r="J1683" s="8">
        <v>342.39</v>
      </c>
      <c r="K1683" s="29">
        <v>0</v>
      </c>
      <c r="L1683" s="29">
        <v>-5.6843418860808015E-14</v>
      </c>
      <c r="O1683" t="str">
        <v>U1385G-37</v>
      </c>
      <c r="P1683" s="8">
        <v>59.837000000000003</v>
      </c>
      <c r="Q1683" s="8">
        <v>402.20699999999999</v>
      </c>
      <c r="R1683" s="8">
        <v>402.22700000000003</v>
      </c>
    </row>
    <row r="1684" spans="3:18" x14ac:dyDescent="0.15">
      <c r="C1684" t="str">
        <v>U1385G-37-3</v>
      </c>
      <c r="D1684" s="19">
        <v>342.1</v>
      </c>
      <c r="E1684" s="21">
        <v>80</v>
      </c>
      <c r="F1684" s="21">
        <v>80</v>
      </c>
      <c r="G1684" s="8">
        <v>342.90000000000003</v>
      </c>
      <c r="H1684" s="8">
        <v>342.90000000000003</v>
      </c>
      <c r="I1684" s="8">
        <v>342.9</v>
      </c>
      <c r="J1684" s="8">
        <v>342.9</v>
      </c>
      <c r="K1684" s="29">
        <v>-5.6843418860808015E-14</v>
      </c>
      <c r="L1684" s="29">
        <v>-5.6843418860808015E-14</v>
      </c>
      <c r="O1684" t="str">
        <v>U1385G-37</v>
      </c>
      <c r="P1684" s="8">
        <v>59.837000000000003</v>
      </c>
      <c r="Q1684" s="8">
        <v>402.73700000000002</v>
      </c>
      <c r="R1684" s="8">
        <v>402.73700000000002</v>
      </c>
    </row>
    <row r="1685" spans="3:18" x14ac:dyDescent="0.15">
      <c r="C1685" t="str">
        <v>U1385G-37-3</v>
      </c>
      <c r="D1685" s="19">
        <v>342.1</v>
      </c>
      <c r="E1685" s="21">
        <v>90</v>
      </c>
      <c r="F1685" s="21">
        <v>91</v>
      </c>
      <c r="G1685" s="8">
        <v>343</v>
      </c>
      <c r="H1685" s="8">
        <v>343.01000000000005</v>
      </c>
      <c r="I1685" s="8">
        <v>343</v>
      </c>
      <c r="J1685" s="8">
        <v>343.01</v>
      </c>
      <c r="K1685" s="29">
        <v>0</v>
      </c>
      <c r="L1685" s="29">
        <v>-5.6843418860808015E-14</v>
      </c>
      <c r="O1685" t="str">
        <v>U1385G-37</v>
      </c>
      <c r="P1685" s="8">
        <v>59.837000000000003</v>
      </c>
      <c r="Q1685" s="8">
        <v>402.83699999999999</v>
      </c>
      <c r="R1685" s="8">
        <v>402.84700000000004</v>
      </c>
    </row>
    <row r="1686" spans="3:18" x14ac:dyDescent="0.15">
      <c r="C1686" t="str">
        <v>U1385G-37-4</v>
      </c>
      <c r="D1686" s="19">
        <v>343.6</v>
      </c>
      <c r="E1686" s="21">
        <v>38</v>
      </c>
      <c r="F1686" s="21">
        <v>40</v>
      </c>
      <c r="G1686" s="8">
        <v>343.98</v>
      </c>
      <c r="H1686" s="8">
        <v>344</v>
      </c>
      <c r="I1686" s="8">
        <v>343.98</v>
      </c>
      <c r="J1686" s="8">
        <v>344</v>
      </c>
      <c r="K1686" s="29">
        <v>0</v>
      </c>
      <c r="L1686" s="29">
        <v>0</v>
      </c>
      <c r="O1686" t="str">
        <v>U1385G-37</v>
      </c>
      <c r="P1686" s="8">
        <v>59.837000000000003</v>
      </c>
      <c r="Q1686" s="8">
        <v>403.81700000000001</v>
      </c>
      <c r="R1686" s="8">
        <v>403.83699999999999</v>
      </c>
    </row>
    <row r="1687" spans="3:18" x14ac:dyDescent="0.15">
      <c r="C1687" t="str">
        <v>U1385G-37-4</v>
      </c>
      <c r="D1687" s="19">
        <v>343.6</v>
      </c>
      <c r="E1687" s="21">
        <v>75</v>
      </c>
      <c r="F1687" s="21">
        <v>75</v>
      </c>
      <c r="G1687" s="8">
        <v>344.35</v>
      </c>
      <c r="H1687" s="8">
        <v>344.35</v>
      </c>
      <c r="I1687" s="8">
        <v>344.35</v>
      </c>
      <c r="J1687" s="8">
        <v>344.35</v>
      </c>
      <c r="K1687" s="29">
        <v>0</v>
      </c>
      <c r="L1687" s="29">
        <v>0</v>
      </c>
      <c r="O1687" t="str">
        <v>U1385G-37</v>
      </c>
      <c r="P1687" s="8">
        <v>59.837000000000003</v>
      </c>
      <c r="Q1687" s="8">
        <v>404.18700000000001</v>
      </c>
      <c r="R1687" s="8">
        <v>404.18700000000001</v>
      </c>
    </row>
    <row r="1688" spans="3:18" x14ac:dyDescent="0.15">
      <c r="C1688" t="str">
        <v>U1385G-37-5</v>
      </c>
      <c r="D1688" s="19">
        <v>345.1</v>
      </c>
      <c r="E1688" s="21">
        <v>76</v>
      </c>
      <c r="F1688" s="21">
        <v>76</v>
      </c>
      <c r="G1688" s="8">
        <v>345.86</v>
      </c>
      <c r="H1688" s="8">
        <v>345.86</v>
      </c>
      <c r="I1688" s="8">
        <v>345.86</v>
      </c>
      <c r="J1688" s="8">
        <v>345.86</v>
      </c>
      <c r="K1688" s="29">
        <v>0</v>
      </c>
      <c r="L1688" s="29">
        <v>0</v>
      </c>
      <c r="O1688" t="str">
        <v>U1385G-37</v>
      </c>
      <c r="P1688" s="8">
        <v>59.837000000000003</v>
      </c>
      <c r="Q1688" s="8">
        <v>405.697</v>
      </c>
      <c r="R1688" s="8">
        <v>405.697</v>
      </c>
    </row>
    <row r="1689" spans="3:18" x14ac:dyDescent="0.15">
      <c r="C1689" t="str">
        <v>U1385G-37-5</v>
      </c>
      <c r="D1689" s="19">
        <v>345.1</v>
      </c>
      <c r="E1689" s="21">
        <v>102</v>
      </c>
      <c r="F1689" s="21">
        <v>103</v>
      </c>
      <c r="G1689" s="8">
        <v>346.12</v>
      </c>
      <c r="H1689" s="8">
        <v>346.13</v>
      </c>
      <c r="I1689" s="8">
        <v>346.12</v>
      </c>
      <c r="J1689" s="8">
        <v>346.13</v>
      </c>
      <c r="K1689" s="29">
        <v>0</v>
      </c>
      <c r="L1689" s="29">
        <v>0</v>
      </c>
      <c r="O1689" t="str">
        <v>U1385G-37</v>
      </c>
      <c r="P1689" s="8">
        <v>59.837000000000003</v>
      </c>
      <c r="Q1689" s="8">
        <v>405.95699999999999</v>
      </c>
      <c r="R1689" s="8">
        <v>405.96699999999998</v>
      </c>
    </row>
    <row r="1690" spans="3:18" x14ac:dyDescent="0.15">
      <c r="C1690" t="str">
        <v>U1385G-37-5</v>
      </c>
      <c r="D1690" s="19">
        <v>345.1</v>
      </c>
      <c r="E1690" s="21">
        <v>102</v>
      </c>
      <c r="F1690" s="21">
        <v>103</v>
      </c>
      <c r="G1690" s="8">
        <v>346.12</v>
      </c>
      <c r="H1690" s="8">
        <v>346.13</v>
      </c>
      <c r="I1690" s="8">
        <v>346.12</v>
      </c>
      <c r="J1690" s="8">
        <v>346.13</v>
      </c>
      <c r="K1690" s="29">
        <v>0</v>
      </c>
      <c r="L1690" s="29">
        <v>0</v>
      </c>
      <c r="O1690" t="str">
        <v>U1385G-37</v>
      </c>
      <c r="P1690" s="8">
        <v>59.837000000000003</v>
      </c>
      <c r="Q1690" s="8">
        <v>405.95699999999999</v>
      </c>
      <c r="R1690" s="8">
        <v>405.96699999999998</v>
      </c>
    </row>
    <row r="1691" spans="3:18" x14ac:dyDescent="0.15">
      <c r="C1691" t="str">
        <v>U1385G-37-5</v>
      </c>
      <c r="D1691" s="19">
        <v>345.1</v>
      </c>
      <c r="E1691" s="21">
        <v>103</v>
      </c>
      <c r="F1691" s="21">
        <v>103</v>
      </c>
      <c r="G1691" s="8">
        <v>346.13</v>
      </c>
      <c r="H1691" s="8">
        <v>346.13</v>
      </c>
      <c r="I1691" s="8">
        <v>346.13</v>
      </c>
      <c r="J1691" s="8">
        <v>346.13</v>
      </c>
      <c r="K1691" s="29">
        <v>0</v>
      </c>
      <c r="L1691" s="29">
        <v>0</v>
      </c>
      <c r="O1691" t="str">
        <v>U1385G-37</v>
      </c>
      <c r="P1691" s="8">
        <v>59.837000000000003</v>
      </c>
      <c r="Q1691" s="8">
        <v>405.96699999999998</v>
      </c>
      <c r="R1691" s="8">
        <v>405.96699999999998</v>
      </c>
    </row>
    <row r="1692" spans="3:18" x14ac:dyDescent="0.15">
      <c r="C1692" t="str">
        <v>U1385G-37-6</v>
      </c>
      <c r="D1692" s="19">
        <v>346.59</v>
      </c>
      <c r="E1692" s="21">
        <v>80</v>
      </c>
      <c r="F1692" s="21">
        <v>80</v>
      </c>
      <c r="G1692" s="8">
        <v>347.39</v>
      </c>
      <c r="H1692" s="8">
        <v>347.39</v>
      </c>
      <c r="I1692" s="8">
        <v>347.39</v>
      </c>
      <c r="J1692" s="8">
        <v>347.39</v>
      </c>
      <c r="K1692" s="29">
        <v>0</v>
      </c>
      <c r="L1692" s="29">
        <v>0</v>
      </c>
      <c r="O1692" t="str">
        <v>U1385G-37</v>
      </c>
      <c r="P1692" s="8">
        <v>59.837000000000003</v>
      </c>
      <c r="Q1692" s="8">
        <v>407.22699999999998</v>
      </c>
      <c r="R1692" s="8">
        <v>407.22699999999998</v>
      </c>
    </row>
    <row r="1693" spans="3:18" x14ac:dyDescent="0.15">
      <c r="C1693" t="str">
        <v>U1385G-37-6</v>
      </c>
      <c r="D1693" s="19">
        <v>346.59</v>
      </c>
      <c r="E1693" s="21">
        <v>108</v>
      </c>
      <c r="F1693" s="21">
        <v>118</v>
      </c>
      <c r="G1693" s="8">
        <v>347.66999999999996</v>
      </c>
      <c r="H1693" s="8">
        <v>347.77</v>
      </c>
      <c r="I1693" s="8">
        <v>347.67</v>
      </c>
      <c r="J1693" s="8">
        <v>347.72</v>
      </c>
      <c r="K1693" s="29">
        <v>5.6843418860808015E-14</v>
      </c>
      <c r="L1693" s="29">
        <v>-4.9999999999954525E-2</v>
      </c>
      <c r="O1693" t="str">
        <v>U1385G-37</v>
      </c>
      <c r="P1693" s="8">
        <v>59.837000000000003</v>
      </c>
      <c r="Q1693" s="8">
        <v>407.50699999999995</v>
      </c>
      <c r="R1693" s="8">
        <v>407.60699999999997</v>
      </c>
    </row>
    <row r="1694" spans="3:18" x14ac:dyDescent="0.15">
      <c r="C1694" t="str">
        <v>U1385G-37-6</v>
      </c>
      <c r="D1694" s="19">
        <v>346.59</v>
      </c>
      <c r="E1694" s="21">
        <v>108</v>
      </c>
      <c r="F1694" s="21">
        <v>118</v>
      </c>
      <c r="G1694" s="8">
        <v>347.66999999999996</v>
      </c>
      <c r="H1694" s="8">
        <v>347.77</v>
      </c>
      <c r="I1694" s="8">
        <v>347.67</v>
      </c>
      <c r="J1694" s="8">
        <v>347.72</v>
      </c>
      <c r="K1694" s="29">
        <v>5.6843418860808015E-14</v>
      </c>
      <c r="L1694" s="29">
        <v>-4.9999999999954525E-2</v>
      </c>
      <c r="O1694" t="str">
        <v>U1385G-37</v>
      </c>
      <c r="P1694" s="8">
        <v>59.837000000000003</v>
      </c>
      <c r="Q1694" s="8">
        <v>407.50699999999995</v>
      </c>
      <c r="R1694" s="8">
        <v>407.60699999999997</v>
      </c>
    </row>
    <row r="1695" spans="3:18" x14ac:dyDescent="0.15">
      <c r="C1695" t="str">
        <v>U1385G-37-6</v>
      </c>
      <c r="D1695" s="19">
        <v>346.59</v>
      </c>
      <c r="E1695" s="21">
        <v>108</v>
      </c>
      <c r="F1695" s="21">
        <v>118</v>
      </c>
      <c r="G1695" s="8">
        <v>347.66999999999996</v>
      </c>
      <c r="H1695" s="8">
        <v>347.77</v>
      </c>
      <c r="I1695" s="8">
        <v>347.67</v>
      </c>
      <c r="J1695" s="8">
        <v>347.72</v>
      </c>
      <c r="K1695" s="29">
        <v>5.6843418860808015E-14</v>
      </c>
      <c r="L1695" s="29">
        <v>-4.9999999999954525E-2</v>
      </c>
      <c r="O1695" t="str">
        <v>U1385G-37</v>
      </c>
      <c r="P1695" s="8">
        <v>59.837000000000003</v>
      </c>
      <c r="Q1695" s="8">
        <v>407.50699999999995</v>
      </c>
      <c r="R1695" s="8">
        <v>407.60699999999997</v>
      </c>
    </row>
    <row r="1696" spans="3:18" x14ac:dyDescent="0.15">
      <c r="C1696" t="str">
        <v>U1385G-37-6</v>
      </c>
      <c r="D1696" s="19">
        <v>346.59</v>
      </c>
      <c r="E1696" s="21">
        <v>108</v>
      </c>
      <c r="F1696" s="21">
        <v>118</v>
      </c>
      <c r="G1696" s="8">
        <v>347.66999999999996</v>
      </c>
      <c r="H1696" s="8">
        <v>347.77</v>
      </c>
      <c r="I1696" s="8">
        <v>347.67</v>
      </c>
      <c r="J1696" s="8">
        <v>347.72</v>
      </c>
      <c r="K1696" s="29">
        <v>5.6843418860808015E-14</v>
      </c>
      <c r="L1696" s="29">
        <v>-4.9999999999954525E-2</v>
      </c>
      <c r="O1696" t="str">
        <v>U1385G-37</v>
      </c>
      <c r="P1696" s="8">
        <v>59.837000000000003</v>
      </c>
      <c r="Q1696" s="8">
        <v>407.50699999999995</v>
      </c>
      <c r="R1696" s="8">
        <v>407.60699999999997</v>
      </c>
    </row>
    <row r="1697" spans="3:18" x14ac:dyDescent="0.15">
      <c r="C1697" t="str">
        <v>U1385G-37-6</v>
      </c>
      <c r="D1697" s="19">
        <v>346.59</v>
      </c>
      <c r="E1697" s="21">
        <v>108</v>
      </c>
      <c r="F1697" s="21">
        <v>118</v>
      </c>
      <c r="G1697" s="8">
        <v>347.66999999999996</v>
      </c>
      <c r="H1697" s="8">
        <v>347.77</v>
      </c>
      <c r="I1697" s="8">
        <v>347.67</v>
      </c>
      <c r="J1697" s="8">
        <v>347.77</v>
      </c>
      <c r="K1697" s="29">
        <v>5.6843418860808015E-14</v>
      </c>
      <c r="L1697" s="29">
        <v>0</v>
      </c>
      <c r="O1697" t="str">
        <v>U1385G-37</v>
      </c>
      <c r="P1697" s="8">
        <v>59.837000000000003</v>
      </c>
      <c r="Q1697" s="8">
        <v>407.50699999999995</v>
      </c>
      <c r="R1697" s="8">
        <v>407.60699999999997</v>
      </c>
    </row>
    <row r="1698" spans="3:18" x14ac:dyDescent="0.15">
      <c r="C1698" t="str">
        <v>U1385G-37-6</v>
      </c>
      <c r="D1698" s="19">
        <v>346.59</v>
      </c>
      <c r="E1698" s="21">
        <v>108</v>
      </c>
      <c r="F1698" s="21">
        <v>118</v>
      </c>
      <c r="G1698" s="8">
        <v>347.66999999999996</v>
      </c>
      <c r="H1698" s="8">
        <v>347.77</v>
      </c>
      <c r="I1698" s="8">
        <v>347.67</v>
      </c>
      <c r="J1698" s="8">
        <v>347.72</v>
      </c>
      <c r="K1698" s="29">
        <v>5.6843418860808015E-14</v>
      </c>
      <c r="L1698" s="29">
        <v>-4.9999999999954525E-2</v>
      </c>
      <c r="O1698" t="str">
        <v>U1385G-37</v>
      </c>
      <c r="P1698" s="8">
        <v>59.837000000000003</v>
      </c>
      <c r="Q1698" s="8">
        <v>407.50699999999995</v>
      </c>
      <c r="R1698" s="8">
        <v>407.60699999999997</v>
      </c>
    </row>
    <row r="1699" spans="3:18" x14ac:dyDescent="0.15">
      <c r="C1699" t="str">
        <v>U1385G-37-6</v>
      </c>
      <c r="D1699" s="19">
        <v>346.59</v>
      </c>
      <c r="E1699" s="21">
        <v>108</v>
      </c>
      <c r="F1699" s="21">
        <v>118</v>
      </c>
      <c r="G1699" s="8">
        <v>347.66999999999996</v>
      </c>
      <c r="H1699" s="8">
        <v>347.77</v>
      </c>
      <c r="I1699" s="8">
        <v>347.67</v>
      </c>
      <c r="J1699" s="8">
        <v>347.72</v>
      </c>
      <c r="K1699" s="29">
        <v>5.6843418860808015E-14</v>
      </c>
      <c r="L1699" s="29">
        <v>-4.9999999999954525E-2</v>
      </c>
      <c r="O1699" t="str">
        <v>U1385G-37</v>
      </c>
      <c r="P1699" s="8">
        <v>59.837000000000003</v>
      </c>
      <c r="Q1699" s="8">
        <v>407.50699999999995</v>
      </c>
      <c r="R1699" s="8">
        <v>407.60699999999997</v>
      </c>
    </row>
    <row r="1700" spans="3:18" x14ac:dyDescent="0.15">
      <c r="C1700" t="str">
        <v>U1385G-37-6</v>
      </c>
      <c r="D1700" s="19">
        <v>346.59</v>
      </c>
      <c r="E1700" s="21">
        <v>108</v>
      </c>
      <c r="F1700" s="21">
        <v>118</v>
      </c>
      <c r="G1700" s="8">
        <v>347.66999999999996</v>
      </c>
      <c r="H1700" s="8">
        <v>347.77</v>
      </c>
      <c r="I1700" s="8">
        <v>347.67</v>
      </c>
      <c r="J1700" s="8">
        <v>347.72</v>
      </c>
      <c r="K1700" s="29">
        <v>5.6843418860808015E-14</v>
      </c>
      <c r="L1700" s="29">
        <v>-4.9999999999954525E-2</v>
      </c>
      <c r="O1700" t="str">
        <v>U1385G-37</v>
      </c>
      <c r="P1700" s="8">
        <v>59.837000000000003</v>
      </c>
      <c r="Q1700" s="8">
        <v>407.50699999999995</v>
      </c>
      <c r="R1700" s="8">
        <v>407.60699999999997</v>
      </c>
    </row>
    <row r="1701" spans="3:18" x14ac:dyDescent="0.15">
      <c r="C1701" t="str">
        <v>U1385G-37-6</v>
      </c>
      <c r="D1701" s="19">
        <v>346.59</v>
      </c>
      <c r="E1701" s="21">
        <v>108</v>
      </c>
      <c r="F1701" s="21">
        <v>118</v>
      </c>
      <c r="G1701" s="8">
        <v>347.66999999999996</v>
      </c>
      <c r="H1701" s="8">
        <v>347.77</v>
      </c>
      <c r="I1701" s="8">
        <v>347.67</v>
      </c>
      <c r="J1701" s="8">
        <v>347.72</v>
      </c>
      <c r="K1701" s="29">
        <v>5.6843418860808015E-14</v>
      </c>
      <c r="L1701" s="29">
        <v>-4.9999999999954525E-2</v>
      </c>
      <c r="O1701" t="str">
        <v>U1385G-37</v>
      </c>
      <c r="P1701" s="8">
        <v>59.837000000000003</v>
      </c>
      <c r="Q1701" s="8">
        <v>407.50699999999995</v>
      </c>
      <c r="R1701" s="8">
        <v>407.60699999999997</v>
      </c>
    </row>
    <row r="1702" spans="3:18" x14ac:dyDescent="0.15">
      <c r="C1702" t="str">
        <v>U1385G-37-6</v>
      </c>
      <c r="D1702" s="19">
        <v>346.59</v>
      </c>
      <c r="E1702" s="21">
        <v>108</v>
      </c>
      <c r="F1702" s="21">
        <v>118</v>
      </c>
      <c r="G1702" s="8">
        <v>347.66999999999996</v>
      </c>
      <c r="H1702" s="8">
        <v>347.77</v>
      </c>
      <c r="I1702" s="8">
        <v>347.67</v>
      </c>
      <c r="J1702" s="8">
        <v>347.72</v>
      </c>
      <c r="K1702" s="29">
        <v>5.6843418860808015E-14</v>
      </c>
      <c r="L1702" s="29">
        <v>-4.9999999999954525E-2</v>
      </c>
      <c r="O1702" t="str">
        <v>U1385G-37</v>
      </c>
      <c r="P1702" s="8">
        <v>59.837000000000003</v>
      </c>
      <c r="Q1702" s="8">
        <v>407.50699999999995</v>
      </c>
      <c r="R1702" s="8">
        <v>407.60699999999997</v>
      </c>
    </row>
    <row r="1703" spans="3:18" x14ac:dyDescent="0.15">
      <c r="C1703" t="str">
        <v>U1385G-37-7</v>
      </c>
      <c r="D1703" s="19">
        <v>347.77</v>
      </c>
      <c r="E1703" s="21">
        <v>0</v>
      </c>
      <c r="F1703" s="21">
        <v>5</v>
      </c>
      <c r="G1703" s="8">
        <v>347.77</v>
      </c>
      <c r="H1703" s="8">
        <v>347.82</v>
      </c>
      <c r="I1703" s="8">
        <v>347.77</v>
      </c>
      <c r="J1703" s="8">
        <v>347.82</v>
      </c>
      <c r="K1703" s="29">
        <v>0</v>
      </c>
      <c r="L1703" s="29">
        <v>0</v>
      </c>
      <c r="O1703" t="str">
        <v>U1385G-37</v>
      </c>
      <c r="P1703" s="8">
        <v>59.837000000000003</v>
      </c>
      <c r="Q1703" s="8">
        <v>407.60699999999997</v>
      </c>
      <c r="R1703" s="8">
        <v>407.65699999999998</v>
      </c>
    </row>
    <row r="1704" spans="3:18" x14ac:dyDescent="0.15">
      <c r="C1704" t="str">
        <v>U1385G-37-7</v>
      </c>
      <c r="D1704" s="19">
        <v>347.77</v>
      </c>
      <c r="E1704" s="21">
        <v>30</v>
      </c>
      <c r="F1704" s="21">
        <v>30</v>
      </c>
      <c r="G1704" s="8">
        <v>348.07</v>
      </c>
      <c r="H1704" s="8">
        <v>348.07</v>
      </c>
      <c r="I1704" s="8">
        <v>348.07</v>
      </c>
      <c r="J1704" s="8">
        <v>348.07</v>
      </c>
      <c r="K1704" s="29">
        <v>0</v>
      </c>
      <c r="L1704" s="29">
        <v>0</v>
      </c>
      <c r="O1704" t="str">
        <v>U1385G-37</v>
      </c>
      <c r="P1704" s="8">
        <v>59.837000000000003</v>
      </c>
      <c r="Q1704" s="8">
        <v>407.90699999999998</v>
      </c>
      <c r="R1704" s="8">
        <v>407.90699999999998</v>
      </c>
    </row>
    <row r="1705" spans="3:18" x14ac:dyDescent="0.15">
      <c r="C1705" t="str">
        <v>U1385G-37-CC</v>
      </c>
      <c r="D1705" s="19">
        <v>348.3</v>
      </c>
      <c r="E1705" s="21">
        <v>41</v>
      </c>
      <c r="F1705" s="21">
        <v>48</v>
      </c>
      <c r="G1705" s="8">
        <v>348.71000000000004</v>
      </c>
      <c r="H1705" s="8">
        <v>348.78000000000003</v>
      </c>
      <c r="I1705" s="8">
        <v>348.71</v>
      </c>
      <c r="J1705" s="8">
        <v>348.78</v>
      </c>
      <c r="K1705" s="29">
        <v>-5.6843418860808015E-14</v>
      </c>
      <c r="L1705" s="29">
        <v>-5.6843418860808015E-14</v>
      </c>
      <c r="O1705" t="str">
        <v>U1385G-37</v>
      </c>
      <c r="P1705" s="8">
        <v>59.837000000000003</v>
      </c>
      <c r="Q1705" s="8">
        <v>408.54700000000003</v>
      </c>
      <c r="R1705" s="8">
        <v>408.61700000000002</v>
      </c>
    </row>
    <row r="1706" spans="3:18" x14ac:dyDescent="0.15">
      <c r="C1706" t="str">
        <v>U1385G-37-CC</v>
      </c>
      <c r="D1706" s="19">
        <v>348.3</v>
      </c>
      <c r="E1706" s="21">
        <v>41</v>
      </c>
      <c r="F1706" s="21">
        <v>48</v>
      </c>
      <c r="G1706" s="8">
        <v>348.71000000000004</v>
      </c>
      <c r="H1706" s="8">
        <v>348.78000000000003</v>
      </c>
      <c r="I1706" s="8">
        <v>348.71</v>
      </c>
      <c r="J1706" s="8">
        <v>348.78</v>
      </c>
      <c r="K1706" s="29">
        <v>-5.6843418860808015E-14</v>
      </c>
      <c r="L1706" s="29">
        <v>-5.6843418860808015E-14</v>
      </c>
      <c r="O1706" t="str">
        <v>U1385G-37</v>
      </c>
      <c r="P1706" s="8">
        <v>59.837000000000003</v>
      </c>
      <c r="Q1706" s="8">
        <v>408.54700000000003</v>
      </c>
      <c r="R1706" s="8">
        <v>408.61700000000002</v>
      </c>
    </row>
    <row r="1707" spans="3:18" x14ac:dyDescent="0.15">
      <c r="C1707" t="str">
        <v>U1385G-37-CC</v>
      </c>
      <c r="D1707" s="19">
        <v>348.3</v>
      </c>
      <c r="E1707" s="21">
        <v>41</v>
      </c>
      <c r="F1707" s="21">
        <v>48</v>
      </c>
      <c r="G1707" s="8">
        <v>348.71000000000004</v>
      </c>
      <c r="H1707" s="8">
        <v>348.78000000000003</v>
      </c>
      <c r="I1707" s="8">
        <v>348.71</v>
      </c>
      <c r="J1707" s="8">
        <v>348.78</v>
      </c>
      <c r="K1707" s="29">
        <v>-5.6843418860808015E-14</v>
      </c>
      <c r="L1707" s="29">
        <v>-5.6843418860808015E-14</v>
      </c>
      <c r="O1707" t="str">
        <v>U1385G-37</v>
      </c>
      <c r="P1707" s="8">
        <v>59.837000000000003</v>
      </c>
      <c r="Q1707" s="8">
        <v>408.54700000000003</v>
      </c>
      <c r="R1707" s="8">
        <v>408.61700000000002</v>
      </c>
    </row>
    <row r="1708" spans="3:18" x14ac:dyDescent="0.15">
      <c r="C1708" t="str">
        <v>U1385G-37-CC</v>
      </c>
      <c r="D1708" s="19">
        <v>348.3</v>
      </c>
      <c r="E1708" s="21">
        <v>41</v>
      </c>
      <c r="F1708" s="21">
        <v>48</v>
      </c>
      <c r="G1708" s="8">
        <v>348.71000000000004</v>
      </c>
      <c r="H1708" s="8">
        <v>348.78000000000003</v>
      </c>
      <c r="I1708" s="8">
        <v>348.71</v>
      </c>
      <c r="J1708" s="8">
        <v>348.78</v>
      </c>
      <c r="K1708" s="29">
        <v>-5.6843418860808015E-14</v>
      </c>
      <c r="L1708" s="29">
        <v>-5.6843418860808015E-14</v>
      </c>
      <c r="O1708" t="str">
        <v>U1385G-37</v>
      </c>
      <c r="P1708" s="8">
        <v>59.837000000000003</v>
      </c>
      <c r="Q1708" s="8">
        <v>408.54700000000003</v>
      </c>
      <c r="R1708" s="8">
        <v>408.61700000000002</v>
      </c>
    </row>
    <row r="1709" spans="3:18" x14ac:dyDescent="0.15">
      <c r="C1709" t="str">
        <v>U1385G-37-CC</v>
      </c>
      <c r="D1709" s="19">
        <v>348.3</v>
      </c>
      <c r="E1709" s="21">
        <v>41</v>
      </c>
      <c r="F1709" s="21">
        <v>48</v>
      </c>
      <c r="G1709" s="8">
        <v>348.71000000000004</v>
      </c>
      <c r="H1709" s="8">
        <v>348.78000000000003</v>
      </c>
      <c r="I1709" s="8">
        <v>348.71</v>
      </c>
      <c r="J1709" s="8">
        <v>348.78</v>
      </c>
      <c r="K1709" s="29">
        <v>-5.6843418860808015E-14</v>
      </c>
      <c r="L1709" s="29">
        <v>-5.6843418860808015E-14</v>
      </c>
      <c r="O1709" t="str">
        <v>U1385G-37</v>
      </c>
      <c r="P1709" s="8">
        <v>59.837000000000003</v>
      </c>
      <c r="Q1709" s="8">
        <v>408.54700000000003</v>
      </c>
      <c r="R1709" s="8">
        <v>408.61700000000002</v>
      </c>
    </row>
    <row r="1710" spans="3:18" x14ac:dyDescent="0.15">
      <c r="C1710" t="str">
        <v>U1385G-37-CC</v>
      </c>
      <c r="D1710" s="19">
        <v>348.3</v>
      </c>
      <c r="E1710" s="21">
        <v>41</v>
      </c>
      <c r="F1710" s="21">
        <v>48</v>
      </c>
      <c r="G1710" s="8">
        <v>348.71000000000004</v>
      </c>
      <c r="H1710" s="8">
        <v>348.78000000000003</v>
      </c>
      <c r="I1710" s="8">
        <v>348.71</v>
      </c>
      <c r="J1710" s="8">
        <v>348.78</v>
      </c>
      <c r="K1710" s="29">
        <v>-5.6843418860808015E-14</v>
      </c>
      <c r="L1710" s="29">
        <v>-5.6843418860808015E-14</v>
      </c>
      <c r="O1710" t="str">
        <v>U1385G-37</v>
      </c>
      <c r="P1710" s="8">
        <v>59.837000000000003</v>
      </c>
      <c r="Q1710" s="8">
        <v>408.54700000000003</v>
      </c>
      <c r="R1710" s="8">
        <v>408.61700000000002</v>
      </c>
    </row>
    <row r="1711" spans="3:18" x14ac:dyDescent="0.15">
      <c r="C1711" t="str">
        <v>U1385G-37-CC</v>
      </c>
      <c r="D1711" s="19">
        <v>348.3</v>
      </c>
      <c r="E1711" s="21">
        <v>41</v>
      </c>
      <c r="F1711" s="21">
        <v>48</v>
      </c>
      <c r="G1711" s="8">
        <v>348.71000000000004</v>
      </c>
      <c r="H1711" s="8">
        <v>348.78000000000003</v>
      </c>
      <c r="I1711" s="8">
        <v>348.71</v>
      </c>
      <c r="J1711" s="8">
        <v>348.78</v>
      </c>
      <c r="K1711" s="29">
        <v>-5.6843418860808015E-14</v>
      </c>
      <c r="L1711" s="29">
        <v>-5.6843418860808015E-14</v>
      </c>
      <c r="O1711" t="str">
        <v>U1385G-37</v>
      </c>
      <c r="P1711" s="8">
        <v>59.837000000000003</v>
      </c>
      <c r="Q1711" s="8">
        <v>408.54700000000003</v>
      </c>
      <c r="R1711" s="8">
        <v>408.61700000000002</v>
      </c>
    </row>
    <row r="1712" spans="3:18" x14ac:dyDescent="0.15">
      <c r="C1712" t="str">
        <v>U1385G-37-CC</v>
      </c>
      <c r="D1712" s="19">
        <v>348.3</v>
      </c>
      <c r="E1712" s="21">
        <v>41</v>
      </c>
      <c r="F1712" s="21">
        <v>48</v>
      </c>
      <c r="G1712" s="8">
        <v>348.71000000000004</v>
      </c>
      <c r="H1712" s="8">
        <v>348.78000000000003</v>
      </c>
      <c r="I1712" s="8">
        <v>348.71</v>
      </c>
      <c r="J1712" s="8">
        <v>348.78</v>
      </c>
      <c r="K1712" s="29">
        <v>-5.6843418860808015E-14</v>
      </c>
      <c r="L1712" s="29">
        <v>-5.6843418860808015E-14</v>
      </c>
      <c r="O1712" t="str">
        <v>U1385G-37</v>
      </c>
      <c r="P1712" s="8">
        <v>59.837000000000003</v>
      </c>
      <c r="Q1712" s="8">
        <v>408.54700000000003</v>
      </c>
      <c r="R1712" s="8">
        <v>408.61700000000002</v>
      </c>
    </row>
    <row r="1713" spans="3:18" x14ac:dyDescent="0.15">
      <c r="C1713" t="str">
        <v>U1385G-37-CC</v>
      </c>
      <c r="D1713" s="19">
        <v>348.3</v>
      </c>
      <c r="E1713" s="21">
        <v>41</v>
      </c>
      <c r="F1713" s="21">
        <v>48</v>
      </c>
      <c r="G1713" s="8">
        <v>348.71000000000004</v>
      </c>
      <c r="H1713" s="8">
        <v>348.78000000000003</v>
      </c>
      <c r="I1713" s="8">
        <v>348.71</v>
      </c>
      <c r="J1713" s="8">
        <v>348.78</v>
      </c>
      <c r="K1713" s="29">
        <v>-5.6843418860808015E-14</v>
      </c>
      <c r="L1713" s="29">
        <v>-5.6843418860808015E-14</v>
      </c>
      <c r="O1713" t="str">
        <v>U1385G-37</v>
      </c>
      <c r="P1713" s="8">
        <v>59.837000000000003</v>
      </c>
      <c r="Q1713" s="8">
        <v>408.54700000000003</v>
      </c>
      <c r="R1713" s="8">
        <v>408.61700000000002</v>
      </c>
    </row>
    <row r="1714" spans="3:18" x14ac:dyDescent="0.15">
      <c r="C1714" t="str">
        <v>U1385G-37-CC</v>
      </c>
      <c r="D1714" s="19">
        <v>348.3</v>
      </c>
      <c r="E1714" s="21">
        <v>41</v>
      </c>
      <c r="F1714" s="21">
        <v>48</v>
      </c>
      <c r="G1714" s="8">
        <v>348.71000000000004</v>
      </c>
      <c r="H1714" s="8">
        <v>348.78000000000003</v>
      </c>
      <c r="I1714" s="8">
        <v>348.71</v>
      </c>
      <c r="J1714" s="8">
        <v>348.78</v>
      </c>
      <c r="K1714" s="29">
        <v>-5.6843418860808015E-14</v>
      </c>
      <c r="L1714" s="29">
        <v>-5.6843418860808015E-14</v>
      </c>
      <c r="O1714" t="str">
        <v>U1385G-37</v>
      </c>
      <c r="P1714" s="8">
        <v>59.837000000000003</v>
      </c>
      <c r="Q1714" s="8">
        <v>408.54700000000003</v>
      </c>
      <c r="R1714" s="8">
        <v>408.61700000000002</v>
      </c>
    </row>
    <row r="1715" spans="3:18" x14ac:dyDescent="0.15">
      <c r="C1715" t="str">
        <v>U1385G-38-1</v>
      </c>
      <c r="D1715" s="19">
        <v>348.8</v>
      </c>
      <c r="E1715" s="21">
        <v>19</v>
      </c>
      <c r="F1715" s="21">
        <v>20</v>
      </c>
      <c r="G1715" s="8">
        <v>348.99</v>
      </c>
      <c r="H1715" s="8">
        <v>349</v>
      </c>
      <c r="I1715" s="8">
        <v>348.99</v>
      </c>
      <c r="J1715" s="8">
        <v>349</v>
      </c>
      <c r="K1715" s="29">
        <v>0</v>
      </c>
      <c r="L1715" s="29">
        <v>0</v>
      </c>
      <c r="O1715" t="str">
        <v>U1385G-38</v>
      </c>
      <c r="P1715" s="8">
        <v>60.167000000000002</v>
      </c>
      <c r="Q1715" s="8">
        <v>409.15700000000004</v>
      </c>
      <c r="R1715" s="8">
        <v>409.16700000000003</v>
      </c>
    </row>
    <row r="1716" spans="3:18" x14ac:dyDescent="0.15">
      <c r="C1716" t="str">
        <v>U1385G-38-1</v>
      </c>
      <c r="D1716" s="19">
        <v>348.8</v>
      </c>
      <c r="E1716" s="21">
        <v>75</v>
      </c>
      <c r="F1716" s="21">
        <v>75</v>
      </c>
      <c r="G1716" s="8">
        <v>349.55</v>
      </c>
      <c r="H1716" s="8">
        <v>349.55</v>
      </c>
      <c r="I1716" s="8">
        <v>349.55</v>
      </c>
      <c r="J1716" s="8">
        <v>349.55</v>
      </c>
      <c r="K1716" s="29">
        <v>0</v>
      </c>
      <c r="L1716" s="29">
        <v>0</v>
      </c>
      <c r="O1716" t="str">
        <v>U1385G-38</v>
      </c>
      <c r="P1716" s="8">
        <v>60.167000000000002</v>
      </c>
      <c r="Q1716" s="8">
        <v>409.71699999999998</v>
      </c>
      <c r="R1716" s="8">
        <v>409.71699999999998</v>
      </c>
    </row>
    <row r="1717" spans="3:18" x14ac:dyDescent="0.15">
      <c r="C1717" t="str">
        <v>U1385G-38-1</v>
      </c>
      <c r="D1717" s="19">
        <v>348.8</v>
      </c>
      <c r="E1717" s="21">
        <v>116</v>
      </c>
      <c r="F1717" s="21">
        <v>117</v>
      </c>
      <c r="G1717" s="8">
        <v>349.96000000000004</v>
      </c>
      <c r="H1717" s="8">
        <v>349.97</v>
      </c>
      <c r="I1717" s="8">
        <v>349.96</v>
      </c>
      <c r="J1717" s="8">
        <v>349.97</v>
      </c>
      <c r="K1717" s="29">
        <v>-5.6843418860808015E-14</v>
      </c>
      <c r="L1717" s="29">
        <v>0</v>
      </c>
      <c r="O1717" t="str">
        <v>U1385G-38</v>
      </c>
      <c r="P1717" s="8">
        <v>60.167000000000002</v>
      </c>
      <c r="Q1717" s="8">
        <v>410.12700000000007</v>
      </c>
      <c r="R1717" s="8">
        <v>410.13700000000006</v>
      </c>
    </row>
    <row r="1718" spans="3:18" x14ac:dyDescent="0.15">
      <c r="C1718" t="str">
        <v>U1385G-38-1</v>
      </c>
      <c r="D1718" s="19">
        <v>348.8</v>
      </c>
      <c r="E1718" s="21">
        <v>116</v>
      </c>
      <c r="F1718" s="21">
        <v>116</v>
      </c>
      <c r="G1718" s="8">
        <v>349.96000000000004</v>
      </c>
      <c r="H1718" s="8">
        <v>349.96000000000004</v>
      </c>
      <c r="I1718" s="8">
        <v>349.96</v>
      </c>
      <c r="J1718" s="8">
        <v>349.96</v>
      </c>
      <c r="K1718" s="29">
        <v>-5.6843418860808015E-14</v>
      </c>
      <c r="L1718" s="29">
        <v>-5.6843418860808015E-14</v>
      </c>
      <c r="O1718" t="str">
        <v>U1385G-38</v>
      </c>
      <c r="P1718" s="8">
        <v>60.167000000000002</v>
      </c>
      <c r="Q1718" s="8">
        <v>410.12700000000007</v>
      </c>
      <c r="R1718" s="8">
        <v>410.12700000000007</v>
      </c>
    </row>
    <row r="1719" spans="3:18" x14ac:dyDescent="0.15">
      <c r="C1719" t="str">
        <v>U1385G-38-1</v>
      </c>
      <c r="D1719" s="19">
        <v>348.8</v>
      </c>
      <c r="E1719" s="21">
        <v>116</v>
      </c>
      <c r="F1719" s="21">
        <v>117</v>
      </c>
      <c r="G1719" s="8">
        <v>349.96000000000004</v>
      </c>
      <c r="H1719" s="8">
        <v>349.97</v>
      </c>
      <c r="I1719" s="8">
        <v>349.96</v>
      </c>
      <c r="J1719" s="8">
        <v>349.97</v>
      </c>
      <c r="K1719" s="29">
        <v>-5.6843418860808015E-14</v>
      </c>
      <c r="L1719" s="29">
        <v>0</v>
      </c>
      <c r="O1719" t="str">
        <v>U1385G-38</v>
      </c>
      <c r="P1719" s="8">
        <v>60.167000000000002</v>
      </c>
      <c r="Q1719" s="8">
        <v>410.12700000000007</v>
      </c>
      <c r="R1719" s="8">
        <v>410.13700000000006</v>
      </c>
    </row>
    <row r="1720" spans="3:18" x14ac:dyDescent="0.15">
      <c r="C1720" t="str">
        <v>U1385G-38-2</v>
      </c>
      <c r="D1720" s="19">
        <v>350.29</v>
      </c>
      <c r="E1720" s="21">
        <v>75</v>
      </c>
      <c r="F1720" s="21">
        <v>75</v>
      </c>
      <c r="G1720" s="8">
        <v>351.04</v>
      </c>
      <c r="H1720" s="8">
        <v>351.04</v>
      </c>
      <c r="I1720" s="8">
        <v>351.04</v>
      </c>
      <c r="J1720" s="8">
        <v>351.04</v>
      </c>
      <c r="K1720" s="29">
        <v>0</v>
      </c>
      <c r="L1720" s="29">
        <v>0</v>
      </c>
      <c r="O1720" t="str">
        <v>U1385G-38</v>
      </c>
      <c r="P1720" s="8">
        <v>60.167000000000002</v>
      </c>
      <c r="Q1720" s="8">
        <v>411.20699999999999</v>
      </c>
      <c r="R1720" s="8">
        <v>411.20699999999999</v>
      </c>
    </row>
    <row r="1721" spans="3:18" x14ac:dyDescent="0.15">
      <c r="C1721" t="str">
        <v>U1385G-38-3</v>
      </c>
      <c r="D1721" s="19">
        <v>351.79</v>
      </c>
      <c r="E1721" s="21">
        <v>77</v>
      </c>
      <c r="F1721" s="21">
        <v>77</v>
      </c>
      <c r="G1721" s="8">
        <v>352.56</v>
      </c>
      <c r="H1721" s="8">
        <v>352.56</v>
      </c>
      <c r="I1721" s="8">
        <v>352.56</v>
      </c>
      <c r="J1721" s="8">
        <v>352.56</v>
      </c>
      <c r="K1721" s="29">
        <v>0</v>
      </c>
      <c r="L1721" s="29">
        <v>0</v>
      </c>
      <c r="O1721" t="str">
        <v>U1385G-38</v>
      </c>
      <c r="P1721" s="8">
        <v>60.167000000000002</v>
      </c>
      <c r="Q1721" s="8">
        <v>412.72699999999998</v>
      </c>
      <c r="R1721" s="8">
        <v>412.72699999999998</v>
      </c>
    </row>
    <row r="1722" spans="3:18" x14ac:dyDescent="0.15">
      <c r="C1722" t="str">
        <v>U1385G-38-4</v>
      </c>
      <c r="D1722" s="19">
        <v>353.29</v>
      </c>
      <c r="E1722" s="21">
        <v>52</v>
      </c>
      <c r="F1722" s="21">
        <v>54</v>
      </c>
      <c r="G1722" s="8">
        <v>353.81</v>
      </c>
      <c r="H1722" s="8">
        <v>353.83000000000004</v>
      </c>
      <c r="I1722" s="8">
        <v>353.81</v>
      </c>
      <c r="J1722" s="8">
        <v>353.83</v>
      </c>
      <c r="K1722" s="29">
        <v>0</v>
      </c>
      <c r="L1722" s="29">
        <v>-5.6843418860808015E-14</v>
      </c>
      <c r="O1722" t="str">
        <v>U1385G-38</v>
      </c>
      <c r="P1722" s="8">
        <v>60.167000000000002</v>
      </c>
      <c r="Q1722" s="8">
        <v>413.97699999999998</v>
      </c>
      <c r="R1722" s="8">
        <v>413.99700000000007</v>
      </c>
    </row>
    <row r="1723" spans="3:18" x14ac:dyDescent="0.15">
      <c r="C1723" t="str">
        <v>U1385G-38-4</v>
      </c>
      <c r="D1723" s="19">
        <v>353.29</v>
      </c>
      <c r="E1723" s="21">
        <v>75</v>
      </c>
      <c r="F1723" s="21">
        <v>75</v>
      </c>
      <c r="G1723" s="8">
        <v>354.04</v>
      </c>
      <c r="H1723" s="8">
        <v>354.04</v>
      </c>
      <c r="I1723" s="8">
        <v>354.04</v>
      </c>
      <c r="J1723" s="8">
        <v>354.04</v>
      </c>
      <c r="K1723" s="29">
        <v>0</v>
      </c>
      <c r="L1723" s="29">
        <v>0</v>
      </c>
      <c r="O1723" t="str">
        <v>U1385G-38</v>
      </c>
      <c r="P1723" s="8">
        <v>60.167000000000002</v>
      </c>
      <c r="Q1723" s="8">
        <v>414.20699999999999</v>
      </c>
      <c r="R1723" s="8">
        <v>414.20699999999999</v>
      </c>
    </row>
    <row r="1724" spans="3:18" x14ac:dyDescent="0.15">
      <c r="C1724" t="str">
        <v>U1385G-38-5</v>
      </c>
      <c r="D1724" s="19">
        <v>354.78</v>
      </c>
      <c r="E1724" s="21">
        <v>75</v>
      </c>
      <c r="F1724" s="21">
        <v>75</v>
      </c>
      <c r="G1724" s="8">
        <v>355.53</v>
      </c>
      <c r="H1724" s="8">
        <v>355.53</v>
      </c>
      <c r="I1724" s="8">
        <v>355.53</v>
      </c>
      <c r="J1724" s="8">
        <v>355.53</v>
      </c>
      <c r="K1724" s="29">
        <v>0</v>
      </c>
      <c r="L1724" s="29">
        <v>0</v>
      </c>
      <c r="O1724" t="str">
        <v>U1385G-38</v>
      </c>
      <c r="P1724" s="8">
        <v>60.167000000000002</v>
      </c>
      <c r="Q1724" s="8">
        <v>415.697</v>
      </c>
      <c r="R1724" s="8">
        <v>415.697</v>
      </c>
    </row>
    <row r="1725" spans="3:18" x14ac:dyDescent="0.15">
      <c r="C1725" t="str">
        <v>U1385G-38-6</v>
      </c>
      <c r="D1725" s="19">
        <v>356.28</v>
      </c>
      <c r="E1725" s="21">
        <v>75</v>
      </c>
      <c r="F1725" s="21">
        <v>75</v>
      </c>
      <c r="G1725" s="8">
        <v>357.03</v>
      </c>
      <c r="H1725" s="8">
        <v>357.03</v>
      </c>
      <c r="I1725" s="8">
        <v>357.03</v>
      </c>
      <c r="J1725" s="8">
        <v>357.03</v>
      </c>
      <c r="K1725" s="29">
        <v>0</v>
      </c>
      <c r="L1725" s="29">
        <v>0</v>
      </c>
      <c r="O1725" t="str">
        <v>U1385G-38</v>
      </c>
      <c r="P1725" s="8">
        <v>60.167000000000002</v>
      </c>
      <c r="Q1725" s="8">
        <v>417.197</v>
      </c>
      <c r="R1725" s="8">
        <v>417.197</v>
      </c>
    </row>
    <row r="1726" spans="3:18" x14ac:dyDescent="0.15">
      <c r="C1726" t="str">
        <v>U1385G-38-6</v>
      </c>
      <c r="D1726" s="19">
        <v>356.28</v>
      </c>
      <c r="E1726" s="21">
        <v>136</v>
      </c>
      <c r="F1726" s="21">
        <v>146</v>
      </c>
      <c r="G1726" s="8">
        <v>357.64</v>
      </c>
      <c r="H1726" s="8">
        <v>357.73999999999995</v>
      </c>
      <c r="I1726" s="8">
        <v>357.64</v>
      </c>
      <c r="J1726" s="8">
        <v>357.69</v>
      </c>
      <c r="K1726" s="29">
        <v>0</v>
      </c>
      <c r="L1726" s="29">
        <v>-4.9999999999954525E-2</v>
      </c>
      <c r="O1726" t="str">
        <v>U1385G-38</v>
      </c>
      <c r="P1726" s="8">
        <v>60.167000000000002</v>
      </c>
      <c r="Q1726" s="8">
        <v>417.80700000000002</v>
      </c>
      <c r="R1726" s="8">
        <v>417.90699999999993</v>
      </c>
    </row>
    <row r="1727" spans="3:18" x14ac:dyDescent="0.15">
      <c r="C1727" t="str">
        <v>U1385G-38-6</v>
      </c>
      <c r="D1727" s="19">
        <v>356.28</v>
      </c>
      <c r="E1727" s="21">
        <v>136</v>
      </c>
      <c r="F1727" s="21">
        <v>146</v>
      </c>
      <c r="G1727" s="8">
        <v>357.64</v>
      </c>
      <c r="H1727" s="8">
        <v>357.73999999999995</v>
      </c>
      <c r="I1727" s="8">
        <v>357.64</v>
      </c>
      <c r="J1727" s="8">
        <v>357.74</v>
      </c>
      <c r="K1727" s="29">
        <v>0</v>
      </c>
      <c r="L1727" s="29">
        <v>5.6843418860808015E-14</v>
      </c>
      <c r="O1727" t="str">
        <v>U1385G-38</v>
      </c>
      <c r="P1727" s="8">
        <v>60.167000000000002</v>
      </c>
      <c r="Q1727" s="8">
        <v>417.80700000000002</v>
      </c>
      <c r="R1727" s="8">
        <v>417.90699999999993</v>
      </c>
    </row>
    <row r="1728" spans="3:18" x14ac:dyDescent="0.15">
      <c r="C1728" t="str">
        <v>U1385G-38-6</v>
      </c>
      <c r="D1728" s="19">
        <v>356.28</v>
      </c>
      <c r="E1728" s="21">
        <v>136</v>
      </c>
      <c r="F1728" s="21">
        <v>146</v>
      </c>
      <c r="G1728" s="8">
        <v>357.64</v>
      </c>
      <c r="H1728" s="8">
        <v>357.73999999999995</v>
      </c>
      <c r="I1728" s="8">
        <v>357.64</v>
      </c>
      <c r="J1728" s="8">
        <v>357.69</v>
      </c>
      <c r="K1728" s="29">
        <v>0</v>
      </c>
      <c r="L1728" s="29">
        <v>-4.9999999999954525E-2</v>
      </c>
      <c r="O1728" t="str">
        <v>U1385G-38</v>
      </c>
      <c r="P1728" s="8">
        <v>60.167000000000002</v>
      </c>
      <c r="Q1728" s="8">
        <v>417.80700000000002</v>
      </c>
      <c r="R1728" s="8">
        <v>417.90699999999993</v>
      </c>
    </row>
    <row r="1729" spans="3:18" x14ac:dyDescent="0.15">
      <c r="C1729" t="str">
        <v>U1385G-38-6</v>
      </c>
      <c r="D1729" s="19">
        <v>356.28</v>
      </c>
      <c r="E1729" s="21">
        <v>136</v>
      </c>
      <c r="F1729" s="21">
        <v>146</v>
      </c>
      <c r="G1729" s="8">
        <v>357.64</v>
      </c>
      <c r="H1729" s="8">
        <v>357.73999999999995</v>
      </c>
      <c r="I1729" s="8">
        <v>357.64</v>
      </c>
      <c r="J1729" s="8">
        <v>357.69</v>
      </c>
      <c r="K1729" s="29">
        <v>0</v>
      </c>
      <c r="L1729" s="29">
        <v>-4.9999999999954525E-2</v>
      </c>
      <c r="O1729" t="str">
        <v>U1385G-38</v>
      </c>
      <c r="P1729" s="8">
        <v>60.167000000000002</v>
      </c>
      <c r="Q1729" s="8">
        <v>417.80700000000002</v>
      </c>
      <c r="R1729" s="8">
        <v>417.90699999999993</v>
      </c>
    </row>
    <row r="1730" spans="3:18" x14ac:dyDescent="0.15">
      <c r="C1730" t="str">
        <v>U1385G-38-6</v>
      </c>
      <c r="D1730" s="19">
        <v>356.28</v>
      </c>
      <c r="E1730" s="21">
        <v>136</v>
      </c>
      <c r="F1730" s="21">
        <v>146</v>
      </c>
      <c r="G1730" s="8">
        <v>357.64</v>
      </c>
      <c r="H1730" s="8">
        <v>357.73999999999995</v>
      </c>
      <c r="I1730" s="8">
        <v>357.64</v>
      </c>
      <c r="J1730" s="8">
        <v>357.69</v>
      </c>
      <c r="K1730" s="29">
        <v>0</v>
      </c>
      <c r="L1730" s="29">
        <v>-4.9999999999954525E-2</v>
      </c>
      <c r="O1730" t="str">
        <v>U1385G-38</v>
      </c>
      <c r="P1730" s="8">
        <v>60.167000000000002</v>
      </c>
      <c r="Q1730" s="8">
        <v>417.80700000000002</v>
      </c>
      <c r="R1730" s="8">
        <v>417.90699999999993</v>
      </c>
    </row>
    <row r="1731" spans="3:18" x14ac:dyDescent="0.15">
      <c r="C1731" t="str">
        <v>U1385G-38-6</v>
      </c>
      <c r="D1731" s="19">
        <v>356.28</v>
      </c>
      <c r="E1731" s="21">
        <v>136</v>
      </c>
      <c r="F1731" s="21">
        <v>146</v>
      </c>
      <c r="G1731" s="8">
        <v>357.64</v>
      </c>
      <c r="H1731" s="8">
        <v>357.73999999999995</v>
      </c>
      <c r="I1731" s="8">
        <v>357.64</v>
      </c>
      <c r="J1731" s="8">
        <v>357.69</v>
      </c>
      <c r="K1731" s="29">
        <v>0</v>
      </c>
      <c r="L1731" s="29">
        <v>-4.9999999999954525E-2</v>
      </c>
      <c r="O1731" t="str">
        <v>U1385G-38</v>
      </c>
      <c r="P1731" s="8">
        <v>60.167000000000002</v>
      </c>
      <c r="Q1731" s="8">
        <v>417.80700000000002</v>
      </c>
      <c r="R1731" s="8">
        <v>417.90699999999993</v>
      </c>
    </row>
    <row r="1732" spans="3:18" x14ac:dyDescent="0.15">
      <c r="C1732" t="str">
        <v>U1385G-38-6</v>
      </c>
      <c r="D1732" s="19">
        <v>356.28</v>
      </c>
      <c r="E1732" s="21">
        <v>136</v>
      </c>
      <c r="F1732" s="21">
        <v>146</v>
      </c>
      <c r="G1732" s="8">
        <v>357.64</v>
      </c>
      <c r="H1732" s="8">
        <v>357.73999999999995</v>
      </c>
      <c r="I1732" s="8">
        <v>357.64</v>
      </c>
      <c r="J1732" s="8">
        <v>357.69</v>
      </c>
      <c r="K1732" s="29">
        <v>0</v>
      </c>
      <c r="L1732" s="29">
        <v>-4.9999999999954525E-2</v>
      </c>
      <c r="O1732" t="str">
        <v>U1385G-38</v>
      </c>
      <c r="P1732" s="8">
        <v>60.167000000000002</v>
      </c>
      <c r="Q1732" s="8">
        <v>417.80700000000002</v>
      </c>
      <c r="R1732" s="8">
        <v>417.90699999999993</v>
      </c>
    </row>
    <row r="1733" spans="3:18" x14ac:dyDescent="0.15">
      <c r="C1733" t="str">
        <v>U1385G-38-6</v>
      </c>
      <c r="D1733" s="19">
        <v>356.28</v>
      </c>
      <c r="E1733" s="21">
        <v>136</v>
      </c>
      <c r="F1733" s="21">
        <v>146</v>
      </c>
      <c r="G1733" s="8">
        <v>357.64</v>
      </c>
      <c r="H1733" s="8">
        <v>357.73999999999995</v>
      </c>
      <c r="I1733" s="8">
        <v>357.64</v>
      </c>
      <c r="J1733" s="8">
        <v>357.69</v>
      </c>
      <c r="K1733" s="29">
        <v>0</v>
      </c>
      <c r="L1733" s="29">
        <v>-4.9999999999954525E-2</v>
      </c>
      <c r="O1733" t="str">
        <v>U1385G-38</v>
      </c>
      <c r="P1733" s="8">
        <v>60.167000000000002</v>
      </c>
      <c r="Q1733" s="8">
        <v>417.80700000000002</v>
      </c>
      <c r="R1733" s="8">
        <v>417.90699999999993</v>
      </c>
    </row>
    <row r="1734" spans="3:18" x14ac:dyDescent="0.15">
      <c r="C1734" t="str">
        <v>U1385G-38-6</v>
      </c>
      <c r="D1734" s="19">
        <v>356.28</v>
      </c>
      <c r="E1734" s="21">
        <v>136</v>
      </c>
      <c r="F1734" s="21">
        <v>146</v>
      </c>
      <c r="G1734" s="8">
        <v>357.64</v>
      </c>
      <c r="H1734" s="8">
        <v>357.73999999999995</v>
      </c>
      <c r="I1734" s="8">
        <v>357.64</v>
      </c>
      <c r="J1734" s="8">
        <v>357.69</v>
      </c>
      <c r="K1734" s="29">
        <v>0</v>
      </c>
      <c r="L1734" s="29">
        <v>-4.9999999999954525E-2</v>
      </c>
      <c r="O1734" t="str">
        <v>U1385G-38</v>
      </c>
      <c r="P1734" s="8">
        <v>60.167000000000002</v>
      </c>
      <c r="Q1734" s="8">
        <v>417.80700000000002</v>
      </c>
      <c r="R1734" s="8">
        <v>417.90699999999993</v>
      </c>
    </row>
    <row r="1735" spans="3:18" x14ac:dyDescent="0.15">
      <c r="C1735" t="str">
        <v>U1385G-38-6</v>
      </c>
      <c r="D1735" s="19">
        <v>356.28</v>
      </c>
      <c r="E1735" s="21">
        <v>136</v>
      </c>
      <c r="F1735" s="21">
        <v>146</v>
      </c>
      <c r="G1735" s="8">
        <v>357.64</v>
      </c>
      <c r="H1735" s="8">
        <v>357.73999999999995</v>
      </c>
      <c r="I1735" s="8">
        <v>357.64</v>
      </c>
      <c r="J1735" s="8">
        <v>357.69</v>
      </c>
      <c r="K1735" s="29">
        <v>0</v>
      </c>
      <c r="L1735" s="29">
        <v>-4.9999999999954525E-2</v>
      </c>
      <c r="O1735" t="str">
        <v>U1385G-38</v>
      </c>
      <c r="P1735" s="8">
        <v>60.167000000000002</v>
      </c>
      <c r="Q1735" s="8">
        <v>417.80700000000002</v>
      </c>
      <c r="R1735" s="8">
        <v>417.90699999999993</v>
      </c>
    </row>
    <row r="1736" spans="3:18" x14ac:dyDescent="0.15">
      <c r="C1736" t="str">
        <v>U1385G-38-7</v>
      </c>
      <c r="D1736" s="19">
        <v>357.74</v>
      </c>
      <c r="E1736" s="21">
        <v>0</v>
      </c>
      <c r="F1736" s="21">
        <v>5</v>
      </c>
      <c r="G1736" s="8">
        <v>357.74</v>
      </c>
      <c r="H1736" s="8">
        <v>357.79</v>
      </c>
      <c r="I1736" s="8">
        <v>357.74</v>
      </c>
      <c r="J1736" s="8">
        <v>357.79</v>
      </c>
      <c r="K1736" s="29">
        <v>0</v>
      </c>
      <c r="L1736" s="29">
        <v>0</v>
      </c>
      <c r="O1736" t="str">
        <v>U1385G-38</v>
      </c>
      <c r="P1736" s="8">
        <v>60.167000000000002</v>
      </c>
      <c r="Q1736" s="8">
        <v>417.90700000000004</v>
      </c>
      <c r="R1736" s="8">
        <v>417.95699999999999</v>
      </c>
    </row>
    <row r="1737" spans="3:18" x14ac:dyDescent="0.15">
      <c r="C1737" t="str">
        <v>U1385G-38-7</v>
      </c>
      <c r="D1737" s="19">
        <v>357.74</v>
      </c>
      <c r="E1737" s="21">
        <v>30</v>
      </c>
      <c r="F1737" s="21">
        <v>30</v>
      </c>
      <c r="G1737" s="8">
        <v>358.04</v>
      </c>
      <c r="H1737" s="8">
        <v>358.04</v>
      </c>
      <c r="I1737" s="8">
        <v>358.04</v>
      </c>
      <c r="J1737" s="8">
        <v>358.04</v>
      </c>
      <c r="K1737" s="29">
        <v>0</v>
      </c>
      <c r="L1737" s="29">
        <v>0</v>
      </c>
      <c r="O1737" t="str">
        <v>U1385G-38</v>
      </c>
      <c r="P1737" s="8">
        <v>60.167000000000002</v>
      </c>
      <c r="Q1737" s="8">
        <v>418.20699999999999</v>
      </c>
      <c r="R1737" s="8">
        <v>418.20699999999999</v>
      </c>
    </row>
    <row r="1738" spans="3:18" x14ac:dyDescent="0.15">
      <c r="C1738" t="str">
        <v>U1385G-38-CC</v>
      </c>
      <c r="D1738" s="19">
        <v>358.27</v>
      </c>
      <c r="E1738" s="21">
        <v>28</v>
      </c>
      <c r="F1738" s="21">
        <v>35</v>
      </c>
      <c r="G1738" s="8">
        <v>358.54999999999995</v>
      </c>
      <c r="H1738" s="8">
        <v>358.62</v>
      </c>
      <c r="I1738" s="8">
        <v>358.55</v>
      </c>
      <c r="J1738" s="8">
        <v>358.62</v>
      </c>
      <c r="K1738" s="29">
        <v>5.6843418860808015E-14</v>
      </c>
      <c r="L1738" s="29">
        <v>0</v>
      </c>
      <c r="O1738" t="str">
        <v>U1385G-38</v>
      </c>
      <c r="P1738" s="8">
        <v>60.167000000000002</v>
      </c>
      <c r="Q1738" s="8">
        <v>418.71699999999998</v>
      </c>
      <c r="R1738" s="8">
        <v>418.78700000000003</v>
      </c>
    </row>
    <row r="1739" spans="3:18" x14ac:dyDescent="0.15">
      <c r="C1739" t="str">
        <v>U1385G-38-CC</v>
      </c>
      <c r="D1739" s="19">
        <v>358.27</v>
      </c>
      <c r="E1739" s="21">
        <v>28</v>
      </c>
      <c r="F1739" s="21">
        <v>35</v>
      </c>
      <c r="G1739" s="8">
        <v>358.54999999999995</v>
      </c>
      <c r="H1739" s="8">
        <v>358.62</v>
      </c>
      <c r="I1739" s="8">
        <v>358.55</v>
      </c>
      <c r="J1739" s="8">
        <v>358.62</v>
      </c>
      <c r="K1739" s="29">
        <v>5.6843418860808015E-14</v>
      </c>
      <c r="L1739" s="29">
        <v>0</v>
      </c>
      <c r="O1739" t="str">
        <v>U1385G-38</v>
      </c>
      <c r="P1739" s="8">
        <v>60.167000000000002</v>
      </c>
      <c r="Q1739" s="8">
        <v>418.71699999999998</v>
      </c>
      <c r="R1739" s="8">
        <v>418.78700000000003</v>
      </c>
    </row>
    <row r="1740" spans="3:18" x14ac:dyDescent="0.15">
      <c r="C1740" t="str">
        <v>U1385G-38-CC</v>
      </c>
      <c r="D1740" s="19">
        <v>358.27</v>
      </c>
      <c r="E1740" s="21">
        <v>28</v>
      </c>
      <c r="F1740" s="21">
        <v>35</v>
      </c>
      <c r="G1740" s="8">
        <v>358.54999999999995</v>
      </c>
      <c r="H1740" s="8">
        <v>358.62</v>
      </c>
      <c r="I1740" s="8">
        <v>358.55</v>
      </c>
      <c r="J1740" s="8">
        <v>358.62</v>
      </c>
      <c r="K1740" s="29">
        <v>5.6843418860808015E-14</v>
      </c>
      <c r="L1740" s="29">
        <v>0</v>
      </c>
      <c r="O1740" t="str">
        <v>U1385G-38</v>
      </c>
      <c r="P1740" s="8">
        <v>60.167000000000002</v>
      </c>
      <c r="Q1740" s="8">
        <v>418.71699999999998</v>
      </c>
      <c r="R1740" s="8">
        <v>418.78700000000003</v>
      </c>
    </row>
    <row r="1741" spans="3:18" x14ac:dyDescent="0.15">
      <c r="C1741" t="str">
        <v>U1385G-38-CC</v>
      </c>
      <c r="D1741" s="19">
        <v>358.27</v>
      </c>
      <c r="E1741" s="21">
        <v>28</v>
      </c>
      <c r="F1741" s="21">
        <v>35</v>
      </c>
      <c r="G1741" s="8">
        <v>358.54999999999995</v>
      </c>
      <c r="H1741" s="8">
        <v>358.62</v>
      </c>
      <c r="I1741" s="8">
        <v>358.55</v>
      </c>
      <c r="J1741" s="8">
        <v>358.62</v>
      </c>
      <c r="K1741" s="29">
        <v>5.6843418860808015E-14</v>
      </c>
      <c r="L1741" s="29">
        <v>0</v>
      </c>
      <c r="O1741" t="str">
        <v>U1385G-38</v>
      </c>
      <c r="P1741" s="8">
        <v>60.167000000000002</v>
      </c>
      <c r="Q1741" s="8">
        <v>418.71699999999998</v>
      </c>
      <c r="R1741" s="8">
        <v>418.78700000000003</v>
      </c>
    </row>
    <row r="1742" spans="3:18" x14ac:dyDescent="0.15">
      <c r="C1742" t="str">
        <v>U1385G-38-CC</v>
      </c>
      <c r="D1742" s="19">
        <v>358.27</v>
      </c>
      <c r="E1742" s="21">
        <v>28</v>
      </c>
      <c r="F1742" s="21">
        <v>35</v>
      </c>
      <c r="G1742" s="8">
        <v>358.54999999999995</v>
      </c>
      <c r="H1742" s="8">
        <v>358.62</v>
      </c>
      <c r="I1742" s="8">
        <v>358.55</v>
      </c>
      <c r="J1742" s="8">
        <v>358.62</v>
      </c>
      <c r="K1742" s="29">
        <v>5.6843418860808015E-14</v>
      </c>
      <c r="L1742" s="29">
        <v>0</v>
      </c>
      <c r="O1742" t="str">
        <v>U1385G-38</v>
      </c>
      <c r="P1742" s="8">
        <v>60.167000000000002</v>
      </c>
      <c r="Q1742" s="8">
        <v>418.71699999999998</v>
      </c>
      <c r="R1742" s="8">
        <v>418.78700000000003</v>
      </c>
    </row>
    <row r="1743" spans="3:18" x14ac:dyDescent="0.15">
      <c r="C1743" t="str">
        <v>U1385G-38-CC</v>
      </c>
      <c r="D1743" s="19">
        <v>358.27</v>
      </c>
      <c r="E1743" s="21">
        <v>28</v>
      </c>
      <c r="F1743" s="21">
        <v>35</v>
      </c>
      <c r="G1743" s="8">
        <v>358.54999999999995</v>
      </c>
      <c r="H1743" s="8">
        <v>358.62</v>
      </c>
      <c r="I1743" s="8">
        <v>358.55</v>
      </c>
      <c r="J1743" s="8">
        <v>358.62</v>
      </c>
      <c r="K1743" s="29">
        <v>5.6843418860808015E-14</v>
      </c>
      <c r="L1743" s="29">
        <v>0</v>
      </c>
      <c r="O1743" t="str">
        <v>U1385G-38</v>
      </c>
      <c r="P1743" s="8">
        <v>60.167000000000002</v>
      </c>
      <c r="Q1743" s="8">
        <v>418.71699999999998</v>
      </c>
      <c r="R1743" s="8">
        <v>418.78700000000003</v>
      </c>
    </row>
    <row r="1744" spans="3:18" x14ac:dyDescent="0.15">
      <c r="C1744" t="str">
        <v>U1385G-38-CC</v>
      </c>
      <c r="D1744" s="19">
        <v>358.27</v>
      </c>
      <c r="E1744" s="21">
        <v>28</v>
      </c>
      <c r="F1744" s="21">
        <v>35</v>
      </c>
      <c r="G1744" s="8">
        <v>358.54999999999995</v>
      </c>
      <c r="H1744" s="8">
        <v>358.62</v>
      </c>
      <c r="I1744" s="8">
        <v>358.55</v>
      </c>
      <c r="J1744" s="8">
        <v>358.62</v>
      </c>
      <c r="K1744" s="29">
        <v>5.6843418860808015E-14</v>
      </c>
      <c r="L1744" s="29">
        <v>0</v>
      </c>
      <c r="O1744" t="str">
        <v>U1385G-38</v>
      </c>
      <c r="P1744" s="8">
        <v>60.167000000000002</v>
      </c>
      <c r="Q1744" s="8">
        <v>418.71699999999998</v>
      </c>
      <c r="R1744" s="8">
        <v>418.78700000000003</v>
      </c>
    </row>
    <row r="1745" spans="3:18" x14ac:dyDescent="0.15">
      <c r="C1745" t="str">
        <v>U1385G-38-CC</v>
      </c>
      <c r="D1745" s="19">
        <v>358.27</v>
      </c>
      <c r="E1745" s="21">
        <v>28</v>
      </c>
      <c r="F1745" s="21">
        <v>35</v>
      </c>
      <c r="G1745" s="8">
        <v>358.54999999999995</v>
      </c>
      <c r="H1745" s="8">
        <v>358.62</v>
      </c>
      <c r="I1745" s="8">
        <v>358.55</v>
      </c>
      <c r="J1745" s="8">
        <v>358.62</v>
      </c>
      <c r="K1745" s="29">
        <v>5.6843418860808015E-14</v>
      </c>
      <c r="L1745" s="29">
        <v>0</v>
      </c>
      <c r="O1745" t="str">
        <v>U1385G-38</v>
      </c>
      <c r="P1745" s="8">
        <v>60.167000000000002</v>
      </c>
      <c r="Q1745" s="8">
        <v>418.71699999999998</v>
      </c>
      <c r="R1745" s="8">
        <v>418.78700000000003</v>
      </c>
    </row>
    <row r="1746" spans="3:18" x14ac:dyDescent="0.15">
      <c r="C1746" t="str">
        <v>U1385G-38-CC</v>
      </c>
      <c r="D1746" s="19">
        <v>358.27</v>
      </c>
      <c r="E1746" s="21">
        <v>28</v>
      </c>
      <c r="F1746" s="21">
        <v>35</v>
      </c>
      <c r="G1746" s="8">
        <v>358.54999999999995</v>
      </c>
      <c r="H1746" s="8">
        <v>358.62</v>
      </c>
      <c r="I1746" s="8">
        <v>358.55</v>
      </c>
      <c r="J1746" s="8">
        <v>358.62</v>
      </c>
      <c r="K1746" s="29">
        <v>5.6843418860808015E-14</v>
      </c>
      <c r="L1746" s="29">
        <v>0</v>
      </c>
      <c r="O1746" t="str">
        <v>U1385G-38</v>
      </c>
      <c r="P1746" s="8">
        <v>60.167000000000002</v>
      </c>
      <c r="Q1746" s="8">
        <v>418.71699999999998</v>
      </c>
      <c r="R1746" s="8">
        <v>418.78700000000003</v>
      </c>
    </row>
    <row r="1747" spans="3:18" x14ac:dyDescent="0.15">
      <c r="C1747" t="str">
        <v>U1385G-38-CC</v>
      </c>
      <c r="D1747" s="19">
        <v>358.27</v>
      </c>
      <c r="E1747" s="21">
        <v>28</v>
      </c>
      <c r="F1747" s="21">
        <v>35</v>
      </c>
      <c r="G1747" s="8">
        <v>358.54999999999995</v>
      </c>
      <c r="H1747" s="8">
        <v>358.62</v>
      </c>
      <c r="I1747" s="8">
        <v>358.55</v>
      </c>
      <c r="J1747" s="8">
        <v>358.62</v>
      </c>
      <c r="K1747" s="29">
        <v>5.6843418860808015E-14</v>
      </c>
      <c r="L1747" s="29">
        <v>0</v>
      </c>
      <c r="O1747" t="str">
        <v>U1385G-38</v>
      </c>
      <c r="P1747" s="8">
        <v>60.167000000000002</v>
      </c>
      <c r="Q1747" s="8">
        <v>418.71699999999998</v>
      </c>
      <c r="R1747" s="8">
        <v>418.78700000000003</v>
      </c>
    </row>
    <row r="1748" spans="3:18" x14ac:dyDescent="0.15">
      <c r="C1748" t="str">
        <v>U1385G-39-4</v>
      </c>
      <c r="D1748" s="19">
        <v>363.01</v>
      </c>
      <c r="E1748" s="21">
        <v>44</v>
      </c>
      <c r="F1748" s="21">
        <v>45</v>
      </c>
      <c r="G1748" s="8">
        <v>363.45</v>
      </c>
      <c r="H1748" s="8">
        <v>363.46</v>
      </c>
      <c r="I1748" s="8">
        <v>363.45</v>
      </c>
      <c r="J1748" s="8">
        <v>363.46</v>
      </c>
      <c r="K1748" s="29">
        <v>0</v>
      </c>
      <c r="L1748" s="29">
        <v>0</v>
      </c>
      <c r="O1748" t="str">
        <v>U1385G-39</v>
      </c>
      <c r="P1748" s="8">
        <v>61.613</v>
      </c>
      <c r="Q1748" s="8">
        <v>425.06299999999999</v>
      </c>
      <c r="R1748" s="8">
        <v>425.07299999999998</v>
      </c>
    </row>
    <row r="1749" spans="3:18" x14ac:dyDescent="0.15">
      <c r="C1749" t="str">
        <v>U1385G-39-4</v>
      </c>
      <c r="D1749" s="19">
        <v>363.01</v>
      </c>
      <c r="E1749" s="21">
        <v>52</v>
      </c>
      <c r="F1749" s="21">
        <v>54</v>
      </c>
      <c r="G1749" s="8">
        <v>363.53</v>
      </c>
      <c r="H1749" s="8">
        <v>363.55</v>
      </c>
      <c r="I1749" s="8">
        <v>363.53</v>
      </c>
      <c r="J1749" s="8">
        <v>363.55</v>
      </c>
      <c r="K1749" s="29">
        <v>0</v>
      </c>
      <c r="L1749" s="29">
        <v>0</v>
      </c>
      <c r="O1749" t="str">
        <v>U1385G-39</v>
      </c>
      <c r="P1749" s="8">
        <v>61.613</v>
      </c>
      <c r="Q1749" s="8">
        <v>425.14299999999997</v>
      </c>
      <c r="R1749" s="8">
        <v>425.16300000000001</v>
      </c>
    </row>
    <row r="1750" spans="3:18" x14ac:dyDescent="0.15">
      <c r="C1750" t="str">
        <v>U1385G-39-4</v>
      </c>
      <c r="D1750" s="19">
        <v>363.01</v>
      </c>
      <c r="E1750" s="21">
        <v>100</v>
      </c>
      <c r="F1750" s="21">
        <v>101</v>
      </c>
      <c r="G1750" s="8">
        <v>364.01</v>
      </c>
      <c r="H1750" s="8">
        <v>364.02</v>
      </c>
      <c r="I1750" s="8">
        <v>364.01</v>
      </c>
      <c r="J1750" s="8">
        <v>364.02</v>
      </c>
      <c r="K1750" s="29">
        <v>0</v>
      </c>
      <c r="L1750" s="29">
        <v>0</v>
      </c>
      <c r="O1750" t="str">
        <v>U1385G-39</v>
      </c>
      <c r="P1750" s="8">
        <v>61.613</v>
      </c>
      <c r="Q1750" s="8">
        <v>425.62299999999999</v>
      </c>
      <c r="R1750" s="8">
        <v>425.63299999999998</v>
      </c>
    </row>
    <row r="1751" spans="3:18" x14ac:dyDescent="0.15">
      <c r="C1751" t="str">
        <v>U1385G-39-4</v>
      </c>
      <c r="D1751" s="19">
        <v>363.01</v>
      </c>
      <c r="E1751" s="21">
        <v>100</v>
      </c>
      <c r="F1751" s="21">
        <v>100</v>
      </c>
      <c r="G1751" s="8">
        <v>364.01</v>
      </c>
      <c r="H1751" s="8">
        <v>364.01</v>
      </c>
      <c r="I1751" s="8">
        <v>364.01</v>
      </c>
      <c r="J1751" s="8">
        <v>364.01</v>
      </c>
      <c r="K1751" s="29">
        <v>0</v>
      </c>
      <c r="L1751" s="29">
        <v>0</v>
      </c>
      <c r="O1751" t="str">
        <v>U1385G-39</v>
      </c>
      <c r="P1751" s="8">
        <v>61.613</v>
      </c>
      <c r="Q1751" s="8">
        <v>425.62299999999999</v>
      </c>
      <c r="R1751" s="8">
        <v>425.62299999999999</v>
      </c>
    </row>
    <row r="1752" spans="3:18" x14ac:dyDescent="0.15">
      <c r="C1752" t="str">
        <v>U1385G-39-4</v>
      </c>
      <c r="D1752" s="19">
        <v>363.01</v>
      </c>
      <c r="E1752" s="21">
        <v>100</v>
      </c>
      <c r="F1752" s="21">
        <v>101</v>
      </c>
      <c r="G1752" s="8">
        <v>364.01</v>
      </c>
      <c r="H1752" s="8">
        <v>364.02</v>
      </c>
      <c r="I1752" s="8">
        <v>364.01</v>
      </c>
      <c r="J1752" s="8">
        <v>364.02</v>
      </c>
      <c r="K1752" s="29">
        <v>0</v>
      </c>
      <c r="L1752" s="29">
        <v>0</v>
      </c>
      <c r="O1752" t="str">
        <v>U1385G-39</v>
      </c>
      <c r="P1752" s="8">
        <v>61.613</v>
      </c>
      <c r="Q1752" s="8">
        <v>425.62299999999999</v>
      </c>
      <c r="R1752" s="8">
        <v>425.63299999999998</v>
      </c>
    </row>
    <row r="1753" spans="3:18" x14ac:dyDescent="0.15">
      <c r="C1753" t="str">
        <v>U1385G-39-5</v>
      </c>
      <c r="D1753" s="19">
        <v>364.52</v>
      </c>
      <c r="E1753" s="21">
        <v>140</v>
      </c>
      <c r="F1753" s="21">
        <v>150</v>
      </c>
      <c r="G1753" s="8">
        <v>365.91999999999996</v>
      </c>
      <c r="H1753" s="8">
        <v>366.02</v>
      </c>
      <c r="I1753" s="8">
        <v>365.92</v>
      </c>
      <c r="J1753" s="8">
        <v>365.97</v>
      </c>
      <c r="K1753" s="29">
        <v>5.6843418860808015E-14</v>
      </c>
      <c r="L1753" s="29">
        <v>-4.9999999999954525E-2</v>
      </c>
      <c r="O1753" t="str">
        <v>U1385G-39</v>
      </c>
      <c r="P1753" s="8">
        <v>61.613</v>
      </c>
      <c r="Q1753" s="8">
        <v>427.53299999999996</v>
      </c>
      <c r="R1753" s="8">
        <v>427.63299999999998</v>
      </c>
    </row>
    <row r="1754" spans="3:18" x14ac:dyDescent="0.15">
      <c r="C1754" t="str">
        <v>U1385G-39-5</v>
      </c>
      <c r="D1754" s="19">
        <v>364.52</v>
      </c>
      <c r="E1754" s="21">
        <v>140</v>
      </c>
      <c r="F1754" s="21">
        <v>150</v>
      </c>
      <c r="G1754" s="8">
        <v>365.91999999999996</v>
      </c>
      <c r="H1754" s="8">
        <v>366.02</v>
      </c>
      <c r="I1754" s="8">
        <v>365.92</v>
      </c>
      <c r="J1754" s="8">
        <v>365.97</v>
      </c>
      <c r="K1754" s="29">
        <v>5.6843418860808015E-14</v>
      </c>
      <c r="L1754" s="29">
        <v>-4.9999999999954525E-2</v>
      </c>
      <c r="O1754" t="str">
        <v>U1385G-39</v>
      </c>
      <c r="P1754" s="8">
        <v>61.613</v>
      </c>
      <c r="Q1754" s="8">
        <v>427.53299999999996</v>
      </c>
      <c r="R1754" s="8">
        <v>427.63299999999998</v>
      </c>
    </row>
    <row r="1755" spans="3:18" x14ac:dyDescent="0.15">
      <c r="C1755" t="str">
        <v>U1385G-39-5</v>
      </c>
      <c r="D1755" s="19">
        <v>364.52</v>
      </c>
      <c r="E1755" s="21">
        <v>140</v>
      </c>
      <c r="F1755" s="21">
        <v>150</v>
      </c>
      <c r="G1755" s="8">
        <v>365.91999999999996</v>
      </c>
      <c r="H1755" s="8">
        <v>366.02</v>
      </c>
      <c r="I1755" s="8">
        <v>365.92</v>
      </c>
      <c r="J1755" s="8">
        <v>365.97</v>
      </c>
      <c r="K1755" s="29">
        <v>5.6843418860808015E-14</v>
      </c>
      <c r="L1755" s="29">
        <v>-4.9999999999954525E-2</v>
      </c>
      <c r="O1755" t="str">
        <v>U1385G-39</v>
      </c>
      <c r="P1755" s="8">
        <v>61.613</v>
      </c>
      <c r="Q1755" s="8">
        <v>427.53299999999996</v>
      </c>
      <c r="R1755" s="8">
        <v>427.63299999999998</v>
      </c>
    </row>
    <row r="1756" spans="3:18" x14ac:dyDescent="0.15">
      <c r="C1756" t="str">
        <v>U1385G-39-5</v>
      </c>
      <c r="D1756" s="19">
        <v>364.52</v>
      </c>
      <c r="E1756" s="21">
        <v>140</v>
      </c>
      <c r="F1756" s="21">
        <v>150</v>
      </c>
      <c r="G1756" s="8">
        <v>365.91999999999996</v>
      </c>
      <c r="H1756" s="8">
        <v>366.02</v>
      </c>
      <c r="I1756" s="8">
        <v>365.92</v>
      </c>
      <c r="J1756" s="8">
        <v>365.97</v>
      </c>
      <c r="K1756" s="29">
        <v>5.6843418860808015E-14</v>
      </c>
      <c r="L1756" s="29">
        <v>-4.9999999999954525E-2</v>
      </c>
      <c r="O1756" t="str">
        <v>U1385G-39</v>
      </c>
      <c r="P1756" s="8">
        <v>61.613</v>
      </c>
      <c r="Q1756" s="8">
        <v>427.53299999999996</v>
      </c>
      <c r="R1756" s="8">
        <v>427.63299999999998</v>
      </c>
    </row>
    <row r="1757" spans="3:18" x14ac:dyDescent="0.15">
      <c r="C1757" t="str">
        <v>U1385G-39-5</v>
      </c>
      <c r="D1757" s="19">
        <v>364.52</v>
      </c>
      <c r="E1757" s="21">
        <v>140</v>
      </c>
      <c r="F1757" s="21">
        <v>150</v>
      </c>
      <c r="G1757" s="8">
        <v>365.91999999999996</v>
      </c>
      <c r="H1757" s="8">
        <v>366.02</v>
      </c>
      <c r="I1757" s="8">
        <v>365.92</v>
      </c>
      <c r="J1757" s="8">
        <v>365.97</v>
      </c>
      <c r="K1757" s="29">
        <v>5.6843418860808015E-14</v>
      </c>
      <c r="L1757" s="29">
        <v>-4.9999999999954525E-2</v>
      </c>
      <c r="O1757" t="str">
        <v>U1385G-39</v>
      </c>
      <c r="P1757" s="8">
        <v>61.613</v>
      </c>
      <c r="Q1757" s="8">
        <v>427.53299999999996</v>
      </c>
      <c r="R1757" s="8">
        <v>427.63299999999998</v>
      </c>
    </row>
    <row r="1758" spans="3:18" x14ac:dyDescent="0.15">
      <c r="C1758" t="str">
        <v>U1385G-39-5</v>
      </c>
      <c r="D1758" s="19">
        <v>364.52</v>
      </c>
      <c r="E1758" s="21">
        <v>140</v>
      </c>
      <c r="F1758" s="21">
        <v>150</v>
      </c>
      <c r="G1758" s="8">
        <v>365.91999999999996</v>
      </c>
      <c r="H1758" s="8">
        <v>366.02</v>
      </c>
      <c r="I1758" s="8">
        <v>365.92</v>
      </c>
      <c r="J1758" s="8">
        <v>365.97</v>
      </c>
      <c r="K1758" s="29">
        <v>5.6843418860808015E-14</v>
      </c>
      <c r="L1758" s="29">
        <v>-4.9999999999954525E-2</v>
      </c>
      <c r="O1758" t="str">
        <v>U1385G-39</v>
      </c>
      <c r="P1758" s="8">
        <v>61.613</v>
      </c>
      <c r="Q1758" s="8">
        <v>427.53299999999996</v>
      </c>
      <c r="R1758" s="8">
        <v>427.63299999999998</v>
      </c>
    </row>
    <row r="1759" spans="3:18" x14ac:dyDescent="0.15">
      <c r="C1759" t="str">
        <v>U1385G-39-5</v>
      </c>
      <c r="D1759" s="19">
        <v>364.52</v>
      </c>
      <c r="E1759" s="21">
        <v>140</v>
      </c>
      <c r="F1759" s="21">
        <v>150</v>
      </c>
      <c r="G1759" s="8">
        <v>365.91999999999996</v>
      </c>
      <c r="H1759" s="8">
        <v>366.02</v>
      </c>
      <c r="I1759" s="8">
        <v>365.92</v>
      </c>
      <c r="J1759" s="8">
        <v>365.97</v>
      </c>
      <c r="K1759" s="29">
        <v>5.6843418860808015E-14</v>
      </c>
      <c r="L1759" s="29">
        <v>-4.9999999999954525E-2</v>
      </c>
      <c r="O1759" t="str">
        <v>U1385G-39</v>
      </c>
      <c r="P1759" s="8">
        <v>61.613</v>
      </c>
      <c r="Q1759" s="8">
        <v>427.53299999999996</v>
      </c>
      <c r="R1759" s="8">
        <v>427.63299999999998</v>
      </c>
    </row>
    <row r="1760" spans="3:18" x14ac:dyDescent="0.15">
      <c r="C1760" t="str">
        <v>U1385G-39-5</v>
      </c>
      <c r="D1760" s="19">
        <v>364.52</v>
      </c>
      <c r="E1760" s="21">
        <v>140</v>
      </c>
      <c r="F1760" s="21">
        <v>150</v>
      </c>
      <c r="G1760" s="8">
        <v>365.91999999999996</v>
      </c>
      <c r="H1760" s="8">
        <v>366.02</v>
      </c>
      <c r="I1760" s="8">
        <v>365.92</v>
      </c>
      <c r="J1760" s="8">
        <v>365.97</v>
      </c>
      <c r="K1760" s="29">
        <v>5.6843418860808015E-14</v>
      </c>
      <c r="L1760" s="29">
        <v>-4.9999999999954525E-2</v>
      </c>
      <c r="O1760" t="str">
        <v>U1385G-39</v>
      </c>
      <c r="P1760" s="8">
        <v>61.613</v>
      </c>
      <c r="Q1760" s="8">
        <v>427.53299999999996</v>
      </c>
      <c r="R1760" s="8">
        <v>427.63299999999998</v>
      </c>
    </row>
    <row r="1761" spans="3:18" x14ac:dyDescent="0.15">
      <c r="C1761" t="str">
        <v>U1385G-39-5</v>
      </c>
      <c r="D1761" s="19">
        <v>364.52</v>
      </c>
      <c r="E1761" s="21">
        <v>140</v>
      </c>
      <c r="F1761" s="21">
        <v>150</v>
      </c>
      <c r="G1761" s="8">
        <v>365.91999999999996</v>
      </c>
      <c r="H1761" s="8">
        <v>366.02</v>
      </c>
      <c r="I1761" s="8">
        <v>365.92</v>
      </c>
      <c r="J1761" s="8">
        <v>366.02</v>
      </c>
      <c r="K1761" s="29">
        <v>5.6843418860808015E-14</v>
      </c>
      <c r="L1761" s="29">
        <v>0</v>
      </c>
      <c r="O1761" t="str">
        <v>U1385G-39</v>
      </c>
      <c r="P1761" s="8">
        <v>61.613</v>
      </c>
      <c r="Q1761" s="8">
        <v>427.53299999999996</v>
      </c>
      <c r="R1761" s="8">
        <v>427.63299999999998</v>
      </c>
    </row>
    <row r="1762" spans="3:18" x14ac:dyDescent="0.15">
      <c r="C1762" t="str">
        <v>U1385G-39-5</v>
      </c>
      <c r="D1762" s="19">
        <v>364.52</v>
      </c>
      <c r="E1762" s="21">
        <v>140</v>
      </c>
      <c r="F1762" s="21">
        <v>150</v>
      </c>
      <c r="G1762" s="8">
        <v>365.91999999999996</v>
      </c>
      <c r="H1762" s="8">
        <v>366.02</v>
      </c>
      <c r="I1762" s="8">
        <v>365.92</v>
      </c>
      <c r="J1762" s="8">
        <v>365.97</v>
      </c>
      <c r="K1762" s="29">
        <v>5.6843418860808015E-14</v>
      </c>
      <c r="L1762" s="29">
        <v>-4.9999999999954525E-2</v>
      </c>
      <c r="O1762" t="str">
        <v>U1385G-39</v>
      </c>
      <c r="P1762" s="8">
        <v>61.613</v>
      </c>
      <c r="Q1762" s="8">
        <v>427.53299999999996</v>
      </c>
      <c r="R1762" s="8">
        <v>427.63299999999998</v>
      </c>
    </row>
    <row r="1763" spans="3:18" x14ac:dyDescent="0.15">
      <c r="C1763" t="str">
        <v>U1385G-39-6</v>
      </c>
      <c r="D1763" s="19">
        <v>366.02</v>
      </c>
      <c r="E1763" s="21">
        <v>0</v>
      </c>
      <c r="F1763" s="21">
        <v>5</v>
      </c>
      <c r="G1763" s="8">
        <v>366.02</v>
      </c>
      <c r="H1763" s="8">
        <v>366.07</v>
      </c>
      <c r="I1763" s="8">
        <v>366.02</v>
      </c>
      <c r="J1763" s="8">
        <v>366.07</v>
      </c>
      <c r="K1763" s="29">
        <v>0</v>
      </c>
      <c r="L1763" s="29">
        <v>0</v>
      </c>
      <c r="O1763" t="str">
        <v>U1385G-39</v>
      </c>
      <c r="P1763" s="8">
        <v>61.613</v>
      </c>
      <c r="Q1763" s="8">
        <v>427.63299999999998</v>
      </c>
      <c r="R1763" s="8">
        <v>427.68299999999999</v>
      </c>
    </row>
    <row r="1764" spans="3:18" x14ac:dyDescent="0.15">
      <c r="C1764" t="str">
        <v>U1385G-40-1</v>
      </c>
      <c r="D1764" s="19">
        <v>368.2</v>
      </c>
      <c r="E1764" s="21">
        <v>131</v>
      </c>
      <c r="F1764" s="21">
        <v>132</v>
      </c>
      <c r="G1764" s="8">
        <v>369.51</v>
      </c>
      <c r="H1764" s="8">
        <v>369.52</v>
      </c>
      <c r="I1764" s="8">
        <v>369.51</v>
      </c>
      <c r="J1764" s="8">
        <v>369.52</v>
      </c>
      <c r="K1764" s="29">
        <v>0</v>
      </c>
      <c r="L1764" s="29">
        <v>0</v>
      </c>
      <c r="O1764" t="str">
        <v>U1385G-40</v>
      </c>
      <c r="P1764" s="8">
        <v>62.253999999999998</v>
      </c>
      <c r="Q1764" s="8">
        <v>431.76400000000001</v>
      </c>
      <c r="R1764" s="8">
        <v>431.774</v>
      </c>
    </row>
    <row r="1765" spans="3:18" x14ac:dyDescent="0.15">
      <c r="C1765" t="str">
        <v>U1385G-40-4</v>
      </c>
      <c r="D1765" s="19">
        <v>372.72</v>
      </c>
      <c r="E1765" s="21">
        <v>58</v>
      </c>
      <c r="F1765" s="21">
        <v>60</v>
      </c>
      <c r="G1765" s="8">
        <v>373.3</v>
      </c>
      <c r="H1765" s="8">
        <v>373.32000000000005</v>
      </c>
      <c r="I1765" s="8">
        <v>373.3</v>
      </c>
      <c r="J1765" s="8">
        <v>373.32</v>
      </c>
      <c r="K1765" s="29">
        <v>0</v>
      </c>
      <c r="L1765" s="29">
        <v>-5.6843418860808015E-14</v>
      </c>
      <c r="O1765" t="str">
        <v>U1385G-40</v>
      </c>
      <c r="P1765" s="8">
        <v>62.253999999999998</v>
      </c>
      <c r="Q1765" s="8">
        <v>435.55400000000003</v>
      </c>
      <c r="R1765" s="8">
        <v>435.57400000000007</v>
      </c>
    </row>
    <row r="1766" spans="3:18" x14ac:dyDescent="0.15">
      <c r="C1766" t="str">
        <v>U1385G-40-5</v>
      </c>
      <c r="D1766" s="19">
        <v>374.23</v>
      </c>
      <c r="E1766" s="21">
        <v>119</v>
      </c>
      <c r="F1766" s="21">
        <v>120</v>
      </c>
      <c r="G1766" s="8">
        <v>375.42</v>
      </c>
      <c r="H1766" s="8">
        <v>375.43</v>
      </c>
      <c r="I1766" s="8">
        <v>375.42</v>
      </c>
      <c r="J1766" s="8">
        <v>375.43</v>
      </c>
      <c r="K1766" s="29">
        <v>0</v>
      </c>
      <c r="L1766" s="29">
        <v>0</v>
      </c>
      <c r="O1766" t="str">
        <v>U1385G-40</v>
      </c>
      <c r="P1766" s="8">
        <v>62.253999999999998</v>
      </c>
      <c r="Q1766" s="8">
        <v>437.67400000000004</v>
      </c>
      <c r="R1766" s="8">
        <v>437.68400000000003</v>
      </c>
    </row>
    <row r="1767" spans="3:18" x14ac:dyDescent="0.15">
      <c r="C1767" t="str">
        <v>U1385G-40-5</v>
      </c>
      <c r="D1767" s="19">
        <v>374.23</v>
      </c>
      <c r="E1767" s="21">
        <v>119</v>
      </c>
      <c r="F1767" s="21">
        <v>120</v>
      </c>
      <c r="G1767" s="8">
        <v>375.42</v>
      </c>
      <c r="H1767" s="8">
        <v>375.43</v>
      </c>
      <c r="I1767" s="8">
        <v>375.42</v>
      </c>
      <c r="J1767" s="8">
        <v>375.43</v>
      </c>
      <c r="K1767" s="29">
        <v>0</v>
      </c>
      <c r="L1767" s="29">
        <v>0</v>
      </c>
      <c r="O1767" t="str">
        <v>U1385G-40</v>
      </c>
      <c r="P1767" s="8">
        <v>62.253999999999998</v>
      </c>
      <c r="Q1767" s="8">
        <v>437.67400000000004</v>
      </c>
      <c r="R1767" s="8">
        <v>437.68400000000003</v>
      </c>
    </row>
    <row r="1768" spans="3:18" x14ac:dyDescent="0.15">
      <c r="C1768" t="str">
        <v>U1385G-40-5</v>
      </c>
      <c r="D1768" s="19">
        <v>374.23</v>
      </c>
      <c r="E1768" s="21">
        <v>120</v>
      </c>
      <c r="F1768" s="21">
        <v>120</v>
      </c>
      <c r="G1768" s="8">
        <v>375.43</v>
      </c>
      <c r="H1768" s="8">
        <v>375.43</v>
      </c>
      <c r="I1768" s="8">
        <v>375.43</v>
      </c>
      <c r="J1768" s="8">
        <v>375.43</v>
      </c>
      <c r="K1768" s="29">
        <v>0</v>
      </c>
      <c r="L1768" s="29">
        <v>0</v>
      </c>
      <c r="O1768" t="str">
        <v>U1385G-40</v>
      </c>
      <c r="P1768" s="8">
        <v>62.253999999999998</v>
      </c>
      <c r="Q1768" s="8">
        <v>437.68400000000003</v>
      </c>
      <c r="R1768" s="8">
        <v>437.68400000000003</v>
      </c>
    </row>
    <row r="1769" spans="3:18" x14ac:dyDescent="0.15">
      <c r="C1769" t="str">
        <v>U1385G-40-5</v>
      </c>
      <c r="D1769" s="19">
        <v>374.23</v>
      </c>
      <c r="E1769" s="21">
        <v>141</v>
      </c>
      <c r="F1769" s="21">
        <v>151</v>
      </c>
      <c r="G1769" s="8">
        <v>375.64000000000004</v>
      </c>
      <c r="H1769" s="8">
        <v>375.74</v>
      </c>
      <c r="I1769" s="8">
        <v>375.64</v>
      </c>
      <c r="J1769" s="8">
        <v>375.69</v>
      </c>
      <c r="K1769" s="29">
        <v>-5.6843418860808015E-14</v>
      </c>
      <c r="L1769" s="29">
        <v>-5.0000000000011369E-2</v>
      </c>
      <c r="O1769" t="str">
        <v>U1385G-40</v>
      </c>
      <c r="P1769" s="8">
        <v>62.253999999999998</v>
      </c>
      <c r="Q1769" s="8">
        <v>437.89400000000006</v>
      </c>
      <c r="R1769" s="8">
        <v>437.99400000000003</v>
      </c>
    </row>
    <row r="1770" spans="3:18" x14ac:dyDescent="0.15">
      <c r="C1770" t="str">
        <v>U1385G-40-5</v>
      </c>
      <c r="D1770" s="19">
        <v>374.23</v>
      </c>
      <c r="E1770" s="21">
        <v>141</v>
      </c>
      <c r="F1770" s="21">
        <v>151</v>
      </c>
      <c r="G1770" s="8">
        <v>375.64000000000004</v>
      </c>
      <c r="H1770" s="8">
        <v>375.74</v>
      </c>
      <c r="I1770" s="8">
        <v>375.64</v>
      </c>
      <c r="J1770" s="8">
        <v>375.69</v>
      </c>
      <c r="K1770" s="29">
        <v>-5.6843418860808015E-14</v>
      </c>
      <c r="L1770" s="29">
        <v>-5.0000000000011369E-2</v>
      </c>
      <c r="O1770" t="str">
        <v>U1385G-40</v>
      </c>
      <c r="P1770" s="8">
        <v>62.253999999999998</v>
      </c>
      <c r="Q1770" s="8">
        <v>437.89400000000006</v>
      </c>
      <c r="R1770" s="8">
        <v>437.99400000000003</v>
      </c>
    </row>
    <row r="1771" spans="3:18" x14ac:dyDescent="0.15">
      <c r="C1771" t="str">
        <v>U1385G-40-5</v>
      </c>
      <c r="D1771" s="19">
        <v>374.23</v>
      </c>
      <c r="E1771" s="21">
        <v>141</v>
      </c>
      <c r="F1771" s="21">
        <v>151</v>
      </c>
      <c r="G1771" s="8">
        <v>375.64000000000004</v>
      </c>
      <c r="H1771" s="8">
        <v>375.74</v>
      </c>
      <c r="I1771" s="8">
        <v>375.64</v>
      </c>
      <c r="J1771" s="8">
        <v>375.69</v>
      </c>
      <c r="K1771" s="29">
        <v>-5.6843418860808015E-14</v>
      </c>
      <c r="L1771" s="29">
        <v>-5.0000000000011369E-2</v>
      </c>
      <c r="O1771" t="str">
        <v>U1385G-40</v>
      </c>
      <c r="P1771" s="8">
        <v>62.253999999999998</v>
      </c>
      <c r="Q1771" s="8">
        <v>437.89400000000006</v>
      </c>
      <c r="R1771" s="8">
        <v>437.99400000000003</v>
      </c>
    </row>
    <row r="1772" spans="3:18" x14ac:dyDescent="0.15">
      <c r="C1772" t="str">
        <v>U1385G-40-5</v>
      </c>
      <c r="D1772" s="19">
        <v>374.23</v>
      </c>
      <c r="E1772" s="21">
        <v>141</v>
      </c>
      <c r="F1772" s="21">
        <v>151</v>
      </c>
      <c r="G1772" s="8">
        <v>375.64000000000004</v>
      </c>
      <c r="H1772" s="8">
        <v>375.74</v>
      </c>
      <c r="I1772" s="8">
        <v>375.64</v>
      </c>
      <c r="J1772" s="8">
        <v>375.69</v>
      </c>
      <c r="K1772" s="29">
        <v>-5.6843418860808015E-14</v>
      </c>
      <c r="L1772" s="29">
        <v>-5.0000000000011369E-2</v>
      </c>
      <c r="O1772" t="str">
        <v>U1385G-40</v>
      </c>
      <c r="P1772" s="8">
        <v>62.253999999999998</v>
      </c>
      <c r="Q1772" s="8">
        <v>437.89400000000006</v>
      </c>
      <c r="R1772" s="8">
        <v>437.99400000000003</v>
      </c>
    </row>
    <row r="1773" spans="3:18" x14ac:dyDescent="0.15">
      <c r="C1773" t="str">
        <v>U1385G-40-5</v>
      </c>
      <c r="D1773" s="19">
        <v>374.23</v>
      </c>
      <c r="E1773" s="21">
        <v>141</v>
      </c>
      <c r="F1773" s="21">
        <v>151</v>
      </c>
      <c r="G1773" s="8">
        <v>375.64000000000004</v>
      </c>
      <c r="H1773" s="8">
        <v>375.74</v>
      </c>
      <c r="I1773" s="8">
        <v>375.64</v>
      </c>
      <c r="J1773" s="8">
        <v>375.69</v>
      </c>
      <c r="K1773" s="29">
        <v>-5.6843418860808015E-14</v>
      </c>
      <c r="L1773" s="29">
        <v>-5.0000000000011369E-2</v>
      </c>
      <c r="O1773" t="str">
        <v>U1385G-40</v>
      </c>
      <c r="P1773" s="8">
        <v>62.253999999999998</v>
      </c>
      <c r="Q1773" s="8">
        <v>437.89400000000006</v>
      </c>
      <c r="R1773" s="8">
        <v>437.99400000000003</v>
      </c>
    </row>
    <row r="1774" spans="3:18" x14ac:dyDescent="0.15">
      <c r="C1774" t="str">
        <v>U1385G-40-5</v>
      </c>
      <c r="D1774" s="19">
        <v>374.23</v>
      </c>
      <c r="E1774" s="21">
        <v>141</v>
      </c>
      <c r="F1774" s="21">
        <v>151</v>
      </c>
      <c r="G1774" s="8">
        <v>375.64000000000004</v>
      </c>
      <c r="H1774" s="8">
        <v>375.74</v>
      </c>
      <c r="I1774" s="8">
        <v>375.64</v>
      </c>
      <c r="J1774" s="8">
        <v>375.69</v>
      </c>
      <c r="K1774" s="29">
        <v>-5.6843418860808015E-14</v>
      </c>
      <c r="L1774" s="29">
        <v>-5.0000000000011369E-2</v>
      </c>
      <c r="O1774" t="str">
        <v>U1385G-40</v>
      </c>
      <c r="P1774" s="8">
        <v>62.253999999999998</v>
      </c>
      <c r="Q1774" s="8">
        <v>437.89400000000006</v>
      </c>
      <c r="R1774" s="8">
        <v>437.99400000000003</v>
      </c>
    </row>
    <row r="1775" spans="3:18" x14ac:dyDescent="0.15">
      <c r="C1775" t="str">
        <v>U1385G-40-5</v>
      </c>
      <c r="D1775" s="19">
        <v>374.23</v>
      </c>
      <c r="E1775" s="21">
        <v>141</v>
      </c>
      <c r="F1775" s="21">
        <v>151</v>
      </c>
      <c r="G1775" s="8">
        <v>375.64000000000004</v>
      </c>
      <c r="H1775" s="8">
        <v>375.74</v>
      </c>
      <c r="I1775" s="8">
        <v>375.64</v>
      </c>
      <c r="J1775" s="8">
        <v>375.69</v>
      </c>
      <c r="K1775" s="29">
        <v>-5.6843418860808015E-14</v>
      </c>
      <c r="L1775" s="29">
        <v>-5.0000000000011369E-2</v>
      </c>
      <c r="O1775" t="str">
        <v>U1385G-40</v>
      </c>
      <c r="P1775" s="8">
        <v>62.253999999999998</v>
      </c>
      <c r="Q1775" s="8">
        <v>437.89400000000006</v>
      </c>
      <c r="R1775" s="8">
        <v>437.99400000000003</v>
      </c>
    </row>
    <row r="1776" spans="3:18" x14ac:dyDescent="0.15">
      <c r="C1776" t="str">
        <v>U1385G-40-5</v>
      </c>
      <c r="D1776" s="19">
        <v>374.23</v>
      </c>
      <c r="E1776" s="21">
        <v>141</v>
      </c>
      <c r="F1776" s="21">
        <v>151</v>
      </c>
      <c r="G1776" s="8">
        <v>375.64000000000004</v>
      </c>
      <c r="H1776" s="8">
        <v>375.74</v>
      </c>
      <c r="I1776" s="8">
        <v>375.64</v>
      </c>
      <c r="J1776" s="8">
        <v>375.69</v>
      </c>
      <c r="K1776" s="29">
        <v>-5.6843418860808015E-14</v>
      </c>
      <c r="L1776" s="29">
        <v>-5.0000000000011369E-2</v>
      </c>
      <c r="O1776" t="str">
        <v>U1385G-40</v>
      </c>
      <c r="P1776" s="8">
        <v>62.253999999999998</v>
      </c>
      <c r="Q1776" s="8">
        <v>437.89400000000006</v>
      </c>
      <c r="R1776" s="8">
        <v>437.99400000000003</v>
      </c>
    </row>
    <row r="1777" spans="3:18" x14ac:dyDescent="0.15">
      <c r="C1777" t="str">
        <v>U1385G-40-5</v>
      </c>
      <c r="D1777" s="19">
        <v>374.23</v>
      </c>
      <c r="E1777" s="21">
        <v>141</v>
      </c>
      <c r="F1777" s="21">
        <v>151</v>
      </c>
      <c r="G1777" s="8">
        <v>375.64000000000004</v>
      </c>
      <c r="H1777" s="8">
        <v>375.74</v>
      </c>
      <c r="I1777" s="8">
        <v>375.64</v>
      </c>
      <c r="J1777" s="8">
        <v>375.74</v>
      </c>
      <c r="K1777" s="29">
        <v>-5.6843418860808015E-14</v>
      </c>
      <c r="L1777" s="29">
        <v>0</v>
      </c>
      <c r="O1777" t="str">
        <v>U1385G-40</v>
      </c>
      <c r="P1777" s="8">
        <v>62.253999999999998</v>
      </c>
      <c r="Q1777" s="8">
        <v>437.89400000000006</v>
      </c>
      <c r="R1777" s="8">
        <v>437.99400000000003</v>
      </c>
    </row>
    <row r="1778" spans="3:18" x14ac:dyDescent="0.15">
      <c r="C1778" t="str">
        <v>U1385G-40-5</v>
      </c>
      <c r="D1778" s="19">
        <v>374.23</v>
      </c>
      <c r="E1778" s="21">
        <v>141</v>
      </c>
      <c r="F1778" s="21">
        <v>151</v>
      </c>
      <c r="G1778" s="8">
        <v>375.64000000000004</v>
      </c>
      <c r="H1778" s="8">
        <v>375.74</v>
      </c>
      <c r="I1778" s="8">
        <v>375.64</v>
      </c>
      <c r="J1778" s="8">
        <v>375.69</v>
      </c>
      <c r="K1778" s="29">
        <v>-5.6843418860808015E-14</v>
      </c>
      <c r="L1778" s="29">
        <v>-5.0000000000011369E-2</v>
      </c>
      <c r="O1778" t="str">
        <v>U1385G-40</v>
      </c>
      <c r="P1778" s="8">
        <v>62.253999999999998</v>
      </c>
      <c r="Q1778" s="8">
        <v>437.89400000000006</v>
      </c>
      <c r="R1778" s="8">
        <v>437.99400000000003</v>
      </c>
    </row>
    <row r="1779" spans="3:18" x14ac:dyDescent="0.15">
      <c r="C1779" t="str">
        <v>U1385G-40-6</v>
      </c>
      <c r="D1779" s="19">
        <v>375.74</v>
      </c>
      <c r="E1779" s="21">
        <v>0</v>
      </c>
      <c r="F1779" s="21">
        <v>5</v>
      </c>
      <c r="G1779" s="8">
        <v>375.74</v>
      </c>
      <c r="H1779" s="8">
        <v>375.79</v>
      </c>
      <c r="I1779" s="8">
        <v>375.74</v>
      </c>
      <c r="J1779" s="8">
        <v>375.79</v>
      </c>
      <c r="K1779" s="29">
        <v>0</v>
      </c>
      <c r="L1779" s="29">
        <v>0</v>
      </c>
      <c r="O1779" t="str">
        <v>U1385G-40</v>
      </c>
      <c r="P1779" s="8">
        <v>62.253999999999998</v>
      </c>
      <c r="Q1779" s="8">
        <v>437.99400000000003</v>
      </c>
      <c r="R1779" s="8">
        <v>438.04400000000004</v>
      </c>
    </row>
    <row r="1780" spans="3:18" x14ac:dyDescent="0.15">
      <c r="C1780" t="str">
        <v>U1385G-41-3</v>
      </c>
      <c r="D1780" s="19">
        <v>380.91</v>
      </c>
      <c r="E1780" s="21">
        <v>75</v>
      </c>
      <c r="F1780" s="21">
        <v>76</v>
      </c>
      <c r="G1780" s="8">
        <v>381.66</v>
      </c>
      <c r="H1780" s="8">
        <v>381.67</v>
      </c>
      <c r="I1780" s="8">
        <v>381.66</v>
      </c>
      <c r="J1780" s="8">
        <v>381.67</v>
      </c>
      <c r="K1780" s="29">
        <v>0</v>
      </c>
      <c r="L1780" s="29">
        <v>0</v>
      </c>
      <c r="O1780" t="str">
        <v>U1385G-41</v>
      </c>
      <c r="P1780" s="8">
        <v>62.021000000000001</v>
      </c>
      <c r="Q1780" s="8">
        <v>443.68100000000004</v>
      </c>
      <c r="R1780" s="8">
        <v>443.69100000000003</v>
      </c>
    </row>
    <row r="1781" spans="3:18" x14ac:dyDescent="0.15">
      <c r="C1781" t="str">
        <v>U1385G-41-3</v>
      </c>
      <c r="D1781" s="19">
        <v>380.91</v>
      </c>
      <c r="E1781" s="21">
        <v>75</v>
      </c>
      <c r="F1781" s="21">
        <v>76</v>
      </c>
      <c r="G1781" s="8">
        <v>381.66</v>
      </c>
      <c r="H1781" s="8">
        <v>381.67</v>
      </c>
      <c r="I1781" s="8">
        <v>381.66</v>
      </c>
      <c r="J1781" s="8">
        <v>381.67</v>
      </c>
      <c r="K1781" s="29">
        <v>0</v>
      </c>
      <c r="L1781" s="29">
        <v>0</v>
      </c>
      <c r="O1781" t="str">
        <v>U1385G-41</v>
      </c>
      <c r="P1781" s="8">
        <v>62.021000000000001</v>
      </c>
      <c r="Q1781" s="8">
        <v>443.68100000000004</v>
      </c>
      <c r="R1781" s="8">
        <v>443.69100000000003</v>
      </c>
    </row>
    <row r="1782" spans="3:18" x14ac:dyDescent="0.15">
      <c r="C1782" t="str">
        <v>U1385G-41-3</v>
      </c>
      <c r="D1782" s="19">
        <v>380.91</v>
      </c>
      <c r="E1782" s="21">
        <v>76</v>
      </c>
      <c r="F1782" s="21">
        <v>76</v>
      </c>
      <c r="G1782" s="8">
        <v>381.67</v>
      </c>
      <c r="H1782" s="8">
        <v>381.67</v>
      </c>
      <c r="I1782" s="8">
        <v>381.67</v>
      </c>
      <c r="J1782" s="8">
        <v>381.67</v>
      </c>
      <c r="K1782" s="29">
        <v>0</v>
      </c>
      <c r="L1782" s="29">
        <v>0</v>
      </c>
      <c r="O1782" t="str">
        <v>U1385G-41</v>
      </c>
      <c r="P1782" s="8">
        <v>62.021000000000001</v>
      </c>
      <c r="Q1782" s="8">
        <v>443.69100000000003</v>
      </c>
      <c r="R1782" s="8">
        <v>443.69100000000003</v>
      </c>
    </row>
    <row r="1783" spans="3:18" x14ac:dyDescent="0.15">
      <c r="C1783" t="str">
        <v>U1385G-41-4</v>
      </c>
      <c r="D1783" s="19">
        <v>382.41</v>
      </c>
      <c r="E1783" s="21">
        <v>44</v>
      </c>
      <c r="F1783" s="21">
        <v>45</v>
      </c>
      <c r="G1783" s="8">
        <v>382.85</v>
      </c>
      <c r="H1783" s="8">
        <v>382.86</v>
      </c>
      <c r="I1783" s="8">
        <v>382.85</v>
      </c>
      <c r="J1783" s="8">
        <v>382.86</v>
      </c>
      <c r="K1783" s="29">
        <v>0</v>
      </c>
      <c r="L1783" s="29">
        <v>0</v>
      </c>
      <c r="O1783" t="str">
        <v>U1385G-41</v>
      </c>
      <c r="P1783" s="8">
        <v>62.021000000000001</v>
      </c>
      <c r="Q1783" s="8">
        <v>444.87100000000004</v>
      </c>
      <c r="R1783" s="8">
        <v>444.88100000000003</v>
      </c>
    </row>
    <row r="1784" spans="3:18" x14ac:dyDescent="0.15">
      <c r="C1784" t="str">
        <v>U1385G-41-4</v>
      </c>
      <c r="D1784" s="19">
        <v>382.41</v>
      </c>
      <c r="E1784" s="21">
        <v>71</v>
      </c>
      <c r="F1784" s="21">
        <v>73</v>
      </c>
      <c r="G1784" s="8">
        <v>383.12</v>
      </c>
      <c r="H1784" s="8">
        <v>383.14000000000004</v>
      </c>
      <c r="I1784" s="8">
        <v>383.12</v>
      </c>
      <c r="J1784" s="8">
        <v>383.14</v>
      </c>
      <c r="K1784" s="29">
        <v>0</v>
      </c>
      <c r="L1784" s="29">
        <v>-5.6843418860808015E-14</v>
      </c>
      <c r="O1784" t="str">
        <v>U1385G-41</v>
      </c>
      <c r="P1784" s="8">
        <v>62.021000000000001</v>
      </c>
      <c r="Q1784" s="8">
        <v>445.14100000000002</v>
      </c>
      <c r="R1784" s="8">
        <v>445.16100000000006</v>
      </c>
    </row>
    <row r="1785" spans="3:18" x14ac:dyDescent="0.15">
      <c r="C1785" t="str">
        <v>U1385G-41-5</v>
      </c>
      <c r="D1785" s="19">
        <v>383.92</v>
      </c>
      <c r="E1785" s="21">
        <v>140</v>
      </c>
      <c r="F1785" s="21">
        <v>150</v>
      </c>
      <c r="G1785" s="8">
        <v>385.32</v>
      </c>
      <c r="H1785" s="8">
        <v>385.42</v>
      </c>
      <c r="I1785" s="8">
        <v>385.32</v>
      </c>
      <c r="J1785" s="8">
        <v>385.37</v>
      </c>
      <c r="K1785" s="29">
        <v>0</v>
      </c>
      <c r="L1785" s="29">
        <v>-5.0000000000011369E-2</v>
      </c>
      <c r="O1785" t="str">
        <v>U1385G-41</v>
      </c>
      <c r="P1785" s="8">
        <v>62.021000000000001</v>
      </c>
      <c r="Q1785" s="8">
        <v>447.34100000000001</v>
      </c>
      <c r="R1785" s="8">
        <v>447.44100000000003</v>
      </c>
    </row>
    <row r="1786" spans="3:18" x14ac:dyDescent="0.15">
      <c r="C1786" t="str">
        <v>U1385G-41-5</v>
      </c>
      <c r="D1786" s="19">
        <v>383.92</v>
      </c>
      <c r="E1786" s="21">
        <v>140</v>
      </c>
      <c r="F1786" s="21">
        <v>150</v>
      </c>
      <c r="G1786" s="8">
        <v>385.32</v>
      </c>
      <c r="H1786" s="8">
        <v>385.42</v>
      </c>
      <c r="I1786" s="8">
        <v>385.32</v>
      </c>
      <c r="J1786" s="8">
        <v>385.42</v>
      </c>
      <c r="K1786" s="29">
        <v>0</v>
      </c>
      <c r="L1786" s="29">
        <v>0</v>
      </c>
      <c r="O1786" t="str">
        <v>U1385G-41</v>
      </c>
      <c r="P1786" s="8">
        <v>62.021000000000001</v>
      </c>
      <c r="Q1786" s="8">
        <v>447.34100000000001</v>
      </c>
      <c r="R1786" s="8">
        <v>447.44100000000003</v>
      </c>
    </row>
    <row r="1787" spans="3:18" x14ac:dyDescent="0.15">
      <c r="C1787" t="str">
        <v>U1385G-41-5</v>
      </c>
      <c r="D1787" s="19">
        <v>383.92</v>
      </c>
      <c r="E1787" s="21">
        <v>140</v>
      </c>
      <c r="F1787" s="21">
        <v>150</v>
      </c>
      <c r="G1787" s="8">
        <v>385.32</v>
      </c>
      <c r="H1787" s="8">
        <v>385.42</v>
      </c>
      <c r="I1787" s="8">
        <v>385.32</v>
      </c>
      <c r="J1787" s="8">
        <v>385.37</v>
      </c>
      <c r="K1787" s="29">
        <v>0</v>
      </c>
      <c r="L1787" s="29">
        <v>-5.0000000000011369E-2</v>
      </c>
      <c r="O1787" t="str">
        <v>U1385G-41</v>
      </c>
      <c r="P1787" s="8">
        <v>62.021000000000001</v>
      </c>
      <c r="Q1787" s="8">
        <v>447.34100000000001</v>
      </c>
      <c r="R1787" s="8">
        <v>447.44100000000003</v>
      </c>
    </row>
    <row r="1788" spans="3:18" x14ac:dyDescent="0.15">
      <c r="C1788" t="str">
        <v>U1385G-41-5</v>
      </c>
      <c r="D1788" s="19">
        <v>383.92</v>
      </c>
      <c r="E1788" s="21">
        <v>140</v>
      </c>
      <c r="F1788" s="21">
        <v>150</v>
      </c>
      <c r="G1788" s="8">
        <v>385.32</v>
      </c>
      <c r="H1788" s="8">
        <v>385.42</v>
      </c>
      <c r="I1788" s="8">
        <v>385.32</v>
      </c>
      <c r="J1788" s="8">
        <v>385.37</v>
      </c>
      <c r="K1788" s="29">
        <v>0</v>
      </c>
      <c r="L1788" s="29">
        <v>-5.0000000000011369E-2</v>
      </c>
      <c r="O1788" t="str">
        <v>U1385G-41</v>
      </c>
      <c r="P1788" s="8">
        <v>62.021000000000001</v>
      </c>
      <c r="Q1788" s="8">
        <v>447.34100000000001</v>
      </c>
      <c r="R1788" s="8">
        <v>447.44100000000003</v>
      </c>
    </row>
    <row r="1789" spans="3:18" x14ac:dyDescent="0.15">
      <c r="C1789" t="str">
        <v>U1385G-41-5</v>
      </c>
      <c r="D1789" s="19">
        <v>383.92</v>
      </c>
      <c r="E1789" s="21">
        <v>140</v>
      </c>
      <c r="F1789" s="21">
        <v>150</v>
      </c>
      <c r="G1789" s="8">
        <v>385.32</v>
      </c>
      <c r="H1789" s="8">
        <v>385.42</v>
      </c>
      <c r="I1789" s="8">
        <v>385.32</v>
      </c>
      <c r="J1789" s="8">
        <v>385.37</v>
      </c>
      <c r="K1789" s="29">
        <v>0</v>
      </c>
      <c r="L1789" s="29">
        <v>-5.0000000000011369E-2</v>
      </c>
      <c r="O1789" t="str">
        <v>U1385G-41</v>
      </c>
      <c r="P1789" s="8">
        <v>62.021000000000001</v>
      </c>
      <c r="Q1789" s="8">
        <v>447.34100000000001</v>
      </c>
      <c r="R1789" s="8">
        <v>447.44100000000003</v>
      </c>
    </row>
    <row r="1790" spans="3:18" x14ac:dyDescent="0.15">
      <c r="C1790" t="str">
        <v>U1385G-41-5</v>
      </c>
      <c r="D1790" s="19">
        <v>383.92</v>
      </c>
      <c r="E1790" s="21">
        <v>140</v>
      </c>
      <c r="F1790" s="21">
        <v>150</v>
      </c>
      <c r="G1790" s="8">
        <v>385.32</v>
      </c>
      <c r="H1790" s="8">
        <v>385.42</v>
      </c>
      <c r="I1790" s="8">
        <v>385.32</v>
      </c>
      <c r="J1790" s="8">
        <v>385.37</v>
      </c>
      <c r="K1790" s="29">
        <v>0</v>
      </c>
      <c r="L1790" s="29">
        <v>-5.0000000000011369E-2</v>
      </c>
      <c r="O1790" t="str">
        <v>U1385G-41</v>
      </c>
      <c r="P1790" s="8">
        <v>62.021000000000001</v>
      </c>
      <c r="Q1790" s="8">
        <v>447.34100000000001</v>
      </c>
      <c r="R1790" s="8">
        <v>447.44100000000003</v>
      </c>
    </row>
    <row r="1791" spans="3:18" x14ac:dyDescent="0.15">
      <c r="C1791" t="str">
        <v>U1385G-41-5</v>
      </c>
      <c r="D1791" s="19">
        <v>383.92</v>
      </c>
      <c r="E1791" s="21">
        <v>140</v>
      </c>
      <c r="F1791" s="21">
        <v>150</v>
      </c>
      <c r="G1791" s="8">
        <v>385.32</v>
      </c>
      <c r="H1791" s="8">
        <v>385.42</v>
      </c>
      <c r="I1791" s="8">
        <v>385.32</v>
      </c>
      <c r="J1791" s="8">
        <v>385.37</v>
      </c>
      <c r="K1791" s="29">
        <v>0</v>
      </c>
      <c r="L1791" s="29">
        <v>-5.0000000000011369E-2</v>
      </c>
      <c r="O1791" t="str">
        <v>U1385G-41</v>
      </c>
      <c r="P1791" s="8">
        <v>62.021000000000001</v>
      </c>
      <c r="Q1791" s="8">
        <v>447.34100000000001</v>
      </c>
      <c r="R1791" s="8">
        <v>447.44100000000003</v>
      </c>
    </row>
    <row r="1792" spans="3:18" x14ac:dyDescent="0.15">
      <c r="C1792" t="str">
        <v>U1385G-41-5</v>
      </c>
      <c r="D1792" s="19">
        <v>383.92</v>
      </c>
      <c r="E1792" s="21">
        <v>140</v>
      </c>
      <c r="F1792" s="21">
        <v>150</v>
      </c>
      <c r="G1792" s="8">
        <v>385.32</v>
      </c>
      <c r="H1792" s="8">
        <v>385.42</v>
      </c>
      <c r="I1792" s="8">
        <v>385.32</v>
      </c>
      <c r="J1792" s="8">
        <v>385.37</v>
      </c>
      <c r="K1792" s="29">
        <v>0</v>
      </c>
      <c r="L1792" s="29">
        <v>-5.0000000000011369E-2</v>
      </c>
      <c r="O1792" t="str">
        <v>U1385G-41</v>
      </c>
      <c r="P1792" s="8">
        <v>62.021000000000001</v>
      </c>
      <c r="Q1792" s="8">
        <v>447.34100000000001</v>
      </c>
      <c r="R1792" s="8">
        <v>447.44100000000003</v>
      </c>
    </row>
    <row r="1793" spans="3:18" x14ac:dyDescent="0.15">
      <c r="C1793" t="str">
        <v>U1385G-41-5</v>
      </c>
      <c r="D1793" s="19">
        <v>383.92</v>
      </c>
      <c r="E1793" s="21">
        <v>140</v>
      </c>
      <c r="F1793" s="21">
        <v>150</v>
      </c>
      <c r="G1793" s="8">
        <v>385.32</v>
      </c>
      <c r="H1793" s="8">
        <v>385.42</v>
      </c>
      <c r="I1793" s="8">
        <v>385.32</v>
      </c>
      <c r="J1793" s="8">
        <v>385.37</v>
      </c>
      <c r="K1793" s="29">
        <v>0</v>
      </c>
      <c r="L1793" s="29">
        <v>-5.0000000000011369E-2</v>
      </c>
      <c r="O1793" t="str">
        <v>U1385G-41</v>
      </c>
      <c r="P1793" s="8">
        <v>62.021000000000001</v>
      </c>
      <c r="Q1793" s="8">
        <v>447.34100000000001</v>
      </c>
      <c r="R1793" s="8">
        <v>447.44100000000003</v>
      </c>
    </row>
    <row r="1794" spans="3:18" x14ac:dyDescent="0.15">
      <c r="C1794" t="str">
        <v>U1385G-41-5</v>
      </c>
      <c r="D1794" s="19">
        <v>383.92</v>
      </c>
      <c r="E1794" s="21">
        <v>140</v>
      </c>
      <c r="F1794" s="21">
        <v>150</v>
      </c>
      <c r="G1794" s="8">
        <v>385.32</v>
      </c>
      <c r="H1794" s="8">
        <v>385.42</v>
      </c>
      <c r="I1794" s="8">
        <v>385.32</v>
      </c>
      <c r="J1794" s="8">
        <v>385.37</v>
      </c>
      <c r="K1794" s="29">
        <v>0</v>
      </c>
      <c r="L1794" s="29">
        <v>-5.0000000000011369E-2</v>
      </c>
      <c r="O1794" t="str">
        <v>U1385G-41</v>
      </c>
      <c r="P1794" s="8">
        <v>62.021000000000001</v>
      </c>
      <c r="Q1794" s="8">
        <v>447.34100000000001</v>
      </c>
      <c r="R1794" s="8">
        <v>447.44100000000003</v>
      </c>
    </row>
    <row r="1795" spans="3:18" x14ac:dyDescent="0.15">
      <c r="C1795" t="str">
        <v>U1385G-41-6</v>
      </c>
      <c r="D1795" s="19">
        <v>385.42</v>
      </c>
      <c r="E1795" s="21">
        <v>0</v>
      </c>
      <c r="F1795" s="21">
        <v>5</v>
      </c>
      <c r="G1795" s="8">
        <v>385.42</v>
      </c>
      <c r="H1795" s="8">
        <v>385.47</v>
      </c>
      <c r="I1795" s="8">
        <v>385.42</v>
      </c>
      <c r="J1795" s="8">
        <v>385.47</v>
      </c>
      <c r="K1795" s="29">
        <v>0</v>
      </c>
      <c r="L1795" s="29">
        <v>0</v>
      </c>
      <c r="O1795" t="str">
        <v>U1385G-41</v>
      </c>
      <c r="P1795" s="8">
        <v>62.021000000000001</v>
      </c>
      <c r="Q1795" s="8">
        <v>447.44100000000003</v>
      </c>
      <c r="R1795" s="8">
        <v>447.49100000000004</v>
      </c>
    </row>
    <row r="1796" spans="3:18" x14ac:dyDescent="0.15">
      <c r="C1796" t="str">
        <v>U1385G-42-1</v>
      </c>
      <c r="D1796" s="19">
        <v>387.6</v>
      </c>
      <c r="E1796" s="21">
        <v>48</v>
      </c>
      <c r="F1796" s="21">
        <v>48</v>
      </c>
      <c r="G1796" s="8">
        <v>388.08000000000004</v>
      </c>
      <c r="H1796" s="8">
        <v>388.08000000000004</v>
      </c>
      <c r="I1796" s="8">
        <v>388.08</v>
      </c>
      <c r="J1796" s="8">
        <v>388.08</v>
      </c>
      <c r="K1796" s="29">
        <v>-5.6843418860808015E-14</v>
      </c>
      <c r="L1796" s="29">
        <v>-5.6843418860808015E-14</v>
      </c>
      <c r="O1796" t="str">
        <v>U1385G-42</v>
      </c>
      <c r="P1796" s="8">
        <v>61.795999999999999</v>
      </c>
      <c r="Q1796" s="8">
        <v>449.87600000000003</v>
      </c>
      <c r="R1796" s="8">
        <v>449.87600000000003</v>
      </c>
    </row>
    <row r="1797" spans="3:18" x14ac:dyDescent="0.15">
      <c r="C1797" t="str">
        <v>U1385G-42-1</v>
      </c>
      <c r="D1797" s="19">
        <v>387.6</v>
      </c>
      <c r="E1797" s="21">
        <v>48</v>
      </c>
      <c r="F1797" s="21">
        <v>49</v>
      </c>
      <c r="G1797" s="8">
        <v>388.08000000000004</v>
      </c>
      <c r="H1797" s="8">
        <v>388.09000000000003</v>
      </c>
      <c r="I1797" s="8">
        <v>388.08</v>
      </c>
      <c r="J1797" s="8">
        <v>388.09</v>
      </c>
      <c r="K1797" s="29">
        <v>-5.6843418860808015E-14</v>
      </c>
      <c r="L1797" s="29">
        <v>-5.6843418860808015E-14</v>
      </c>
      <c r="O1797" t="str">
        <v>U1385G-42</v>
      </c>
      <c r="P1797" s="8">
        <v>61.795999999999999</v>
      </c>
      <c r="Q1797" s="8">
        <v>449.87600000000003</v>
      </c>
      <c r="R1797" s="8">
        <v>449.88600000000002</v>
      </c>
    </row>
    <row r="1798" spans="3:18" x14ac:dyDescent="0.15">
      <c r="C1798" t="str">
        <v>U1385G-42-1</v>
      </c>
      <c r="D1798" s="19">
        <v>387.6</v>
      </c>
      <c r="E1798" s="21">
        <v>48</v>
      </c>
      <c r="F1798" s="21">
        <v>49</v>
      </c>
      <c r="G1798" s="8">
        <v>388.08000000000004</v>
      </c>
      <c r="H1798" s="8">
        <v>388.09000000000003</v>
      </c>
      <c r="I1798" s="8">
        <v>388.08</v>
      </c>
      <c r="J1798" s="8">
        <v>388.09</v>
      </c>
      <c r="K1798" s="29">
        <v>-5.6843418860808015E-14</v>
      </c>
      <c r="L1798" s="29">
        <v>-5.6843418860808015E-14</v>
      </c>
      <c r="O1798" t="str">
        <v>U1385G-42</v>
      </c>
      <c r="P1798" s="8">
        <v>61.795999999999999</v>
      </c>
      <c r="Q1798" s="8">
        <v>449.87600000000003</v>
      </c>
      <c r="R1798" s="8">
        <v>449.88600000000002</v>
      </c>
    </row>
    <row r="1799" spans="3:18" x14ac:dyDescent="0.15">
      <c r="C1799" t="str">
        <v>U1385G-42-3</v>
      </c>
      <c r="D1799" s="19">
        <v>390.6</v>
      </c>
      <c r="E1799" s="21">
        <v>21</v>
      </c>
      <c r="F1799" s="21">
        <v>22</v>
      </c>
      <c r="G1799" s="8">
        <v>390.81</v>
      </c>
      <c r="H1799" s="8">
        <v>390.82000000000005</v>
      </c>
      <c r="I1799" s="8">
        <v>390.81</v>
      </c>
      <c r="J1799" s="8">
        <v>390.82</v>
      </c>
      <c r="K1799" s="29">
        <v>0</v>
      </c>
      <c r="L1799" s="29">
        <v>-5.6843418860808015E-14</v>
      </c>
      <c r="O1799" t="str">
        <v>U1385G-42</v>
      </c>
      <c r="P1799" s="8">
        <v>61.795999999999999</v>
      </c>
      <c r="Q1799" s="8">
        <v>452.60599999999999</v>
      </c>
      <c r="R1799" s="8">
        <v>452.61600000000004</v>
      </c>
    </row>
    <row r="1800" spans="3:18" x14ac:dyDescent="0.15">
      <c r="C1800" t="str">
        <v>U1385G-42-4</v>
      </c>
      <c r="D1800" s="19">
        <v>392.1</v>
      </c>
      <c r="E1800" s="21">
        <v>90</v>
      </c>
      <c r="F1800" s="21">
        <v>92</v>
      </c>
      <c r="G1800" s="8">
        <v>393</v>
      </c>
      <c r="H1800" s="8">
        <v>393.02000000000004</v>
      </c>
      <c r="I1800" s="8">
        <v>393</v>
      </c>
      <c r="J1800" s="8">
        <v>393.02</v>
      </c>
      <c r="K1800" s="29">
        <v>0</v>
      </c>
      <c r="L1800" s="29">
        <v>-5.6843418860808015E-14</v>
      </c>
      <c r="O1800" t="str">
        <v>U1385G-42</v>
      </c>
      <c r="P1800" s="8">
        <v>61.795999999999999</v>
      </c>
      <c r="Q1800" s="8">
        <v>454.79599999999999</v>
      </c>
      <c r="R1800" s="8">
        <v>454.81600000000003</v>
      </c>
    </row>
    <row r="1801" spans="3:18" x14ac:dyDescent="0.15">
      <c r="C1801" t="str">
        <v>U1385G-42-5</v>
      </c>
      <c r="D1801" s="19">
        <v>393.6</v>
      </c>
      <c r="E1801" s="21">
        <v>133</v>
      </c>
      <c r="F1801" s="21">
        <v>143</v>
      </c>
      <c r="G1801" s="8">
        <v>394.93</v>
      </c>
      <c r="H1801" s="8">
        <v>395.03000000000003</v>
      </c>
      <c r="I1801" s="8">
        <v>394.93</v>
      </c>
      <c r="J1801" s="8">
        <v>394.98</v>
      </c>
      <c r="K1801" s="29">
        <v>0</v>
      </c>
      <c r="L1801" s="29">
        <v>-5.0000000000011369E-2</v>
      </c>
      <c r="O1801" t="str">
        <v>U1385G-42</v>
      </c>
      <c r="P1801" s="8">
        <v>61.795999999999999</v>
      </c>
      <c r="Q1801" s="8">
        <v>456.726</v>
      </c>
      <c r="R1801" s="8">
        <v>456.82600000000002</v>
      </c>
    </row>
    <row r="1802" spans="3:18" x14ac:dyDescent="0.15">
      <c r="C1802" t="str">
        <v>U1385G-42-5</v>
      </c>
      <c r="D1802" s="19">
        <v>393.6</v>
      </c>
      <c r="E1802" s="21">
        <v>133</v>
      </c>
      <c r="F1802" s="21">
        <v>143</v>
      </c>
      <c r="G1802" s="8">
        <v>394.93</v>
      </c>
      <c r="H1802" s="8">
        <v>395.03000000000003</v>
      </c>
      <c r="I1802" s="8">
        <v>394.93</v>
      </c>
      <c r="J1802" s="8">
        <v>394.98</v>
      </c>
      <c r="K1802" s="29">
        <v>0</v>
      </c>
      <c r="L1802" s="29">
        <v>-5.0000000000011369E-2</v>
      </c>
      <c r="O1802" t="str">
        <v>U1385G-42</v>
      </c>
      <c r="P1802" s="8">
        <v>61.795999999999999</v>
      </c>
      <c r="Q1802" s="8">
        <v>456.726</v>
      </c>
      <c r="R1802" s="8">
        <v>456.82600000000002</v>
      </c>
    </row>
    <row r="1803" spans="3:18" x14ac:dyDescent="0.15">
      <c r="C1803" t="str">
        <v>U1385G-42-5</v>
      </c>
      <c r="D1803" s="19">
        <v>393.6</v>
      </c>
      <c r="E1803" s="21">
        <v>133</v>
      </c>
      <c r="F1803" s="21">
        <v>143</v>
      </c>
      <c r="G1803" s="8">
        <v>394.93</v>
      </c>
      <c r="H1803" s="8">
        <v>395.03000000000003</v>
      </c>
      <c r="I1803" s="8">
        <v>394.93</v>
      </c>
      <c r="J1803" s="8">
        <v>395.03</v>
      </c>
      <c r="K1803" s="29">
        <v>0</v>
      </c>
      <c r="L1803" s="29">
        <v>-5.6843418860808015E-14</v>
      </c>
      <c r="O1803" t="str">
        <v>U1385G-42</v>
      </c>
      <c r="P1803" s="8">
        <v>61.795999999999999</v>
      </c>
      <c r="Q1803" s="8">
        <v>456.726</v>
      </c>
      <c r="R1803" s="8">
        <v>456.82600000000002</v>
      </c>
    </row>
    <row r="1804" spans="3:18" x14ac:dyDescent="0.15">
      <c r="C1804" t="str">
        <v>U1385G-42-5</v>
      </c>
      <c r="D1804" s="19">
        <v>393.6</v>
      </c>
      <c r="E1804" s="21">
        <v>133</v>
      </c>
      <c r="F1804" s="21">
        <v>143</v>
      </c>
      <c r="G1804" s="8">
        <v>394.93</v>
      </c>
      <c r="H1804" s="8">
        <v>395.03000000000003</v>
      </c>
      <c r="I1804" s="8">
        <v>394.93</v>
      </c>
      <c r="J1804" s="8">
        <v>394.98</v>
      </c>
      <c r="K1804" s="29">
        <v>0</v>
      </c>
      <c r="L1804" s="29">
        <v>-5.0000000000011369E-2</v>
      </c>
      <c r="O1804" t="str">
        <v>U1385G-42</v>
      </c>
      <c r="P1804" s="8">
        <v>61.795999999999999</v>
      </c>
      <c r="Q1804" s="8">
        <v>456.726</v>
      </c>
      <c r="R1804" s="8">
        <v>456.82600000000002</v>
      </c>
    </row>
    <row r="1805" spans="3:18" x14ac:dyDescent="0.15">
      <c r="C1805" t="str">
        <v>U1385G-42-5</v>
      </c>
      <c r="D1805" s="19">
        <v>393.6</v>
      </c>
      <c r="E1805" s="21">
        <v>133</v>
      </c>
      <c r="F1805" s="21">
        <v>143</v>
      </c>
      <c r="G1805" s="8">
        <v>394.93</v>
      </c>
      <c r="H1805" s="8">
        <v>395.03000000000003</v>
      </c>
      <c r="I1805" s="8">
        <v>394.93</v>
      </c>
      <c r="J1805" s="8">
        <v>394.98</v>
      </c>
      <c r="K1805" s="29">
        <v>0</v>
      </c>
      <c r="L1805" s="29">
        <v>-5.0000000000011369E-2</v>
      </c>
      <c r="O1805" t="str">
        <v>U1385G-42</v>
      </c>
      <c r="P1805" s="8">
        <v>61.795999999999999</v>
      </c>
      <c r="Q1805" s="8">
        <v>456.726</v>
      </c>
      <c r="R1805" s="8">
        <v>456.82600000000002</v>
      </c>
    </row>
    <row r="1806" spans="3:18" x14ac:dyDescent="0.15">
      <c r="C1806" t="str">
        <v>U1385G-42-5</v>
      </c>
      <c r="D1806" s="19">
        <v>393.6</v>
      </c>
      <c r="E1806" s="21">
        <v>133</v>
      </c>
      <c r="F1806" s="21">
        <v>143</v>
      </c>
      <c r="G1806" s="8">
        <v>394.93</v>
      </c>
      <c r="H1806" s="8">
        <v>395.03000000000003</v>
      </c>
      <c r="I1806" s="8">
        <v>394.93</v>
      </c>
      <c r="J1806" s="8">
        <v>394.98</v>
      </c>
      <c r="K1806" s="29">
        <v>0</v>
      </c>
      <c r="L1806" s="29">
        <v>-5.0000000000011369E-2</v>
      </c>
      <c r="O1806" t="str">
        <v>U1385G-42</v>
      </c>
      <c r="P1806" s="8">
        <v>61.795999999999999</v>
      </c>
      <c r="Q1806" s="8">
        <v>456.726</v>
      </c>
      <c r="R1806" s="8">
        <v>456.82600000000002</v>
      </c>
    </row>
    <row r="1807" spans="3:18" x14ac:dyDescent="0.15">
      <c r="C1807" t="str">
        <v>U1385G-42-5</v>
      </c>
      <c r="D1807" s="19">
        <v>393.6</v>
      </c>
      <c r="E1807" s="21">
        <v>133</v>
      </c>
      <c r="F1807" s="21">
        <v>143</v>
      </c>
      <c r="G1807" s="8">
        <v>394.93</v>
      </c>
      <c r="H1807" s="8">
        <v>395.03000000000003</v>
      </c>
      <c r="I1807" s="8">
        <v>394.93</v>
      </c>
      <c r="J1807" s="8">
        <v>394.98</v>
      </c>
      <c r="K1807" s="29">
        <v>0</v>
      </c>
      <c r="L1807" s="29">
        <v>-5.0000000000011369E-2</v>
      </c>
      <c r="O1807" t="str">
        <v>U1385G-42</v>
      </c>
      <c r="P1807" s="8">
        <v>61.795999999999999</v>
      </c>
      <c r="Q1807" s="8">
        <v>456.726</v>
      </c>
      <c r="R1807" s="8">
        <v>456.82600000000002</v>
      </c>
    </row>
    <row r="1808" spans="3:18" x14ac:dyDescent="0.15">
      <c r="C1808" t="str">
        <v>U1385G-42-5</v>
      </c>
      <c r="D1808" s="19">
        <v>393.6</v>
      </c>
      <c r="E1808" s="21">
        <v>133</v>
      </c>
      <c r="F1808" s="21">
        <v>143</v>
      </c>
      <c r="G1808" s="8">
        <v>394.93</v>
      </c>
      <c r="H1808" s="8">
        <v>395.03000000000003</v>
      </c>
      <c r="I1808" s="8">
        <v>394.93</v>
      </c>
      <c r="J1808" s="8">
        <v>394.98</v>
      </c>
      <c r="K1808" s="29">
        <v>0</v>
      </c>
      <c r="L1808" s="29">
        <v>-5.0000000000011369E-2</v>
      </c>
      <c r="O1808" t="str">
        <v>U1385G-42</v>
      </c>
      <c r="P1808" s="8">
        <v>61.795999999999999</v>
      </c>
      <c r="Q1808" s="8">
        <v>456.726</v>
      </c>
      <c r="R1808" s="8">
        <v>456.82600000000002</v>
      </c>
    </row>
    <row r="1809" spans="3:18" x14ac:dyDescent="0.15">
      <c r="C1809" t="str">
        <v>U1385G-42-5</v>
      </c>
      <c r="D1809" s="19">
        <v>393.6</v>
      </c>
      <c r="E1809" s="21">
        <v>133</v>
      </c>
      <c r="F1809" s="21">
        <v>143</v>
      </c>
      <c r="G1809" s="8">
        <v>394.93</v>
      </c>
      <c r="H1809" s="8">
        <v>395.03000000000003</v>
      </c>
      <c r="I1809" s="8">
        <v>394.93</v>
      </c>
      <c r="J1809" s="8">
        <v>394.98</v>
      </c>
      <c r="K1809" s="29">
        <v>0</v>
      </c>
      <c r="L1809" s="29">
        <v>-5.0000000000011369E-2</v>
      </c>
      <c r="O1809" t="str">
        <v>U1385G-42</v>
      </c>
      <c r="P1809" s="8">
        <v>61.795999999999999</v>
      </c>
      <c r="Q1809" s="8">
        <v>456.726</v>
      </c>
      <c r="R1809" s="8">
        <v>456.82600000000002</v>
      </c>
    </row>
    <row r="1810" spans="3:18" x14ac:dyDescent="0.15">
      <c r="C1810" t="str">
        <v>U1385G-42-5</v>
      </c>
      <c r="D1810" s="19">
        <v>393.6</v>
      </c>
      <c r="E1810" s="21">
        <v>133</v>
      </c>
      <c r="F1810" s="21">
        <v>143</v>
      </c>
      <c r="G1810" s="8">
        <v>394.93</v>
      </c>
      <c r="H1810" s="8">
        <v>395.03000000000003</v>
      </c>
      <c r="I1810" s="8">
        <v>394.93</v>
      </c>
      <c r="J1810" s="8">
        <v>394.98</v>
      </c>
      <c r="K1810" s="29">
        <v>0</v>
      </c>
      <c r="L1810" s="29">
        <v>-5.0000000000011369E-2</v>
      </c>
      <c r="O1810" t="str">
        <v>U1385G-42</v>
      </c>
      <c r="P1810" s="8">
        <v>61.795999999999999</v>
      </c>
      <c r="Q1810" s="8">
        <v>456.726</v>
      </c>
      <c r="R1810" s="8">
        <v>456.82600000000002</v>
      </c>
    </row>
    <row r="1811" spans="3:18" x14ac:dyDescent="0.15">
      <c r="C1811" t="str">
        <v>U1385G-42-6</v>
      </c>
      <c r="D1811" s="19">
        <v>395.03</v>
      </c>
      <c r="E1811" s="21">
        <v>0</v>
      </c>
      <c r="F1811" s="21">
        <v>5</v>
      </c>
      <c r="G1811" s="8">
        <v>395.03</v>
      </c>
      <c r="H1811" s="8">
        <v>395.08</v>
      </c>
      <c r="I1811" s="8">
        <v>395.03</v>
      </c>
      <c r="J1811" s="8">
        <v>395.08</v>
      </c>
      <c r="K1811" s="29">
        <v>0</v>
      </c>
      <c r="L1811" s="29">
        <v>0</v>
      </c>
      <c r="O1811" t="str">
        <v>U1385G-42</v>
      </c>
      <c r="P1811" s="8">
        <v>61.795999999999999</v>
      </c>
      <c r="Q1811" s="8">
        <v>456.82599999999996</v>
      </c>
      <c r="R1811" s="8">
        <v>456.87599999999998</v>
      </c>
    </row>
    <row r="1812" spans="3:18" x14ac:dyDescent="0.15">
      <c r="C1812" t="str">
        <v>U1385H-11-6</v>
      </c>
      <c r="D1812" s="19">
        <v>200.03</v>
      </c>
      <c r="E1812" s="21">
        <v>24</v>
      </c>
      <c r="F1812" s="21">
        <v>24</v>
      </c>
      <c r="G1812" s="8">
        <v>200.27</v>
      </c>
      <c r="H1812" s="8">
        <v>200.27</v>
      </c>
      <c r="I1812" s="8">
        <v>200.27</v>
      </c>
      <c r="J1812" s="8">
        <v>200.27</v>
      </c>
      <c r="K1812" s="29">
        <v>0</v>
      </c>
      <c r="L1812" s="29">
        <v>0</v>
      </c>
      <c r="O1812" t="str">
        <v>U1385H-11</v>
      </c>
      <c r="P1812" s="8">
        <v>40.533000000000001</v>
      </c>
      <c r="Q1812" s="8">
        <v>240.803</v>
      </c>
      <c r="R1812" s="8">
        <v>240.803</v>
      </c>
    </row>
    <row r="1813" spans="3:18" x14ac:dyDescent="0.15">
      <c r="C1813" t="str">
        <v>U1385H-19-6</v>
      </c>
      <c r="D1813" s="19">
        <v>277.61</v>
      </c>
      <c r="E1813" s="21">
        <v>119</v>
      </c>
      <c r="F1813" s="21">
        <v>119</v>
      </c>
      <c r="G1813" s="8">
        <v>278.8</v>
      </c>
      <c r="H1813" s="8">
        <v>278.8</v>
      </c>
      <c r="I1813" s="8">
        <v>278.8</v>
      </c>
      <c r="J1813" s="8">
        <v>278.8</v>
      </c>
      <c r="K1813" s="29">
        <v>0</v>
      </c>
      <c r="L1813" s="29">
        <v>0</v>
      </c>
      <c r="O1813" t="str">
        <v>U1385H-19</v>
      </c>
      <c r="P1813" s="8">
        <v>53.201000000000001</v>
      </c>
      <c r="Q1813" s="8">
        <v>332.00100000000003</v>
      </c>
      <c r="R1813" s="8">
        <v>332.00100000000003</v>
      </c>
    </row>
    <row r="1814" spans="3:18" x14ac:dyDescent="0.15">
      <c r="C1814" t="str">
        <v>U1385H-31-2</v>
      </c>
      <c r="D1814" s="19">
        <v>381.3</v>
      </c>
      <c r="E1814" s="21">
        <v>102</v>
      </c>
      <c r="F1814" s="21">
        <v>102</v>
      </c>
      <c r="G1814" s="8">
        <v>382.32</v>
      </c>
      <c r="H1814" s="8">
        <v>382.32</v>
      </c>
      <c r="I1814" s="8">
        <v>382.32</v>
      </c>
      <c r="J1814" s="8">
        <v>382.32</v>
      </c>
      <c r="K1814" s="29">
        <v>0</v>
      </c>
      <c r="L1814" s="29">
        <v>0</v>
      </c>
      <c r="O1814" t="str">
        <v>U1385H-31</v>
      </c>
      <c r="P1814" s="8">
        <v>59.655000000000001</v>
      </c>
      <c r="Q1814" s="8">
        <v>441.97500000000002</v>
      </c>
      <c r="R1814" s="8">
        <v>441.97500000000002</v>
      </c>
    </row>
    <row r="1815" spans="3:18" x14ac:dyDescent="0.15">
      <c r="C1815" t="str">
        <v>U1385I-1-1</v>
      </c>
      <c r="D1815" s="19">
        <v>0</v>
      </c>
      <c r="E1815" s="21">
        <v>0</v>
      </c>
      <c r="F1815" s="21">
        <v>0</v>
      </c>
      <c r="G1815" s="8">
        <v>0</v>
      </c>
      <c r="H1815" s="8">
        <v>0</v>
      </c>
      <c r="I1815" s="8">
        <v>0</v>
      </c>
      <c r="J1815" s="8">
        <v>0</v>
      </c>
      <c r="K1815" s="29">
        <v>0</v>
      </c>
      <c r="L1815" s="29">
        <v>0</v>
      </c>
      <c r="O1815" t="str">
        <v>U1385I-1</v>
      </c>
      <c r="P1815" s="8">
        <v>0</v>
      </c>
      <c r="Q1815" s="8">
        <v>0</v>
      </c>
      <c r="R1815" s="8">
        <v>0</v>
      </c>
    </row>
    <row r="1816" spans="3:18" x14ac:dyDescent="0.15">
      <c r="C1816" t="str">
        <v>U1385I-1-2</v>
      </c>
      <c r="D1816" s="19">
        <v>1.5</v>
      </c>
      <c r="E1816" s="21">
        <v>36</v>
      </c>
      <c r="F1816" s="21">
        <v>37</v>
      </c>
      <c r="G1816" s="8">
        <v>1.8599999999999999</v>
      </c>
      <c r="H1816" s="8">
        <v>1.87</v>
      </c>
      <c r="I1816" s="8">
        <v>1.86</v>
      </c>
      <c r="J1816" s="8">
        <v>1.87</v>
      </c>
      <c r="K1816" s="29">
        <v>2.2204460492503131E-16</v>
      </c>
      <c r="L1816" s="29">
        <v>0</v>
      </c>
      <c r="O1816" t="str">
        <v>U1385I-1</v>
      </c>
      <c r="P1816" s="8">
        <v>0</v>
      </c>
      <c r="Q1816" s="8">
        <v>1.8599999999999999</v>
      </c>
      <c r="R1816" s="8">
        <v>1.87</v>
      </c>
    </row>
    <row r="1817" spans="3:18" x14ac:dyDescent="0.15">
      <c r="C1817" t="str">
        <v>U1385I-1-2</v>
      </c>
      <c r="D1817" s="19">
        <v>1.5</v>
      </c>
      <c r="E1817" s="21">
        <v>53</v>
      </c>
      <c r="F1817" s="21">
        <v>54</v>
      </c>
      <c r="G1817" s="8">
        <v>2.0300000000000002</v>
      </c>
      <c r="H1817" s="8">
        <v>2.04</v>
      </c>
      <c r="I1817" s="8">
        <v>2.0299999999999998</v>
      </c>
      <c r="J1817" s="8">
        <v>2.04</v>
      </c>
      <c r="K1817" s="29">
        <v>-4.4408920985006262E-16</v>
      </c>
      <c r="L1817" s="29">
        <v>0</v>
      </c>
      <c r="O1817" t="str">
        <v>U1385I-1</v>
      </c>
      <c r="P1817" s="8">
        <v>0</v>
      </c>
      <c r="Q1817" s="8">
        <v>2.0300000000000002</v>
      </c>
      <c r="R1817" s="8">
        <v>2.04</v>
      </c>
    </row>
    <row r="1818" spans="3:18" x14ac:dyDescent="0.15">
      <c r="C1818" t="str">
        <v>U1385I-1-2</v>
      </c>
      <c r="D1818" s="19">
        <v>1.5</v>
      </c>
      <c r="E1818" s="21">
        <v>69</v>
      </c>
      <c r="F1818" s="21">
        <v>70</v>
      </c>
      <c r="G1818" s="8">
        <v>2.19</v>
      </c>
      <c r="H1818" s="8">
        <v>2.2000000000000002</v>
      </c>
      <c r="I1818" s="8">
        <v>2.19</v>
      </c>
      <c r="J1818" s="8">
        <v>2.2000000000000002</v>
      </c>
      <c r="K1818" s="29">
        <v>0</v>
      </c>
      <c r="L1818" s="29">
        <v>0</v>
      </c>
      <c r="O1818" t="str">
        <v>U1385I-1</v>
      </c>
      <c r="P1818" s="8">
        <v>0</v>
      </c>
      <c r="Q1818" s="8">
        <v>2.19</v>
      </c>
      <c r="R1818" s="8">
        <v>2.2000000000000002</v>
      </c>
    </row>
    <row r="1819" spans="3:18" x14ac:dyDescent="0.15">
      <c r="C1819" t="str">
        <v>U1385I-1-2</v>
      </c>
      <c r="D1819" s="19">
        <v>1.5</v>
      </c>
      <c r="E1819" s="21">
        <v>86</v>
      </c>
      <c r="F1819" s="21">
        <v>87</v>
      </c>
      <c r="G1819" s="8">
        <v>2.36</v>
      </c>
      <c r="H1819" s="8">
        <v>2.37</v>
      </c>
      <c r="I1819" s="8">
        <v>2.36</v>
      </c>
      <c r="J1819" s="8">
        <v>2.37</v>
      </c>
      <c r="K1819" s="29">
        <v>0</v>
      </c>
      <c r="L1819" s="29">
        <v>0</v>
      </c>
      <c r="O1819" t="str">
        <v>U1385I-1</v>
      </c>
      <c r="P1819" s="8">
        <v>0</v>
      </c>
      <c r="Q1819" s="8">
        <v>2.36</v>
      </c>
      <c r="R1819" s="8">
        <v>2.37</v>
      </c>
    </row>
    <row r="1820" spans="3:18" x14ac:dyDescent="0.15">
      <c r="C1820" t="str">
        <v>U1385I-1-2</v>
      </c>
      <c r="D1820" s="19">
        <v>1.5</v>
      </c>
      <c r="E1820" s="21">
        <v>103</v>
      </c>
      <c r="F1820" s="21">
        <v>104</v>
      </c>
      <c r="G1820" s="8">
        <v>2.5300000000000002</v>
      </c>
      <c r="H1820" s="8">
        <v>2.54</v>
      </c>
      <c r="I1820" s="8">
        <v>2.5299999999999998</v>
      </c>
      <c r="J1820" s="8">
        <v>2.54</v>
      </c>
      <c r="K1820" s="29">
        <v>-4.4408920985006262E-16</v>
      </c>
      <c r="L1820" s="29">
        <v>0</v>
      </c>
      <c r="O1820" t="str">
        <v>U1385I-1</v>
      </c>
      <c r="P1820" s="8">
        <v>0</v>
      </c>
      <c r="Q1820" s="8">
        <v>2.5300000000000002</v>
      </c>
      <c r="R1820" s="8">
        <v>2.54</v>
      </c>
    </row>
    <row r="1821" spans="3:18" x14ac:dyDescent="0.15">
      <c r="C1821" t="str">
        <v>U1385I-1-3</v>
      </c>
      <c r="D1821" s="19">
        <v>2.99</v>
      </c>
      <c r="E1821" s="21">
        <v>75</v>
      </c>
      <c r="F1821" s="21">
        <v>75</v>
      </c>
      <c r="G1821" s="8">
        <v>3.74</v>
      </c>
      <c r="H1821" s="8">
        <v>3.74</v>
      </c>
      <c r="I1821" s="8">
        <v>3.74</v>
      </c>
      <c r="J1821" s="8">
        <v>3.74</v>
      </c>
      <c r="K1821" s="29">
        <v>0</v>
      </c>
      <c r="L1821" s="29">
        <v>0</v>
      </c>
      <c r="O1821" t="str">
        <v>U1385I-1</v>
      </c>
      <c r="P1821" s="8">
        <v>0</v>
      </c>
      <c r="Q1821" s="8">
        <v>3.74</v>
      </c>
      <c r="R1821" s="8">
        <v>3.74</v>
      </c>
    </row>
    <row r="1822" spans="3:18" x14ac:dyDescent="0.15">
      <c r="C1822" t="str">
        <v>U1385I-1-5</v>
      </c>
      <c r="D1822" s="19">
        <v>5.98</v>
      </c>
      <c r="E1822" s="21">
        <v>75</v>
      </c>
      <c r="F1822" s="21">
        <v>75</v>
      </c>
      <c r="G1822" s="8">
        <v>6.73</v>
      </c>
      <c r="H1822" s="8">
        <v>6.73</v>
      </c>
      <c r="I1822" s="8">
        <v>6.73</v>
      </c>
      <c r="J1822" s="8">
        <v>6.73</v>
      </c>
      <c r="K1822" s="29">
        <v>0</v>
      </c>
      <c r="L1822" s="29">
        <v>0</v>
      </c>
      <c r="O1822" t="str">
        <v>U1385I-1</v>
      </c>
      <c r="P1822" s="8">
        <v>0</v>
      </c>
      <c r="Q1822" s="8">
        <v>6.73</v>
      </c>
      <c r="R1822" s="8">
        <v>6.73</v>
      </c>
    </row>
    <row r="1823" spans="3:18" x14ac:dyDescent="0.15">
      <c r="C1823" t="str">
        <v>U1385I-2-3</v>
      </c>
      <c r="D1823" s="19">
        <v>11.97</v>
      </c>
      <c r="E1823" s="21">
        <v>75</v>
      </c>
      <c r="F1823" s="21">
        <v>75</v>
      </c>
      <c r="G1823" s="8">
        <v>12.72</v>
      </c>
      <c r="H1823" s="8">
        <v>12.72</v>
      </c>
      <c r="I1823" s="8">
        <v>12.72</v>
      </c>
      <c r="J1823" s="8">
        <v>12.72</v>
      </c>
      <c r="K1823" s="29">
        <v>0</v>
      </c>
      <c r="L1823" s="29">
        <v>0</v>
      </c>
      <c r="O1823" t="str">
        <v>U1385I-2</v>
      </c>
      <c r="P1823" s="8">
        <v>9.7000000000000003E-2</v>
      </c>
      <c r="Q1823" s="8">
        <v>12.817</v>
      </c>
      <c r="R1823" s="8">
        <v>12.817</v>
      </c>
    </row>
    <row r="1824" spans="3:18" x14ac:dyDescent="0.15">
      <c r="C1824" t="str">
        <v>U1385I-2-5</v>
      </c>
      <c r="D1824" s="19">
        <v>14.93</v>
      </c>
      <c r="E1824" s="21">
        <v>75</v>
      </c>
      <c r="F1824" s="21">
        <v>75</v>
      </c>
      <c r="G1824" s="8">
        <v>15.68</v>
      </c>
      <c r="H1824" s="8">
        <v>15.68</v>
      </c>
      <c r="I1824" s="8">
        <v>15.68</v>
      </c>
      <c r="J1824" s="8">
        <v>15.68</v>
      </c>
      <c r="K1824" s="29">
        <v>0</v>
      </c>
      <c r="L1824" s="29">
        <v>0</v>
      </c>
      <c r="O1824" t="str">
        <v>U1385I-2</v>
      </c>
      <c r="P1824" s="8">
        <v>9.7000000000000003E-2</v>
      </c>
      <c r="Q1824" s="8">
        <v>15.776999999999999</v>
      </c>
      <c r="R1824" s="8">
        <v>15.776999999999999</v>
      </c>
    </row>
    <row r="1825" spans="3:18" x14ac:dyDescent="0.15">
      <c r="C1825" t="str">
        <v>U1385I-3-3</v>
      </c>
      <c r="D1825" s="19">
        <v>21.47</v>
      </c>
      <c r="E1825" s="21">
        <v>75</v>
      </c>
      <c r="F1825" s="21">
        <v>75</v>
      </c>
      <c r="G1825" s="8">
        <v>22.22</v>
      </c>
      <c r="H1825" s="8">
        <v>22.22</v>
      </c>
      <c r="I1825" s="8">
        <v>22.22</v>
      </c>
      <c r="J1825" s="8">
        <v>22.22</v>
      </c>
      <c r="K1825" s="29">
        <v>0</v>
      </c>
      <c r="L1825" s="29">
        <v>0</v>
      </c>
      <c r="O1825" t="str">
        <v>U1385I-3</v>
      </c>
      <c r="P1825" s="8">
        <v>0.27800000000000002</v>
      </c>
      <c r="Q1825" s="8">
        <v>22.497999999999998</v>
      </c>
      <c r="R1825" s="8">
        <v>22.497999999999998</v>
      </c>
    </row>
    <row r="1826" spans="3:18" x14ac:dyDescent="0.15">
      <c r="C1826" t="str">
        <v>U1385I-3-5</v>
      </c>
      <c r="D1826" s="19">
        <v>24.43</v>
      </c>
      <c r="E1826" s="21">
        <v>75</v>
      </c>
      <c r="F1826" s="21">
        <v>75</v>
      </c>
      <c r="G1826" s="8">
        <v>25.18</v>
      </c>
      <c r="H1826" s="8">
        <v>25.18</v>
      </c>
      <c r="I1826" s="8">
        <v>25.18</v>
      </c>
      <c r="J1826" s="8">
        <v>25.18</v>
      </c>
      <c r="K1826" s="29">
        <v>0</v>
      </c>
      <c r="L1826" s="29">
        <v>0</v>
      </c>
      <c r="O1826" t="str">
        <v>U1385I-3</v>
      </c>
      <c r="P1826" s="8">
        <v>0.27800000000000002</v>
      </c>
      <c r="Q1826" s="8">
        <v>25.457999999999998</v>
      </c>
      <c r="R1826" s="8">
        <v>25.457999999999998</v>
      </c>
    </row>
    <row r="1827" spans="3:18" x14ac:dyDescent="0.15">
      <c r="C1827" t="str">
        <v>U1385I-4-3</v>
      </c>
      <c r="D1827" s="19">
        <v>30.95</v>
      </c>
      <c r="E1827" s="21">
        <v>75</v>
      </c>
      <c r="F1827" s="21">
        <v>75</v>
      </c>
      <c r="G1827" s="8">
        <v>31.7</v>
      </c>
      <c r="H1827" s="8">
        <v>31.7</v>
      </c>
      <c r="I1827" s="8">
        <v>31.7</v>
      </c>
      <c r="J1827" s="8">
        <v>31.7</v>
      </c>
      <c r="K1827" s="29">
        <v>0</v>
      </c>
      <c r="L1827" s="29">
        <v>0</v>
      </c>
      <c r="O1827" t="str">
        <v>U1385I-4</v>
      </c>
      <c r="P1827" s="8">
        <v>0.80400000000000005</v>
      </c>
      <c r="Q1827" s="8">
        <v>32.503999999999998</v>
      </c>
      <c r="R1827" s="8">
        <v>32.503999999999998</v>
      </c>
    </row>
    <row r="1828" spans="3:18" x14ac:dyDescent="0.15">
      <c r="C1828" t="str">
        <v>U1385I-4-5</v>
      </c>
      <c r="D1828" s="19">
        <v>33.909999999999997</v>
      </c>
      <c r="E1828" s="21">
        <v>75</v>
      </c>
      <c r="F1828" s="21">
        <v>75</v>
      </c>
      <c r="G1828" s="8">
        <v>34.659999999999997</v>
      </c>
      <c r="H1828" s="8">
        <v>34.659999999999997</v>
      </c>
      <c r="I1828" s="8">
        <v>34.659999999999997</v>
      </c>
      <c r="J1828" s="8">
        <v>34.659999999999997</v>
      </c>
      <c r="K1828" s="29">
        <v>0</v>
      </c>
      <c r="L1828" s="29">
        <v>0</v>
      </c>
      <c r="O1828" t="str">
        <v>U1385I-4</v>
      </c>
      <c r="P1828" s="8">
        <v>0.80400000000000005</v>
      </c>
      <c r="Q1828" s="8">
        <v>35.463999999999999</v>
      </c>
      <c r="R1828" s="8">
        <v>35.463999999999999</v>
      </c>
    </row>
    <row r="1829" spans="3:18" x14ac:dyDescent="0.15">
      <c r="C1829" t="str">
        <v>U1385I-5-3</v>
      </c>
      <c r="D1829" s="19">
        <v>40.46</v>
      </c>
      <c r="E1829" s="21">
        <v>75</v>
      </c>
      <c r="F1829" s="21">
        <v>75</v>
      </c>
      <c r="G1829" s="8">
        <v>41.21</v>
      </c>
      <c r="H1829" s="8">
        <v>41.21</v>
      </c>
      <c r="I1829" s="8">
        <v>41.21</v>
      </c>
      <c r="J1829" s="8">
        <v>41.21</v>
      </c>
      <c r="K1829" s="29">
        <v>0</v>
      </c>
      <c r="L1829" s="29">
        <v>0</v>
      </c>
      <c r="O1829" t="str">
        <v>U1385I-5</v>
      </c>
      <c r="P1829" s="8">
        <v>1.8080000000000001</v>
      </c>
      <c r="Q1829" s="8">
        <v>43.018000000000001</v>
      </c>
      <c r="R1829" s="8">
        <v>43.018000000000001</v>
      </c>
    </row>
    <row r="1830" spans="3:18" x14ac:dyDescent="0.15">
      <c r="C1830" t="str">
        <v>U1385I-5-5</v>
      </c>
      <c r="D1830" s="19">
        <v>43.42</v>
      </c>
      <c r="E1830" s="21">
        <v>75</v>
      </c>
      <c r="F1830" s="21">
        <v>75</v>
      </c>
      <c r="G1830" s="8">
        <v>44.17</v>
      </c>
      <c r="H1830" s="8">
        <v>44.17</v>
      </c>
      <c r="I1830" s="8">
        <v>44.17</v>
      </c>
      <c r="J1830" s="8">
        <v>44.17</v>
      </c>
      <c r="K1830" s="29">
        <v>0</v>
      </c>
      <c r="L1830" s="29">
        <v>0</v>
      </c>
      <c r="O1830" t="str">
        <v>U1385I-5</v>
      </c>
      <c r="P1830" s="8">
        <v>1.8080000000000001</v>
      </c>
      <c r="Q1830" s="8">
        <v>45.978000000000002</v>
      </c>
      <c r="R1830" s="8">
        <v>45.978000000000002</v>
      </c>
    </row>
    <row r="1831" spans="3:18" x14ac:dyDescent="0.15">
      <c r="C1831" t="str">
        <v>U1385I-6-3</v>
      </c>
      <c r="D1831" s="19">
        <v>49.92</v>
      </c>
      <c r="E1831" s="21">
        <v>75</v>
      </c>
      <c r="F1831" s="21">
        <v>75</v>
      </c>
      <c r="G1831" s="8">
        <v>50.67</v>
      </c>
      <c r="H1831" s="8">
        <v>50.67</v>
      </c>
      <c r="I1831" s="8">
        <v>50.67</v>
      </c>
      <c r="J1831" s="8">
        <v>50.67</v>
      </c>
      <c r="K1831" s="29">
        <v>0</v>
      </c>
      <c r="L1831" s="29">
        <v>0</v>
      </c>
      <c r="O1831" t="str">
        <v>U1385I-6</v>
      </c>
      <c r="P1831" s="8">
        <v>2.8239999999999998</v>
      </c>
      <c r="Q1831" s="8">
        <v>53.494</v>
      </c>
      <c r="R1831" s="8">
        <v>53.494</v>
      </c>
    </row>
    <row r="1832" spans="3:18" x14ac:dyDescent="0.15">
      <c r="C1832" t="str">
        <v>U1385I-6-5</v>
      </c>
      <c r="D1832" s="19">
        <v>52.86</v>
      </c>
      <c r="E1832" s="21">
        <v>75</v>
      </c>
      <c r="F1832" s="21">
        <v>75</v>
      </c>
      <c r="G1832" s="8">
        <v>53.61</v>
      </c>
      <c r="H1832" s="8">
        <v>53.61</v>
      </c>
      <c r="I1832" s="8">
        <v>53.61</v>
      </c>
      <c r="J1832" s="8">
        <v>53.61</v>
      </c>
      <c r="K1832" s="29">
        <v>0</v>
      </c>
      <c r="L1832" s="29">
        <v>0</v>
      </c>
      <c r="O1832" t="str">
        <v>U1385I-6</v>
      </c>
      <c r="P1832" s="8">
        <v>2.8239999999999998</v>
      </c>
      <c r="Q1832" s="8">
        <v>56.433999999999997</v>
      </c>
      <c r="R1832" s="8">
        <v>56.433999999999997</v>
      </c>
    </row>
    <row r="1833" spans="3:18" x14ac:dyDescent="0.15">
      <c r="C1833" t="str">
        <v>U1385I-7-3</v>
      </c>
      <c r="D1833" s="19">
        <v>59.42</v>
      </c>
      <c r="E1833" s="21">
        <v>75</v>
      </c>
      <c r="F1833" s="21">
        <v>75</v>
      </c>
      <c r="G1833" s="8">
        <v>60.17</v>
      </c>
      <c r="H1833" s="8">
        <v>60.17</v>
      </c>
      <c r="I1833" s="8">
        <v>60.17</v>
      </c>
      <c r="J1833" s="8">
        <v>60.17</v>
      </c>
      <c r="K1833" s="29">
        <v>0</v>
      </c>
      <c r="L1833" s="29">
        <v>0</v>
      </c>
      <c r="O1833" t="str">
        <v>U1385I-7</v>
      </c>
      <c r="P1833" s="8">
        <v>2.867</v>
      </c>
      <c r="Q1833" s="8">
        <v>63.036999999999999</v>
      </c>
      <c r="R1833" s="8">
        <v>63.036999999999999</v>
      </c>
    </row>
    <row r="1834" spans="3:18" x14ac:dyDescent="0.15">
      <c r="C1834" t="str">
        <v>U1385I-7-5</v>
      </c>
      <c r="D1834" s="19">
        <v>62.34</v>
      </c>
      <c r="E1834" s="21">
        <v>75</v>
      </c>
      <c r="F1834" s="21">
        <v>75</v>
      </c>
      <c r="G1834" s="8">
        <v>63.09</v>
      </c>
      <c r="H1834" s="8">
        <v>63.09</v>
      </c>
      <c r="I1834" s="8">
        <v>63.09</v>
      </c>
      <c r="J1834" s="8">
        <v>63.09</v>
      </c>
      <c r="K1834" s="29">
        <v>0</v>
      </c>
      <c r="L1834" s="29">
        <v>0</v>
      </c>
      <c r="O1834" t="str">
        <v>U1385I-7</v>
      </c>
      <c r="P1834" s="8">
        <v>2.867</v>
      </c>
      <c r="Q1834" s="8">
        <v>65.957000000000008</v>
      </c>
      <c r="R1834" s="8">
        <v>65.957000000000008</v>
      </c>
    </row>
    <row r="1835" spans="3:18" x14ac:dyDescent="0.15">
      <c r="C1835" t="str">
        <v>U1385I-8-3</v>
      </c>
      <c r="D1835" s="19">
        <v>68.92</v>
      </c>
      <c r="E1835" s="21">
        <v>75</v>
      </c>
      <c r="F1835" s="21">
        <v>75</v>
      </c>
      <c r="G1835" s="8">
        <v>69.67</v>
      </c>
      <c r="H1835" s="8">
        <v>69.67</v>
      </c>
      <c r="I1835" s="8">
        <v>69.67</v>
      </c>
      <c r="J1835" s="8">
        <v>69.67</v>
      </c>
      <c r="K1835" s="29">
        <v>0</v>
      </c>
      <c r="L1835" s="29">
        <v>0</v>
      </c>
      <c r="O1835" t="str">
        <v>U1385I-8</v>
      </c>
      <c r="P1835" s="8">
        <v>4.2279999999999998</v>
      </c>
      <c r="Q1835" s="8">
        <v>73.897999999999996</v>
      </c>
      <c r="R1835" s="8">
        <v>73.897999999999996</v>
      </c>
    </row>
    <row r="1836" spans="3:18" x14ac:dyDescent="0.15">
      <c r="C1836" t="str">
        <v>U1385I-8-5</v>
      </c>
      <c r="D1836" s="19">
        <v>71.87</v>
      </c>
      <c r="E1836" s="21">
        <v>75</v>
      </c>
      <c r="F1836" s="21">
        <v>75</v>
      </c>
      <c r="G1836" s="8">
        <v>72.62</v>
      </c>
      <c r="H1836" s="8">
        <v>72.62</v>
      </c>
      <c r="I1836" s="8">
        <v>72.62</v>
      </c>
      <c r="J1836" s="8">
        <v>72.62</v>
      </c>
      <c r="K1836" s="29">
        <v>0</v>
      </c>
      <c r="L1836" s="29">
        <v>0</v>
      </c>
      <c r="O1836" t="str">
        <v>U1385I-8</v>
      </c>
      <c r="P1836" s="8">
        <v>4.2279999999999998</v>
      </c>
      <c r="Q1836" s="8">
        <v>76.847999999999999</v>
      </c>
      <c r="R1836" s="8">
        <v>76.847999999999999</v>
      </c>
    </row>
    <row r="1837" spans="3:18" x14ac:dyDescent="0.15">
      <c r="C1837" t="str">
        <v>U1385I-9-3</v>
      </c>
      <c r="D1837" s="19">
        <v>78.400000000000006</v>
      </c>
      <c r="E1837" s="21">
        <v>75</v>
      </c>
      <c r="F1837" s="21">
        <v>75</v>
      </c>
      <c r="G1837" s="8">
        <v>79.150000000000006</v>
      </c>
      <c r="H1837" s="8">
        <v>79.150000000000006</v>
      </c>
      <c r="I1837" s="8">
        <v>79.150000000000006</v>
      </c>
      <c r="J1837" s="8">
        <v>79.150000000000006</v>
      </c>
      <c r="K1837" s="29">
        <v>0</v>
      </c>
      <c r="L1837" s="29">
        <v>0</v>
      </c>
      <c r="O1837" t="str">
        <v>U1385I-9</v>
      </c>
      <c r="P1837" s="8">
        <v>6.4740000000000002</v>
      </c>
      <c r="Q1837" s="8">
        <v>85.624000000000009</v>
      </c>
      <c r="R1837" s="8">
        <v>85.624000000000009</v>
      </c>
    </row>
    <row r="1838" spans="3:18" x14ac:dyDescent="0.15">
      <c r="C1838" t="str">
        <v>U1385I-9-5</v>
      </c>
      <c r="D1838" s="19">
        <v>81.349999999999994</v>
      </c>
      <c r="E1838" s="21">
        <v>75</v>
      </c>
      <c r="F1838" s="21">
        <v>75</v>
      </c>
      <c r="G1838" s="8">
        <v>82.1</v>
      </c>
      <c r="H1838" s="8">
        <v>82.1</v>
      </c>
      <c r="I1838" s="8">
        <v>82.1</v>
      </c>
      <c r="J1838" s="8">
        <v>82.1</v>
      </c>
      <c r="K1838" s="29">
        <v>0</v>
      </c>
      <c r="L1838" s="29">
        <v>0</v>
      </c>
      <c r="O1838" t="str">
        <v>U1385I-9</v>
      </c>
      <c r="P1838" s="8">
        <v>6.4740000000000002</v>
      </c>
      <c r="Q1838" s="8">
        <v>88.573999999999998</v>
      </c>
      <c r="R1838" s="8">
        <v>88.573999999999998</v>
      </c>
    </row>
    <row r="1839" spans="3:18" x14ac:dyDescent="0.15">
      <c r="C1839" t="str">
        <v>U1385I-10-3</v>
      </c>
      <c r="D1839" s="19">
        <v>87.91</v>
      </c>
      <c r="E1839" s="21">
        <v>29</v>
      </c>
      <c r="F1839" s="21">
        <v>31</v>
      </c>
      <c r="G1839" s="8">
        <v>88.2</v>
      </c>
      <c r="H1839" s="8">
        <v>88.22</v>
      </c>
      <c r="I1839" s="8">
        <v>88.2</v>
      </c>
      <c r="J1839" s="8">
        <v>88.22</v>
      </c>
      <c r="K1839" s="29">
        <v>0</v>
      </c>
      <c r="L1839" s="29">
        <v>0</v>
      </c>
      <c r="O1839" t="str">
        <v>U1385I-10</v>
      </c>
      <c r="P1839" s="8">
        <v>7.4089999999999998</v>
      </c>
      <c r="Q1839" s="8">
        <v>95.609000000000009</v>
      </c>
      <c r="R1839" s="8">
        <v>95.629000000000005</v>
      </c>
    </row>
    <row r="1840" spans="3:18" x14ac:dyDescent="0.15">
      <c r="C1840" t="str">
        <v>U1385I-10-3</v>
      </c>
      <c r="D1840" s="19">
        <v>87.91</v>
      </c>
      <c r="E1840" s="21">
        <v>69</v>
      </c>
      <c r="F1840" s="21">
        <v>71</v>
      </c>
      <c r="G1840" s="8">
        <v>88.6</v>
      </c>
      <c r="H1840" s="8">
        <v>88.61999999999999</v>
      </c>
      <c r="I1840" s="8">
        <v>88.6</v>
      </c>
      <c r="J1840" s="8">
        <v>88.62</v>
      </c>
      <c r="K1840" s="29">
        <v>0</v>
      </c>
      <c r="L1840" s="29">
        <v>1.4210854715202004E-14</v>
      </c>
      <c r="O1840" t="str">
        <v>U1385I-10</v>
      </c>
      <c r="P1840" s="8">
        <v>7.4089999999999998</v>
      </c>
      <c r="Q1840" s="8">
        <v>96.009</v>
      </c>
      <c r="R1840" s="8">
        <v>96.028999999999996</v>
      </c>
    </row>
    <row r="1841" spans="3:18" x14ac:dyDescent="0.15">
      <c r="C1841" t="str">
        <v>U1385I-10-3</v>
      </c>
      <c r="D1841" s="19">
        <v>87.91</v>
      </c>
      <c r="E1841" s="21">
        <v>75</v>
      </c>
      <c r="F1841" s="21">
        <v>75</v>
      </c>
      <c r="G1841" s="8">
        <v>88.66</v>
      </c>
      <c r="H1841" s="8">
        <v>88.66</v>
      </c>
      <c r="I1841" s="8">
        <v>88.66</v>
      </c>
      <c r="J1841" s="8">
        <v>88.66</v>
      </c>
      <c r="K1841" s="29">
        <v>0</v>
      </c>
      <c r="L1841" s="29">
        <v>0</v>
      </c>
      <c r="O1841" t="str">
        <v>U1385I-10</v>
      </c>
      <c r="P1841" s="8">
        <v>7.4089999999999998</v>
      </c>
      <c r="Q1841" s="8">
        <v>96.069000000000003</v>
      </c>
      <c r="R1841" s="8">
        <v>96.069000000000003</v>
      </c>
    </row>
    <row r="1842" spans="3:18" x14ac:dyDescent="0.15">
      <c r="C1842" t="str">
        <v>U1385I-10-3</v>
      </c>
      <c r="D1842" s="19">
        <v>87.91</v>
      </c>
      <c r="E1842" s="21">
        <v>107</v>
      </c>
      <c r="F1842" s="21">
        <v>109</v>
      </c>
      <c r="G1842" s="8">
        <v>88.97999999999999</v>
      </c>
      <c r="H1842" s="8">
        <v>89</v>
      </c>
      <c r="I1842" s="8">
        <v>88.98</v>
      </c>
      <c r="J1842" s="8">
        <v>89</v>
      </c>
      <c r="K1842" s="29">
        <v>1.4210854715202004E-14</v>
      </c>
      <c r="L1842" s="29">
        <v>0</v>
      </c>
      <c r="O1842" t="str">
        <v>U1385I-10</v>
      </c>
      <c r="P1842" s="8">
        <v>7.4089999999999998</v>
      </c>
      <c r="Q1842" s="8">
        <v>96.388999999999996</v>
      </c>
      <c r="R1842" s="8">
        <v>96.409000000000006</v>
      </c>
    </row>
    <row r="1843" spans="3:18" x14ac:dyDescent="0.15">
      <c r="C1843" t="str">
        <v>U1385I-10-3</v>
      </c>
      <c r="D1843" s="19">
        <v>87.91</v>
      </c>
      <c r="E1843" s="21">
        <v>139</v>
      </c>
      <c r="F1843" s="21">
        <v>141</v>
      </c>
      <c r="G1843" s="8">
        <v>89.3</v>
      </c>
      <c r="H1843" s="8">
        <v>89.32</v>
      </c>
      <c r="I1843" s="8">
        <v>89.3</v>
      </c>
      <c r="J1843" s="8">
        <v>89.32</v>
      </c>
      <c r="K1843" s="29">
        <v>0</v>
      </c>
      <c r="L1843" s="29">
        <v>0</v>
      </c>
      <c r="O1843" t="str">
        <v>U1385I-10</v>
      </c>
      <c r="P1843" s="8">
        <v>7.4089999999999998</v>
      </c>
      <c r="Q1843" s="8">
        <v>96.709000000000003</v>
      </c>
      <c r="R1843" s="8">
        <v>96.728999999999999</v>
      </c>
    </row>
    <row r="1844" spans="3:18" x14ac:dyDescent="0.15">
      <c r="C1844" t="str">
        <v>U1385I-10-4</v>
      </c>
      <c r="D1844" s="19">
        <v>89.41</v>
      </c>
      <c r="E1844" s="21">
        <v>29</v>
      </c>
      <c r="F1844" s="21">
        <v>31</v>
      </c>
      <c r="G1844" s="8">
        <v>89.7</v>
      </c>
      <c r="H1844" s="8">
        <v>89.72</v>
      </c>
      <c r="I1844" s="8">
        <v>89.7</v>
      </c>
      <c r="J1844" s="8">
        <v>89.72</v>
      </c>
      <c r="K1844" s="29">
        <v>0</v>
      </c>
      <c r="L1844" s="29">
        <v>0</v>
      </c>
      <c r="O1844" t="str">
        <v>U1385I-10</v>
      </c>
      <c r="P1844" s="8">
        <v>7.4089999999999998</v>
      </c>
      <c r="Q1844" s="8">
        <v>97.109000000000009</v>
      </c>
      <c r="R1844" s="8">
        <v>97.129000000000005</v>
      </c>
    </row>
    <row r="1845" spans="3:18" x14ac:dyDescent="0.15">
      <c r="C1845" t="str">
        <v>U1385I-10-4</v>
      </c>
      <c r="D1845" s="19">
        <v>89.41</v>
      </c>
      <c r="E1845" s="21">
        <v>69</v>
      </c>
      <c r="F1845" s="21">
        <v>71</v>
      </c>
      <c r="G1845" s="8">
        <v>90.1</v>
      </c>
      <c r="H1845" s="8">
        <v>90.11999999999999</v>
      </c>
      <c r="I1845" s="8">
        <v>90.1</v>
      </c>
      <c r="J1845" s="8">
        <v>90.12</v>
      </c>
      <c r="K1845" s="29">
        <v>0</v>
      </c>
      <c r="L1845" s="29">
        <v>1.4210854715202004E-14</v>
      </c>
      <c r="O1845" t="str">
        <v>U1385I-10</v>
      </c>
      <c r="P1845" s="8">
        <v>7.4089999999999998</v>
      </c>
      <c r="Q1845" s="8">
        <v>97.509</v>
      </c>
      <c r="R1845" s="8">
        <v>97.528999999999996</v>
      </c>
    </row>
    <row r="1846" spans="3:18" x14ac:dyDescent="0.15">
      <c r="C1846" t="str">
        <v>U1385I-10-4</v>
      </c>
      <c r="D1846" s="19">
        <v>89.41</v>
      </c>
      <c r="E1846" s="21">
        <v>119</v>
      </c>
      <c r="F1846" s="21">
        <v>121</v>
      </c>
      <c r="G1846" s="8">
        <v>90.6</v>
      </c>
      <c r="H1846" s="8">
        <v>90.61999999999999</v>
      </c>
      <c r="I1846" s="8">
        <v>90.6</v>
      </c>
      <c r="J1846" s="8">
        <v>90.62</v>
      </c>
      <c r="K1846" s="29">
        <v>0</v>
      </c>
      <c r="L1846" s="29">
        <v>1.4210854715202004E-14</v>
      </c>
      <c r="O1846" t="str">
        <v>U1385I-10</v>
      </c>
      <c r="P1846" s="8">
        <v>7.4089999999999998</v>
      </c>
      <c r="Q1846" s="8">
        <v>98.009</v>
      </c>
      <c r="R1846" s="8">
        <v>98.028999999999996</v>
      </c>
    </row>
    <row r="1847" spans="3:18" x14ac:dyDescent="0.15">
      <c r="C1847" t="str">
        <v>U1385I-10-5</v>
      </c>
      <c r="D1847" s="19">
        <v>90.94</v>
      </c>
      <c r="E1847" s="21">
        <v>75</v>
      </c>
      <c r="F1847" s="21">
        <v>75</v>
      </c>
      <c r="G1847" s="8">
        <v>91.69</v>
      </c>
      <c r="H1847" s="8">
        <v>91.69</v>
      </c>
      <c r="I1847" s="8">
        <v>91.69</v>
      </c>
      <c r="J1847" s="8">
        <v>91.69</v>
      </c>
      <c r="K1847" s="29">
        <v>0</v>
      </c>
      <c r="L1847" s="29">
        <v>0</v>
      </c>
      <c r="O1847" t="str">
        <v>U1385I-10</v>
      </c>
      <c r="P1847" s="8">
        <v>7.4089999999999998</v>
      </c>
      <c r="Q1847" s="8">
        <v>99.099000000000004</v>
      </c>
      <c r="R1847" s="8">
        <v>99.099000000000004</v>
      </c>
    </row>
    <row r="1848" spans="3:18" x14ac:dyDescent="0.15">
      <c r="C1848" t="str">
        <v>U1385I-12-2</v>
      </c>
      <c r="D1848" s="19">
        <v>105.47</v>
      </c>
      <c r="E1848" s="21">
        <v>89</v>
      </c>
      <c r="F1848" s="21">
        <v>89</v>
      </c>
      <c r="G1848" s="8">
        <v>106.36</v>
      </c>
      <c r="H1848" s="8">
        <v>106.36</v>
      </c>
      <c r="I1848" s="8">
        <v>106.36</v>
      </c>
      <c r="J1848" s="8">
        <v>106.36</v>
      </c>
      <c r="K1848" s="29">
        <v>0</v>
      </c>
      <c r="L1848" s="29">
        <v>0</v>
      </c>
      <c r="O1848" t="str">
        <v>U1385I-12</v>
      </c>
      <c r="P1848" s="8">
        <v>10.329000000000001</v>
      </c>
      <c r="Q1848" s="8">
        <v>116.68899999999999</v>
      </c>
      <c r="R1848" s="8">
        <v>116.68899999999999</v>
      </c>
    </row>
    <row r="1849" spans="3:18" x14ac:dyDescent="0.15">
      <c r="C1849" t="str">
        <v>U1385I-12-2</v>
      </c>
      <c r="D1849" s="19">
        <v>105.47</v>
      </c>
      <c r="E1849" s="21">
        <v>142</v>
      </c>
      <c r="F1849" s="21">
        <v>142</v>
      </c>
      <c r="G1849" s="8">
        <v>106.89</v>
      </c>
      <c r="H1849" s="8">
        <v>106.89</v>
      </c>
      <c r="I1849" s="8">
        <v>106.89</v>
      </c>
      <c r="J1849" s="8">
        <v>106.89</v>
      </c>
      <c r="K1849" s="29">
        <v>0</v>
      </c>
      <c r="L1849" s="29">
        <v>0</v>
      </c>
      <c r="O1849" t="str">
        <v>U1385I-12</v>
      </c>
      <c r="P1849" s="8">
        <v>10.329000000000001</v>
      </c>
      <c r="Q1849" s="8">
        <v>117.21899999999999</v>
      </c>
      <c r="R1849" s="8">
        <v>117.21899999999999</v>
      </c>
    </row>
    <row r="1850" spans="3:18" x14ac:dyDescent="0.15">
      <c r="C1850" t="str">
        <v>U1385J-1-1</v>
      </c>
      <c r="D1850" s="19">
        <v>0</v>
      </c>
      <c r="E1850" s="21">
        <v>0</v>
      </c>
      <c r="F1850" s="21">
        <v>0</v>
      </c>
      <c r="G1850" s="8">
        <v>0</v>
      </c>
      <c r="H1850" s="8">
        <v>0</v>
      </c>
      <c r="I1850" s="8">
        <v>0</v>
      </c>
      <c r="J1850" s="8">
        <v>0</v>
      </c>
      <c r="K1850" s="29">
        <v>0</v>
      </c>
      <c r="L1850" s="29">
        <v>0</v>
      </c>
      <c r="O1850" t="str">
        <v>U1385J-1</v>
      </c>
      <c r="P1850" s="8">
        <v>0</v>
      </c>
      <c r="Q1850" s="8">
        <v>0</v>
      </c>
      <c r="R1850" s="8">
        <v>0</v>
      </c>
    </row>
    <row r="1851" spans="3:18" x14ac:dyDescent="0.15">
      <c r="C1851" t="str">
        <v>U1385J-13-2</v>
      </c>
      <c r="D1851" s="19">
        <v>102.48</v>
      </c>
      <c r="E1851" s="21">
        <v>11</v>
      </c>
      <c r="F1851" s="21">
        <v>11</v>
      </c>
      <c r="G1851" s="8">
        <v>102.59</v>
      </c>
      <c r="H1851" s="8">
        <v>102.59</v>
      </c>
      <c r="I1851" s="8">
        <v>102.59</v>
      </c>
      <c r="J1851" s="8">
        <v>102.59</v>
      </c>
      <c r="K1851" s="29">
        <v>0</v>
      </c>
      <c r="L1851" s="29">
        <v>0</v>
      </c>
      <c r="O1851" t="str">
        <v>U1385J-13</v>
      </c>
      <c r="P1851" s="8">
        <v>14.567</v>
      </c>
      <c r="Q1851" s="8">
        <v>117.15700000000001</v>
      </c>
      <c r="R1851" s="8">
        <v>117.15700000000001</v>
      </c>
    </row>
    <row r="1852" spans="3:18" x14ac:dyDescent="0.15">
      <c r="C1852" t="str">
        <v>U1385J-13-2</v>
      </c>
      <c r="D1852" s="19">
        <v>102.48</v>
      </c>
      <c r="E1852" s="21">
        <v>64</v>
      </c>
      <c r="F1852" s="21">
        <v>64</v>
      </c>
      <c r="G1852" s="8">
        <v>103.12</v>
      </c>
      <c r="H1852" s="8">
        <v>103.12</v>
      </c>
      <c r="I1852" s="8">
        <v>103.12</v>
      </c>
      <c r="J1852" s="8">
        <v>103.12</v>
      </c>
      <c r="K1852" s="29">
        <v>0</v>
      </c>
      <c r="L1852" s="29">
        <v>0</v>
      </c>
      <c r="O1852" t="str">
        <v>U1385J-13</v>
      </c>
      <c r="P1852" s="8">
        <v>14.567</v>
      </c>
      <c r="Q1852" s="8">
        <v>117.68700000000001</v>
      </c>
      <c r="R1852" s="8">
        <v>117.68700000000001</v>
      </c>
    </row>
    <row r="1853" spans="3:18" x14ac:dyDescent="0.15">
      <c r="C1853" t="str">
        <v>U1385J-43-1</v>
      </c>
      <c r="D1853" s="19">
        <v>392</v>
      </c>
      <c r="E1853" s="21">
        <v>5</v>
      </c>
      <c r="F1853" s="21">
        <v>5</v>
      </c>
      <c r="G1853" s="8">
        <v>392.05</v>
      </c>
      <c r="H1853" s="8">
        <v>392.05</v>
      </c>
      <c r="I1853" s="8">
        <v>392.05</v>
      </c>
      <c r="J1853" s="8">
        <v>392.05</v>
      </c>
      <c r="K1853" s="29">
        <v>0</v>
      </c>
      <c r="L1853" s="29">
        <v>0</v>
      </c>
      <c r="O1853" t="str">
        <v>U1385J-43</v>
      </c>
      <c r="P1853" s="8">
        <v>62.715000000000003</v>
      </c>
      <c r="Q1853" s="8">
        <v>454.76499999999999</v>
      </c>
      <c r="R1853" s="8">
        <v>454.76499999999999</v>
      </c>
    </row>
    <row r="1854" spans="3:18" x14ac:dyDescent="0.15">
      <c r="C1854" t="str">
        <v>U1385J-43-1</v>
      </c>
      <c r="D1854" s="19">
        <v>392</v>
      </c>
      <c r="E1854" s="21">
        <v>93</v>
      </c>
      <c r="F1854" s="21">
        <v>93</v>
      </c>
      <c r="G1854" s="8">
        <v>392.93</v>
      </c>
      <c r="H1854" s="8">
        <v>392.93</v>
      </c>
      <c r="I1854" s="8">
        <v>392.93</v>
      </c>
      <c r="J1854" s="8">
        <v>392.93</v>
      </c>
      <c r="K1854" s="29">
        <v>0</v>
      </c>
      <c r="L1854" s="29">
        <v>0</v>
      </c>
      <c r="O1854" t="str">
        <v>U1385J-43</v>
      </c>
      <c r="P1854" s="8">
        <v>62.715000000000003</v>
      </c>
      <c r="Q1854" s="8">
        <v>455.64499999999998</v>
      </c>
      <c r="R1854" s="8">
        <v>455.64499999999998</v>
      </c>
    </row>
    <row r="1855" spans="3:18" x14ac:dyDescent="0.15">
      <c r="C1855" t="str">
        <v>U1385J-43-2</v>
      </c>
      <c r="D1855" s="19">
        <v>393.5</v>
      </c>
      <c r="E1855" s="21">
        <v>75</v>
      </c>
      <c r="F1855" s="21">
        <v>75</v>
      </c>
      <c r="G1855" s="8">
        <v>394.25</v>
      </c>
      <c r="H1855" s="8">
        <v>394.25</v>
      </c>
      <c r="I1855" s="8">
        <v>394.25</v>
      </c>
      <c r="J1855" s="8">
        <v>394.25</v>
      </c>
      <c r="K1855" s="29">
        <v>0</v>
      </c>
      <c r="L1855" s="29">
        <v>0</v>
      </c>
      <c r="O1855" t="str">
        <v>U1385J-43</v>
      </c>
      <c r="P1855" s="8">
        <v>62.715000000000003</v>
      </c>
      <c r="Q1855" s="8">
        <v>456.96500000000003</v>
      </c>
      <c r="R1855" s="8">
        <v>456.96500000000003</v>
      </c>
    </row>
    <row r="1856" spans="3:18" x14ac:dyDescent="0.15">
      <c r="C1856" t="str">
        <v>U1385J-43-3</v>
      </c>
      <c r="D1856" s="19">
        <v>395</v>
      </c>
      <c r="E1856" s="21">
        <v>76</v>
      </c>
      <c r="F1856" s="21">
        <v>76</v>
      </c>
      <c r="G1856" s="8">
        <v>395.76</v>
      </c>
      <c r="H1856" s="8">
        <v>395.76</v>
      </c>
      <c r="I1856" s="8">
        <v>395.76</v>
      </c>
      <c r="J1856" s="8">
        <v>395.76</v>
      </c>
      <c r="K1856" s="29">
        <v>0</v>
      </c>
      <c r="L1856" s="29">
        <v>0</v>
      </c>
      <c r="O1856" t="str">
        <v>U1385J-43</v>
      </c>
      <c r="P1856" s="8">
        <v>62.715000000000003</v>
      </c>
      <c r="Q1856" s="8">
        <v>458.47500000000002</v>
      </c>
      <c r="R1856" s="8">
        <v>458.47500000000002</v>
      </c>
    </row>
    <row r="1857" spans="3:18" x14ac:dyDescent="0.15">
      <c r="C1857" t="str">
        <v>U1385J-43-4</v>
      </c>
      <c r="D1857" s="19">
        <v>396.5</v>
      </c>
      <c r="E1857" s="21">
        <v>75</v>
      </c>
      <c r="F1857" s="21">
        <v>75</v>
      </c>
      <c r="G1857" s="8">
        <v>397.25</v>
      </c>
      <c r="H1857" s="8">
        <v>397.25</v>
      </c>
      <c r="I1857" s="8">
        <v>397.25</v>
      </c>
      <c r="J1857" s="8">
        <v>397.25</v>
      </c>
      <c r="K1857" s="29">
        <v>0</v>
      </c>
      <c r="L1857" s="29">
        <v>0</v>
      </c>
      <c r="O1857" t="str">
        <v>U1385J-43</v>
      </c>
      <c r="P1857" s="8">
        <v>62.715000000000003</v>
      </c>
      <c r="Q1857" s="8">
        <v>459.96500000000003</v>
      </c>
      <c r="R1857" s="8">
        <v>459.96500000000003</v>
      </c>
    </row>
    <row r="1858" spans="3:18" x14ac:dyDescent="0.15">
      <c r="C1858" t="str">
        <v>U1385J-43-5</v>
      </c>
      <c r="D1858" s="19">
        <v>398</v>
      </c>
      <c r="E1858" s="21">
        <v>74</v>
      </c>
      <c r="F1858" s="21">
        <v>74</v>
      </c>
      <c r="G1858" s="8">
        <v>398.74</v>
      </c>
      <c r="H1858" s="8">
        <v>398.74</v>
      </c>
      <c r="I1858" s="8">
        <v>398.74</v>
      </c>
      <c r="J1858" s="8">
        <v>398.74</v>
      </c>
      <c r="K1858" s="29">
        <v>0</v>
      </c>
      <c r="L1858" s="29">
        <v>0</v>
      </c>
      <c r="O1858" t="str">
        <v>U1385J-43</v>
      </c>
      <c r="P1858" s="8">
        <v>62.715000000000003</v>
      </c>
      <c r="Q1858" s="8">
        <v>461.45500000000004</v>
      </c>
      <c r="R1858" s="8">
        <v>461.45500000000004</v>
      </c>
    </row>
    <row r="1859" spans="3:18" x14ac:dyDescent="0.15">
      <c r="C1859" t="str">
        <v>U1385J-43-5</v>
      </c>
      <c r="D1859" s="19">
        <v>398</v>
      </c>
      <c r="E1859" s="21">
        <v>120</v>
      </c>
      <c r="F1859" s="21">
        <v>120</v>
      </c>
      <c r="G1859" s="8">
        <v>399.2</v>
      </c>
      <c r="H1859" s="8">
        <v>399.2</v>
      </c>
      <c r="I1859" s="8">
        <v>399.2</v>
      </c>
      <c r="J1859" s="8">
        <v>399.2</v>
      </c>
      <c r="K1859" s="29">
        <v>0</v>
      </c>
      <c r="L1859" s="29">
        <v>0</v>
      </c>
      <c r="O1859" t="str">
        <v>U1385J-43</v>
      </c>
      <c r="P1859" s="8">
        <v>62.715000000000003</v>
      </c>
      <c r="Q1859" s="8">
        <v>461.91499999999996</v>
      </c>
      <c r="R1859" s="8">
        <v>461.91499999999996</v>
      </c>
    </row>
    <row r="1860" spans="3:18" x14ac:dyDescent="0.15">
      <c r="C1860" t="str">
        <v>U1385J-43-CC</v>
      </c>
      <c r="D1860" s="19">
        <v>399.43</v>
      </c>
      <c r="E1860" s="21">
        <v>5</v>
      </c>
      <c r="F1860" s="21">
        <v>5</v>
      </c>
      <c r="G1860" s="8">
        <v>399.48</v>
      </c>
      <c r="H1860" s="8">
        <v>399.48</v>
      </c>
      <c r="I1860" s="8">
        <v>399.48</v>
      </c>
      <c r="J1860" s="8">
        <v>399.48</v>
      </c>
      <c r="K1860" s="29">
        <v>0</v>
      </c>
      <c r="L1860" s="29">
        <v>0</v>
      </c>
      <c r="O1860" t="str">
        <v>U1385J-43</v>
      </c>
      <c r="P1860" s="8">
        <v>62.715000000000003</v>
      </c>
      <c r="Q1860" s="8">
        <v>462.19500000000005</v>
      </c>
      <c r="R1860" s="8">
        <v>462.19500000000005</v>
      </c>
    </row>
    <row r="1861" spans="3:18" x14ac:dyDescent="0.15">
      <c r="C1861" t="str">
        <v>U1385J-43-CC</v>
      </c>
      <c r="D1861" s="19">
        <v>399.43</v>
      </c>
      <c r="E1861" s="21">
        <v>48</v>
      </c>
      <c r="F1861" s="21">
        <v>48</v>
      </c>
      <c r="G1861" s="8">
        <v>399.91</v>
      </c>
      <c r="H1861" s="8">
        <v>399.91</v>
      </c>
      <c r="I1861" s="8">
        <v>399.91</v>
      </c>
      <c r="J1861" s="8">
        <v>399.91</v>
      </c>
      <c r="K1861" s="29">
        <v>0</v>
      </c>
      <c r="L1861" s="29">
        <v>0</v>
      </c>
      <c r="O1861" t="str">
        <v>U1385J-43</v>
      </c>
      <c r="P1861" s="8">
        <v>62.715000000000003</v>
      </c>
      <c r="Q1861" s="8">
        <v>462.625</v>
      </c>
      <c r="R1861" s="8">
        <v>462.625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2A22B-3340-AE42-8405-2D3858DFB320}">
  <sheetPr>
    <tabColor rgb="FFFF0000"/>
  </sheetPr>
  <dimension ref="A1:AB1861"/>
  <sheetViews>
    <sheetView workbookViewId="0">
      <pane ySplit="1" topLeftCell="A2" activePane="bottomLeft" state="frozen"/>
      <selection pane="bottomLeft"/>
    </sheetView>
  </sheetViews>
  <sheetFormatPr baseColWidth="10" defaultColWidth="12.6640625" defaultRowHeight="13" x14ac:dyDescent="0.15"/>
  <cols>
    <col min="1" max="1" width="5.5" customWidth="1"/>
    <col min="2" max="2" width="6.33203125" bestFit="1" customWidth="1"/>
    <col min="3" max="3" width="4.83203125" customWidth="1"/>
    <col min="4" max="4" width="5" customWidth="1"/>
    <col min="5" max="5" width="5.1640625" customWidth="1"/>
    <col min="6" max="6" width="4.5" customWidth="1"/>
    <col min="7" max="7" width="3.33203125" customWidth="1"/>
    <col min="8" max="10" width="6.6640625" style="21" customWidth="1"/>
    <col min="11" max="11" width="8.5" style="21" customWidth="1"/>
    <col min="12" max="15" width="8.5" customWidth="1"/>
    <col min="16" max="18" width="6.33203125" customWidth="1"/>
    <col min="19" max="19" width="7.6640625" customWidth="1"/>
    <col min="20" max="20" width="8.1640625" customWidth="1"/>
    <col min="21" max="21" width="11.1640625" customWidth="1"/>
    <col min="22" max="22" width="10" customWidth="1"/>
    <col min="23" max="23" width="13.5" customWidth="1"/>
    <col min="24" max="24" width="14.1640625" customWidth="1"/>
    <col min="26" max="26" width="6" customWidth="1"/>
    <col min="28" max="28" width="32.83203125" customWidth="1"/>
  </cols>
  <sheetData>
    <row r="1" spans="1:28" s="9" customFormat="1" ht="50" customHeight="1" x14ac:dyDescent="0.15">
      <c r="A1" s="25" t="str" cm="1">
        <f t="array" ref="A1:A1861">_xlfn._TRO_TRAILING('Your LIMS sample list'!A:A)</f>
        <v>Exp</v>
      </c>
      <c r="B1" s="25" t="str" cm="1">
        <f t="array" ref="B1:B1861">_xlfn._TRO_TRAILING('Your LIMS sample list'!B:B)</f>
        <v>Site</v>
      </c>
      <c r="C1" s="25" t="str" cm="1">
        <f t="array" ref="C1:C1861">_xlfn._TRO_TRAILING('Your LIMS sample list'!C:C)</f>
        <v>Hole</v>
      </c>
      <c r="D1" s="25" t="str" cm="1">
        <f t="array" ref="D1:D1861">_xlfn._TRO_TRAILING('Your LIMS sample list'!D:D)</f>
        <v>Core</v>
      </c>
      <c r="E1" s="25" t="str" cm="1">
        <f t="array" ref="E1:E1861">_xlfn._TRO_TRAILING('Your LIMS sample list'!E:E)</f>
        <v>Type</v>
      </c>
      <c r="F1" s="25" t="str" cm="1">
        <f t="array" ref="F1:F1861">_xlfn._TRO_TRAILING('Your LIMS sample list'!F:F)</f>
        <v>Sect</v>
      </c>
      <c r="G1" s="25" t="str" cm="1">
        <f t="array" ref="G1:G1861">IF(_xlfn._TRO_TRAILING('Your LIMS sample list'!G:G)="","",_xlfn._TRO_TRAILING('Your LIMS sample list'!G:G))</f>
        <v>A/W</v>
      </c>
      <c r="H1" s="27" t="str" cm="1">
        <f t="array" ref="H1:H1861">_xlfn._TRO_TRAILING('Your LIMS sample list'!H:H)</f>
        <v>Top offset in section (cm)</v>
      </c>
      <c r="I1" s="27" t="str" cm="1">
        <f t="array" ref="I1:I1861">_xlfn._TRO_TRAILING('Your LIMS sample list'!I:I)</f>
        <v>Bottom offset in section (cm)</v>
      </c>
      <c r="J1" s="27" t="str" cm="1">
        <f t="array" ref="J1:J1861">_xlfn._TRO_TRAILING('Your LIMS sample list'!J:J)</f>
        <v>Top offset in parent (cm)</v>
      </c>
      <c r="K1" s="27" t="str" cm="1">
        <f t="array" ref="K1:K1861">_xlfn._TRO_TRAILING('Your LIMS sample list'!K:K)</f>
        <v>Bottom offset in parent (cm)</v>
      </c>
      <c r="L1" s="26" t="str" cm="1">
        <f t="array" ref="L1:L1861">_xlfn._TRO_TRAILING(Computations!G:G)</f>
        <v>Top depth CSF-A (m)</v>
      </c>
      <c r="M1" s="26" t="str" cm="1">
        <f t="array" ref="M1:M1861">_xlfn._TRO_TRAILING(Computations!H:H)</f>
        <v>Bottom depth CSF-A (m)</v>
      </c>
      <c r="N1" s="26" t="str" cm="1">
        <f t="array" ref="N1:N1861">_xlfn._TRO_TRAILING(Computations!Q:Q)</f>
        <v>Top depth CCSF (m)</v>
      </c>
      <c r="O1" s="26" t="str" cm="1">
        <f t="array" ref="O1:O1861">_xlfn._TRO_TRAILING(Computations!R:R)</f>
        <v>Bottom depth CCSF (m)</v>
      </c>
      <c r="P1" s="25" t="str" cm="1">
        <f t="array" ref="P1:P1861">IF(_xlfn._TRO_TRAILING('Your LIMS sample list'!P:P)="","",_xlfn._TRO_TRAILING('Your LIMS sample list'!P:P))</f>
        <v>Length (cm)</v>
      </c>
      <c r="Q1" s="25" t="str" cm="1">
        <f t="array" ref="Q1:Q1861">IF(_xlfn._TRO_TRAILING('Your LIMS sample list'!Q:Q)="","",_xlfn._TRO_TRAILING('Your LIMS sample list'!Q:Q))</f>
        <v>Volume (cm3)</v>
      </c>
      <c r="R1" s="25" t="str" cm="1">
        <f t="array" ref="R1:R1861">IF(_xlfn._TRO_TRAILING('Your LIMS sample list'!R:R)="","",_xlfn._TRO_TRAILING('Your LIMS sample list'!R:R))</f>
        <v>Sample type</v>
      </c>
      <c r="S1" s="25" t="str" cm="1">
        <f t="array" ref="S1:S1861">IF(_xlfn._TRO_TRAILING('Your LIMS sample list'!S:S)="","",_xlfn._TRO_TRAILING('Your LIMS sample list'!S:S))</f>
        <v>Test</v>
      </c>
      <c r="T1" s="25" t="str" cm="1">
        <f t="array" ref="T1:T1847">IF(_xlfn._TRO_TRAILING('Your LIMS sample list'!T:T)="","",_xlfn._TRO_TRAILING('Your LIMS sample list'!T:T))</f>
        <v>Request Code</v>
      </c>
      <c r="U1" s="25" t="str" cm="1">
        <f t="array" ref="U1:U1847">IF(_xlfn._TRO_TRAILING('Your LIMS sample list'!U:U)="","",_xlfn._TRO_TRAILING('Your LIMS sample list'!U:U))</f>
        <v>Request number</v>
      </c>
      <c r="V1" s="25" t="str" cm="1">
        <f t="array" ref="V1:V1861">IF(_xlfn._TRO_TRAILING('Your LIMS sample list'!V:V)="","",_xlfn._TRO_TRAILING('Your LIMS sample list'!V:V))</f>
        <v>Sample name</v>
      </c>
      <c r="W1" s="25" t="str" cm="1">
        <f t="array" ref="W1:W1861">_xlfn._TRO_TRAILING('Your LIMS sample list'!W:W)</f>
        <v>Text ID</v>
      </c>
      <c r="X1" s="25" t="str" cm="1">
        <f t="array" ref="X1:X1861">_xlfn._TRO_TRAILING('Your LIMS sample list'!X:X)</f>
        <v>Date sample logged</v>
      </c>
      <c r="Y1" s="25" t="str" cm="1">
        <f t="array" ref="Y1:Y1861">IF(_xlfn._TRO_TRAILING('Your LIMS sample list'!Y:Y)="","",_xlfn._TRO_TRAILING('Your LIMS sample list'!Y:Y))</f>
        <v>Sample entered by</v>
      </c>
      <c r="Z1" s="25" t="str" cm="1">
        <f t="array" ref="Z1:Z1861">_xlfn._TRO_TRAILING('Your LIMS sample list'!Z:Z)</f>
        <v>Location</v>
      </c>
      <c r="AA1" s="25" t="str" cm="1">
        <f t="array" ref="AA1:AA1861">IF(_xlfn._TRO_TRAILING('Your LIMS sample list'!AA:AA)="","",_xlfn._TRO_TRAILING('Your LIMS sample list'!AA:AA))</f>
        <v>Comments</v>
      </c>
      <c r="AB1" s="25" t="str" cm="1">
        <f t="array" ref="AB1:AB1861">_xlfn._TRO_TRAILING('Your LIMS sample list'!AB:AB)</f>
        <v>Label identifier</v>
      </c>
    </row>
    <row r="2" spans="1:28" x14ac:dyDescent="0.15">
      <c r="A2">
        <v>397</v>
      </c>
      <c r="B2" t="str">
        <v>U1385</v>
      </c>
      <c r="C2" t="str">
        <v>F</v>
      </c>
      <c r="D2">
        <v>2</v>
      </c>
      <c r="E2" t="str">
        <v>X</v>
      </c>
      <c r="F2">
        <v>1</v>
      </c>
      <c r="G2" t="str">
        <v>W</v>
      </c>
      <c r="H2" s="21">
        <v>73</v>
      </c>
      <c r="I2" s="21">
        <v>73</v>
      </c>
      <c r="J2" s="21">
        <v>73</v>
      </c>
      <c r="K2" s="21">
        <v>73</v>
      </c>
      <c r="L2">
        <v>97.63000000000001</v>
      </c>
      <c r="M2">
        <v>97.63000000000001</v>
      </c>
      <c r="N2">
        <v>109.68400000000001</v>
      </c>
      <c r="O2">
        <v>109.68400000000001</v>
      </c>
      <c r="P2">
        <v>0</v>
      </c>
      <c r="Q2">
        <v>1</v>
      </c>
      <c r="R2" t="str">
        <v>TPCK</v>
      </c>
      <c r="S2" t="str">
        <v>NANNO</v>
      </c>
      <c r="T2" t="str">
        <v/>
      </c>
      <c r="U2" t="str">
        <v/>
      </c>
      <c r="V2" t="str">
        <v>NANNO</v>
      </c>
      <c r="W2" t="str">
        <v>TPCK11871751</v>
      </c>
      <c r="X2">
        <v>44883.563194444447</v>
      </c>
      <c r="Y2" t="str">
        <v>LEWIS</v>
      </c>
      <c r="Z2" t="str">
        <v>JR</v>
      </c>
      <c r="AA2" t="str">
        <v>Unprocessed sample to FLOR, slide to CLAR</v>
      </c>
      <c r="AB2" t="str">
        <v>397-U1385F-2X-1-W 73/73-NANNO</v>
      </c>
    </row>
    <row r="3" spans="1:28" x14ac:dyDescent="0.15">
      <c r="A3">
        <v>397</v>
      </c>
      <c r="B3" t="str">
        <v>U1385</v>
      </c>
      <c r="C3" t="str">
        <v>F</v>
      </c>
      <c r="D3">
        <v>2</v>
      </c>
      <c r="E3" t="str">
        <v>X</v>
      </c>
      <c r="F3">
        <v>2</v>
      </c>
      <c r="G3" t="str">
        <v>W</v>
      </c>
      <c r="H3" s="21">
        <v>75</v>
      </c>
      <c r="I3" s="21">
        <v>75</v>
      </c>
      <c r="J3" s="21">
        <v>75</v>
      </c>
      <c r="K3" s="21">
        <v>75</v>
      </c>
      <c r="L3">
        <v>99.14</v>
      </c>
      <c r="M3">
        <v>99.14</v>
      </c>
      <c r="N3">
        <v>111.194</v>
      </c>
      <c r="O3">
        <v>111.194</v>
      </c>
      <c r="P3">
        <v>0</v>
      </c>
      <c r="Q3">
        <v>1</v>
      </c>
      <c r="R3" t="str">
        <v>TPCK</v>
      </c>
      <c r="S3" t="str">
        <v>NANNO</v>
      </c>
      <c r="T3" t="str">
        <v/>
      </c>
      <c r="U3" t="str">
        <v/>
      </c>
      <c r="V3" t="str">
        <v>NANNO</v>
      </c>
      <c r="W3" t="str">
        <v>TPCK11871761</v>
      </c>
      <c r="X3">
        <v>44883.563194444447</v>
      </c>
      <c r="Y3" t="str">
        <v>LEWIS</v>
      </c>
      <c r="Z3" t="str">
        <v>JR</v>
      </c>
      <c r="AA3" t="str">
        <v>Unprocessed sample to FLOR, slide to CLAR</v>
      </c>
      <c r="AB3" t="str">
        <v>397-U1385F-2X-2-W 75/75-NANNO</v>
      </c>
    </row>
    <row r="4" spans="1:28" x14ac:dyDescent="0.15">
      <c r="A4">
        <v>397</v>
      </c>
      <c r="B4" t="str">
        <v>U1385</v>
      </c>
      <c r="C4" t="str">
        <v>F</v>
      </c>
      <c r="D4">
        <v>2</v>
      </c>
      <c r="E4" t="str">
        <v>X</v>
      </c>
      <c r="F4">
        <v>3</v>
      </c>
      <c r="G4" t="str">
        <v>W</v>
      </c>
      <c r="H4" s="21">
        <v>75</v>
      </c>
      <c r="I4" s="21">
        <v>75</v>
      </c>
      <c r="J4" s="21">
        <v>75</v>
      </c>
      <c r="K4" s="21">
        <v>75</v>
      </c>
      <c r="L4">
        <v>100.63</v>
      </c>
      <c r="M4">
        <v>100.63</v>
      </c>
      <c r="N4">
        <v>112.684</v>
      </c>
      <c r="O4">
        <v>112.684</v>
      </c>
      <c r="P4">
        <v>0</v>
      </c>
      <c r="Q4">
        <v>1</v>
      </c>
      <c r="R4" t="str">
        <v>TPCK</v>
      </c>
      <c r="S4" t="str">
        <v>NANNO</v>
      </c>
      <c r="T4" t="str">
        <v/>
      </c>
      <c r="U4" t="str">
        <v/>
      </c>
      <c r="V4" t="str">
        <v>NANNO</v>
      </c>
      <c r="W4" t="str">
        <v>TPCK11871771</v>
      </c>
      <c r="X4">
        <v>44883.563194444447</v>
      </c>
      <c r="Y4" t="str">
        <v>LEWIS</v>
      </c>
      <c r="Z4" t="str">
        <v>JR</v>
      </c>
      <c r="AA4" t="str">
        <v>Unprocessed sample to FLOR, slide to CLAR</v>
      </c>
      <c r="AB4" t="str">
        <v>397-U1385F-2X-3-W 75/75-NANNO</v>
      </c>
    </row>
    <row r="5" spans="1:28" x14ac:dyDescent="0.15">
      <c r="A5">
        <v>397</v>
      </c>
      <c r="B5" t="str">
        <v>U1385</v>
      </c>
      <c r="C5" t="str">
        <v>F</v>
      </c>
      <c r="D5">
        <v>2</v>
      </c>
      <c r="E5" t="str">
        <v>X</v>
      </c>
      <c r="F5">
        <v>3</v>
      </c>
      <c r="G5" t="str">
        <v>A</v>
      </c>
      <c r="H5" s="21">
        <v>82</v>
      </c>
      <c r="I5" s="21">
        <v>82</v>
      </c>
      <c r="J5" s="21">
        <v>82</v>
      </c>
      <c r="K5" s="21">
        <v>82</v>
      </c>
      <c r="L5">
        <v>100.69999999999999</v>
      </c>
      <c r="M5">
        <v>100.69999999999999</v>
      </c>
      <c r="N5">
        <v>112.75399999999999</v>
      </c>
      <c r="O5">
        <v>112.75399999999999</v>
      </c>
      <c r="P5">
        <v>0</v>
      </c>
      <c r="Q5">
        <v>1</v>
      </c>
      <c r="R5" t="str">
        <v>SS</v>
      </c>
      <c r="S5" t="str">
        <v>SED</v>
      </c>
      <c r="T5" t="str">
        <v/>
      </c>
      <c r="U5" t="str">
        <v/>
      </c>
      <c r="V5" t="str">
        <v>SED</v>
      </c>
      <c r="W5" t="str">
        <v>SS11871811</v>
      </c>
      <c r="X5">
        <v>44883.568749999999</v>
      </c>
      <c r="Y5" t="str">
        <v>JRS_PALLONE</v>
      </c>
      <c r="Z5" t="str">
        <v>JR</v>
      </c>
      <c r="AA5" t="str">
        <v/>
      </c>
      <c r="AB5" t="str">
        <v>397-U1385F-2X-3-A 82/82-SED</v>
      </c>
    </row>
    <row r="6" spans="1:28" x14ac:dyDescent="0.15">
      <c r="A6">
        <v>397</v>
      </c>
      <c r="B6" t="str">
        <v>U1385</v>
      </c>
      <c r="C6" t="str">
        <v>F</v>
      </c>
      <c r="D6">
        <v>2</v>
      </c>
      <c r="E6" t="str">
        <v>X</v>
      </c>
      <c r="F6">
        <v>4</v>
      </c>
      <c r="G6" t="str">
        <v>W</v>
      </c>
      <c r="H6" s="21">
        <v>75</v>
      </c>
      <c r="I6" s="21">
        <v>75</v>
      </c>
      <c r="J6" s="21">
        <v>75</v>
      </c>
      <c r="K6" s="21">
        <v>75</v>
      </c>
      <c r="L6">
        <v>102.12</v>
      </c>
      <c r="M6">
        <v>102.12</v>
      </c>
      <c r="N6">
        <v>114.17400000000001</v>
      </c>
      <c r="O6">
        <v>114.17400000000001</v>
      </c>
      <c r="P6">
        <v>0</v>
      </c>
      <c r="Q6">
        <v>1</v>
      </c>
      <c r="R6" t="str">
        <v>TPCK</v>
      </c>
      <c r="S6" t="str">
        <v>NANNO</v>
      </c>
      <c r="T6" t="str">
        <v/>
      </c>
      <c r="U6" t="str">
        <v/>
      </c>
      <c r="V6" t="str">
        <v>NANNO</v>
      </c>
      <c r="W6" t="str">
        <v>TPCK11871781</v>
      </c>
      <c r="X6">
        <v>44883.563194444447</v>
      </c>
      <c r="Y6" t="str">
        <v>LEWIS</v>
      </c>
      <c r="Z6" t="str">
        <v>JR</v>
      </c>
      <c r="AA6" t="str">
        <v>Unprocessed sample to FLOR, slide to CLAR</v>
      </c>
      <c r="AB6" t="str">
        <v>397-U1385F-2X-4-W 75/75-NANNO</v>
      </c>
    </row>
    <row r="7" spans="1:28" x14ac:dyDescent="0.15">
      <c r="A7">
        <v>397</v>
      </c>
      <c r="B7" t="str">
        <v>U1385</v>
      </c>
      <c r="C7" t="str">
        <v>F</v>
      </c>
      <c r="D7">
        <v>2</v>
      </c>
      <c r="E7" t="str">
        <v>X</v>
      </c>
      <c r="F7">
        <v>5</v>
      </c>
      <c r="G7" t="str">
        <v/>
      </c>
      <c r="H7" s="21">
        <v>0</v>
      </c>
      <c r="I7" s="21">
        <v>5</v>
      </c>
      <c r="J7" s="21">
        <v>0</v>
      </c>
      <c r="K7" s="21">
        <v>5</v>
      </c>
      <c r="L7">
        <v>102.87</v>
      </c>
      <c r="M7">
        <v>102.92</v>
      </c>
      <c r="N7">
        <v>114.92400000000001</v>
      </c>
      <c r="O7">
        <v>114.974</v>
      </c>
      <c r="P7">
        <v>5</v>
      </c>
      <c r="Q7">
        <v>5</v>
      </c>
      <c r="R7" t="str">
        <v>CYL</v>
      </c>
      <c r="S7" t="str">
        <v>HS</v>
      </c>
      <c r="T7" t="str">
        <v/>
      </c>
      <c r="U7" t="str">
        <v/>
      </c>
      <c r="V7" t="str">
        <v>HS</v>
      </c>
      <c r="W7" t="str">
        <v>CYL11871641</v>
      </c>
      <c r="X7">
        <v>44883.502083333333</v>
      </c>
      <c r="Y7" t="str">
        <v>JR_MARONE</v>
      </c>
      <c r="Z7" t="str">
        <v>JR</v>
      </c>
      <c r="AA7" t="str">
        <v/>
      </c>
      <c r="AB7" t="str">
        <v>397-U1385F-2X-5-HS</v>
      </c>
    </row>
    <row r="8" spans="1:28" x14ac:dyDescent="0.15">
      <c r="A8">
        <v>397</v>
      </c>
      <c r="B8" t="str">
        <v>U1385</v>
      </c>
      <c r="C8" t="str">
        <v>F</v>
      </c>
      <c r="D8">
        <v>2</v>
      </c>
      <c r="E8" t="str">
        <v>X</v>
      </c>
      <c r="F8">
        <v>5</v>
      </c>
      <c r="G8" t="str">
        <v>W</v>
      </c>
      <c r="H8" s="21">
        <v>34</v>
      </c>
      <c r="I8" s="21">
        <v>36</v>
      </c>
      <c r="J8" s="21">
        <v>34</v>
      </c>
      <c r="K8" s="21">
        <v>36</v>
      </c>
      <c r="L8">
        <v>103.21000000000001</v>
      </c>
      <c r="M8">
        <v>103.23</v>
      </c>
      <c r="N8">
        <v>115.26400000000001</v>
      </c>
      <c r="O8">
        <v>115.28400000000001</v>
      </c>
      <c r="P8">
        <v>2</v>
      </c>
      <c r="Q8">
        <v>10</v>
      </c>
      <c r="R8" t="str">
        <v>CYL</v>
      </c>
      <c r="S8" t="str">
        <v>MAD</v>
      </c>
      <c r="T8" t="str">
        <v/>
      </c>
      <c r="U8" t="str">
        <v/>
      </c>
      <c r="V8">
        <v>31136</v>
      </c>
      <c r="W8" t="str">
        <v>CYL11871801</v>
      </c>
      <c r="X8">
        <v>44883.566666666666</v>
      </c>
      <c r="Y8" t="str">
        <v>JRS_CLARK</v>
      </c>
      <c r="Z8" t="str">
        <v>JR</v>
      </c>
      <c r="AA8" t="str">
        <v/>
      </c>
      <c r="AB8" t="str">
        <v>397-U1385F-2X-5-W 34/36-31136</v>
      </c>
    </row>
    <row r="9" spans="1:28" x14ac:dyDescent="0.15">
      <c r="A9">
        <v>397</v>
      </c>
      <c r="B9" t="str">
        <v>U1385</v>
      </c>
      <c r="C9" t="str">
        <v>F</v>
      </c>
      <c r="D9">
        <v>2</v>
      </c>
      <c r="E9" t="str">
        <v>X</v>
      </c>
      <c r="F9">
        <v>5</v>
      </c>
      <c r="G9" t="str">
        <v>W</v>
      </c>
      <c r="H9" s="21">
        <v>73</v>
      </c>
      <c r="I9" s="21">
        <v>73</v>
      </c>
      <c r="J9" s="21">
        <v>73</v>
      </c>
      <c r="K9" s="21">
        <v>73</v>
      </c>
      <c r="L9">
        <v>103.60000000000001</v>
      </c>
      <c r="M9">
        <v>103.60000000000001</v>
      </c>
      <c r="N9">
        <v>115.65400000000001</v>
      </c>
      <c r="O9">
        <v>115.65400000000001</v>
      </c>
      <c r="P9">
        <v>0</v>
      </c>
      <c r="Q9">
        <v>1</v>
      </c>
      <c r="R9" t="str">
        <v>TPCK</v>
      </c>
      <c r="S9" t="str">
        <v>NANNO</v>
      </c>
      <c r="T9" t="str">
        <v/>
      </c>
      <c r="U9" t="str">
        <v/>
      </c>
      <c r="V9" t="str">
        <v>NANNO</v>
      </c>
      <c r="W9" t="str">
        <v>TPCK11871791</v>
      </c>
      <c r="X9">
        <v>44883.563194444447</v>
      </c>
      <c r="Y9" t="str">
        <v>LEWIS</v>
      </c>
      <c r="Z9" t="str">
        <v>JR</v>
      </c>
      <c r="AA9" t="str">
        <v>Unprocessed sample to FLOR, slide to CLAR</v>
      </c>
      <c r="AB9" t="str">
        <v>397-U1385F-2X-5-W 73/73-NANNO</v>
      </c>
    </row>
    <row r="10" spans="1:28" x14ac:dyDescent="0.15">
      <c r="A10">
        <v>397</v>
      </c>
      <c r="B10" t="str">
        <v>U1385</v>
      </c>
      <c r="C10" t="str">
        <v>F</v>
      </c>
      <c r="D10">
        <v>2</v>
      </c>
      <c r="E10" t="str">
        <v>X</v>
      </c>
      <c r="F10">
        <v>5</v>
      </c>
      <c r="G10" t="str">
        <v>A</v>
      </c>
      <c r="H10" s="21">
        <v>122</v>
      </c>
      <c r="I10" s="21">
        <v>122</v>
      </c>
      <c r="J10" s="21">
        <v>122</v>
      </c>
      <c r="K10" s="21">
        <v>122</v>
      </c>
      <c r="L10">
        <v>104.09</v>
      </c>
      <c r="M10">
        <v>104.09</v>
      </c>
      <c r="N10">
        <v>116.14400000000001</v>
      </c>
      <c r="O10">
        <v>116.14400000000001</v>
      </c>
      <c r="P10">
        <v>0</v>
      </c>
      <c r="Q10">
        <v>1</v>
      </c>
      <c r="R10" t="str">
        <v>SS</v>
      </c>
      <c r="S10" t="str">
        <v>SED</v>
      </c>
      <c r="T10" t="str">
        <v/>
      </c>
      <c r="U10" t="str">
        <v/>
      </c>
      <c r="V10" t="str">
        <v>SED</v>
      </c>
      <c r="W10" t="str">
        <v>SS11871821</v>
      </c>
      <c r="X10">
        <v>44883.568749999999</v>
      </c>
      <c r="Y10" t="str">
        <v>JRS_PALLONE</v>
      </c>
      <c r="Z10" t="str">
        <v>JR</v>
      </c>
      <c r="AA10" t="str">
        <v/>
      </c>
      <c r="AB10" t="str">
        <v>397-U1385F-2X-5-A 122/122-SED</v>
      </c>
    </row>
    <row r="11" spans="1:28" x14ac:dyDescent="0.15">
      <c r="A11">
        <v>397</v>
      </c>
      <c r="B11" t="str">
        <v>U1385</v>
      </c>
      <c r="C11" t="str">
        <v>F</v>
      </c>
      <c r="D11">
        <v>2</v>
      </c>
      <c r="E11" t="str">
        <v>X</v>
      </c>
      <c r="F11" t="str">
        <v>CC</v>
      </c>
      <c r="G11" t="str">
        <v/>
      </c>
      <c r="H11" s="21">
        <v>35</v>
      </c>
      <c r="I11" s="21">
        <v>42</v>
      </c>
      <c r="J11" s="21">
        <v>0</v>
      </c>
      <c r="K11" s="21">
        <v>7</v>
      </c>
      <c r="L11">
        <v>104.55999999999999</v>
      </c>
      <c r="M11">
        <v>104.63</v>
      </c>
      <c r="N11">
        <v>116.61399999999999</v>
      </c>
      <c r="O11">
        <v>116.684</v>
      </c>
      <c r="P11">
        <v>7</v>
      </c>
      <c r="Q11">
        <v>20</v>
      </c>
      <c r="R11" t="str">
        <v>OTHR</v>
      </c>
      <c r="S11" t="str">
        <v/>
      </c>
      <c r="T11" t="str">
        <v>PERA</v>
      </c>
      <c r="U11" t="str">
        <v>95471IODP</v>
      </c>
      <c r="V11" t="str">
        <v>PALPERA</v>
      </c>
      <c r="W11" t="str">
        <v>OTHR11871671</v>
      </c>
      <c r="X11">
        <v>44883.504166666666</v>
      </c>
      <c r="Y11" t="str">
        <v>LEWIS</v>
      </c>
      <c r="Z11" t="str">
        <v>JR</v>
      </c>
      <c r="AA11" t="str">
        <v/>
      </c>
      <c r="AB11" t="str">
        <v>397-U1385F-2X-CC-PAL-PALPERA</v>
      </c>
    </row>
    <row r="12" spans="1:28" x14ac:dyDescent="0.15">
      <c r="A12">
        <v>397</v>
      </c>
      <c r="B12" t="str">
        <v>U1385</v>
      </c>
      <c r="C12" t="str">
        <v>F</v>
      </c>
      <c r="D12">
        <v>2</v>
      </c>
      <c r="E12" t="str">
        <v>X</v>
      </c>
      <c r="F12" t="str">
        <v>CC</v>
      </c>
      <c r="G12" t="str">
        <v/>
      </c>
      <c r="H12" s="21">
        <v>35</v>
      </c>
      <c r="I12" s="21">
        <v>42</v>
      </c>
      <c r="J12" s="21">
        <v>0</v>
      </c>
      <c r="K12" s="21">
        <v>7</v>
      </c>
      <c r="L12">
        <v>104.55999999999999</v>
      </c>
      <c r="M12">
        <v>104.63</v>
      </c>
      <c r="N12">
        <v>116.61399999999999</v>
      </c>
      <c r="O12">
        <v>116.684</v>
      </c>
      <c r="P12">
        <v>7</v>
      </c>
      <c r="Q12">
        <v>20</v>
      </c>
      <c r="R12" t="str">
        <v>OTHR</v>
      </c>
      <c r="S12" t="str">
        <v/>
      </c>
      <c r="T12" t="str">
        <v>VERM</v>
      </c>
      <c r="U12" t="str">
        <v>95746IODP</v>
      </c>
      <c r="V12" t="str">
        <v>PALVERM</v>
      </c>
      <c r="W12" t="str">
        <v>OTHR11871661</v>
      </c>
      <c r="X12">
        <v>44883.504166666666</v>
      </c>
      <c r="Y12" t="str">
        <v>LEWIS</v>
      </c>
      <c r="Z12" t="str">
        <v>JR</v>
      </c>
      <c r="AA12" t="str">
        <v/>
      </c>
      <c r="AB12" t="str">
        <v>397-U1385F-2X-CC-PAL-PALVERM</v>
      </c>
    </row>
    <row r="13" spans="1:28" x14ac:dyDescent="0.15">
      <c r="A13">
        <v>397</v>
      </c>
      <c r="B13" t="str">
        <v>U1385</v>
      </c>
      <c r="C13" t="str">
        <v>F</v>
      </c>
      <c r="D13">
        <v>2</v>
      </c>
      <c r="E13" t="str">
        <v>X</v>
      </c>
      <c r="F13" t="str">
        <v>CC</v>
      </c>
      <c r="G13" t="str">
        <v/>
      </c>
      <c r="H13" s="21">
        <v>35</v>
      </c>
      <c r="I13" s="21">
        <v>42</v>
      </c>
      <c r="J13" s="21">
        <v>0</v>
      </c>
      <c r="K13" s="21">
        <v>7</v>
      </c>
      <c r="L13">
        <v>104.55999999999999</v>
      </c>
      <c r="M13">
        <v>104.63</v>
      </c>
      <c r="N13">
        <v>116.61399999999999</v>
      </c>
      <c r="O13">
        <v>116.684</v>
      </c>
      <c r="P13">
        <v>7</v>
      </c>
      <c r="Q13">
        <v>5</v>
      </c>
      <c r="R13" t="str">
        <v>OTHR</v>
      </c>
      <c r="S13" t="str">
        <v/>
      </c>
      <c r="T13" t="str">
        <v>FLOR</v>
      </c>
      <c r="U13" t="str">
        <v>95504IODP</v>
      </c>
      <c r="V13" t="str">
        <v>PALFLOR</v>
      </c>
      <c r="W13" t="str">
        <v>OTHR11871681</v>
      </c>
      <c r="X13">
        <v>44883.504166666666</v>
      </c>
      <c r="Y13" t="str">
        <v>LEWIS</v>
      </c>
      <c r="Z13" t="str">
        <v>JR</v>
      </c>
      <c r="AA13" t="str">
        <v/>
      </c>
      <c r="AB13" t="str">
        <v>397-U1385F-2X-CC-PAL-PALFLOR</v>
      </c>
    </row>
    <row r="14" spans="1:28" x14ac:dyDescent="0.15">
      <c r="A14">
        <v>397</v>
      </c>
      <c r="B14" t="str">
        <v>U1385</v>
      </c>
      <c r="C14" t="str">
        <v>F</v>
      </c>
      <c r="D14">
        <v>2</v>
      </c>
      <c r="E14" t="str">
        <v>X</v>
      </c>
      <c r="F14" t="str">
        <v>CC</v>
      </c>
      <c r="G14" t="str">
        <v/>
      </c>
      <c r="H14" s="21">
        <v>35</v>
      </c>
      <c r="I14" s="21">
        <v>42</v>
      </c>
      <c r="J14" s="21">
        <v>0</v>
      </c>
      <c r="K14" s="21">
        <v>7</v>
      </c>
      <c r="L14">
        <v>104.55999999999999</v>
      </c>
      <c r="M14">
        <v>104.63</v>
      </c>
      <c r="N14">
        <v>116.61399999999999</v>
      </c>
      <c r="O14">
        <v>116.684</v>
      </c>
      <c r="P14">
        <v>7</v>
      </c>
      <c r="Q14">
        <v>30</v>
      </c>
      <c r="R14" t="str">
        <v>OTHR</v>
      </c>
      <c r="S14" t="str">
        <v>PAL</v>
      </c>
      <c r="T14" t="str">
        <v/>
      </c>
      <c r="U14" t="str">
        <v/>
      </c>
      <c r="V14" t="str">
        <v>PAL</v>
      </c>
      <c r="W14" t="str">
        <v>OTHR11871701</v>
      </c>
      <c r="X14">
        <v>44883.504166666666</v>
      </c>
      <c r="Y14" t="str">
        <v>KOWALSKI</v>
      </c>
      <c r="Z14" t="str">
        <v>JR</v>
      </c>
      <c r="AA14" t="str">
        <v/>
      </c>
      <c r="AB14" t="str">
        <v>397-U1385F-2X-CC-PAL-PAL</v>
      </c>
    </row>
    <row r="15" spans="1:28" x14ac:dyDescent="0.15">
      <c r="A15">
        <v>397</v>
      </c>
      <c r="B15" t="str">
        <v>U1385</v>
      </c>
      <c r="C15" t="str">
        <v>F</v>
      </c>
      <c r="D15">
        <v>2</v>
      </c>
      <c r="E15" t="str">
        <v>X</v>
      </c>
      <c r="F15" t="str">
        <v>CC</v>
      </c>
      <c r="G15" t="str">
        <v/>
      </c>
      <c r="H15" s="21">
        <v>35</v>
      </c>
      <c r="I15" s="21">
        <v>42</v>
      </c>
      <c r="J15" s="21">
        <v>0</v>
      </c>
      <c r="K15" s="21">
        <v>7</v>
      </c>
      <c r="L15">
        <v>104.55999999999999</v>
      </c>
      <c r="M15">
        <v>104.63</v>
      </c>
      <c r="N15">
        <v>116.61399999999999</v>
      </c>
      <c r="O15">
        <v>116.684</v>
      </c>
      <c r="P15">
        <v>7</v>
      </c>
      <c r="Q15">
        <v>30</v>
      </c>
      <c r="R15" t="str">
        <v>OTHR</v>
      </c>
      <c r="S15" t="str">
        <v/>
      </c>
      <c r="T15" t="str">
        <v>ZARI</v>
      </c>
      <c r="U15" t="str">
        <v>95883IODP</v>
      </c>
      <c r="V15" t="str">
        <v>PALZARI</v>
      </c>
      <c r="W15" t="str">
        <v>OTHR11871711</v>
      </c>
      <c r="X15">
        <v>44883.504166666666</v>
      </c>
      <c r="Y15" t="str">
        <v>LEWIS</v>
      </c>
      <c r="Z15" t="str">
        <v>JR</v>
      </c>
      <c r="AA15" t="str">
        <v/>
      </c>
      <c r="AB15" t="str">
        <v>397-U1385F-2X-CC-PAL-PALZARI</v>
      </c>
    </row>
    <row r="16" spans="1:28" x14ac:dyDescent="0.15">
      <c r="A16">
        <v>397</v>
      </c>
      <c r="B16" t="str">
        <v>U1385</v>
      </c>
      <c r="C16" t="str">
        <v>F</v>
      </c>
      <c r="D16">
        <v>2</v>
      </c>
      <c r="E16" t="str">
        <v>X</v>
      </c>
      <c r="F16" t="str">
        <v>CC</v>
      </c>
      <c r="G16" t="str">
        <v/>
      </c>
      <c r="H16" s="21">
        <v>35</v>
      </c>
      <c r="I16" s="21">
        <v>42</v>
      </c>
      <c r="J16" s="21">
        <v>0</v>
      </c>
      <c r="K16" s="21">
        <v>7</v>
      </c>
      <c r="L16">
        <v>104.55999999999999</v>
      </c>
      <c r="M16">
        <v>104.63</v>
      </c>
      <c r="N16">
        <v>116.61399999999999</v>
      </c>
      <c r="O16">
        <v>116.684</v>
      </c>
      <c r="P16">
        <v>7</v>
      </c>
      <c r="Q16">
        <v>20</v>
      </c>
      <c r="R16" t="str">
        <v>OTHR</v>
      </c>
      <c r="S16" t="str">
        <v>FORAM</v>
      </c>
      <c r="T16" t="str">
        <v/>
      </c>
      <c r="U16" t="str">
        <v/>
      </c>
      <c r="V16" t="str">
        <v>FORAM</v>
      </c>
      <c r="W16" t="str">
        <v>OTHR11871741</v>
      </c>
      <c r="X16">
        <v>44883.504166666666</v>
      </c>
      <c r="Y16" t="str">
        <v>LEWIS</v>
      </c>
      <c r="Z16" t="str">
        <v>JR</v>
      </c>
      <c r="AA16" t="str">
        <v>Shipboard Test</v>
      </c>
      <c r="AB16" t="str">
        <v>397-U1385F-2X-CC-PAL-FORAM</v>
      </c>
    </row>
    <row r="17" spans="1:28" x14ac:dyDescent="0.15">
      <c r="A17">
        <v>397</v>
      </c>
      <c r="B17" t="str">
        <v>U1385</v>
      </c>
      <c r="C17" t="str">
        <v>F</v>
      </c>
      <c r="D17">
        <v>2</v>
      </c>
      <c r="E17" t="str">
        <v>X</v>
      </c>
      <c r="F17" t="str">
        <v>CC</v>
      </c>
      <c r="G17" t="str">
        <v/>
      </c>
      <c r="H17" s="21">
        <v>35</v>
      </c>
      <c r="I17" s="21">
        <v>42</v>
      </c>
      <c r="J17" s="21">
        <v>0</v>
      </c>
      <c r="K17" s="21">
        <v>7</v>
      </c>
      <c r="L17">
        <v>104.55999999999999</v>
      </c>
      <c r="M17">
        <v>104.63</v>
      </c>
      <c r="N17">
        <v>116.61399999999999</v>
      </c>
      <c r="O17">
        <v>116.684</v>
      </c>
      <c r="P17">
        <v>7</v>
      </c>
      <c r="Q17">
        <v>5</v>
      </c>
      <c r="R17" t="str">
        <v>OTHR</v>
      </c>
      <c r="S17" t="str">
        <v/>
      </c>
      <c r="T17" t="str">
        <v>CLAR</v>
      </c>
      <c r="U17" t="str">
        <v>95439IODP</v>
      </c>
      <c r="V17" t="str">
        <v>PALCLAR</v>
      </c>
      <c r="W17" t="str">
        <v>OTHR11871691</v>
      </c>
      <c r="X17">
        <v>44883.504166666666</v>
      </c>
      <c r="Y17" t="str">
        <v>LEWIS</v>
      </c>
      <c r="Z17" t="str">
        <v>JR</v>
      </c>
      <c r="AA17" t="str">
        <v/>
      </c>
      <c r="AB17" t="str">
        <v>397-U1385F-2X-CC-PAL-PALCLAR</v>
      </c>
    </row>
    <row r="18" spans="1:28" x14ac:dyDescent="0.15">
      <c r="A18">
        <v>397</v>
      </c>
      <c r="B18" t="str">
        <v>U1385</v>
      </c>
      <c r="C18" t="str">
        <v>F</v>
      </c>
      <c r="D18">
        <v>2</v>
      </c>
      <c r="E18" t="str">
        <v>X</v>
      </c>
      <c r="F18" t="str">
        <v>CC</v>
      </c>
      <c r="G18" t="str">
        <v/>
      </c>
      <c r="H18" s="21">
        <v>35</v>
      </c>
      <c r="I18" s="21">
        <v>42</v>
      </c>
      <c r="J18" s="21">
        <v>0</v>
      </c>
      <c r="K18" s="21">
        <v>7</v>
      </c>
      <c r="L18">
        <v>104.55999999999999</v>
      </c>
      <c r="M18">
        <v>104.63</v>
      </c>
      <c r="N18">
        <v>116.61399999999999</v>
      </c>
      <c r="O18">
        <v>116.684</v>
      </c>
      <c r="P18">
        <v>7</v>
      </c>
      <c r="Q18">
        <v>5</v>
      </c>
      <c r="R18" t="str">
        <v>OTHR</v>
      </c>
      <c r="S18" t="str">
        <v/>
      </c>
      <c r="T18" t="str">
        <v>ABRA</v>
      </c>
      <c r="U18" t="str">
        <v>95438IODP</v>
      </c>
      <c r="V18" t="str">
        <v>PALABRA</v>
      </c>
      <c r="W18" t="str">
        <v>OTHR11871721</v>
      </c>
      <c r="X18">
        <v>44883.504166666666</v>
      </c>
      <c r="Y18" t="str">
        <v>LEWIS</v>
      </c>
      <c r="Z18" t="str">
        <v>JR</v>
      </c>
      <c r="AA18" t="str">
        <v/>
      </c>
      <c r="AB18" t="str">
        <v>397-U1385F-2X-CC-PAL-PALABRA</v>
      </c>
    </row>
    <row r="19" spans="1:28" x14ac:dyDescent="0.15">
      <c r="A19">
        <v>397</v>
      </c>
      <c r="B19" t="str">
        <v>U1385</v>
      </c>
      <c r="C19" t="str">
        <v>F</v>
      </c>
      <c r="D19">
        <v>2</v>
      </c>
      <c r="E19" t="str">
        <v>X</v>
      </c>
      <c r="F19" t="str">
        <v>CC</v>
      </c>
      <c r="G19" t="str">
        <v/>
      </c>
      <c r="H19" s="21">
        <v>35</v>
      </c>
      <c r="I19" s="21">
        <v>42</v>
      </c>
      <c r="J19" s="21">
        <v>0</v>
      </c>
      <c r="K19" s="21">
        <v>7</v>
      </c>
      <c r="L19">
        <v>104.55999999999999</v>
      </c>
      <c r="M19">
        <v>104.63</v>
      </c>
      <c r="N19">
        <v>116.61399999999999</v>
      </c>
      <c r="O19">
        <v>116.684</v>
      </c>
      <c r="P19">
        <v>7</v>
      </c>
      <c r="Q19">
        <v>5</v>
      </c>
      <c r="R19" t="str">
        <v>OTHR</v>
      </c>
      <c r="S19" t="str">
        <v>NANNO</v>
      </c>
      <c r="T19" t="str">
        <v/>
      </c>
      <c r="U19" t="str">
        <v/>
      </c>
      <c r="V19" t="str">
        <v>NANNO</v>
      </c>
      <c r="W19" t="str">
        <v>OTHR11871731</v>
      </c>
      <c r="X19">
        <v>44883.504166666666</v>
      </c>
      <c r="Y19" t="str">
        <v>LEWIS</v>
      </c>
      <c r="Z19" t="str">
        <v>JR</v>
      </c>
      <c r="AA19" t="str">
        <v>Unprocessed sample to FLOR, slide to CLAR</v>
      </c>
      <c r="AB19" t="str">
        <v>397-U1385F-2X-CC-PAL-NANNO</v>
      </c>
    </row>
    <row r="20" spans="1:28" x14ac:dyDescent="0.15">
      <c r="A20">
        <v>397</v>
      </c>
      <c r="B20" t="str">
        <v>U1385</v>
      </c>
      <c r="C20" t="str">
        <v>F</v>
      </c>
      <c r="D20">
        <v>2</v>
      </c>
      <c r="E20" t="str">
        <v>X</v>
      </c>
      <c r="F20" t="str">
        <v>CC</v>
      </c>
      <c r="G20" t="str">
        <v/>
      </c>
      <c r="H20" s="21">
        <v>35</v>
      </c>
      <c r="I20" s="21">
        <v>42</v>
      </c>
      <c r="J20" s="21">
        <v>35</v>
      </c>
      <c r="K20" s="21">
        <v>42</v>
      </c>
      <c r="L20">
        <v>104.55999999999999</v>
      </c>
      <c r="M20">
        <v>104.63</v>
      </c>
      <c r="N20">
        <v>116.61399999999999</v>
      </c>
      <c r="O20">
        <v>116.684</v>
      </c>
      <c r="P20">
        <v>7</v>
      </c>
      <c r="Q20">
        <v>247</v>
      </c>
      <c r="R20" t="str">
        <v>WRND</v>
      </c>
      <c r="S20" t="str">
        <v>PAL</v>
      </c>
      <c r="T20" t="str">
        <v/>
      </c>
      <c r="U20" t="str">
        <v/>
      </c>
      <c r="V20" t="str">
        <v>PAL</v>
      </c>
      <c r="W20" t="str">
        <v>WRND11871651</v>
      </c>
      <c r="X20">
        <v>44883.502083333333</v>
      </c>
      <c r="Y20" t="str">
        <v>JR_MARONE</v>
      </c>
      <c r="Z20" t="str">
        <v>JR</v>
      </c>
      <c r="AA20" t="str">
        <v/>
      </c>
      <c r="AB20" t="str">
        <v>397-U1385F-2X-CC-PAL</v>
      </c>
    </row>
    <row r="21" spans="1:28" x14ac:dyDescent="0.15">
      <c r="A21">
        <v>397</v>
      </c>
      <c r="B21" t="str">
        <v>U1385</v>
      </c>
      <c r="C21" t="str">
        <v>F</v>
      </c>
      <c r="D21">
        <v>3</v>
      </c>
      <c r="E21" t="str">
        <v>X</v>
      </c>
      <c r="F21">
        <v>1</v>
      </c>
      <c r="G21" t="str">
        <v>W</v>
      </c>
      <c r="H21" s="21">
        <v>75</v>
      </c>
      <c r="I21" s="21">
        <v>75</v>
      </c>
      <c r="J21" s="21">
        <v>75</v>
      </c>
      <c r="K21" s="21">
        <v>75</v>
      </c>
      <c r="L21">
        <v>107.35</v>
      </c>
      <c r="M21">
        <v>107.35</v>
      </c>
      <c r="N21">
        <v>118.08999999999999</v>
      </c>
      <c r="O21">
        <v>118.08999999999999</v>
      </c>
      <c r="P21">
        <v>0</v>
      </c>
      <c r="Q21">
        <v>1</v>
      </c>
      <c r="R21" t="str">
        <v>TPCK</v>
      </c>
      <c r="S21" t="str">
        <v>NANNO</v>
      </c>
      <c r="T21" t="str">
        <v/>
      </c>
      <c r="U21" t="str">
        <v/>
      </c>
      <c r="V21" t="str">
        <v>NANNO</v>
      </c>
      <c r="W21" t="str">
        <v>TPCK11872921</v>
      </c>
      <c r="X21">
        <v>44883.79791666667</v>
      </c>
      <c r="Y21" t="str">
        <v>LEWIS</v>
      </c>
      <c r="Z21" t="str">
        <v>JR</v>
      </c>
      <c r="AA21" t="str">
        <v>Unprocessed sample to FLOR, slide to CLAR</v>
      </c>
      <c r="AB21" t="str">
        <v>397-U1385F-3X-1-W 75/75-NANNO</v>
      </c>
    </row>
    <row r="22" spans="1:28" x14ac:dyDescent="0.15">
      <c r="A22">
        <v>397</v>
      </c>
      <c r="B22" t="str">
        <v>U1385</v>
      </c>
      <c r="C22" t="str">
        <v>F</v>
      </c>
      <c r="D22">
        <v>3</v>
      </c>
      <c r="E22" t="str">
        <v>X</v>
      </c>
      <c r="F22">
        <v>2</v>
      </c>
      <c r="G22" t="str">
        <v>W</v>
      </c>
      <c r="H22" s="21">
        <v>76</v>
      </c>
      <c r="I22" s="21">
        <v>76</v>
      </c>
      <c r="J22" s="21">
        <v>76</v>
      </c>
      <c r="K22" s="21">
        <v>76</v>
      </c>
      <c r="L22">
        <v>108.83</v>
      </c>
      <c r="M22">
        <v>108.83</v>
      </c>
      <c r="N22">
        <v>119.57</v>
      </c>
      <c r="O22">
        <v>119.57</v>
      </c>
      <c r="P22">
        <v>0</v>
      </c>
      <c r="Q22" t="str">
        <v/>
      </c>
      <c r="R22" t="str">
        <v>TPCK</v>
      </c>
      <c r="S22" t="str">
        <v>NANNO</v>
      </c>
      <c r="T22" t="str">
        <v/>
      </c>
      <c r="U22" t="str">
        <v/>
      </c>
      <c r="V22" t="str">
        <v>NANNO93</v>
      </c>
      <c r="W22" t="str">
        <v>TPCK11872931</v>
      </c>
      <c r="X22">
        <v>44883.79791666667</v>
      </c>
      <c r="Y22" t="str">
        <v>LEWIS</v>
      </c>
      <c r="Z22" t="str">
        <v>JR</v>
      </c>
      <c r="AA22" t="str">
        <v>Unprocessed sample to FLOR, slide to CLAR</v>
      </c>
      <c r="AB22" t="str">
        <v>397-U1385F-3X-2-W 76/76-NANNO93</v>
      </c>
    </row>
    <row r="23" spans="1:28" x14ac:dyDescent="0.15">
      <c r="A23">
        <v>397</v>
      </c>
      <c r="B23" t="str">
        <v>U1385</v>
      </c>
      <c r="C23" t="str">
        <v>F</v>
      </c>
      <c r="D23">
        <v>3</v>
      </c>
      <c r="E23" t="str">
        <v>X</v>
      </c>
      <c r="F23">
        <v>3</v>
      </c>
      <c r="G23" t="str">
        <v>W</v>
      </c>
      <c r="H23" s="21">
        <v>74</v>
      </c>
      <c r="I23" s="21">
        <v>74</v>
      </c>
      <c r="J23" s="21">
        <v>74</v>
      </c>
      <c r="K23" s="21">
        <v>74</v>
      </c>
      <c r="L23">
        <v>110.28999999999999</v>
      </c>
      <c r="M23">
        <v>110.28999999999999</v>
      </c>
      <c r="N23">
        <v>121.02999999999999</v>
      </c>
      <c r="O23">
        <v>121.02999999999999</v>
      </c>
      <c r="P23">
        <v>0</v>
      </c>
      <c r="Q23" t="str">
        <v/>
      </c>
      <c r="R23" t="str">
        <v>TPCK</v>
      </c>
      <c r="S23" t="str">
        <v>NANNO</v>
      </c>
      <c r="T23" t="str">
        <v/>
      </c>
      <c r="U23" t="str">
        <v/>
      </c>
      <c r="V23" t="str">
        <v>NANNO94</v>
      </c>
      <c r="W23" t="str">
        <v>TPCK11872941</v>
      </c>
      <c r="X23">
        <v>44883.79791666667</v>
      </c>
      <c r="Y23" t="str">
        <v>LEWIS</v>
      </c>
      <c r="Z23" t="str">
        <v>JR</v>
      </c>
      <c r="AA23" t="str">
        <v>Unprocessed sample to FLOR, slide to CLAR</v>
      </c>
      <c r="AB23" t="str">
        <v>397-U1385F-3X-3-W 74/74-NANNO94</v>
      </c>
    </row>
    <row r="24" spans="1:28" x14ac:dyDescent="0.15">
      <c r="A24">
        <v>397</v>
      </c>
      <c r="B24" t="str">
        <v>U1385</v>
      </c>
      <c r="C24" t="str">
        <v>F</v>
      </c>
      <c r="D24">
        <v>3</v>
      </c>
      <c r="E24" t="str">
        <v>X</v>
      </c>
      <c r="F24">
        <v>4</v>
      </c>
      <c r="G24" t="str">
        <v>W</v>
      </c>
      <c r="H24" s="21">
        <v>77</v>
      </c>
      <c r="I24" s="21">
        <v>77</v>
      </c>
      <c r="J24" s="21">
        <v>77</v>
      </c>
      <c r="K24" s="21">
        <v>77</v>
      </c>
      <c r="L24">
        <v>111.8</v>
      </c>
      <c r="M24">
        <v>111.8</v>
      </c>
      <c r="N24">
        <v>122.53999999999999</v>
      </c>
      <c r="O24">
        <v>122.53999999999999</v>
      </c>
      <c r="P24">
        <v>0</v>
      </c>
      <c r="Q24" t="str">
        <v/>
      </c>
      <c r="R24" t="str">
        <v>TPCK</v>
      </c>
      <c r="S24" t="str">
        <v>NANNO</v>
      </c>
      <c r="T24" t="str">
        <v/>
      </c>
      <c r="U24" t="str">
        <v/>
      </c>
      <c r="V24" t="str">
        <v>NANNO95</v>
      </c>
      <c r="W24" t="str">
        <v>TPCK11872951</v>
      </c>
      <c r="X24">
        <v>44883.79791666667</v>
      </c>
      <c r="Y24" t="str">
        <v>LEWIS</v>
      </c>
      <c r="Z24" t="str">
        <v>JR</v>
      </c>
      <c r="AA24" t="str">
        <v>Unprocessed sample to FLOR, slide to CLAR</v>
      </c>
      <c r="AB24" t="str">
        <v>397-U1385F-3X-4-W 77/77-NANNO95</v>
      </c>
    </row>
    <row r="25" spans="1:28" x14ac:dyDescent="0.15">
      <c r="A25">
        <v>397</v>
      </c>
      <c r="B25" t="str">
        <v>U1385</v>
      </c>
      <c r="C25" t="str">
        <v>F</v>
      </c>
      <c r="D25">
        <v>3</v>
      </c>
      <c r="E25" t="str">
        <v>X</v>
      </c>
      <c r="F25">
        <v>4</v>
      </c>
      <c r="G25" t="str">
        <v>A</v>
      </c>
      <c r="H25" s="21">
        <v>99</v>
      </c>
      <c r="I25" s="21">
        <v>99</v>
      </c>
      <c r="J25" s="21">
        <v>99</v>
      </c>
      <c r="K25" s="21">
        <v>99</v>
      </c>
      <c r="L25">
        <v>112.02</v>
      </c>
      <c r="M25">
        <v>112.02</v>
      </c>
      <c r="N25">
        <v>122.75999999999999</v>
      </c>
      <c r="O25">
        <v>122.75999999999999</v>
      </c>
      <c r="P25">
        <v>0</v>
      </c>
      <c r="Q25" t="str">
        <v/>
      </c>
      <c r="R25" t="str">
        <v>SS</v>
      </c>
      <c r="S25" t="str">
        <v>SED</v>
      </c>
      <c r="T25" t="str">
        <v/>
      </c>
      <c r="U25" t="str">
        <v/>
      </c>
      <c r="V25" t="str">
        <v>SED</v>
      </c>
      <c r="W25" t="str">
        <v>SS11872991</v>
      </c>
      <c r="X25">
        <v>44883.802777777775</v>
      </c>
      <c r="Y25" t="str">
        <v>JRS_PALLONE</v>
      </c>
      <c r="Z25" t="str">
        <v>JR</v>
      </c>
      <c r="AA25" t="str">
        <v/>
      </c>
      <c r="AB25" t="str">
        <v>397-U1385F-3X-4-A 99/99-SED</v>
      </c>
    </row>
    <row r="26" spans="1:28" x14ac:dyDescent="0.15">
      <c r="A26">
        <v>397</v>
      </c>
      <c r="B26" t="str">
        <v>U1385</v>
      </c>
      <c r="C26" t="str">
        <v>F</v>
      </c>
      <c r="D26">
        <v>3</v>
      </c>
      <c r="E26" t="str">
        <v>X</v>
      </c>
      <c r="F26">
        <v>5</v>
      </c>
      <c r="G26" t="str">
        <v>W</v>
      </c>
      <c r="H26" s="21">
        <v>50</v>
      </c>
      <c r="I26" s="21">
        <v>52</v>
      </c>
      <c r="J26" s="21">
        <v>50</v>
      </c>
      <c r="K26" s="21">
        <v>52</v>
      </c>
      <c r="L26">
        <v>113.01</v>
      </c>
      <c r="M26">
        <v>113.03</v>
      </c>
      <c r="N26">
        <v>123.75</v>
      </c>
      <c r="O26">
        <v>123.77</v>
      </c>
      <c r="P26">
        <v>2</v>
      </c>
      <c r="Q26">
        <v>10</v>
      </c>
      <c r="R26" t="str">
        <v>CYL</v>
      </c>
      <c r="S26" t="str">
        <v>MAD</v>
      </c>
      <c r="T26" t="str">
        <v/>
      </c>
      <c r="U26" t="str">
        <v/>
      </c>
      <c r="V26">
        <v>31137</v>
      </c>
      <c r="W26" t="str">
        <v>CYL11872801</v>
      </c>
      <c r="X26">
        <v>44883.792361111111</v>
      </c>
      <c r="Y26" t="str">
        <v>JRS_CLARK</v>
      </c>
      <c r="Z26" t="str">
        <v>JR</v>
      </c>
      <c r="AA26" t="str">
        <v/>
      </c>
      <c r="AB26" t="str">
        <v>397-U1385F-3X-5-W 50/52-31137</v>
      </c>
    </row>
    <row r="27" spans="1:28" x14ac:dyDescent="0.15">
      <c r="A27">
        <v>397</v>
      </c>
      <c r="B27" t="str">
        <v>U1385</v>
      </c>
      <c r="C27" t="str">
        <v>F</v>
      </c>
      <c r="D27">
        <v>3</v>
      </c>
      <c r="E27" t="str">
        <v>X</v>
      </c>
      <c r="F27">
        <v>5</v>
      </c>
      <c r="G27" t="str">
        <v>W</v>
      </c>
      <c r="H27" s="21">
        <v>74</v>
      </c>
      <c r="I27" s="21">
        <v>74</v>
      </c>
      <c r="J27" s="21">
        <v>74</v>
      </c>
      <c r="K27" s="21">
        <v>74</v>
      </c>
      <c r="L27">
        <v>113.25</v>
      </c>
      <c r="M27">
        <v>113.25</v>
      </c>
      <c r="N27">
        <v>123.99</v>
      </c>
      <c r="O27">
        <v>123.99</v>
      </c>
      <c r="P27">
        <v>0</v>
      </c>
      <c r="Q27" t="str">
        <v/>
      </c>
      <c r="R27" t="str">
        <v>TPCK</v>
      </c>
      <c r="S27" t="str">
        <v>NANNO</v>
      </c>
      <c r="T27" t="str">
        <v/>
      </c>
      <c r="U27" t="str">
        <v/>
      </c>
      <c r="V27" t="str">
        <v>NANNO96</v>
      </c>
      <c r="W27" t="str">
        <v>TPCK11872961</v>
      </c>
      <c r="X27">
        <v>44883.79791666667</v>
      </c>
      <c r="Y27" t="str">
        <v>LEWIS</v>
      </c>
      <c r="Z27" t="str">
        <v>JR</v>
      </c>
      <c r="AA27" t="str">
        <v>Unprocessed sample to FLOR, slide to CLAR</v>
      </c>
      <c r="AB27" t="str">
        <v>397-U1385F-3X-5-W 74/74-NANNO96</v>
      </c>
    </row>
    <row r="28" spans="1:28" x14ac:dyDescent="0.15">
      <c r="A28">
        <v>397</v>
      </c>
      <c r="B28" t="str">
        <v>U1385</v>
      </c>
      <c r="C28" t="str">
        <v>F</v>
      </c>
      <c r="D28">
        <v>3</v>
      </c>
      <c r="E28" t="str">
        <v>X</v>
      </c>
      <c r="F28">
        <v>6</v>
      </c>
      <c r="G28" t="str">
        <v>W</v>
      </c>
      <c r="H28" s="21">
        <v>76</v>
      </c>
      <c r="I28" s="21">
        <v>76</v>
      </c>
      <c r="J28" s="21">
        <v>76</v>
      </c>
      <c r="K28" s="21">
        <v>76</v>
      </c>
      <c r="L28">
        <v>114.75</v>
      </c>
      <c r="M28">
        <v>114.75</v>
      </c>
      <c r="N28">
        <v>125.49</v>
      </c>
      <c r="O28">
        <v>125.49</v>
      </c>
      <c r="P28">
        <v>0</v>
      </c>
      <c r="Q28" t="str">
        <v/>
      </c>
      <c r="R28" t="str">
        <v>TPCK</v>
      </c>
      <c r="S28" t="str">
        <v>NANNO</v>
      </c>
      <c r="T28" t="str">
        <v/>
      </c>
      <c r="U28" t="str">
        <v/>
      </c>
      <c r="V28" t="str">
        <v>NANNO97</v>
      </c>
      <c r="W28" t="str">
        <v>TPCK11872971</v>
      </c>
      <c r="X28">
        <v>44883.79791666667</v>
      </c>
      <c r="Y28" t="str">
        <v>LEWIS</v>
      </c>
      <c r="Z28" t="str">
        <v>JR</v>
      </c>
      <c r="AA28" t="str">
        <v>Unprocessed sample to FLOR, slide to CLAR</v>
      </c>
      <c r="AB28" t="str">
        <v>397-U1385F-3X-6-W 76/76-NANNO97</v>
      </c>
    </row>
    <row r="29" spans="1:28" x14ac:dyDescent="0.15">
      <c r="A29">
        <v>397</v>
      </c>
      <c r="B29" t="str">
        <v>U1385</v>
      </c>
      <c r="C29" t="str">
        <v>F</v>
      </c>
      <c r="D29">
        <v>3</v>
      </c>
      <c r="E29" t="str">
        <v>X</v>
      </c>
      <c r="F29">
        <v>6</v>
      </c>
      <c r="G29" t="str">
        <v>A</v>
      </c>
      <c r="H29" s="21">
        <v>88</v>
      </c>
      <c r="I29" s="21">
        <v>88</v>
      </c>
      <c r="J29" s="21">
        <v>88</v>
      </c>
      <c r="K29" s="21">
        <v>88</v>
      </c>
      <c r="L29">
        <v>114.86999999999999</v>
      </c>
      <c r="M29">
        <v>114.86999999999999</v>
      </c>
      <c r="N29">
        <v>125.60999999999999</v>
      </c>
      <c r="O29">
        <v>125.60999999999999</v>
      </c>
      <c r="P29">
        <v>0</v>
      </c>
      <c r="Q29" t="str">
        <v/>
      </c>
      <c r="R29" t="str">
        <v>SS</v>
      </c>
      <c r="S29" t="str">
        <v>SED</v>
      </c>
      <c r="T29" t="str">
        <v/>
      </c>
      <c r="U29" t="str">
        <v/>
      </c>
      <c r="V29" t="str">
        <v>SED</v>
      </c>
      <c r="W29" t="str">
        <v>SS11873001</v>
      </c>
      <c r="X29">
        <v>44883.802777777775</v>
      </c>
      <c r="Y29" t="str">
        <v>JRS_PALLONE</v>
      </c>
      <c r="Z29" t="str">
        <v>JR</v>
      </c>
      <c r="AA29" t="str">
        <v/>
      </c>
      <c r="AB29" t="str">
        <v>397-U1385F-3X-6-A 88/88-SED</v>
      </c>
    </row>
    <row r="30" spans="1:28" x14ac:dyDescent="0.15">
      <c r="A30">
        <v>397</v>
      </c>
      <c r="B30" t="str">
        <v>U1385</v>
      </c>
      <c r="C30" t="str">
        <v>F</v>
      </c>
      <c r="D30">
        <v>3</v>
      </c>
      <c r="E30" t="str">
        <v>X</v>
      </c>
      <c r="F30">
        <v>7</v>
      </c>
      <c r="G30" t="str">
        <v/>
      </c>
      <c r="H30" s="21">
        <v>0</v>
      </c>
      <c r="I30" s="21">
        <v>5</v>
      </c>
      <c r="J30" s="21">
        <v>0</v>
      </c>
      <c r="K30" s="21">
        <v>5</v>
      </c>
      <c r="L30">
        <v>115.47</v>
      </c>
      <c r="M30">
        <v>115.52</v>
      </c>
      <c r="N30">
        <v>126.21</v>
      </c>
      <c r="O30">
        <v>126.25999999999999</v>
      </c>
      <c r="P30">
        <v>5</v>
      </c>
      <c r="Q30">
        <v>5</v>
      </c>
      <c r="R30" t="str">
        <v>CYL</v>
      </c>
      <c r="S30" t="str">
        <v>HS</v>
      </c>
      <c r="T30" t="str">
        <v/>
      </c>
      <c r="U30" t="str">
        <v/>
      </c>
      <c r="V30" t="str">
        <v>HS</v>
      </c>
      <c r="W30" t="str">
        <v>CYL11872081</v>
      </c>
      <c r="X30">
        <v>44883.709722222222</v>
      </c>
      <c r="Y30" t="str">
        <v>JR_MARONE</v>
      </c>
      <c r="Z30" t="str">
        <v>JR</v>
      </c>
      <c r="AA30" t="str">
        <v/>
      </c>
      <c r="AB30" t="str">
        <v>397-U1385F-3X-7-HS</v>
      </c>
    </row>
    <row r="31" spans="1:28" x14ac:dyDescent="0.15">
      <c r="A31">
        <v>397</v>
      </c>
      <c r="B31" t="str">
        <v>U1385</v>
      </c>
      <c r="C31" t="str">
        <v>F</v>
      </c>
      <c r="D31">
        <v>3</v>
      </c>
      <c r="E31" t="str">
        <v>X</v>
      </c>
      <c r="F31">
        <v>7</v>
      </c>
      <c r="G31" t="str">
        <v>W</v>
      </c>
      <c r="H31" s="21">
        <v>21</v>
      </c>
      <c r="I31" s="21">
        <v>21</v>
      </c>
      <c r="J31" s="21">
        <v>21</v>
      </c>
      <c r="K31" s="21">
        <v>21</v>
      </c>
      <c r="L31">
        <v>115.67999999999999</v>
      </c>
      <c r="M31">
        <v>115.67999999999999</v>
      </c>
      <c r="N31">
        <v>126.41999999999999</v>
      </c>
      <c r="O31">
        <v>126.41999999999999</v>
      </c>
      <c r="P31">
        <v>0</v>
      </c>
      <c r="Q31" t="str">
        <v/>
      </c>
      <c r="R31" t="str">
        <v>TPCK</v>
      </c>
      <c r="S31" t="str">
        <v>NANNO</v>
      </c>
      <c r="T31" t="str">
        <v/>
      </c>
      <c r="U31" t="str">
        <v/>
      </c>
      <c r="V31" t="str">
        <v>NANNO98</v>
      </c>
      <c r="W31" t="str">
        <v>TPCK11872981</v>
      </c>
      <c r="X31">
        <v>44883.79791666667</v>
      </c>
      <c r="Y31" t="str">
        <v>LEWIS</v>
      </c>
      <c r="Z31" t="str">
        <v>JR</v>
      </c>
      <c r="AA31" t="str">
        <v>Unprocessed sample to FLOR, slide to CLAR</v>
      </c>
      <c r="AB31" t="str">
        <v>397-U1385F-3X-7-W 21/21-NANNO98</v>
      </c>
    </row>
    <row r="32" spans="1:28" x14ac:dyDescent="0.15">
      <c r="A32">
        <v>397</v>
      </c>
      <c r="B32" t="str">
        <v>U1385</v>
      </c>
      <c r="C32" t="str">
        <v>F</v>
      </c>
      <c r="D32">
        <v>3</v>
      </c>
      <c r="E32" t="str">
        <v>X</v>
      </c>
      <c r="F32" t="str">
        <v>CC</v>
      </c>
      <c r="G32" t="str">
        <v/>
      </c>
      <c r="H32" s="21">
        <v>7</v>
      </c>
      <c r="I32" s="21">
        <v>14</v>
      </c>
      <c r="J32" s="21">
        <v>0</v>
      </c>
      <c r="K32" s="21">
        <v>7</v>
      </c>
      <c r="L32">
        <v>116.13999999999999</v>
      </c>
      <c r="M32">
        <v>116.21</v>
      </c>
      <c r="N32">
        <v>126.87999999999998</v>
      </c>
      <c r="O32">
        <v>126.94999999999999</v>
      </c>
      <c r="P32">
        <v>7</v>
      </c>
      <c r="Q32">
        <v>30</v>
      </c>
      <c r="R32" t="str">
        <v>OTHR</v>
      </c>
      <c r="S32" t="str">
        <v>PAL</v>
      </c>
      <c r="T32" t="str">
        <v/>
      </c>
      <c r="U32" t="str">
        <v/>
      </c>
      <c r="V32" t="str">
        <v>PAL</v>
      </c>
      <c r="W32" t="str">
        <v>OTHR11872141</v>
      </c>
      <c r="X32">
        <v>44883.710416666669</v>
      </c>
      <c r="Y32" t="str">
        <v>KOWALSKI</v>
      </c>
      <c r="Z32" t="str">
        <v>JR</v>
      </c>
      <c r="AA32" t="str">
        <v/>
      </c>
      <c r="AB32" t="str">
        <v>397-U1385F-3X-CC-PAL-PAL</v>
      </c>
    </row>
    <row r="33" spans="1:28" x14ac:dyDescent="0.15">
      <c r="A33">
        <v>397</v>
      </c>
      <c r="B33" t="str">
        <v>U1385</v>
      </c>
      <c r="C33" t="str">
        <v>F</v>
      </c>
      <c r="D33">
        <v>3</v>
      </c>
      <c r="E33" t="str">
        <v>X</v>
      </c>
      <c r="F33" t="str">
        <v>CC</v>
      </c>
      <c r="G33" t="str">
        <v/>
      </c>
      <c r="H33" s="21">
        <v>7</v>
      </c>
      <c r="I33" s="21">
        <v>14</v>
      </c>
      <c r="J33" s="21">
        <v>0</v>
      </c>
      <c r="K33" s="21">
        <v>7</v>
      </c>
      <c r="L33">
        <v>116.13999999999999</v>
      </c>
      <c r="M33">
        <v>116.21</v>
      </c>
      <c r="N33">
        <v>126.87999999999998</v>
      </c>
      <c r="O33">
        <v>126.94999999999999</v>
      </c>
      <c r="P33">
        <v>7</v>
      </c>
      <c r="Q33">
        <v>5</v>
      </c>
      <c r="R33" t="str">
        <v>OTHR</v>
      </c>
      <c r="S33" t="str">
        <v/>
      </c>
      <c r="T33" t="str">
        <v>FLOR</v>
      </c>
      <c r="U33" t="str">
        <v>95504IODP</v>
      </c>
      <c r="V33" t="str">
        <v>PALFLOR</v>
      </c>
      <c r="W33" t="str">
        <v>OTHR11872121</v>
      </c>
      <c r="X33">
        <v>44883.710416666669</v>
      </c>
      <c r="Y33" t="str">
        <v>LEWIS</v>
      </c>
      <c r="Z33" t="str">
        <v>JR</v>
      </c>
      <c r="AA33" t="str">
        <v/>
      </c>
      <c r="AB33" t="str">
        <v>397-U1385F-3X-CC-PAL-PALFLOR</v>
      </c>
    </row>
    <row r="34" spans="1:28" x14ac:dyDescent="0.15">
      <c r="A34">
        <v>397</v>
      </c>
      <c r="B34" t="str">
        <v>U1385</v>
      </c>
      <c r="C34" t="str">
        <v>F</v>
      </c>
      <c r="D34">
        <v>3</v>
      </c>
      <c r="E34" t="str">
        <v>X</v>
      </c>
      <c r="F34" t="str">
        <v>CC</v>
      </c>
      <c r="G34" t="str">
        <v/>
      </c>
      <c r="H34" s="21">
        <v>7</v>
      </c>
      <c r="I34" s="21">
        <v>14</v>
      </c>
      <c r="J34" s="21">
        <v>0</v>
      </c>
      <c r="K34" s="21">
        <v>7</v>
      </c>
      <c r="L34">
        <v>116.13999999999999</v>
      </c>
      <c r="M34">
        <v>116.21</v>
      </c>
      <c r="N34">
        <v>126.87999999999998</v>
      </c>
      <c r="O34">
        <v>126.94999999999999</v>
      </c>
      <c r="P34">
        <v>7</v>
      </c>
      <c r="Q34">
        <v>5</v>
      </c>
      <c r="R34" t="str">
        <v>OTHR</v>
      </c>
      <c r="S34" t="str">
        <v/>
      </c>
      <c r="T34" t="str">
        <v>ABRA</v>
      </c>
      <c r="U34" t="str">
        <v>95438IODP</v>
      </c>
      <c r="V34" t="str">
        <v>PALABRA</v>
      </c>
      <c r="W34" t="str">
        <v>OTHR11872161</v>
      </c>
      <c r="X34">
        <v>44883.710416666669</v>
      </c>
      <c r="Y34" t="str">
        <v>LEWIS</v>
      </c>
      <c r="Z34" t="str">
        <v>JR</v>
      </c>
      <c r="AA34" t="str">
        <v/>
      </c>
      <c r="AB34" t="str">
        <v>397-U1385F-3X-CC-PAL-PALABRA</v>
      </c>
    </row>
    <row r="35" spans="1:28" x14ac:dyDescent="0.15">
      <c r="A35">
        <v>397</v>
      </c>
      <c r="B35" t="str">
        <v>U1385</v>
      </c>
      <c r="C35" t="str">
        <v>F</v>
      </c>
      <c r="D35">
        <v>3</v>
      </c>
      <c r="E35" t="str">
        <v>X</v>
      </c>
      <c r="F35" t="str">
        <v>CC</v>
      </c>
      <c r="G35" t="str">
        <v/>
      </c>
      <c r="H35" s="21">
        <v>7</v>
      </c>
      <c r="I35" s="21">
        <v>14</v>
      </c>
      <c r="J35" s="21">
        <v>0</v>
      </c>
      <c r="K35" s="21">
        <v>7</v>
      </c>
      <c r="L35">
        <v>116.13999999999999</v>
      </c>
      <c r="M35">
        <v>116.21</v>
      </c>
      <c r="N35">
        <v>126.87999999999998</v>
      </c>
      <c r="O35">
        <v>126.94999999999999</v>
      </c>
      <c r="P35">
        <v>7</v>
      </c>
      <c r="Q35">
        <v>20</v>
      </c>
      <c r="R35" t="str">
        <v>OTHR</v>
      </c>
      <c r="S35" t="str">
        <v/>
      </c>
      <c r="T35" t="str">
        <v>PERA</v>
      </c>
      <c r="U35" t="str">
        <v>95471IODP</v>
      </c>
      <c r="V35" t="str">
        <v>PALPERA</v>
      </c>
      <c r="W35" t="str">
        <v>OTHR11872111</v>
      </c>
      <c r="X35">
        <v>44883.710416666669</v>
      </c>
      <c r="Y35" t="str">
        <v>LEWIS</v>
      </c>
      <c r="Z35" t="str">
        <v>JR</v>
      </c>
      <c r="AA35" t="str">
        <v/>
      </c>
      <c r="AB35" t="str">
        <v>397-U1385F-3X-CC-PAL-PALPERA</v>
      </c>
    </row>
    <row r="36" spans="1:28" x14ac:dyDescent="0.15">
      <c r="A36">
        <v>397</v>
      </c>
      <c r="B36" t="str">
        <v>U1385</v>
      </c>
      <c r="C36" t="str">
        <v>F</v>
      </c>
      <c r="D36">
        <v>3</v>
      </c>
      <c r="E36" t="str">
        <v>X</v>
      </c>
      <c r="F36" t="str">
        <v>CC</v>
      </c>
      <c r="G36" t="str">
        <v/>
      </c>
      <c r="H36" s="21">
        <v>7</v>
      </c>
      <c r="I36" s="21">
        <v>14</v>
      </c>
      <c r="J36" s="21">
        <v>0</v>
      </c>
      <c r="K36" s="21">
        <v>7</v>
      </c>
      <c r="L36">
        <v>116.13999999999999</v>
      </c>
      <c r="M36">
        <v>116.21</v>
      </c>
      <c r="N36">
        <v>126.87999999999998</v>
      </c>
      <c r="O36">
        <v>126.94999999999999</v>
      </c>
      <c r="P36">
        <v>7</v>
      </c>
      <c r="Q36">
        <v>20</v>
      </c>
      <c r="R36" t="str">
        <v>OTHR</v>
      </c>
      <c r="S36" t="str">
        <v/>
      </c>
      <c r="T36" t="str">
        <v>VERM</v>
      </c>
      <c r="U36" t="str">
        <v>95746IODP</v>
      </c>
      <c r="V36" t="str">
        <v>PALVERM</v>
      </c>
      <c r="W36" t="str">
        <v>OTHR11872101</v>
      </c>
      <c r="X36">
        <v>44883.710416666669</v>
      </c>
      <c r="Y36" t="str">
        <v>LEWIS</v>
      </c>
      <c r="Z36" t="str">
        <v>JR</v>
      </c>
      <c r="AA36" t="str">
        <v/>
      </c>
      <c r="AB36" t="str">
        <v>397-U1385F-3X-CC-PAL-PALVERM</v>
      </c>
    </row>
    <row r="37" spans="1:28" x14ac:dyDescent="0.15">
      <c r="A37">
        <v>397</v>
      </c>
      <c r="B37" t="str">
        <v>U1385</v>
      </c>
      <c r="C37" t="str">
        <v>F</v>
      </c>
      <c r="D37">
        <v>3</v>
      </c>
      <c r="E37" t="str">
        <v>X</v>
      </c>
      <c r="F37" t="str">
        <v>CC</v>
      </c>
      <c r="G37" t="str">
        <v/>
      </c>
      <c r="H37" s="21">
        <v>7</v>
      </c>
      <c r="I37" s="21">
        <v>14</v>
      </c>
      <c r="J37" s="21">
        <v>0</v>
      </c>
      <c r="K37" s="21">
        <v>7</v>
      </c>
      <c r="L37">
        <v>116.13999999999999</v>
      </c>
      <c r="M37">
        <v>116.21</v>
      </c>
      <c r="N37">
        <v>126.87999999999998</v>
      </c>
      <c r="O37">
        <v>126.94999999999999</v>
      </c>
      <c r="P37">
        <v>7</v>
      </c>
      <c r="Q37">
        <v>20</v>
      </c>
      <c r="R37" t="str">
        <v>OTHR</v>
      </c>
      <c r="S37" t="str">
        <v>FORAM</v>
      </c>
      <c r="T37" t="str">
        <v/>
      </c>
      <c r="U37" t="str">
        <v/>
      </c>
      <c r="V37" t="str">
        <v>FORAM</v>
      </c>
      <c r="W37" t="str">
        <v>OTHR11872181</v>
      </c>
      <c r="X37">
        <v>44883.710416666669</v>
      </c>
      <c r="Y37" t="str">
        <v>LEWIS</v>
      </c>
      <c r="Z37" t="str">
        <v>JR</v>
      </c>
      <c r="AA37" t="str">
        <v>Shipboard Test</v>
      </c>
      <c r="AB37" t="str">
        <v>397-U1385F-3X-CC-PAL-FORAM</v>
      </c>
    </row>
    <row r="38" spans="1:28" x14ac:dyDescent="0.15">
      <c r="A38">
        <v>397</v>
      </c>
      <c r="B38" t="str">
        <v>U1385</v>
      </c>
      <c r="C38" t="str">
        <v>F</v>
      </c>
      <c r="D38">
        <v>3</v>
      </c>
      <c r="E38" t="str">
        <v>X</v>
      </c>
      <c r="F38" t="str">
        <v>CC</v>
      </c>
      <c r="G38" t="str">
        <v/>
      </c>
      <c r="H38" s="21">
        <v>7</v>
      </c>
      <c r="I38" s="21">
        <v>14</v>
      </c>
      <c r="J38" s="21">
        <v>7</v>
      </c>
      <c r="K38" s="21">
        <v>14</v>
      </c>
      <c r="L38">
        <v>116.13999999999999</v>
      </c>
      <c r="M38">
        <v>116.21</v>
      </c>
      <c r="N38">
        <v>126.87999999999998</v>
      </c>
      <c r="O38">
        <v>126.94999999999999</v>
      </c>
      <c r="P38">
        <v>7</v>
      </c>
      <c r="Q38">
        <v>247</v>
      </c>
      <c r="R38" t="str">
        <v>WRND</v>
      </c>
      <c r="S38" t="str">
        <v>PAL</v>
      </c>
      <c r="T38" t="str">
        <v/>
      </c>
      <c r="U38" t="str">
        <v/>
      </c>
      <c r="V38" t="str">
        <v>PAL</v>
      </c>
      <c r="W38" t="str">
        <v>WRND11872091</v>
      </c>
      <c r="X38">
        <v>44883.709722222222</v>
      </c>
      <c r="Y38" t="str">
        <v>JR_MARONE</v>
      </c>
      <c r="Z38" t="str">
        <v>JR</v>
      </c>
      <c r="AA38" t="str">
        <v/>
      </c>
      <c r="AB38" t="str">
        <v>397-U1385F-3X-CC-PAL</v>
      </c>
    </row>
    <row r="39" spans="1:28" x14ac:dyDescent="0.15">
      <c r="A39">
        <v>397</v>
      </c>
      <c r="B39" t="str">
        <v>U1385</v>
      </c>
      <c r="C39" t="str">
        <v>F</v>
      </c>
      <c r="D39">
        <v>3</v>
      </c>
      <c r="E39" t="str">
        <v>X</v>
      </c>
      <c r="F39" t="str">
        <v>CC</v>
      </c>
      <c r="G39" t="str">
        <v/>
      </c>
      <c r="H39" s="21">
        <v>7</v>
      </c>
      <c r="I39" s="21">
        <v>14</v>
      </c>
      <c r="J39" s="21">
        <v>0</v>
      </c>
      <c r="K39" s="21">
        <v>7</v>
      </c>
      <c r="L39">
        <v>116.13999999999999</v>
      </c>
      <c r="M39">
        <v>116.21</v>
      </c>
      <c r="N39">
        <v>126.87999999999998</v>
      </c>
      <c r="O39">
        <v>126.94999999999999</v>
      </c>
      <c r="P39">
        <v>7</v>
      </c>
      <c r="Q39">
        <v>5</v>
      </c>
      <c r="R39" t="str">
        <v>OTHR</v>
      </c>
      <c r="S39" t="str">
        <v/>
      </c>
      <c r="T39" t="str">
        <v>CLAR</v>
      </c>
      <c r="U39" t="str">
        <v>95439IODP</v>
      </c>
      <c r="V39" t="str">
        <v>PALCLAR</v>
      </c>
      <c r="W39" t="str">
        <v>OTHR11872131</v>
      </c>
      <c r="X39">
        <v>44883.710416666669</v>
      </c>
      <c r="Y39" t="str">
        <v>LEWIS</v>
      </c>
      <c r="Z39" t="str">
        <v>JR</v>
      </c>
      <c r="AA39" t="str">
        <v/>
      </c>
      <c r="AB39" t="str">
        <v>397-U1385F-3X-CC-PAL-PALCLAR</v>
      </c>
    </row>
    <row r="40" spans="1:28" x14ac:dyDescent="0.15">
      <c r="A40">
        <v>397</v>
      </c>
      <c r="B40" t="str">
        <v>U1385</v>
      </c>
      <c r="C40" t="str">
        <v>F</v>
      </c>
      <c r="D40">
        <v>3</v>
      </c>
      <c r="E40" t="str">
        <v>X</v>
      </c>
      <c r="F40" t="str">
        <v>CC</v>
      </c>
      <c r="G40" t="str">
        <v/>
      </c>
      <c r="H40" s="21">
        <v>7</v>
      </c>
      <c r="I40" s="21">
        <v>14</v>
      </c>
      <c r="J40" s="21">
        <v>0</v>
      </c>
      <c r="K40" s="21">
        <v>7</v>
      </c>
      <c r="L40">
        <v>116.13999999999999</v>
      </c>
      <c r="M40">
        <v>116.21</v>
      </c>
      <c r="N40">
        <v>126.87999999999998</v>
      </c>
      <c r="O40">
        <v>126.94999999999999</v>
      </c>
      <c r="P40">
        <v>7</v>
      </c>
      <c r="Q40">
        <v>5</v>
      </c>
      <c r="R40" t="str">
        <v>OTHR</v>
      </c>
      <c r="S40" t="str">
        <v>NANNO</v>
      </c>
      <c r="T40" t="str">
        <v/>
      </c>
      <c r="U40" t="str">
        <v/>
      </c>
      <c r="V40" t="str">
        <v>NANNO</v>
      </c>
      <c r="W40" t="str">
        <v>OTHR11872171</v>
      </c>
      <c r="X40">
        <v>44883.710416666669</v>
      </c>
      <c r="Y40" t="str">
        <v>LEWIS</v>
      </c>
      <c r="Z40" t="str">
        <v>JR</v>
      </c>
      <c r="AA40" t="str">
        <v>Unprocessed sample to FLOR, slide to CLAR</v>
      </c>
      <c r="AB40" t="str">
        <v>397-U1385F-3X-CC-PAL-NANNO</v>
      </c>
    </row>
    <row r="41" spans="1:28" x14ac:dyDescent="0.15">
      <c r="A41">
        <v>397</v>
      </c>
      <c r="B41" t="str">
        <v>U1385</v>
      </c>
      <c r="C41" t="str">
        <v>F</v>
      </c>
      <c r="D41">
        <v>3</v>
      </c>
      <c r="E41" t="str">
        <v>X</v>
      </c>
      <c r="F41" t="str">
        <v>CC</v>
      </c>
      <c r="G41" t="str">
        <v/>
      </c>
      <c r="H41" s="21">
        <v>7</v>
      </c>
      <c r="I41" s="21">
        <v>14</v>
      </c>
      <c r="J41" s="21">
        <v>0</v>
      </c>
      <c r="K41" s="21">
        <v>7</v>
      </c>
      <c r="L41">
        <v>116.13999999999999</v>
      </c>
      <c r="M41">
        <v>116.21</v>
      </c>
      <c r="N41">
        <v>126.87999999999998</v>
      </c>
      <c r="O41">
        <v>126.94999999999999</v>
      </c>
      <c r="P41">
        <v>7</v>
      </c>
      <c r="Q41">
        <v>30</v>
      </c>
      <c r="R41" t="str">
        <v>OTHR</v>
      </c>
      <c r="S41" t="str">
        <v/>
      </c>
      <c r="T41" t="str">
        <v>ZARI</v>
      </c>
      <c r="U41" t="str">
        <v>95883IODP</v>
      </c>
      <c r="V41" t="str">
        <v>PALZARI</v>
      </c>
      <c r="W41" t="str">
        <v>OTHR11872151</v>
      </c>
      <c r="X41">
        <v>44883.710416666669</v>
      </c>
      <c r="Y41" t="str">
        <v>LEWIS</v>
      </c>
      <c r="Z41" t="str">
        <v>JR</v>
      </c>
      <c r="AA41" t="str">
        <v/>
      </c>
      <c r="AB41" t="str">
        <v>397-U1385F-3X-CC-PAL-PALZARI</v>
      </c>
    </row>
    <row r="42" spans="1:28" x14ac:dyDescent="0.15">
      <c r="A42">
        <v>397</v>
      </c>
      <c r="B42" t="str">
        <v>U1385</v>
      </c>
      <c r="C42" t="str">
        <v>F</v>
      </c>
      <c r="D42">
        <v>4</v>
      </c>
      <c r="E42" t="str">
        <v>X</v>
      </c>
      <c r="F42">
        <v>1</v>
      </c>
      <c r="G42" t="str">
        <v>W</v>
      </c>
      <c r="H42" s="21">
        <v>67</v>
      </c>
      <c r="I42" s="21">
        <v>67</v>
      </c>
      <c r="J42" s="21">
        <v>67</v>
      </c>
      <c r="K42" s="21">
        <v>67</v>
      </c>
      <c r="L42">
        <v>116.97</v>
      </c>
      <c r="M42">
        <v>116.97</v>
      </c>
      <c r="N42">
        <v>127.53999999999999</v>
      </c>
      <c r="O42">
        <v>127.53999999999999</v>
      </c>
      <c r="P42">
        <v>0</v>
      </c>
      <c r="Q42">
        <v>1</v>
      </c>
      <c r="R42" t="str">
        <v>TPCK</v>
      </c>
      <c r="S42" t="str">
        <v>NANNO</v>
      </c>
      <c r="T42" t="str">
        <v/>
      </c>
      <c r="U42" t="str">
        <v/>
      </c>
      <c r="V42" t="str">
        <v>NANNO</v>
      </c>
      <c r="W42" t="str">
        <v>TPCK11873761</v>
      </c>
      <c r="X42">
        <v>44883.871527777781</v>
      </c>
      <c r="Y42" t="str">
        <v>LEWIS</v>
      </c>
      <c r="Z42" t="str">
        <v>JR</v>
      </c>
      <c r="AA42" t="str">
        <v>Unprocessed sample to FLOR, slide to CLAR</v>
      </c>
      <c r="AB42" t="str">
        <v>397-U1385F-4X-1-W 67/67-NANNO</v>
      </c>
    </row>
    <row r="43" spans="1:28" x14ac:dyDescent="0.15">
      <c r="A43">
        <v>397</v>
      </c>
      <c r="B43" t="str">
        <v>U1385</v>
      </c>
      <c r="C43" t="str">
        <v>F</v>
      </c>
      <c r="D43">
        <v>4</v>
      </c>
      <c r="E43" t="str">
        <v>X</v>
      </c>
      <c r="F43">
        <v>2</v>
      </c>
      <c r="G43" t="str">
        <v>W</v>
      </c>
      <c r="H43" s="21">
        <v>71</v>
      </c>
      <c r="I43" s="21">
        <v>71</v>
      </c>
      <c r="J43" s="21">
        <v>71</v>
      </c>
      <c r="K43" s="21">
        <v>71</v>
      </c>
      <c r="L43">
        <v>118.5</v>
      </c>
      <c r="M43">
        <v>118.5</v>
      </c>
      <c r="N43">
        <v>129.07</v>
      </c>
      <c r="O43">
        <v>129.07</v>
      </c>
      <c r="P43">
        <v>0</v>
      </c>
      <c r="Q43">
        <v>1</v>
      </c>
      <c r="R43" t="str">
        <v>TPCK</v>
      </c>
      <c r="S43" t="str">
        <v>NANNO</v>
      </c>
      <c r="T43" t="str">
        <v/>
      </c>
      <c r="U43" t="str">
        <v/>
      </c>
      <c r="V43" t="str">
        <v>NANNO</v>
      </c>
      <c r="W43" t="str">
        <v>TPCK11873771</v>
      </c>
      <c r="X43">
        <v>44883.871527777781</v>
      </c>
      <c r="Y43" t="str">
        <v>LEWIS</v>
      </c>
      <c r="Z43" t="str">
        <v>JR</v>
      </c>
      <c r="AA43" t="str">
        <v>Unprocessed sample to FLOR, slide to CLAR</v>
      </c>
      <c r="AB43" t="str">
        <v>397-U1385F-4X-2-W 71/71-NANNO</v>
      </c>
    </row>
    <row r="44" spans="1:28" x14ac:dyDescent="0.15">
      <c r="A44">
        <v>397</v>
      </c>
      <c r="B44" t="str">
        <v>U1385</v>
      </c>
      <c r="C44" t="str">
        <v>F</v>
      </c>
      <c r="D44">
        <v>4</v>
      </c>
      <c r="E44" t="str">
        <v>X</v>
      </c>
      <c r="F44">
        <v>3</v>
      </c>
      <c r="G44" t="str">
        <v>A</v>
      </c>
      <c r="H44" s="21">
        <v>68</v>
      </c>
      <c r="I44" s="21">
        <v>68</v>
      </c>
      <c r="J44" s="21">
        <v>68</v>
      </c>
      <c r="K44" s="21">
        <v>68</v>
      </c>
      <c r="L44">
        <v>119.95</v>
      </c>
      <c r="M44">
        <v>119.95</v>
      </c>
      <c r="N44">
        <v>130.52000000000001</v>
      </c>
      <c r="O44">
        <v>130.52000000000001</v>
      </c>
      <c r="P44">
        <v>0</v>
      </c>
      <c r="Q44" t="str">
        <v/>
      </c>
      <c r="R44" t="str">
        <v>SS</v>
      </c>
      <c r="S44" t="str">
        <v>SED</v>
      </c>
      <c r="T44" t="str">
        <v/>
      </c>
      <c r="U44" t="str">
        <v/>
      </c>
      <c r="V44" t="str">
        <v>SED</v>
      </c>
      <c r="W44" t="str">
        <v>SS11873391</v>
      </c>
      <c r="X44">
        <v>44883.865277777775</v>
      </c>
      <c r="Y44" t="str">
        <v>JRS_PALLONE</v>
      </c>
      <c r="Z44" t="str">
        <v>JR</v>
      </c>
      <c r="AA44" t="str">
        <v/>
      </c>
      <c r="AB44" t="str">
        <v>397-U1385F-4X-3-A 68/68-SED</v>
      </c>
    </row>
    <row r="45" spans="1:28" x14ac:dyDescent="0.15">
      <c r="A45">
        <v>397</v>
      </c>
      <c r="B45" t="str">
        <v>U1385</v>
      </c>
      <c r="C45" t="str">
        <v>F</v>
      </c>
      <c r="D45">
        <v>4</v>
      </c>
      <c r="E45" t="str">
        <v>X</v>
      </c>
      <c r="F45">
        <v>3</v>
      </c>
      <c r="G45" t="str">
        <v>W</v>
      </c>
      <c r="H45" s="21">
        <v>75</v>
      </c>
      <c r="I45" s="21">
        <v>75</v>
      </c>
      <c r="J45" s="21">
        <v>75</v>
      </c>
      <c r="K45" s="21">
        <v>75</v>
      </c>
      <c r="L45">
        <v>120.02</v>
      </c>
      <c r="M45">
        <v>120.02</v>
      </c>
      <c r="N45">
        <v>130.59</v>
      </c>
      <c r="O45">
        <v>130.59</v>
      </c>
      <c r="P45">
        <v>0</v>
      </c>
      <c r="Q45">
        <v>1</v>
      </c>
      <c r="R45" t="str">
        <v>TPCK</v>
      </c>
      <c r="S45" t="str">
        <v>NANNO</v>
      </c>
      <c r="T45" t="str">
        <v/>
      </c>
      <c r="U45" t="str">
        <v/>
      </c>
      <c r="V45" t="str">
        <v>NANNO</v>
      </c>
      <c r="W45" t="str">
        <v>TPCK11873781</v>
      </c>
      <c r="X45">
        <v>44883.871527777781</v>
      </c>
      <c r="Y45" t="str">
        <v>LEWIS</v>
      </c>
      <c r="Z45" t="str">
        <v>JR</v>
      </c>
      <c r="AA45" t="str">
        <v>Unprocessed sample to FLOR, slide to CLAR</v>
      </c>
      <c r="AB45" t="str">
        <v>397-U1385F-4X-3-W 75/75-NANNO</v>
      </c>
    </row>
    <row r="46" spans="1:28" x14ac:dyDescent="0.15">
      <c r="A46">
        <v>397</v>
      </c>
      <c r="B46" t="str">
        <v>U1385</v>
      </c>
      <c r="C46" t="str">
        <v>F</v>
      </c>
      <c r="D46">
        <v>4</v>
      </c>
      <c r="E46" t="str">
        <v>X</v>
      </c>
      <c r="F46">
        <v>4</v>
      </c>
      <c r="G46" t="str">
        <v>W</v>
      </c>
      <c r="H46" s="21">
        <v>71</v>
      </c>
      <c r="I46" s="21">
        <v>71</v>
      </c>
      <c r="J46" s="21">
        <v>71</v>
      </c>
      <c r="K46" s="21">
        <v>71</v>
      </c>
      <c r="L46">
        <v>121.47</v>
      </c>
      <c r="M46">
        <v>121.47</v>
      </c>
      <c r="N46">
        <v>132.04</v>
      </c>
      <c r="O46">
        <v>132.04</v>
      </c>
      <c r="P46">
        <v>0</v>
      </c>
      <c r="Q46">
        <v>1</v>
      </c>
      <c r="R46" t="str">
        <v>TPCK</v>
      </c>
      <c r="S46" t="str">
        <v>NANNO</v>
      </c>
      <c r="T46" t="str">
        <v/>
      </c>
      <c r="U46" t="str">
        <v/>
      </c>
      <c r="V46" t="str">
        <v>NANNO</v>
      </c>
      <c r="W46" t="str">
        <v>TPCK11873791</v>
      </c>
      <c r="X46">
        <v>44883.871527777781</v>
      </c>
      <c r="Y46" t="str">
        <v>LEWIS</v>
      </c>
      <c r="Z46" t="str">
        <v>JR</v>
      </c>
      <c r="AA46" t="str">
        <v>Unprocessed sample to FLOR, slide to CLAR</v>
      </c>
      <c r="AB46" t="str">
        <v>397-U1385F-4X-4-W 71/71-NANNO</v>
      </c>
    </row>
    <row r="47" spans="1:28" x14ac:dyDescent="0.15">
      <c r="A47">
        <v>397</v>
      </c>
      <c r="B47" t="str">
        <v>U1385</v>
      </c>
      <c r="C47" t="str">
        <v>F</v>
      </c>
      <c r="D47">
        <v>4</v>
      </c>
      <c r="E47" t="str">
        <v>X</v>
      </c>
      <c r="F47">
        <v>5</v>
      </c>
      <c r="G47" t="str">
        <v>W</v>
      </c>
      <c r="H47" s="21">
        <v>79</v>
      </c>
      <c r="I47" s="21">
        <v>79</v>
      </c>
      <c r="J47" s="21">
        <v>79</v>
      </c>
      <c r="K47" s="21">
        <v>79</v>
      </c>
      <c r="L47">
        <v>123.03</v>
      </c>
      <c r="M47">
        <v>123.03</v>
      </c>
      <c r="N47">
        <v>133.6</v>
      </c>
      <c r="O47">
        <v>133.6</v>
      </c>
      <c r="P47">
        <v>0</v>
      </c>
      <c r="Q47">
        <v>1</v>
      </c>
      <c r="R47" t="str">
        <v>TPCK</v>
      </c>
      <c r="S47" t="str">
        <v>NANNO</v>
      </c>
      <c r="T47" t="str">
        <v/>
      </c>
      <c r="U47" t="str">
        <v/>
      </c>
      <c r="V47" t="str">
        <v>NANNO</v>
      </c>
      <c r="W47" t="str">
        <v>TPCK11873801</v>
      </c>
      <c r="X47">
        <v>44883.871527777781</v>
      </c>
      <c r="Y47" t="str">
        <v>LEWIS</v>
      </c>
      <c r="Z47" t="str">
        <v>JR</v>
      </c>
      <c r="AA47" t="str">
        <v>Unprocessed sample to FLOR, slide to CLAR</v>
      </c>
      <c r="AB47" t="str">
        <v>397-U1385F-4X-5-W 79/79-NANNO</v>
      </c>
    </row>
    <row r="48" spans="1:28" x14ac:dyDescent="0.15">
      <c r="A48">
        <v>397</v>
      </c>
      <c r="B48" t="str">
        <v>U1385</v>
      </c>
      <c r="C48" t="str">
        <v>F</v>
      </c>
      <c r="D48">
        <v>4</v>
      </c>
      <c r="E48" t="str">
        <v>X</v>
      </c>
      <c r="F48">
        <v>6</v>
      </c>
      <c r="G48" t="str">
        <v>W</v>
      </c>
      <c r="H48" s="21">
        <v>52</v>
      </c>
      <c r="I48" s="21">
        <v>54</v>
      </c>
      <c r="J48" s="21">
        <v>52</v>
      </c>
      <c r="K48" s="21">
        <v>54</v>
      </c>
      <c r="L48">
        <v>124.25</v>
      </c>
      <c r="M48">
        <v>124.27000000000001</v>
      </c>
      <c r="N48">
        <v>134.82</v>
      </c>
      <c r="O48">
        <v>134.84</v>
      </c>
      <c r="P48">
        <v>2</v>
      </c>
      <c r="Q48">
        <v>10</v>
      </c>
      <c r="R48" t="str">
        <v>CYL</v>
      </c>
      <c r="S48" t="str">
        <v>MAD</v>
      </c>
      <c r="T48" t="str">
        <v/>
      </c>
      <c r="U48" t="str">
        <v/>
      </c>
      <c r="V48">
        <v>31138</v>
      </c>
      <c r="W48" t="str">
        <v>CYL11873371</v>
      </c>
      <c r="X48">
        <v>44883.856944444444</v>
      </c>
      <c r="Y48" t="str">
        <v>JRS_CLARK</v>
      </c>
      <c r="Z48" t="str">
        <v>JR</v>
      </c>
      <c r="AA48" t="str">
        <v/>
      </c>
      <c r="AB48" t="str">
        <v>397-U1385F-4X-6-W 52/54-31138</v>
      </c>
    </row>
    <row r="49" spans="1:28" x14ac:dyDescent="0.15">
      <c r="A49">
        <v>397</v>
      </c>
      <c r="B49" t="str">
        <v>U1385</v>
      </c>
      <c r="C49" t="str">
        <v>F</v>
      </c>
      <c r="D49">
        <v>4</v>
      </c>
      <c r="E49" t="str">
        <v>X</v>
      </c>
      <c r="F49">
        <v>6</v>
      </c>
      <c r="G49" t="str">
        <v>A</v>
      </c>
      <c r="H49" s="21">
        <v>65</v>
      </c>
      <c r="I49" s="21">
        <v>65</v>
      </c>
      <c r="J49" s="21">
        <v>65</v>
      </c>
      <c r="K49" s="21">
        <v>65</v>
      </c>
      <c r="L49">
        <v>124.38000000000001</v>
      </c>
      <c r="M49">
        <v>124.38000000000001</v>
      </c>
      <c r="N49">
        <v>134.95000000000002</v>
      </c>
      <c r="O49">
        <v>134.95000000000002</v>
      </c>
      <c r="P49">
        <v>0</v>
      </c>
      <c r="Q49" t="str">
        <v/>
      </c>
      <c r="R49" t="str">
        <v>SS</v>
      </c>
      <c r="S49" t="str">
        <v>SED</v>
      </c>
      <c r="T49" t="str">
        <v/>
      </c>
      <c r="U49" t="str">
        <v/>
      </c>
      <c r="V49" t="str">
        <v>SED</v>
      </c>
      <c r="W49" t="str">
        <v>SS11873401</v>
      </c>
      <c r="X49">
        <v>44883.865277777775</v>
      </c>
      <c r="Y49" t="str">
        <v>JRS_PALLONE</v>
      </c>
      <c r="Z49" t="str">
        <v>JR</v>
      </c>
      <c r="AA49" t="str">
        <v/>
      </c>
      <c r="AB49" t="str">
        <v>397-U1385F-4X-6-A 65/65-SED</v>
      </c>
    </row>
    <row r="50" spans="1:28" x14ac:dyDescent="0.15">
      <c r="A50">
        <v>397</v>
      </c>
      <c r="B50" t="str">
        <v>U1385</v>
      </c>
      <c r="C50" t="str">
        <v>F</v>
      </c>
      <c r="D50">
        <v>4</v>
      </c>
      <c r="E50" t="str">
        <v>X</v>
      </c>
      <c r="F50">
        <v>6</v>
      </c>
      <c r="G50" t="str">
        <v>W</v>
      </c>
      <c r="H50" s="21">
        <v>73</v>
      </c>
      <c r="I50" s="21">
        <v>73</v>
      </c>
      <c r="J50" s="21">
        <v>73</v>
      </c>
      <c r="K50" s="21">
        <v>73</v>
      </c>
      <c r="L50">
        <v>124.46000000000001</v>
      </c>
      <c r="M50">
        <v>124.46000000000001</v>
      </c>
      <c r="N50">
        <v>135.03</v>
      </c>
      <c r="O50">
        <v>135.03</v>
      </c>
      <c r="P50">
        <v>0</v>
      </c>
      <c r="Q50">
        <v>1</v>
      </c>
      <c r="R50" t="str">
        <v>TPCK</v>
      </c>
      <c r="S50" t="str">
        <v>NANNO</v>
      </c>
      <c r="T50" t="str">
        <v/>
      </c>
      <c r="U50" t="str">
        <v/>
      </c>
      <c r="V50" t="str">
        <v>NANNO</v>
      </c>
      <c r="W50" t="str">
        <v>TPCK11873811</v>
      </c>
      <c r="X50">
        <v>44883.871527777781</v>
      </c>
      <c r="Y50" t="str">
        <v>LEWIS</v>
      </c>
      <c r="Z50" t="str">
        <v>JR</v>
      </c>
      <c r="AA50" t="str">
        <v>Unprocessed sample to FLOR, slide to CLAR</v>
      </c>
      <c r="AB50" t="str">
        <v>397-U1385F-4X-6-W 73/73-NANNO</v>
      </c>
    </row>
    <row r="51" spans="1:28" x14ac:dyDescent="0.15">
      <c r="A51">
        <v>397</v>
      </c>
      <c r="B51" t="str">
        <v>U1385</v>
      </c>
      <c r="C51" t="str">
        <v>F</v>
      </c>
      <c r="D51">
        <v>4</v>
      </c>
      <c r="E51" t="str">
        <v>X</v>
      </c>
      <c r="F51">
        <v>7</v>
      </c>
      <c r="G51" t="str">
        <v/>
      </c>
      <c r="H51" s="21">
        <v>0</v>
      </c>
      <c r="I51" s="21">
        <v>5</v>
      </c>
      <c r="J51" s="21">
        <v>0</v>
      </c>
      <c r="K51" s="21">
        <v>5</v>
      </c>
      <c r="L51">
        <v>125.21</v>
      </c>
      <c r="M51">
        <v>125.25999999999999</v>
      </c>
      <c r="N51">
        <v>135.78</v>
      </c>
      <c r="O51">
        <v>135.82999999999998</v>
      </c>
      <c r="P51">
        <v>5</v>
      </c>
      <c r="Q51">
        <v>5</v>
      </c>
      <c r="R51" t="str">
        <v>CYL</v>
      </c>
      <c r="S51" t="str">
        <v>HS</v>
      </c>
      <c r="T51" t="str">
        <v/>
      </c>
      <c r="U51" t="str">
        <v/>
      </c>
      <c r="V51" t="str">
        <v>HS</v>
      </c>
      <c r="W51" t="str">
        <v>CYL11872441</v>
      </c>
      <c r="X51">
        <v>44883.75277777778</v>
      </c>
      <c r="Y51" t="str">
        <v>JR_MARONE</v>
      </c>
      <c r="Z51" t="str">
        <v>JR</v>
      </c>
      <c r="AA51" t="str">
        <v/>
      </c>
      <c r="AB51" t="str">
        <v>397-U1385F-4X-7-HS</v>
      </c>
    </row>
    <row r="52" spans="1:28" x14ac:dyDescent="0.15">
      <c r="A52">
        <v>397</v>
      </c>
      <c r="B52" t="str">
        <v>U1385</v>
      </c>
      <c r="C52" t="str">
        <v>F</v>
      </c>
      <c r="D52">
        <v>4</v>
      </c>
      <c r="E52" t="str">
        <v>X</v>
      </c>
      <c r="F52">
        <v>7</v>
      </c>
      <c r="G52" t="str">
        <v>W</v>
      </c>
      <c r="H52" s="21">
        <v>33</v>
      </c>
      <c r="I52" s="21">
        <v>33</v>
      </c>
      <c r="J52" s="21">
        <v>33</v>
      </c>
      <c r="K52" s="21">
        <v>33</v>
      </c>
      <c r="L52">
        <v>125.53999999999999</v>
      </c>
      <c r="M52">
        <v>125.53999999999999</v>
      </c>
      <c r="N52">
        <v>136.10999999999999</v>
      </c>
      <c r="O52">
        <v>136.10999999999999</v>
      </c>
      <c r="P52">
        <v>0</v>
      </c>
      <c r="Q52">
        <v>1</v>
      </c>
      <c r="R52" t="str">
        <v>TPCK</v>
      </c>
      <c r="S52" t="str">
        <v>NANNO</v>
      </c>
      <c r="T52" t="str">
        <v/>
      </c>
      <c r="U52" t="str">
        <v/>
      </c>
      <c r="V52" t="str">
        <v>NANNO</v>
      </c>
      <c r="W52" t="str">
        <v>TPCK11873821</v>
      </c>
      <c r="X52">
        <v>44883.871527777781</v>
      </c>
      <c r="Y52" t="str">
        <v>LEWIS</v>
      </c>
      <c r="Z52" t="str">
        <v>JR</v>
      </c>
      <c r="AA52" t="str">
        <v>Unprocessed sample to FLOR, slide to CLAR</v>
      </c>
      <c r="AB52" t="str">
        <v>397-U1385F-4X-7-W 33/33-NANNO</v>
      </c>
    </row>
    <row r="53" spans="1:28" x14ac:dyDescent="0.15">
      <c r="A53">
        <v>397</v>
      </c>
      <c r="B53" t="str">
        <v>U1385</v>
      </c>
      <c r="C53" t="str">
        <v>F</v>
      </c>
      <c r="D53">
        <v>4</v>
      </c>
      <c r="E53" t="str">
        <v>X</v>
      </c>
      <c r="F53" t="str">
        <v>CC</v>
      </c>
      <c r="G53" t="str">
        <v/>
      </c>
      <c r="H53" s="21">
        <v>23</v>
      </c>
      <c r="I53" s="21">
        <v>30</v>
      </c>
      <c r="J53" s="21">
        <v>0</v>
      </c>
      <c r="K53" s="21">
        <v>7</v>
      </c>
      <c r="L53">
        <v>125.98</v>
      </c>
      <c r="M53">
        <v>126.05</v>
      </c>
      <c r="N53">
        <v>136.55000000000001</v>
      </c>
      <c r="O53">
        <v>136.62</v>
      </c>
      <c r="P53">
        <v>7</v>
      </c>
      <c r="Q53">
        <v>5</v>
      </c>
      <c r="R53" t="str">
        <v>OTHR</v>
      </c>
      <c r="S53" t="str">
        <v>NANNO</v>
      </c>
      <c r="T53" t="str">
        <v/>
      </c>
      <c r="U53" t="str">
        <v/>
      </c>
      <c r="V53" t="str">
        <v>NANNO</v>
      </c>
      <c r="W53" t="str">
        <v>OTHR11872531</v>
      </c>
      <c r="X53">
        <v>44883.75277777778</v>
      </c>
      <c r="Y53" t="str">
        <v>LEWIS</v>
      </c>
      <c r="Z53" t="str">
        <v>JR</v>
      </c>
      <c r="AA53" t="str">
        <v>Unprocessed sample to FLOR, slide to CLAR</v>
      </c>
      <c r="AB53" t="str">
        <v>397-U1385F-4X-CC-PAL-NANNO</v>
      </c>
    </row>
    <row r="54" spans="1:28" x14ac:dyDescent="0.15">
      <c r="A54">
        <v>397</v>
      </c>
      <c r="B54" t="str">
        <v>U1385</v>
      </c>
      <c r="C54" t="str">
        <v>F</v>
      </c>
      <c r="D54">
        <v>4</v>
      </c>
      <c r="E54" t="str">
        <v>X</v>
      </c>
      <c r="F54" t="str">
        <v>CC</v>
      </c>
      <c r="G54" t="str">
        <v/>
      </c>
      <c r="H54" s="21">
        <v>23</v>
      </c>
      <c r="I54" s="21">
        <v>30</v>
      </c>
      <c r="J54" s="21">
        <v>0</v>
      </c>
      <c r="K54" s="21">
        <v>7</v>
      </c>
      <c r="L54">
        <v>125.98</v>
      </c>
      <c r="M54">
        <v>126.05</v>
      </c>
      <c r="N54">
        <v>136.55000000000001</v>
      </c>
      <c r="O54">
        <v>136.62</v>
      </c>
      <c r="P54">
        <v>7</v>
      </c>
      <c r="Q54">
        <v>20</v>
      </c>
      <c r="R54" t="str">
        <v>OTHR</v>
      </c>
      <c r="S54" t="str">
        <v/>
      </c>
      <c r="T54" t="str">
        <v>PERA</v>
      </c>
      <c r="U54" t="str">
        <v>95471IODP</v>
      </c>
      <c r="V54" t="str">
        <v>PALPERA</v>
      </c>
      <c r="W54" t="str">
        <v>OTHR11872471</v>
      </c>
      <c r="X54">
        <v>44883.75277777778</v>
      </c>
      <c r="Y54" t="str">
        <v>LEWIS</v>
      </c>
      <c r="Z54" t="str">
        <v>JR</v>
      </c>
      <c r="AA54" t="str">
        <v/>
      </c>
      <c r="AB54" t="str">
        <v>397-U1385F-4X-CC-PAL-PALPERA</v>
      </c>
    </row>
    <row r="55" spans="1:28" x14ac:dyDescent="0.15">
      <c r="A55">
        <v>397</v>
      </c>
      <c r="B55" t="str">
        <v>U1385</v>
      </c>
      <c r="C55" t="str">
        <v>F</v>
      </c>
      <c r="D55">
        <v>4</v>
      </c>
      <c r="E55" t="str">
        <v>X</v>
      </c>
      <c r="F55" t="str">
        <v>CC</v>
      </c>
      <c r="G55" t="str">
        <v/>
      </c>
      <c r="H55" s="21">
        <v>23</v>
      </c>
      <c r="I55" s="21">
        <v>30</v>
      </c>
      <c r="J55" s="21">
        <v>0</v>
      </c>
      <c r="K55" s="21">
        <v>7</v>
      </c>
      <c r="L55">
        <v>125.98</v>
      </c>
      <c r="M55">
        <v>126.05</v>
      </c>
      <c r="N55">
        <v>136.55000000000001</v>
      </c>
      <c r="O55">
        <v>136.62</v>
      </c>
      <c r="P55">
        <v>7</v>
      </c>
      <c r="Q55">
        <v>5</v>
      </c>
      <c r="R55" t="str">
        <v>OTHR</v>
      </c>
      <c r="S55" t="str">
        <v/>
      </c>
      <c r="T55" t="str">
        <v>ABRA</v>
      </c>
      <c r="U55" t="str">
        <v>95438IODP</v>
      </c>
      <c r="V55" t="str">
        <v>PALABRA</v>
      </c>
      <c r="W55" t="str">
        <v>OTHR11872521</v>
      </c>
      <c r="X55">
        <v>44883.75277777778</v>
      </c>
      <c r="Y55" t="str">
        <v>LEWIS</v>
      </c>
      <c r="Z55" t="str">
        <v>JR</v>
      </c>
      <c r="AA55" t="str">
        <v/>
      </c>
      <c r="AB55" t="str">
        <v>397-U1385F-4X-CC-PAL-PALABRA</v>
      </c>
    </row>
    <row r="56" spans="1:28" x14ac:dyDescent="0.15">
      <c r="A56">
        <v>397</v>
      </c>
      <c r="B56" t="str">
        <v>U1385</v>
      </c>
      <c r="C56" t="str">
        <v>F</v>
      </c>
      <c r="D56">
        <v>4</v>
      </c>
      <c r="E56" t="str">
        <v>X</v>
      </c>
      <c r="F56" t="str">
        <v>CC</v>
      </c>
      <c r="G56" t="str">
        <v/>
      </c>
      <c r="H56" s="21">
        <v>23</v>
      </c>
      <c r="I56" s="21">
        <v>30</v>
      </c>
      <c r="J56" s="21">
        <v>0</v>
      </c>
      <c r="K56" s="21">
        <v>7</v>
      </c>
      <c r="L56">
        <v>125.98</v>
      </c>
      <c r="M56">
        <v>126.05</v>
      </c>
      <c r="N56">
        <v>136.55000000000001</v>
      </c>
      <c r="O56">
        <v>136.62</v>
      </c>
      <c r="P56">
        <v>7</v>
      </c>
      <c r="Q56">
        <v>30</v>
      </c>
      <c r="R56" t="str">
        <v>OTHR</v>
      </c>
      <c r="S56" t="str">
        <v>PAL</v>
      </c>
      <c r="T56" t="str">
        <v/>
      </c>
      <c r="U56" t="str">
        <v/>
      </c>
      <c r="V56" t="str">
        <v>PAL</v>
      </c>
      <c r="W56" t="str">
        <v>OTHR11872501</v>
      </c>
      <c r="X56">
        <v>44883.75277777778</v>
      </c>
      <c r="Y56" t="str">
        <v>KOWALSKI</v>
      </c>
      <c r="Z56" t="str">
        <v>JR</v>
      </c>
      <c r="AA56" t="str">
        <v/>
      </c>
      <c r="AB56" t="str">
        <v>397-U1385F-4X-CC-PAL-PAL</v>
      </c>
    </row>
    <row r="57" spans="1:28" x14ac:dyDescent="0.15">
      <c r="A57">
        <v>397</v>
      </c>
      <c r="B57" t="str">
        <v>U1385</v>
      </c>
      <c r="C57" t="str">
        <v>F</v>
      </c>
      <c r="D57">
        <v>4</v>
      </c>
      <c r="E57" t="str">
        <v>X</v>
      </c>
      <c r="F57" t="str">
        <v>CC</v>
      </c>
      <c r="G57" t="str">
        <v/>
      </c>
      <c r="H57" s="21">
        <v>23</v>
      </c>
      <c r="I57" s="21">
        <v>30</v>
      </c>
      <c r="J57" s="21">
        <v>0</v>
      </c>
      <c r="K57" s="21">
        <v>7</v>
      </c>
      <c r="L57">
        <v>125.98</v>
      </c>
      <c r="M57">
        <v>126.05</v>
      </c>
      <c r="N57">
        <v>136.55000000000001</v>
      </c>
      <c r="O57">
        <v>136.62</v>
      </c>
      <c r="P57">
        <v>7</v>
      </c>
      <c r="Q57">
        <v>5</v>
      </c>
      <c r="R57" t="str">
        <v>OTHR</v>
      </c>
      <c r="S57" t="str">
        <v/>
      </c>
      <c r="T57" t="str">
        <v>FLOR</v>
      </c>
      <c r="U57" t="str">
        <v>95504IODP</v>
      </c>
      <c r="V57" t="str">
        <v>PALFLOR</v>
      </c>
      <c r="W57" t="str">
        <v>OTHR11872481</v>
      </c>
      <c r="X57">
        <v>44883.75277777778</v>
      </c>
      <c r="Y57" t="str">
        <v>LEWIS</v>
      </c>
      <c r="Z57" t="str">
        <v>JR</v>
      </c>
      <c r="AA57" t="str">
        <v/>
      </c>
      <c r="AB57" t="str">
        <v>397-U1385F-4X-CC-PAL-PALFLOR</v>
      </c>
    </row>
    <row r="58" spans="1:28" x14ac:dyDescent="0.15">
      <c r="A58">
        <v>397</v>
      </c>
      <c r="B58" t="str">
        <v>U1385</v>
      </c>
      <c r="C58" t="str">
        <v>F</v>
      </c>
      <c r="D58">
        <v>4</v>
      </c>
      <c r="E58" t="str">
        <v>X</v>
      </c>
      <c r="F58" t="str">
        <v>CC</v>
      </c>
      <c r="G58" t="str">
        <v/>
      </c>
      <c r="H58" s="21">
        <v>23</v>
      </c>
      <c r="I58" s="21">
        <v>30</v>
      </c>
      <c r="J58" s="21">
        <v>0</v>
      </c>
      <c r="K58" s="21">
        <v>7</v>
      </c>
      <c r="L58">
        <v>125.98</v>
      </c>
      <c r="M58">
        <v>126.05</v>
      </c>
      <c r="N58">
        <v>136.55000000000001</v>
      </c>
      <c r="O58">
        <v>136.62</v>
      </c>
      <c r="P58">
        <v>7</v>
      </c>
      <c r="Q58">
        <v>20</v>
      </c>
      <c r="R58" t="str">
        <v>OTHR</v>
      </c>
      <c r="S58" t="str">
        <v>FORAM</v>
      </c>
      <c r="T58" t="str">
        <v/>
      </c>
      <c r="U58" t="str">
        <v/>
      </c>
      <c r="V58" t="str">
        <v>FORAM</v>
      </c>
      <c r="W58" t="str">
        <v>OTHR11872541</v>
      </c>
      <c r="X58">
        <v>44883.75277777778</v>
      </c>
      <c r="Y58" t="str">
        <v>LEWIS</v>
      </c>
      <c r="Z58" t="str">
        <v>JR</v>
      </c>
      <c r="AA58" t="str">
        <v>Shipboard Test</v>
      </c>
      <c r="AB58" t="str">
        <v>397-U1385F-4X-CC-PAL-FORAM</v>
      </c>
    </row>
    <row r="59" spans="1:28" x14ac:dyDescent="0.15">
      <c r="A59">
        <v>397</v>
      </c>
      <c r="B59" t="str">
        <v>U1385</v>
      </c>
      <c r="C59" t="str">
        <v>F</v>
      </c>
      <c r="D59">
        <v>4</v>
      </c>
      <c r="E59" t="str">
        <v>X</v>
      </c>
      <c r="F59" t="str">
        <v>CC</v>
      </c>
      <c r="G59" t="str">
        <v/>
      </c>
      <c r="H59" s="21">
        <v>23</v>
      </c>
      <c r="I59" s="21">
        <v>30</v>
      </c>
      <c r="J59" s="21">
        <v>0</v>
      </c>
      <c r="K59" s="21">
        <v>7</v>
      </c>
      <c r="L59">
        <v>125.98</v>
      </c>
      <c r="M59">
        <v>126.05</v>
      </c>
      <c r="N59">
        <v>136.55000000000001</v>
      </c>
      <c r="O59">
        <v>136.62</v>
      </c>
      <c r="P59">
        <v>7</v>
      </c>
      <c r="Q59">
        <v>30</v>
      </c>
      <c r="R59" t="str">
        <v>OTHR</v>
      </c>
      <c r="S59" t="str">
        <v/>
      </c>
      <c r="T59" t="str">
        <v>ZARI</v>
      </c>
      <c r="U59" t="str">
        <v>95883IODP</v>
      </c>
      <c r="V59" t="str">
        <v>PALZARI</v>
      </c>
      <c r="W59" t="str">
        <v>OTHR11872511</v>
      </c>
      <c r="X59">
        <v>44883.75277777778</v>
      </c>
      <c r="Y59" t="str">
        <v>LEWIS</v>
      </c>
      <c r="Z59" t="str">
        <v>JR</v>
      </c>
      <c r="AA59" t="str">
        <v/>
      </c>
      <c r="AB59" t="str">
        <v>397-U1385F-4X-CC-PAL-PALZARI</v>
      </c>
    </row>
    <row r="60" spans="1:28" x14ac:dyDescent="0.15">
      <c r="A60">
        <v>397</v>
      </c>
      <c r="B60" t="str">
        <v>U1385</v>
      </c>
      <c r="C60" t="str">
        <v>F</v>
      </c>
      <c r="D60">
        <v>4</v>
      </c>
      <c r="E60" t="str">
        <v>X</v>
      </c>
      <c r="F60" t="str">
        <v>CC</v>
      </c>
      <c r="G60" t="str">
        <v/>
      </c>
      <c r="H60" s="21">
        <v>23</v>
      </c>
      <c r="I60" s="21">
        <v>30</v>
      </c>
      <c r="J60" s="21">
        <v>0</v>
      </c>
      <c r="K60" s="21">
        <v>7</v>
      </c>
      <c r="L60">
        <v>125.98</v>
      </c>
      <c r="M60">
        <v>126.05</v>
      </c>
      <c r="N60">
        <v>136.55000000000001</v>
      </c>
      <c r="O60">
        <v>136.62</v>
      </c>
      <c r="P60">
        <v>7</v>
      </c>
      <c r="Q60">
        <v>5</v>
      </c>
      <c r="R60" t="str">
        <v>OTHR</v>
      </c>
      <c r="S60" t="str">
        <v/>
      </c>
      <c r="T60" t="str">
        <v>CLAR</v>
      </c>
      <c r="U60" t="str">
        <v>95439IODP</v>
      </c>
      <c r="V60" t="str">
        <v>PALCLAR</v>
      </c>
      <c r="W60" t="str">
        <v>OTHR11872491</v>
      </c>
      <c r="X60">
        <v>44883.75277777778</v>
      </c>
      <c r="Y60" t="str">
        <v>LEWIS</v>
      </c>
      <c r="Z60" t="str">
        <v>JR</v>
      </c>
      <c r="AA60" t="str">
        <v/>
      </c>
      <c r="AB60" t="str">
        <v>397-U1385F-4X-CC-PAL-PALCLAR</v>
      </c>
    </row>
    <row r="61" spans="1:28" x14ac:dyDescent="0.15">
      <c r="A61">
        <v>397</v>
      </c>
      <c r="B61" t="str">
        <v>U1385</v>
      </c>
      <c r="C61" t="str">
        <v>F</v>
      </c>
      <c r="D61">
        <v>4</v>
      </c>
      <c r="E61" t="str">
        <v>X</v>
      </c>
      <c r="F61" t="str">
        <v>CC</v>
      </c>
      <c r="G61" t="str">
        <v/>
      </c>
      <c r="H61" s="21">
        <v>23</v>
      </c>
      <c r="I61" s="21">
        <v>30</v>
      </c>
      <c r="J61" s="21">
        <v>0</v>
      </c>
      <c r="K61" s="21">
        <v>7</v>
      </c>
      <c r="L61">
        <v>125.98</v>
      </c>
      <c r="M61">
        <v>126.05</v>
      </c>
      <c r="N61">
        <v>136.55000000000001</v>
      </c>
      <c r="O61">
        <v>136.62</v>
      </c>
      <c r="P61">
        <v>7</v>
      </c>
      <c r="Q61">
        <v>20</v>
      </c>
      <c r="R61" t="str">
        <v>OTHR</v>
      </c>
      <c r="S61" t="str">
        <v/>
      </c>
      <c r="T61" t="str">
        <v>VERM</v>
      </c>
      <c r="U61" t="str">
        <v>95746IODP</v>
      </c>
      <c r="V61" t="str">
        <v>PALVERM</v>
      </c>
      <c r="W61" t="str">
        <v>OTHR11872461</v>
      </c>
      <c r="X61">
        <v>44883.75277777778</v>
      </c>
      <c r="Y61" t="str">
        <v>LEWIS</v>
      </c>
      <c r="Z61" t="str">
        <v>JR</v>
      </c>
      <c r="AA61" t="str">
        <v/>
      </c>
      <c r="AB61" t="str">
        <v>397-U1385F-4X-CC-PAL-PALVERM</v>
      </c>
    </row>
    <row r="62" spans="1:28" x14ac:dyDescent="0.15">
      <c r="A62">
        <v>397</v>
      </c>
      <c r="B62" t="str">
        <v>U1385</v>
      </c>
      <c r="C62" t="str">
        <v>F</v>
      </c>
      <c r="D62">
        <v>4</v>
      </c>
      <c r="E62" t="str">
        <v>X</v>
      </c>
      <c r="F62" t="str">
        <v>CC</v>
      </c>
      <c r="G62" t="str">
        <v/>
      </c>
      <c r="H62" s="21">
        <v>23</v>
      </c>
      <c r="I62" s="21">
        <v>30</v>
      </c>
      <c r="J62" s="21">
        <v>23</v>
      </c>
      <c r="K62" s="21">
        <v>30</v>
      </c>
      <c r="L62">
        <v>125.98</v>
      </c>
      <c r="M62">
        <v>126.05</v>
      </c>
      <c r="N62">
        <v>136.55000000000001</v>
      </c>
      <c r="O62">
        <v>136.62</v>
      </c>
      <c r="P62">
        <v>7</v>
      </c>
      <c r="Q62">
        <v>247</v>
      </c>
      <c r="R62" t="str">
        <v>WRND</v>
      </c>
      <c r="S62" t="str">
        <v>PAL</v>
      </c>
      <c r="T62" t="str">
        <v/>
      </c>
      <c r="U62" t="str">
        <v/>
      </c>
      <c r="V62" t="str">
        <v>PAL</v>
      </c>
      <c r="W62" t="str">
        <v>WRND11872451</v>
      </c>
      <c r="X62">
        <v>44883.75277777778</v>
      </c>
      <c r="Y62" t="str">
        <v>JR_MARONE</v>
      </c>
      <c r="Z62" t="str">
        <v>JR</v>
      </c>
      <c r="AA62" t="str">
        <v/>
      </c>
      <c r="AB62" t="str">
        <v>397-U1385F-4X-CC-PAL</v>
      </c>
    </row>
    <row r="63" spans="1:28" x14ac:dyDescent="0.15">
      <c r="A63">
        <v>397</v>
      </c>
      <c r="B63" t="str">
        <v>U1385</v>
      </c>
      <c r="C63" t="str">
        <v>F</v>
      </c>
      <c r="D63">
        <v>5</v>
      </c>
      <c r="E63" t="str">
        <v>X</v>
      </c>
      <c r="F63">
        <v>1</v>
      </c>
      <c r="G63" t="str">
        <v>W</v>
      </c>
      <c r="H63" s="21">
        <v>75</v>
      </c>
      <c r="I63" s="21">
        <v>75</v>
      </c>
      <c r="J63" s="21">
        <v>75</v>
      </c>
      <c r="K63" s="21">
        <v>75</v>
      </c>
      <c r="L63">
        <v>126.75</v>
      </c>
      <c r="M63">
        <v>126.75</v>
      </c>
      <c r="N63">
        <v>141.09100000000001</v>
      </c>
      <c r="O63">
        <v>141.09100000000001</v>
      </c>
      <c r="P63">
        <v>0</v>
      </c>
      <c r="Q63">
        <v>1</v>
      </c>
      <c r="R63" t="str">
        <v>TPCK</v>
      </c>
      <c r="S63" t="str">
        <v>NANNO</v>
      </c>
      <c r="T63" t="str">
        <v/>
      </c>
      <c r="U63" t="str">
        <v/>
      </c>
      <c r="V63" t="str">
        <v>NANNO</v>
      </c>
      <c r="W63" t="str">
        <v>TPCK11873841</v>
      </c>
      <c r="X63">
        <v>44883.898611111108</v>
      </c>
      <c r="Y63" t="str">
        <v>LEWIS</v>
      </c>
      <c r="Z63" t="str">
        <v>JR</v>
      </c>
      <c r="AA63" t="str">
        <v>Unprocessed sample to FLOR, slide to CLAR</v>
      </c>
      <c r="AB63" t="str">
        <v>397-U1385F-5X-1-W 75/75-NANNO</v>
      </c>
    </row>
    <row r="64" spans="1:28" x14ac:dyDescent="0.15">
      <c r="A64">
        <v>397</v>
      </c>
      <c r="B64" t="str">
        <v>U1385</v>
      </c>
      <c r="C64" t="str">
        <v>F</v>
      </c>
      <c r="D64">
        <v>5</v>
      </c>
      <c r="E64" t="str">
        <v>X</v>
      </c>
      <c r="F64">
        <v>2</v>
      </c>
      <c r="G64" t="str">
        <v>W</v>
      </c>
      <c r="H64" s="21">
        <v>73</v>
      </c>
      <c r="I64" s="21">
        <v>73</v>
      </c>
      <c r="J64" s="21">
        <v>73</v>
      </c>
      <c r="K64" s="21">
        <v>73</v>
      </c>
      <c r="L64">
        <v>128.21</v>
      </c>
      <c r="M64">
        <v>128.21</v>
      </c>
      <c r="N64">
        <v>142.55100000000002</v>
      </c>
      <c r="O64">
        <v>142.55100000000002</v>
      </c>
      <c r="P64">
        <v>0</v>
      </c>
      <c r="Q64">
        <v>1</v>
      </c>
      <c r="R64" t="str">
        <v>TPCK</v>
      </c>
      <c r="S64" t="str">
        <v>NANNO</v>
      </c>
      <c r="T64" t="str">
        <v/>
      </c>
      <c r="U64" t="str">
        <v/>
      </c>
      <c r="V64" t="str">
        <v>NANNO</v>
      </c>
      <c r="W64" t="str">
        <v>TPCK11873851</v>
      </c>
      <c r="X64">
        <v>44883.898611111108</v>
      </c>
      <c r="Y64" t="str">
        <v>LEWIS</v>
      </c>
      <c r="Z64" t="str">
        <v>JR</v>
      </c>
      <c r="AA64" t="str">
        <v>Unprocessed sample to FLOR, slide to CLAR</v>
      </c>
      <c r="AB64" t="str">
        <v>397-U1385F-5X-2-W 73/73-NANNO</v>
      </c>
    </row>
    <row r="65" spans="1:28" x14ac:dyDescent="0.15">
      <c r="A65">
        <v>397</v>
      </c>
      <c r="B65" t="str">
        <v>U1385</v>
      </c>
      <c r="C65" t="str">
        <v>F</v>
      </c>
      <c r="D65">
        <v>5</v>
      </c>
      <c r="E65" t="str">
        <v>X</v>
      </c>
      <c r="F65">
        <v>3</v>
      </c>
      <c r="G65" t="str">
        <v>W</v>
      </c>
      <c r="H65" s="21">
        <v>75</v>
      </c>
      <c r="I65" s="21">
        <v>75</v>
      </c>
      <c r="J65" s="21">
        <v>75</v>
      </c>
      <c r="K65" s="21">
        <v>75</v>
      </c>
      <c r="L65">
        <v>129.71</v>
      </c>
      <c r="M65">
        <v>129.71</v>
      </c>
      <c r="N65">
        <v>144.05100000000002</v>
      </c>
      <c r="O65">
        <v>144.05100000000002</v>
      </c>
      <c r="P65">
        <v>0</v>
      </c>
      <c r="Q65">
        <v>1</v>
      </c>
      <c r="R65" t="str">
        <v>TPCK</v>
      </c>
      <c r="S65" t="str">
        <v>NANNO</v>
      </c>
      <c r="T65" t="str">
        <v/>
      </c>
      <c r="U65" t="str">
        <v/>
      </c>
      <c r="V65" t="str">
        <v>NANNO</v>
      </c>
      <c r="W65" t="str">
        <v>TPCK11873861</v>
      </c>
      <c r="X65">
        <v>44883.898611111108</v>
      </c>
      <c r="Y65" t="str">
        <v>LEWIS</v>
      </c>
      <c r="Z65" t="str">
        <v>JR</v>
      </c>
      <c r="AA65" t="str">
        <v>Unprocessed sample to FLOR, slide to CLAR</v>
      </c>
      <c r="AB65" t="str">
        <v>397-U1385F-5X-3-W 75/75-NANNO</v>
      </c>
    </row>
    <row r="66" spans="1:28" x14ac:dyDescent="0.15">
      <c r="A66">
        <v>397</v>
      </c>
      <c r="B66" t="str">
        <v>U1385</v>
      </c>
      <c r="C66" t="str">
        <v>F</v>
      </c>
      <c r="D66">
        <v>5</v>
      </c>
      <c r="E66" t="str">
        <v>X</v>
      </c>
      <c r="F66">
        <v>4</v>
      </c>
      <c r="G66" t="str">
        <v>W</v>
      </c>
      <c r="H66" s="21">
        <v>77</v>
      </c>
      <c r="I66" s="21">
        <v>77</v>
      </c>
      <c r="J66" s="21">
        <v>77</v>
      </c>
      <c r="K66" s="21">
        <v>77</v>
      </c>
      <c r="L66">
        <v>131.21</v>
      </c>
      <c r="M66">
        <v>131.21</v>
      </c>
      <c r="N66">
        <v>145.55100000000002</v>
      </c>
      <c r="O66">
        <v>145.55100000000002</v>
      </c>
      <c r="P66">
        <v>0</v>
      </c>
      <c r="Q66">
        <v>1</v>
      </c>
      <c r="R66" t="str">
        <v>TPCK</v>
      </c>
      <c r="S66" t="str">
        <v>NANNO</v>
      </c>
      <c r="T66" t="str">
        <v/>
      </c>
      <c r="U66" t="str">
        <v/>
      </c>
      <c r="V66" t="str">
        <v>NANNO</v>
      </c>
      <c r="W66" t="str">
        <v>TPCK11873871</v>
      </c>
      <c r="X66">
        <v>44883.898611111108</v>
      </c>
      <c r="Y66" t="str">
        <v>LEWIS</v>
      </c>
      <c r="Z66" t="str">
        <v>JR</v>
      </c>
      <c r="AA66" t="str">
        <v>Unprocessed sample to FLOR, slide to CLAR</v>
      </c>
      <c r="AB66" t="str">
        <v>397-U1385F-5X-4-W 77/77-NANNO</v>
      </c>
    </row>
    <row r="67" spans="1:28" x14ac:dyDescent="0.15">
      <c r="A67">
        <v>397</v>
      </c>
      <c r="B67" t="str">
        <v>U1385</v>
      </c>
      <c r="C67" t="str">
        <v>F</v>
      </c>
      <c r="D67">
        <v>5</v>
      </c>
      <c r="E67" t="str">
        <v>X</v>
      </c>
      <c r="F67">
        <v>5</v>
      </c>
      <c r="G67" t="str">
        <v>A</v>
      </c>
      <c r="H67" s="21">
        <v>55</v>
      </c>
      <c r="I67" s="21">
        <v>55</v>
      </c>
      <c r="J67" s="21">
        <v>55</v>
      </c>
      <c r="K67" s="21">
        <v>55</v>
      </c>
      <c r="L67">
        <v>132.47</v>
      </c>
      <c r="M67">
        <v>132.47</v>
      </c>
      <c r="N67">
        <v>146.81100000000001</v>
      </c>
      <c r="O67">
        <v>146.81100000000001</v>
      </c>
      <c r="P67">
        <v>0</v>
      </c>
      <c r="Q67" t="str">
        <v/>
      </c>
      <c r="R67" t="str">
        <v>SS</v>
      </c>
      <c r="S67" t="str">
        <v>SED</v>
      </c>
      <c r="T67" t="str">
        <v/>
      </c>
      <c r="U67" t="str">
        <v/>
      </c>
      <c r="V67" t="str">
        <v>SED</v>
      </c>
      <c r="W67" t="str">
        <v>SS11874271</v>
      </c>
      <c r="X67">
        <v>44883.920138888891</v>
      </c>
      <c r="Y67" t="str">
        <v>JRS_PALLONE</v>
      </c>
      <c r="Z67" t="str">
        <v>JR</v>
      </c>
      <c r="AA67" t="str">
        <v/>
      </c>
      <c r="AB67" t="str">
        <v>397-U1385F-5X-5-A 55/55-SED</v>
      </c>
    </row>
    <row r="68" spans="1:28" x14ac:dyDescent="0.15">
      <c r="A68">
        <v>397</v>
      </c>
      <c r="B68" t="str">
        <v>U1385</v>
      </c>
      <c r="C68" t="str">
        <v>F</v>
      </c>
      <c r="D68">
        <v>5</v>
      </c>
      <c r="E68" t="str">
        <v>X</v>
      </c>
      <c r="F68">
        <v>5</v>
      </c>
      <c r="G68" t="str">
        <v>W</v>
      </c>
      <c r="H68" s="21">
        <v>75</v>
      </c>
      <c r="I68" s="21">
        <v>75</v>
      </c>
      <c r="J68" s="21">
        <v>75</v>
      </c>
      <c r="K68" s="21">
        <v>75</v>
      </c>
      <c r="L68">
        <v>132.66999999999999</v>
      </c>
      <c r="M68">
        <v>132.66999999999999</v>
      </c>
      <c r="N68">
        <v>147.011</v>
      </c>
      <c r="O68">
        <v>147.011</v>
      </c>
      <c r="P68">
        <v>0</v>
      </c>
      <c r="Q68">
        <v>1</v>
      </c>
      <c r="R68" t="str">
        <v>TPCK</v>
      </c>
      <c r="S68" t="str">
        <v>NANNO</v>
      </c>
      <c r="T68" t="str">
        <v/>
      </c>
      <c r="U68" t="str">
        <v/>
      </c>
      <c r="V68" t="str">
        <v>NANNO</v>
      </c>
      <c r="W68" t="str">
        <v>TPCK11873881</v>
      </c>
      <c r="X68">
        <v>44883.898611111108</v>
      </c>
      <c r="Y68" t="str">
        <v>LEWIS</v>
      </c>
      <c r="Z68" t="str">
        <v>JR</v>
      </c>
      <c r="AA68" t="str">
        <v>Unprocessed sample to FLOR, slide to CLAR</v>
      </c>
      <c r="AB68" t="str">
        <v>397-U1385F-5X-5-W 75/75-NANNO</v>
      </c>
    </row>
    <row r="69" spans="1:28" x14ac:dyDescent="0.15">
      <c r="A69">
        <v>397</v>
      </c>
      <c r="B69" t="str">
        <v>U1385</v>
      </c>
      <c r="C69" t="str">
        <v>F</v>
      </c>
      <c r="D69">
        <v>5</v>
      </c>
      <c r="E69" t="str">
        <v>X</v>
      </c>
      <c r="F69">
        <v>5</v>
      </c>
      <c r="G69" t="str">
        <v>W</v>
      </c>
      <c r="H69" s="21">
        <v>80</v>
      </c>
      <c r="I69" s="21">
        <v>82</v>
      </c>
      <c r="J69" s="21">
        <v>80</v>
      </c>
      <c r="K69" s="21">
        <v>82</v>
      </c>
      <c r="L69">
        <v>132.72</v>
      </c>
      <c r="M69">
        <v>132.73999999999998</v>
      </c>
      <c r="N69">
        <v>147.06100000000001</v>
      </c>
      <c r="O69">
        <v>147.08099999999999</v>
      </c>
      <c r="P69">
        <v>2</v>
      </c>
      <c r="Q69">
        <v>10</v>
      </c>
      <c r="R69" t="str">
        <v>CYL</v>
      </c>
      <c r="S69" t="str">
        <v>MAD</v>
      </c>
      <c r="T69" t="str">
        <v/>
      </c>
      <c r="U69" t="str">
        <v/>
      </c>
      <c r="V69">
        <v>31139</v>
      </c>
      <c r="W69" t="str">
        <v>CYL11874261</v>
      </c>
      <c r="X69">
        <v>44883.909722222219</v>
      </c>
      <c r="Y69" t="str">
        <v>JRS_CLARK</v>
      </c>
      <c r="Z69" t="str">
        <v>JR</v>
      </c>
      <c r="AA69" t="str">
        <v/>
      </c>
      <c r="AB69" t="str">
        <v>397-U1385F-5X-5-W 80/82-31139</v>
      </c>
    </row>
    <row r="70" spans="1:28" x14ac:dyDescent="0.15">
      <c r="A70">
        <v>397</v>
      </c>
      <c r="B70" t="str">
        <v>U1385</v>
      </c>
      <c r="C70" t="str">
        <v>F</v>
      </c>
      <c r="D70">
        <v>5</v>
      </c>
      <c r="E70" t="str">
        <v>X</v>
      </c>
      <c r="F70">
        <v>6</v>
      </c>
      <c r="G70" t="str">
        <v>A</v>
      </c>
      <c r="H70" s="21">
        <v>63</v>
      </c>
      <c r="I70" s="21">
        <v>63</v>
      </c>
      <c r="J70" s="21">
        <v>63</v>
      </c>
      <c r="K70" s="21">
        <v>63</v>
      </c>
      <c r="L70">
        <v>134.03</v>
      </c>
      <c r="M70">
        <v>134.03</v>
      </c>
      <c r="N70">
        <v>148.37100000000001</v>
      </c>
      <c r="O70">
        <v>148.37100000000001</v>
      </c>
      <c r="P70">
        <v>0</v>
      </c>
      <c r="Q70" t="str">
        <v/>
      </c>
      <c r="R70" t="str">
        <v>SS</v>
      </c>
      <c r="S70" t="str">
        <v>SED</v>
      </c>
      <c r="T70" t="str">
        <v/>
      </c>
      <c r="U70" t="str">
        <v/>
      </c>
      <c r="V70" t="str">
        <v>SED</v>
      </c>
      <c r="W70" t="str">
        <v>SS11874281</v>
      </c>
      <c r="X70">
        <v>44883.920138888891</v>
      </c>
      <c r="Y70" t="str">
        <v>JRS_PALLONE</v>
      </c>
      <c r="Z70" t="str">
        <v>JR</v>
      </c>
      <c r="AA70" t="str">
        <v/>
      </c>
      <c r="AB70" t="str">
        <v>397-U1385F-5X-6-A 63/63-SED</v>
      </c>
    </row>
    <row r="71" spans="1:28" x14ac:dyDescent="0.15">
      <c r="A71">
        <v>397</v>
      </c>
      <c r="B71" t="str">
        <v>U1385</v>
      </c>
      <c r="C71" t="str">
        <v>F</v>
      </c>
      <c r="D71">
        <v>5</v>
      </c>
      <c r="E71" t="str">
        <v>X</v>
      </c>
      <c r="F71">
        <v>6</v>
      </c>
      <c r="G71" t="str">
        <v>W</v>
      </c>
      <c r="H71" s="21">
        <v>75</v>
      </c>
      <c r="I71" s="21">
        <v>75</v>
      </c>
      <c r="J71" s="21">
        <v>75</v>
      </c>
      <c r="K71" s="21">
        <v>75</v>
      </c>
      <c r="L71">
        <v>134.15</v>
      </c>
      <c r="M71">
        <v>134.15</v>
      </c>
      <c r="N71">
        <v>148.49100000000001</v>
      </c>
      <c r="O71">
        <v>148.49100000000001</v>
      </c>
      <c r="P71">
        <v>0</v>
      </c>
      <c r="Q71">
        <v>1</v>
      </c>
      <c r="R71" t="str">
        <v>TPCK</v>
      </c>
      <c r="S71" t="str">
        <v>NANNO</v>
      </c>
      <c r="T71" t="str">
        <v/>
      </c>
      <c r="U71" t="str">
        <v/>
      </c>
      <c r="V71" t="str">
        <v>NANNO</v>
      </c>
      <c r="W71" t="str">
        <v>TPCK11873891</v>
      </c>
      <c r="X71">
        <v>44883.898611111108</v>
      </c>
      <c r="Y71" t="str">
        <v>LEWIS</v>
      </c>
      <c r="Z71" t="str">
        <v>JR</v>
      </c>
      <c r="AA71" t="str">
        <v>Unprocessed sample to FLOR, slide to CLAR</v>
      </c>
      <c r="AB71" t="str">
        <v>397-U1385F-5X-6-W 75/75-NANNO</v>
      </c>
    </row>
    <row r="72" spans="1:28" x14ac:dyDescent="0.15">
      <c r="A72">
        <v>397</v>
      </c>
      <c r="B72" t="str">
        <v>U1385</v>
      </c>
      <c r="C72" t="str">
        <v>F</v>
      </c>
      <c r="D72">
        <v>5</v>
      </c>
      <c r="E72" t="str">
        <v>X</v>
      </c>
      <c r="F72">
        <v>7</v>
      </c>
      <c r="G72" t="str">
        <v/>
      </c>
      <c r="H72" s="21">
        <v>0</v>
      </c>
      <c r="I72" s="21">
        <v>5</v>
      </c>
      <c r="J72" s="21">
        <v>0</v>
      </c>
      <c r="K72" s="21">
        <v>5</v>
      </c>
      <c r="L72">
        <v>134.88</v>
      </c>
      <c r="M72">
        <v>134.93</v>
      </c>
      <c r="N72">
        <v>149.221</v>
      </c>
      <c r="O72">
        <v>149.27100000000002</v>
      </c>
      <c r="P72">
        <v>5</v>
      </c>
      <c r="Q72">
        <v>5</v>
      </c>
      <c r="R72" t="str">
        <v>CYL</v>
      </c>
      <c r="S72" t="str">
        <v>HS</v>
      </c>
      <c r="T72" t="str">
        <v/>
      </c>
      <c r="U72" t="str">
        <v/>
      </c>
      <c r="V72" t="str">
        <v>HS</v>
      </c>
      <c r="W72" t="str">
        <v>CYL11872811</v>
      </c>
      <c r="X72">
        <v>44883.793055555558</v>
      </c>
      <c r="Y72" t="str">
        <v>JR_MARONE</v>
      </c>
      <c r="Z72" t="str">
        <v>JR</v>
      </c>
      <c r="AA72" t="str">
        <v/>
      </c>
      <c r="AB72" t="str">
        <v>397-U1385F-5X-7-HS</v>
      </c>
    </row>
    <row r="73" spans="1:28" x14ac:dyDescent="0.15">
      <c r="A73">
        <v>397</v>
      </c>
      <c r="B73" t="str">
        <v>U1385</v>
      </c>
      <c r="C73" t="str">
        <v>F</v>
      </c>
      <c r="D73">
        <v>5</v>
      </c>
      <c r="E73" t="str">
        <v>X</v>
      </c>
      <c r="F73">
        <v>7</v>
      </c>
      <c r="G73" t="str">
        <v>W</v>
      </c>
      <c r="H73" s="21">
        <v>21</v>
      </c>
      <c r="I73" s="21">
        <v>21</v>
      </c>
      <c r="J73" s="21">
        <v>21</v>
      </c>
      <c r="K73" s="21">
        <v>21</v>
      </c>
      <c r="L73">
        <v>135.09</v>
      </c>
      <c r="M73">
        <v>135.09</v>
      </c>
      <c r="N73">
        <v>149.43100000000001</v>
      </c>
      <c r="O73">
        <v>149.43100000000001</v>
      </c>
      <c r="P73">
        <v>0</v>
      </c>
      <c r="Q73">
        <v>1</v>
      </c>
      <c r="R73" t="str">
        <v>TPCK</v>
      </c>
      <c r="S73" t="str">
        <v>NANNO</v>
      </c>
      <c r="T73" t="str">
        <v/>
      </c>
      <c r="U73" t="str">
        <v/>
      </c>
      <c r="V73" t="str">
        <v>NANNO</v>
      </c>
      <c r="W73" t="str">
        <v>TPCK11873901</v>
      </c>
      <c r="X73">
        <v>44883.898611111108</v>
      </c>
      <c r="Y73" t="str">
        <v>LEWIS</v>
      </c>
      <c r="Z73" t="str">
        <v>JR</v>
      </c>
      <c r="AA73" t="str">
        <v>Unprocessed sample to FLOR, slide to CLAR</v>
      </c>
      <c r="AB73" t="str">
        <v>397-U1385F-5X-7-W 21/21-NANNO</v>
      </c>
    </row>
    <row r="74" spans="1:28" x14ac:dyDescent="0.15">
      <c r="A74">
        <v>397</v>
      </c>
      <c r="B74" t="str">
        <v>U1385</v>
      </c>
      <c r="C74" t="str">
        <v>F</v>
      </c>
      <c r="D74">
        <v>5</v>
      </c>
      <c r="E74" t="str">
        <v>X</v>
      </c>
      <c r="F74" t="str">
        <v>CC</v>
      </c>
      <c r="G74" t="str">
        <v/>
      </c>
      <c r="H74" s="21">
        <v>31</v>
      </c>
      <c r="I74" s="21">
        <v>38</v>
      </c>
      <c r="J74" s="21">
        <v>0</v>
      </c>
      <c r="K74" s="21">
        <v>7</v>
      </c>
      <c r="L74">
        <v>135.77000000000001</v>
      </c>
      <c r="M74">
        <v>135.84</v>
      </c>
      <c r="N74">
        <v>150.11100000000002</v>
      </c>
      <c r="O74">
        <v>150.18100000000001</v>
      </c>
      <c r="P74">
        <v>7</v>
      </c>
      <c r="Q74">
        <v>20</v>
      </c>
      <c r="R74" t="str">
        <v>OTHR</v>
      </c>
      <c r="S74" t="str">
        <v>FORAM</v>
      </c>
      <c r="T74" t="str">
        <v/>
      </c>
      <c r="U74" t="str">
        <v/>
      </c>
      <c r="V74" t="str">
        <v>FORAM</v>
      </c>
      <c r="W74" t="str">
        <v>OTHR11872911</v>
      </c>
      <c r="X74">
        <v>44883.793749999997</v>
      </c>
      <c r="Y74" t="str">
        <v>LEWIS</v>
      </c>
      <c r="Z74" t="str">
        <v>JR</v>
      </c>
      <c r="AA74" t="str">
        <v>Shipboard Test</v>
      </c>
      <c r="AB74" t="str">
        <v>397-U1385F-5X-CC-PAL-FORAM</v>
      </c>
    </row>
    <row r="75" spans="1:28" x14ac:dyDescent="0.15">
      <c r="A75">
        <v>397</v>
      </c>
      <c r="B75" t="str">
        <v>U1385</v>
      </c>
      <c r="C75" t="str">
        <v>F</v>
      </c>
      <c r="D75">
        <v>5</v>
      </c>
      <c r="E75" t="str">
        <v>X</v>
      </c>
      <c r="F75" t="str">
        <v>CC</v>
      </c>
      <c r="G75" t="str">
        <v/>
      </c>
      <c r="H75" s="21">
        <v>31</v>
      </c>
      <c r="I75" s="21">
        <v>38</v>
      </c>
      <c r="J75" s="21">
        <v>0</v>
      </c>
      <c r="K75" s="21">
        <v>7</v>
      </c>
      <c r="L75">
        <v>135.77000000000001</v>
      </c>
      <c r="M75">
        <v>135.84</v>
      </c>
      <c r="N75">
        <v>150.11100000000002</v>
      </c>
      <c r="O75">
        <v>150.18100000000001</v>
      </c>
      <c r="P75">
        <v>7</v>
      </c>
      <c r="Q75">
        <v>30</v>
      </c>
      <c r="R75" t="str">
        <v>OTHR</v>
      </c>
      <c r="S75" t="str">
        <v>PAL</v>
      </c>
      <c r="T75" t="str">
        <v/>
      </c>
      <c r="U75" t="str">
        <v/>
      </c>
      <c r="V75" t="str">
        <v>PAL</v>
      </c>
      <c r="W75" t="str">
        <v>OTHR11872871</v>
      </c>
      <c r="X75">
        <v>44883.793749999997</v>
      </c>
      <c r="Y75" t="str">
        <v>KOWALSKI</v>
      </c>
      <c r="Z75" t="str">
        <v>JR</v>
      </c>
      <c r="AA75" t="str">
        <v/>
      </c>
      <c r="AB75" t="str">
        <v>397-U1385F-5X-CC-PAL-PAL</v>
      </c>
    </row>
    <row r="76" spans="1:28" x14ac:dyDescent="0.15">
      <c r="A76">
        <v>397</v>
      </c>
      <c r="B76" t="str">
        <v>U1385</v>
      </c>
      <c r="C76" t="str">
        <v>F</v>
      </c>
      <c r="D76">
        <v>5</v>
      </c>
      <c r="E76" t="str">
        <v>X</v>
      </c>
      <c r="F76" t="str">
        <v>CC</v>
      </c>
      <c r="G76" t="str">
        <v/>
      </c>
      <c r="H76" s="21">
        <v>31</v>
      </c>
      <c r="I76" s="21">
        <v>38</v>
      </c>
      <c r="J76" s="21">
        <v>0</v>
      </c>
      <c r="K76" s="21">
        <v>7</v>
      </c>
      <c r="L76">
        <v>135.77000000000001</v>
      </c>
      <c r="M76">
        <v>135.84</v>
      </c>
      <c r="N76">
        <v>150.11100000000002</v>
      </c>
      <c r="O76">
        <v>150.18100000000001</v>
      </c>
      <c r="P76">
        <v>7</v>
      </c>
      <c r="Q76">
        <v>5</v>
      </c>
      <c r="R76" t="str">
        <v>OTHR</v>
      </c>
      <c r="S76" t="str">
        <v>NANNO</v>
      </c>
      <c r="T76" t="str">
        <v/>
      </c>
      <c r="U76" t="str">
        <v/>
      </c>
      <c r="V76" t="str">
        <v>NANNO</v>
      </c>
      <c r="W76" t="str">
        <v>OTHR11872901</v>
      </c>
      <c r="X76">
        <v>44883.793749999997</v>
      </c>
      <c r="Y76" t="str">
        <v>LEWIS</v>
      </c>
      <c r="Z76" t="str">
        <v>JR</v>
      </c>
      <c r="AA76" t="str">
        <v>Unprocessed sample to FLOR, slide to CLAR</v>
      </c>
      <c r="AB76" t="str">
        <v>397-U1385F-5X-CC-PAL-NANNO</v>
      </c>
    </row>
    <row r="77" spans="1:28" x14ac:dyDescent="0.15">
      <c r="A77">
        <v>397</v>
      </c>
      <c r="B77" t="str">
        <v>U1385</v>
      </c>
      <c r="C77" t="str">
        <v>F</v>
      </c>
      <c r="D77">
        <v>5</v>
      </c>
      <c r="E77" t="str">
        <v>X</v>
      </c>
      <c r="F77" t="str">
        <v>CC</v>
      </c>
      <c r="G77" t="str">
        <v/>
      </c>
      <c r="H77" s="21">
        <v>31</v>
      </c>
      <c r="I77" s="21">
        <v>38</v>
      </c>
      <c r="J77" s="21">
        <v>0</v>
      </c>
      <c r="K77" s="21">
        <v>7</v>
      </c>
      <c r="L77">
        <v>135.77000000000001</v>
      </c>
      <c r="M77">
        <v>135.84</v>
      </c>
      <c r="N77">
        <v>150.11100000000002</v>
      </c>
      <c r="O77">
        <v>150.18100000000001</v>
      </c>
      <c r="P77">
        <v>7</v>
      </c>
      <c r="Q77">
        <v>30</v>
      </c>
      <c r="R77" t="str">
        <v>OTHR</v>
      </c>
      <c r="S77" t="str">
        <v/>
      </c>
      <c r="T77" t="str">
        <v>ZARI</v>
      </c>
      <c r="U77" t="str">
        <v>95883IODP</v>
      </c>
      <c r="V77" t="str">
        <v>PALZARI</v>
      </c>
      <c r="W77" t="str">
        <v>OTHR11872881</v>
      </c>
      <c r="X77">
        <v>44883.793749999997</v>
      </c>
      <c r="Y77" t="str">
        <v>LEWIS</v>
      </c>
      <c r="Z77" t="str">
        <v>JR</v>
      </c>
      <c r="AA77" t="str">
        <v/>
      </c>
      <c r="AB77" t="str">
        <v>397-U1385F-5X-CC-PAL-PALZARI</v>
      </c>
    </row>
    <row r="78" spans="1:28" x14ac:dyDescent="0.15">
      <c r="A78">
        <v>397</v>
      </c>
      <c r="B78" t="str">
        <v>U1385</v>
      </c>
      <c r="C78" t="str">
        <v>F</v>
      </c>
      <c r="D78">
        <v>5</v>
      </c>
      <c r="E78" t="str">
        <v>X</v>
      </c>
      <c r="F78" t="str">
        <v>CC</v>
      </c>
      <c r="G78" t="str">
        <v/>
      </c>
      <c r="H78" s="21">
        <v>31</v>
      </c>
      <c r="I78" s="21">
        <v>38</v>
      </c>
      <c r="J78" s="21">
        <v>0</v>
      </c>
      <c r="K78" s="21">
        <v>7</v>
      </c>
      <c r="L78">
        <v>135.77000000000001</v>
      </c>
      <c r="M78">
        <v>135.84</v>
      </c>
      <c r="N78">
        <v>150.11100000000002</v>
      </c>
      <c r="O78">
        <v>150.18100000000001</v>
      </c>
      <c r="P78">
        <v>7</v>
      </c>
      <c r="Q78">
        <v>20</v>
      </c>
      <c r="R78" t="str">
        <v>OTHR</v>
      </c>
      <c r="S78" t="str">
        <v/>
      </c>
      <c r="T78" t="str">
        <v>VERM</v>
      </c>
      <c r="U78" t="str">
        <v>95746IODP</v>
      </c>
      <c r="V78" t="str">
        <v>PALVERM</v>
      </c>
      <c r="W78" t="str">
        <v>OTHR11872831</v>
      </c>
      <c r="X78">
        <v>44883.793749999997</v>
      </c>
      <c r="Y78" t="str">
        <v>LEWIS</v>
      </c>
      <c r="Z78" t="str">
        <v>JR</v>
      </c>
      <c r="AA78" t="str">
        <v/>
      </c>
      <c r="AB78" t="str">
        <v>397-U1385F-5X-CC-PAL-PALVERM</v>
      </c>
    </row>
    <row r="79" spans="1:28" x14ac:dyDescent="0.15">
      <c r="A79">
        <v>397</v>
      </c>
      <c r="B79" t="str">
        <v>U1385</v>
      </c>
      <c r="C79" t="str">
        <v>F</v>
      </c>
      <c r="D79">
        <v>5</v>
      </c>
      <c r="E79" t="str">
        <v>X</v>
      </c>
      <c r="F79" t="str">
        <v>CC</v>
      </c>
      <c r="G79" t="str">
        <v/>
      </c>
      <c r="H79" s="21">
        <v>31</v>
      </c>
      <c r="I79" s="21">
        <v>38</v>
      </c>
      <c r="J79" s="21">
        <v>0</v>
      </c>
      <c r="K79" s="21">
        <v>7</v>
      </c>
      <c r="L79">
        <v>135.77000000000001</v>
      </c>
      <c r="M79">
        <v>135.84</v>
      </c>
      <c r="N79">
        <v>150.11100000000002</v>
      </c>
      <c r="O79">
        <v>150.18100000000001</v>
      </c>
      <c r="P79">
        <v>7</v>
      </c>
      <c r="Q79">
        <v>20</v>
      </c>
      <c r="R79" t="str">
        <v>OTHR</v>
      </c>
      <c r="S79" t="str">
        <v/>
      </c>
      <c r="T79" t="str">
        <v>PERA</v>
      </c>
      <c r="U79" t="str">
        <v>95471IODP</v>
      </c>
      <c r="V79" t="str">
        <v>PALPERA</v>
      </c>
      <c r="W79" t="str">
        <v>OTHR11872841</v>
      </c>
      <c r="X79">
        <v>44883.793749999997</v>
      </c>
      <c r="Y79" t="str">
        <v>LEWIS</v>
      </c>
      <c r="Z79" t="str">
        <v>JR</v>
      </c>
      <c r="AA79" t="str">
        <v/>
      </c>
      <c r="AB79" t="str">
        <v>397-U1385F-5X-CC-PAL-PALPERA</v>
      </c>
    </row>
    <row r="80" spans="1:28" x14ac:dyDescent="0.15">
      <c r="A80">
        <v>397</v>
      </c>
      <c r="B80" t="str">
        <v>U1385</v>
      </c>
      <c r="C80" t="str">
        <v>F</v>
      </c>
      <c r="D80">
        <v>5</v>
      </c>
      <c r="E80" t="str">
        <v>X</v>
      </c>
      <c r="F80" t="str">
        <v>CC</v>
      </c>
      <c r="G80" t="str">
        <v/>
      </c>
      <c r="H80" s="21">
        <v>31</v>
      </c>
      <c r="I80" s="21">
        <v>38</v>
      </c>
      <c r="J80" s="21">
        <v>0</v>
      </c>
      <c r="K80" s="21">
        <v>7</v>
      </c>
      <c r="L80">
        <v>135.77000000000001</v>
      </c>
      <c r="M80">
        <v>135.84</v>
      </c>
      <c r="N80">
        <v>150.11100000000002</v>
      </c>
      <c r="O80">
        <v>150.18100000000001</v>
      </c>
      <c r="P80">
        <v>7</v>
      </c>
      <c r="Q80">
        <v>5</v>
      </c>
      <c r="R80" t="str">
        <v>OTHR</v>
      </c>
      <c r="S80" t="str">
        <v/>
      </c>
      <c r="T80" t="str">
        <v>CLAR</v>
      </c>
      <c r="U80" t="str">
        <v>95439IODP</v>
      </c>
      <c r="V80" t="str">
        <v>PALCLAR</v>
      </c>
      <c r="W80" t="str">
        <v>OTHR11872861</v>
      </c>
      <c r="X80">
        <v>44883.793749999997</v>
      </c>
      <c r="Y80" t="str">
        <v>LEWIS</v>
      </c>
      <c r="Z80" t="str">
        <v>JR</v>
      </c>
      <c r="AA80" t="str">
        <v/>
      </c>
      <c r="AB80" t="str">
        <v>397-U1385F-5X-CC-PAL-PALCLAR</v>
      </c>
    </row>
    <row r="81" spans="1:28" x14ac:dyDescent="0.15">
      <c r="A81">
        <v>397</v>
      </c>
      <c r="B81" t="str">
        <v>U1385</v>
      </c>
      <c r="C81" t="str">
        <v>F</v>
      </c>
      <c r="D81">
        <v>5</v>
      </c>
      <c r="E81" t="str">
        <v>X</v>
      </c>
      <c r="F81" t="str">
        <v>CC</v>
      </c>
      <c r="G81" t="str">
        <v/>
      </c>
      <c r="H81" s="21">
        <v>31</v>
      </c>
      <c r="I81" s="21">
        <v>38</v>
      </c>
      <c r="J81" s="21">
        <v>0</v>
      </c>
      <c r="K81" s="21">
        <v>7</v>
      </c>
      <c r="L81">
        <v>135.77000000000001</v>
      </c>
      <c r="M81">
        <v>135.84</v>
      </c>
      <c r="N81">
        <v>150.11100000000002</v>
      </c>
      <c r="O81">
        <v>150.18100000000001</v>
      </c>
      <c r="P81">
        <v>7</v>
      </c>
      <c r="Q81">
        <v>5</v>
      </c>
      <c r="R81" t="str">
        <v>OTHR</v>
      </c>
      <c r="S81" t="str">
        <v/>
      </c>
      <c r="T81" t="str">
        <v>ABRA</v>
      </c>
      <c r="U81" t="str">
        <v>95438IODP</v>
      </c>
      <c r="V81" t="str">
        <v>PALABRA</v>
      </c>
      <c r="W81" t="str">
        <v>OTHR11872891</v>
      </c>
      <c r="X81">
        <v>44883.793749999997</v>
      </c>
      <c r="Y81" t="str">
        <v>LEWIS</v>
      </c>
      <c r="Z81" t="str">
        <v>JR</v>
      </c>
      <c r="AA81" t="str">
        <v/>
      </c>
      <c r="AB81" t="str">
        <v>397-U1385F-5X-CC-PAL-PALABRA</v>
      </c>
    </row>
    <row r="82" spans="1:28" x14ac:dyDescent="0.15">
      <c r="A82">
        <v>397</v>
      </c>
      <c r="B82" t="str">
        <v>U1385</v>
      </c>
      <c r="C82" t="str">
        <v>F</v>
      </c>
      <c r="D82">
        <v>5</v>
      </c>
      <c r="E82" t="str">
        <v>X</v>
      </c>
      <c r="F82" t="str">
        <v>CC</v>
      </c>
      <c r="G82" t="str">
        <v/>
      </c>
      <c r="H82" s="21">
        <v>31</v>
      </c>
      <c r="I82" s="21">
        <v>38</v>
      </c>
      <c r="J82" s="21">
        <v>0</v>
      </c>
      <c r="K82" s="21">
        <v>7</v>
      </c>
      <c r="L82">
        <v>135.77000000000001</v>
      </c>
      <c r="M82">
        <v>135.84</v>
      </c>
      <c r="N82">
        <v>150.11100000000002</v>
      </c>
      <c r="O82">
        <v>150.18100000000001</v>
      </c>
      <c r="P82">
        <v>7</v>
      </c>
      <c r="Q82">
        <v>5</v>
      </c>
      <c r="R82" t="str">
        <v>OTHR</v>
      </c>
      <c r="S82" t="str">
        <v/>
      </c>
      <c r="T82" t="str">
        <v>FLOR</v>
      </c>
      <c r="U82" t="str">
        <v>95504IODP</v>
      </c>
      <c r="V82" t="str">
        <v>PALFLOR</v>
      </c>
      <c r="W82" t="str">
        <v>OTHR11872851</v>
      </c>
      <c r="X82">
        <v>44883.793749999997</v>
      </c>
      <c r="Y82" t="str">
        <v>LEWIS</v>
      </c>
      <c r="Z82" t="str">
        <v>JR</v>
      </c>
      <c r="AA82" t="str">
        <v/>
      </c>
      <c r="AB82" t="str">
        <v>397-U1385F-5X-CC-PAL-PALFLOR</v>
      </c>
    </row>
    <row r="83" spans="1:28" x14ac:dyDescent="0.15">
      <c r="A83">
        <v>397</v>
      </c>
      <c r="B83" t="str">
        <v>U1385</v>
      </c>
      <c r="C83" t="str">
        <v>F</v>
      </c>
      <c r="D83">
        <v>5</v>
      </c>
      <c r="E83" t="str">
        <v>X</v>
      </c>
      <c r="F83" t="str">
        <v>CC</v>
      </c>
      <c r="G83" t="str">
        <v/>
      </c>
      <c r="H83" s="21">
        <v>31</v>
      </c>
      <c r="I83" s="21">
        <v>38</v>
      </c>
      <c r="J83" s="21">
        <v>31</v>
      </c>
      <c r="K83" s="21">
        <v>38</v>
      </c>
      <c r="L83">
        <v>135.77000000000001</v>
      </c>
      <c r="M83">
        <v>135.84</v>
      </c>
      <c r="N83">
        <v>150.11100000000002</v>
      </c>
      <c r="O83">
        <v>150.18100000000001</v>
      </c>
      <c r="P83">
        <v>7</v>
      </c>
      <c r="Q83">
        <v>247</v>
      </c>
      <c r="R83" t="str">
        <v>WRND</v>
      </c>
      <c r="S83" t="str">
        <v>PAL</v>
      </c>
      <c r="T83" t="str">
        <v/>
      </c>
      <c r="U83" t="str">
        <v/>
      </c>
      <c r="V83" t="str">
        <v>PAL</v>
      </c>
      <c r="W83" t="str">
        <v>WRND11872821</v>
      </c>
      <c r="X83">
        <v>44883.793055555558</v>
      </c>
      <c r="Y83" t="str">
        <v>JR_MARONE</v>
      </c>
      <c r="Z83" t="str">
        <v>JR</v>
      </c>
      <c r="AA83" t="str">
        <v/>
      </c>
      <c r="AB83" t="str">
        <v>397-U1385F-5X-CC-PAL</v>
      </c>
    </row>
    <row r="84" spans="1:28" x14ac:dyDescent="0.15">
      <c r="A84">
        <v>397</v>
      </c>
      <c r="B84" t="str">
        <v>U1385</v>
      </c>
      <c r="C84" t="str">
        <v>F</v>
      </c>
      <c r="D84">
        <v>6</v>
      </c>
      <c r="E84" t="str">
        <v>X</v>
      </c>
      <c r="F84">
        <v>1</v>
      </c>
      <c r="G84" t="str">
        <v>W</v>
      </c>
      <c r="H84" s="21">
        <v>75</v>
      </c>
      <c r="I84" s="21">
        <v>75</v>
      </c>
      <c r="J84" s="21">
        <v>75</v>
      </c>
      <c r="K84" s="21">
        <v>75</v>
      </c>
      <c r="L84">
        <v>136.44999999999999</v>
      </c>
      <c r="M84">
        <v>136.44999999999999</v>
      </c>
      <c r="N84">
        <v>154.66799999999998</v>
      </c>
      <c r="O84">
        <v>154.66799999999998</v>
      </c>
      <c r="P84">
        <v>0</v>
      </c>
      <c r="Q84">
        <v>1</v>
      </c>
      <c r="R84" t="str">
        <v>TPCK</v>
      </c>
      <c r="S84" t="str">
        <v>NANNO</v>
      </c>
      <c r="T84" t="str">
        <v/>
      </c>
      <c r="U84" t="str">
        <v/>
      </c>
      <c r="V84" t="str">
        <v>NANNO</v>
      </c>
      <c r="W84" t="str">
        <v>TPCK11874651</v>
      </c>
      <c r="X84">
        <v>44883.952777777777</v>
      </c>
      <c r="Y84" t="str">
        <v>LEWIS</v>
      </c>
      <c r="Z84" t="str">
        <v>JR</v>
      </c>
      <c r="AA84" t="str">
        <v>Unprocessed sample to FLOR, slide to CLAR</v>
      </c>
      <c r="AB84" t="str">
        <v>397-U1385F-6X-1-W 75/75-NANNO</v>
      </c>
    </row>
    <row r="85" spans="1:28" x14ac:dyDescent="0.15">
      <c r="A85">
        <v>397</v>
      </c>
      <c r="B85" t="str">
        <v>U1385</v>
      </c>
      <c r="C85" t="str">
        <v>F</v>
      </c>
      <c r="D85">
        <v>6</v>
      </c>
      <c r="E85" t="str">
        <v>X</v>
      </c>
      <c r="F85">
        <v>2</v>
      </c>
      <c r="G85" t="str">
        <v>W</v>
      </c>
      <c r="H85" s="21">
        <v>78</v>
      </c>
      <c r="I85" s="21">
        <v>78</v>
      </c>
      <c r="J85" s="21">
        <v>78</v>
      </c>
      <c r="K85" s="21">
        <v>78</v>
      </c>
      <c r="L85">
        <v>137.96</v>
      </c>
      <c r="M85">
        <v>137.96</v>
      </c>
      <c r="N85">
        <v>156.178</v>
      </c>
      <c r="O85">
        <v>156.178</v>
      </c>
      <c r="P85">
        <v>0</v>
      </c>
      <c r="Q85">
        <v>1</v>
      </c>
      <c r="R85" t="str">
        <v>TPCK</v>
      </c>
      <c r="S85" t="str">
        <v>NANNO</v>
      </c>
      <c r="T85" t="str">
        <v/>
      </c>
      <c r="U85" t="str">
        <v/>
      </c>
      <c r="V85" t="str">
        <v>NANNO</v>
      </c>
      <c r="W85" t="str">
        <v>TPCK11874661</v>
      </c>
      <c r="X85">
        <v>44883.952777777777</v>
      </c>
      <c r="Y85" t="str">
        <v>LEWIS</v>
      </c>
      <c r="Z85" t="str">
        <v>JR</v>
      </c>
      <c r="AA85" t="str">
        <v>Unprocessed sample to FLOR, slide to CLAR</v>
      </c>
      <c r="AB85" t="str">
        <v>397-U1385F-6X-2-W 78/78-NANNO</v>
      </c>
    </row>
    <row r="86" spans="1:28" x14ac:dyDescent="0.15">
      <c r="A86">
        <v>397</v>
      </c>
      <c r="B86" t="str">
        <v>U1385</v>
      </c>
      <c r="C86" t="str">
        <v>F</v>
      </c>
      <c r="D86">
        <v>6</v>
      </c>
      <c r="E86" t="str">
        <v>X</v>
      </c>
      <c r="F86">
        <v>3</v>
      </c>
      <c r="G86" t="str">
        <v>A</v>
      </c>
      <c r="H86" s="21">
        <v>10</v>
      </c>
      <c r="I86" s="21">
        <v>10</v>
      </c>
      <c r="J86" s="21">
        <v>10</v>
      </c>
      <c r="K86" s="21">
        <v>10</v>
      </c>
      <c r="L86">
        <v>138.75</v>
      </c>
      <c r="M86">
        <v>138.75</v>
      </c>
      <c r="N86">
        <v>156.96799999999999</v>
      </c>
      <c r="O86">
        <v>156.96799999999999</v>
      </c>
      <c r="P86">
        <v>0</v>
      </c>
      <c r="Q86" t="str">
        <v/>
      </c>
      <c r="R86" t="str">
        <v>SS</v>
      </c>
      <c r="S86" t="str">
        <v>SED</v>
      </c>
      <c r="T86" t="str">
        <v/>
      </c>
      <c r="U86" t="str">
        <v/>
      </c>
      <c r="V86" t="str">
        <v>SED</v>
      </c>
      <c r="W86" t="str">
        <v>SS11874741</v>
      </c>
      <c r="X86">
        <v>44883.976388888892</v>
      </c>
      <c r="Y86" t="str">
        <v>JRS_PALLONE</v>
      </c>
      <c r="Z86" t="str">
        <v>JR</v>
      </c>
      <c r="AA86" t="str">
        <v/>
      </c>
      <c r="AB86" t="str">
        <v>397-U1385F-6X-3-A 10/10-SED</v>
      </c>
    </row>
    <row r="87" spans="1:28" x14ac:dyDescent="0.15">
      <c r="A87">
        <v>397</v>
      </c>
      <c r="B87" t="str">
        <v>U1385</v>
      </c>
      <c r="C87" t="str">
        <v>F</v>
      </c>
      <c r="D87">
        <v>6</v>
      </c>
      <c r="E87" t="str">
        <v>X</v>
      </c>
      <c r="F87">
        <v>3</v>
      </c>
      <c r="G87" t="str">
        <v>W</v>
      </c>
      <c r="H87" s="21">
        <v>76</v>
      </c>
      <c r="I87" s="21">
        <v>76</v>
      </c>
      <c r="J87" s="21">
        <v>76</v>
      </c>
      <c r="K87" s="21">
        <v>76</v>
      </c>
      <c r="L87">
        <v>139.41</v>
      </c>
      <c r="M87">
        <v>139.41</v>
      </c>
      <c r="N87">
        <v>157.62799999999999</v>
      </c>
      <c r="O87">
        <v>157.62799999999999</v>
      </c>
      <c r="P87">
        <v>0</v>
      </c>
      <c r="Q87">
        <v>1</v>
      </c>
      <c r="R87" t="str">
        <v>TPCK</v>
      </c>
      <c r="S87" t="str">
        <v>NANNO</v>
      </c>
      <c r="T87" t="str">
        <v/>
      </c>
      <c r="U87" t="str">
        <v/>
      </c>
      <c r="V87" t="str">
        <v>NANNO</v>
      </c>
      <c r="W87" t="str">
        <v>TPCK11874671</v>
      </c>
      <c r="X87">
        <v>44883.952777777777</v>
      </c>
      <c r="Y87" t="str">
        <v>LEWIS</v>
      </c>
      <c r="Z87" t="str">
        <v>JR</v>
      </c>
      <c r="AA87" t="str">
        <v>Unprocessed sample to FLOR, slide to CLAR</v>
      </c>
      <c r="AB87" t="str">
        <v>397-U1385F-6X-3-W 76/76-NANNO</v>
      </c>
    </row>
    <row r="88" spans="1:28" x14ac:dyDescent="0.15">
      <c r="A88">
        <v>397</v>
      </c>
      <c r="B88" t="str">
        <v>U1385</v>
      </c>
      <c r="C88" t="str">
        <v>F</v>
      </c>
      <c r="D88">
        <v>6</v>
      </c>
      <c r="E88" t="str">
        <v>X</v>
      </c>
      <c r="F88">
        <v>4</v>
      </c>
      <c r="G88" t="str">
        <v>W</v>
      </c>
      <c r="H88" s="21">
        <v>78</v>
      </c>
      <c r="I88" s="21">
        <v>78</v>
      </c>
      <c r="J88" s="21">
        <v>78</v>
      </c>
      <c r="K88" s="21">
        <v>78</v>
      </c>
      <c r="L88">
        <v>140.91</v>
      </c>
      <c r="M88">
        <v>140.91</v>
      </c>
      <c r="N88">
        <v>159.12799999999999</v>
      </c>
      <c r="O88">
        <v>159.12799999999999</v>
      </c>
      <c r="P88">
        <v>0</v>
      </c>
      <c r="Q88">
        <v>1</v>
      </c>
      <c r="R88" t="str">
        <v>TPCK</v>
      </c>
      <c r="S88" t="str">
        <v>NANNO</v>
      </c>
      <c r="T88" t="str">
        <v/>
      </c>
      <c r="U88" t="str">
        <v/>
      </c>
      <c r="V88" t="str">
        <v>NANNO</v>
      </c>
      <c r="W88" t="str">
        <v>TPCK11874681</v>
      </c>
      <c r="X88">
        <v>44883.952777777777</v>
      </c>
      <c r="Y88" t="str">
        <v>LEWIS</v>
      </c>
      <c r="Z88" t="str">
        <v>JR</v>
      </c>
      <c r="AA88" t="str">
        <v>Unprocessed sample to FLOR, slide to CLAR</v>
      </c>
      <c r="AB88" t="str">
        <v>397-U1385F-6X-4-W 78/78-NANNO</v>
      </c>
    </row>
    <row r="89" spans="1:28" x14ac:dyDescent="0.15">
      <c r="A89">
        <v>397</v>
      </c>
      <c r="B89" t="str">
        <v>U1385</v>
      </c>
      <c r="C89" t="str">
        <v>F</v>
      </c>
      <c r="D89">
        <v>6</v>
      </c>
      <c r="E89" t="str">
        <v>X</v>
      </c>
      <c r="F89">
        <v>5</v>
      </c>
      <c r="G89" t="str">
        <v>W</v>
      </c>
      <c r="H89" s="21">
        <v>76</v>
      </c>
      <c r="I89" s="21">
        <v>76</v>
      </c>
      <c r="J89" s="21">
        <v>76</v>
      </c>
      <c r="K89" s="21">
        <v>76</v>
      </c>
      <c r="L89">
        <v>142.38</v>
      </c>
      <c r="M89">
        <v>142.38</v>
      </c>
      <c r="N89">
        <v>160.59799999999998</v>
      </c>
      <c r="O89">
        <v>160.59799999999998</v>
      </c>
      <c r="P89">
        <v>0</v>
      </c>
      <c r="Q89">
        <v>1</v>
      </c>
      <c r="R89" t="str">
        <v>TPCK</v>
      </c>
      <c r="S89" t="str">
        <v>NANNO</v>
      </c>
      <c r="T89" t="str">
        <v/>
      </c>
      <c r="U89" t="str">
        <v/>
      </c>
      <c r="V89" t="str">
        <v>NANNO</v>
      </c>
      <c r="W89" t="str">
        <v>TPCK11874691</v>
      </c>
      <c r="X89">
        <v>44883.952777777777</v>
      </c>
      <c r="Y89" t="str">
        <v>LEWIS</v>
      </c>
      <c r="Z89" t="str">
        <v>JR</v>
      </c>
      <c r="AA89" t="str">
        <v>Unprocessed sample to FLOR, slide to CLAR</v>
      </c>
      <c r="AB89" t="str">
        <v>397-U1385F-6X-5-W 76/76-NANNO</v>
      </c>
    </row>
    <row r="90" spans="1:28" x14ac:dyDescent="0.15">
      <c r="A90">
        <v>397</v>
      </c>
      <c r="B90" t="str">
        <v>U1385</v>
      </c>
      <c r="C90" t="str">
        <v>F</v>
      </c>
      <c r="D90">
        <v>6</v>
      </c>
      <c r="E90" t="str">
        <v>X</v>
      </c>
      <c r="F90">
        <v>5</v>
      </c>
      <c r="G90" t="str">
        <v>W</v>
      </c>
      <c r="H90" s="21">
        <v>90</v>
      </c>
      <c r="I90" s="21">
        <v>92</v>
      </c>
      <c r="J90" s="21">
        <v>90</v>
      </c>
      <c r="K90" s="21">
        <v>92</v>
      </c>
      <c r="L90">
        <v>142.52000000000001</v>
      </c>
      <c r="M90">
        <v>142.54</v>
      </c>
      <c r="N90">
        <v>160.738</v>
      </c>
      <c r="O90">
        <v>160.75799999999998</v>
      </c>
      <c r="P90">
        <v>2</v>
      </c>
      <c r="Q90">
        <v>10</v>
      </c>
      <c r="R90" t="str">
        <v>CYL</v>
      </c>
      <c r="S90" t="str">
        <v>MAD</v>
      </c>
      <c r="T90" t="str">
        <v/>
      </c>
      <c r="U90" t="str">
        <v/>
      </c>
      <c r="V90">
        <v>31140</v>
      </c>
      <c r="W90" t="str">
        <v>CYL11874731</v>
      </c>
      <c r="X90">
        <v>44883.968055555553</v>
      </c>
      <c r="Y90" t="str">
        <v>JRS_CLARK</v>
      </c>
      <c r="Z90" t="str">
        <v>JR</v>
      </c>
      <c r="AA90" t="str">
        <v/>
      </c>
      <c r="AB90" t="str">
        <v>397-U1385F-6X-5-W 90/92-31140</v>
      </c>
    </row>
    <row r="91" spans="1:28" x14ac:dyDescent="0.15">
      <c r="A91">
        <v>397</v>
      </c>
      <c r="B91" t="str">
        <v>U1385</v>
      </c>
      <c r="C91" t="str">
        <v>F</v>
      </c>
      <c r="D91">
        <v>6</v>
      </c>
      <c r="E91" t="str">
        <v>X</v>
      </c>
      <c r="F91">
        <v>6</v>
      </c>
      <c r="G91" t="str">
        <v>W</v>
      </c>
      <c r="H91" s="21">
        <v>74</v>
      </c>
      <c r="I91" s="21">
        <v>74</v>
      </c>
      <c r="J91" s="21">
        <v>74</v>
      </c>
      <c r="K91" s="21">
        <v>74</v>
      </c>
      <c r="L91">
        <v>143.83000000000001</v>
      </c>
      <c r="M91">
        <v>143.83000000000001</v>
      </c>
      <c r="N91">
        <v>162.048</v>
      </c>
      <c r="O91">
        <v>162.048</v>
      </c>
      <c r="P91">
        <v>0</v>
      </c>
      <c r="Q91">
        <v>1</v>
      </c>
      <c r="R91" t="str">
        <v>TPCK</v>
      </c>
      <c r="S91" t="str">
        <v>NANNO</v>
      </c>
      <c r="T91" t="str">
        <v/>
      </c>
      <c r="U91" t="str">
        <v/>
      </c>
      <c r="V91" t="str">
        <v>NANNO</v>
      </c>
      <c r="W91" t="str">
        <v>TPCK11874701</v>
      </c>
      <c r="X91">
        <v>44883.952777777777</v>
      </c>
      <c r="Y91" t="str">
        <v>LEWIS</v>
      </c>
      <c r="Z91" t="str">
        <v>JR</v>
      </c>
      <c r="AA91" t="str">
        <v>Unprocessed sample to FLOR, slide to CLAR</v>
      </c>
      <c r="AB91" t="str">
        <v>397-U1385F-6X-6-W 74/74-NANNO</v>
      </c>
    </row>
    <row r="92" spans="1:28" x14ac:dyDescent="0.15">
      <c r="A92">
        <v>397</v>
      </c>
      <c r="B92" t="str">
        <v>U1385</v>
      </c>
      <c r="C92" t="str">
        <v>F</v>
      </c>
      <c r="D92">
        <v>6</v>
      </c>
      <c r="E92" t="str">
        <v>X</v>
      </c>
      <c r="F92">
        <v>7</v>
      </c>
      <c r="G92" t="str">
        <v/>
      </c>
      <c r="H92" s="21">
        <v>0</v>
      </c>
      <c r="I92" s="21">
        <v>5</v>
      </c>
      <c r="J92" s="21">
        <v>0</v>
      </c>
      <c r="K92" s="21">
        <v>5</v>
      </c>
      <c r="L92">
        <v>144.44</v>
      </c>
      <c r="M92">
        <v>144.49</v>
      </c>
      <c r="N92">
        <v>162.65799999999999</v>
      </c>
      <c r="O92">
        <v>162.708</v>
      </c>
      <c r="P92">
        <v>5</v>
      </c>
      <c r="Q92">
        <v>5</v>
      </c>
      <c r="R92" t="str">
        <v>CYL</v>
      </c>
      <c r="S92" t="str">
        <v>HS</v>
      </c>
      <c r="T92" t="str">
        <v/>
      </c>
      <c r="U92" t="str">
        <v/>
      </c>
      <c r="V92" t="str">
        <v>HS</v>
      </c>
      <c r="W92" t="str">
        <v>CYL11873261</v>
      </c>
      <c r="X92">
        <v>44883.827777777777</v>
      </c>
      <c r="Y92" t="str">
        <v>JR_MARONE</v>
      </c>
      <c r="Z92" t="str">
        <v>JR</v>
      </c>
      <c r="AA92" t="str">
        <v/>
      </c>
      <c r="AB92" t="str">
        <v>397-U1385F-6X-7-HS</v>
      </c>
    </row>
    <row r="93" spans="1:28" x14ac:dyDescent="0.15">
      <c r="A93">
        <v>397</v>
      </c>
      <c r="B93" t="str">
        <v>U1385</v>
      </c>
      <c r="C93" t="str">
        <v>F</v>
      </c>
      <c r="D93">
        <v>6</v>
      </c>
      <c r="E93" t="str">
        <v>X</v>
      </c>
      <c r="F93">
        <v>7</v>
      </c>
      <c r="G93" t="str">
        <v>A</v>
      </c>
      <c r="H93" s="21">
        <v>18</v>
      </c>
      <c r="I93" s="21">
        <v>18</v>
      </c>
      <c r="J93" s="21">
        <v>18</v>
      </c>
      <c r="K93" s="21">
        <v>18</v>
      </c>
      <c r="L93">
        <v>144.62</v>
      </c>
      <c r="M93">
        <v>144.62</v>
      </c>
      <c r="N93">
        <v>162.83799999999999</v>
      </c>
      <c r="O93">
        <v>162.83799999999999</v>
      </c>
      <c r="P93">
        <v>0</v>
      </c>
      <c r="Q93" t="str">
        <v/>
      </c>
      <c r="R93" t="str">
        <v>SS</v>
      </c>
      <c r="S93" t="str">
        <v>SED</v>
      </c>
      <c r="T93" t="str">
        <v/>
      </c>
      <c r="U93" t="str">
        <v/>
      </c>
      <c r="V93" t="str">
        <v>SED</v>
      </c>
      <c r="W93" t="str">
        <v>SS11874751</v>
      </c>
      <c r="X93">
        <v>44883.976388888892</v>
      </c>
      <c r="Y93" t="str">
        <v>JRS_PALLONE</v>
      </c>
      <c r="Z93" t="str">
        <v>JR</v>
      </c>
      <c r="AA93" t="str">
        <v/>
      </c>
      <c r="AB93" t="str">
        <v>397-U1385F-6X-7-A 18/18-SED</v>
      </c>
    </row>
    <row r="94" spans="1:28" x14ac:dyDescent="0.15">
      <c r="A94">
        <v>397</v>
      </c>
      <c r="B94" t="str">
        <v>U1385</v>
      </c>
      <c r="C94" t="str">
        <v>F</v>
      </c>
      <c r="D94">
        <v>6</v>
      </c>
      <c r="E94" t="str">
        <v>X</v>
      </c>
      <c r="F94">
        <v>7</v>
      </c>
      <c r="G94" t="str">
        <v>W</v>
      </c>
      <c r="H94" s="21">
        <v>24</v>
      </c>
      <c r="I94" s="21">
        <v>24</v>
      </c>
      <c r="J94" s="21">
        <v>24</v>
      </c>
      <c r="K94" s="21">
        <v>24</v>
      </c>
      <c r="L94">
        <v>144.68</v>
      </c>
      <c r="M94">
        <v>144.68</v>
      </c>
      <c r="N94">
        <v>162.898</v>
      </c>
      <c r="O94">
        <v>162.898</v>
      </c>
      <c r="P94">
        <v>0</v>
      </c>
      <c r="Q94">
        <v>1</v>
      </c>
      <c r="R94" t="str">
        <v>TPCK</v>
      </c>
      <c r="S94" t="str">
        <v>NANNO</v>
      </c>
      <c r="T94" t="str">
        <v/>
      </c>
      <c r="U94" t="str">
        <v/>
      </c>
      <c r="V94" t="str">
        <v>NANNO</v>
      </c>
      <c r="W94" t="str">
        <v>TPCK11874711</v>
      </c>
      <c r="X94">
        <v>44883.952777777777</v>
      </c>
      <c r="Y94" t="str">
        <v>LEWIS</v>
      </c>
      <c r="Z94" t="str">
        <v>JR</v>
      </c>
      <c r="AA94" t="str">
        <v>Unprocessed sample to FLOR, slide to CLAR</v>
      </c>
      <c r="AB94" t="str">
        <v>397-U1385F-6X-7-W 24/24-NANNO</v>
      </c>
    </row>
    <row r="95" spans="1:28" x14ac:dyDescent="0.15">
      <c r="A95">
        <v>397</v>
      </c>
      <c r="B95" t="str">
        <v>U1385</v>
      </c>
      <c r="C95" t="str">
        <v>F</v>
      </c>
      <c r="D95">
        <v>6</v>
      </c>
      <c r="E95" t="str">
        <v>X</v>
      </c>
      <c r="F95" t="str">
        <v>CC</v>
      </c>
      <c r="G95" t="str">
        <v/>
      </c>
      <c r="H95" s="21">
        <v>13</v>
      </c>
      <c r="I95" s="21">
        <v>20</v>
      </c>
      <c r="J95" s="21">
        <v>0</v>
      </c>
      <c r="K95" s="21">
        <v>7</v>
      </c>
      <c r="L95">
        <v>145.1</v>
      </c>
      <c r="M95">
        <v>145.16999999999999</v>
      </c>
      <c r="N95">
        <v>163.31799999999998</v>
      </c>
      <c r="O95">
        <v>163.38799999999998</v>
      </c>
      <c r="P95">
        <v>7</v>
      </c>
      <c r="Q95">
        <v>5</v>
      </c>
      <c r="R95" t="str">
        <v>OTHR</v>
      </c>
      <c r="S95" t="str">
        <v/>
      </c>
      <c r="T95" t="str">
        <v>ABRA</v>
      </c>
      <c r="U95" t="str">
        <v>95438IODP</v>
      </c>
      <c r="V95" t="str">
        <v>PALABRA</v>
      </c>
      <c r="W95" t="str">
        <v>OTHR11873341</v>
      </c>
      <c r="X95">
        <v>44883.828472222223</v>
      </c>
      <c r="Y95" t="str">
        <v>LEWIS</v>
      </c>
      <c r="Z95" t="str">
        <v>JR</v>
      </c>
      <c r="AA95" t="str">
        <v/>
      </c>
      <c r="AB95" t="str">
        <v>397-U1385F-6X-CC-PAL-PALABRA</v>
      </c>
    </row>
    <row r="96" spans="1:28" x14ac:dyDescent="0.15">
      <c r="A96">
        <v>397</v>
      </c>
      <c r="B96" t="str">
        <v>U1385</v>
      </c>
      <c r="C96" t="str">
        <v>F</v>
      </c>
      <c r="D96">
        <v>6</v>
      </c>
      <c r="E96" t="str">
        <v>X</v>
      </c>
      <c r="F96" t="str">
        <v>CC</v>
      </c>
      <c r="G96" t="str">
        <v/>
      </c>
      <c r="H96" s="21">
        <v>13</v>
      </c>
      <c r="I96" s="21">
        <v>20</v>
      </c>
      <c r="J96" s="21">
        <v>0</v>
      </c>
      <c r="K96" s="21">
        <v>7</v>
      </c>
      <c r="L96">
        <v>145.1</v>
      </c>
      <c r="M96">
        <v>145.16999999999999</v>
      </c>
      <c r="N96">
        <v>163.31799999999998</v>
      </c>
      <c r="O96">
        <v>163.38799999999998</v>
      </c>
      <c r="P96">
        <v>7</v>
      </c>
      <c r="Q96">
        <v>30</v>
      </c>
      <c r="R96" t="str">
        <v>OTHR</v>
      </c>
      <c r="S96" t="str">
        <v>PAL</v>
      </c>
      <c r="T96" t="str">
        <v/>
      </c>
      <c r="U96" t="str">
        <v/>
      </c>
      <c r="V96" t="str">
        <v>PAL</v>
      </c>
      <c r="W96" t="str">
        <v>OTHR11873321</v>
      </c>
      <c r="X96">
        <v>44883.828472222223</v>
      </c>
      <c r="Y96" t="str">
        <v>KOWALSKI</v>
      </c>
      <c r="Z96" t="str">
        <v>JR</v>
      </c>
      <c r="AA96" t="str">
        <v/>
      </c>
      <c r="AB96" t="str">
        <v>397-U1385F-6X-CC-PAL-PAL</v>
      </c>
    </row>
    <row r="97" spans="1:28" x14ac:dyDescent="0.15">
      <c r="A97">
        <v>397</v>
      </c>
      <c r="B97" t="str">
        <v>U1385</v>
      </c>
      <c r="C97" t="str">
        <v>F</v>
      </c>
      <c r="D97">
        <v>6</v>
      </c>
      <c r="E97" t="str">
        <v>X</v>
      </c>
      <c r="F97" t="str">
        <v>CC</v>
      </c>
      <c r="G97" t="str">
        <v/>
      </c>
      <c r="H97" s="21">
        <v>13</v>
      </c>
      <c r="I97" s="21">
        <v>20</v>
      </c>
      <c r="J97" s="21">
        <v>0</v>
      </c>
      <c r="K97" s="21">
        <v>7</v>
      </c>
      <c r="L97">
        <v>145.1</v>
      </c>
      <c r="M97">
        <v>145.16999999999999</v>
      </c>
      <c r="N97">
        <v>163.31799999999998</v>
      </c>
      <c r="O97">
        <v>163.38799999999998</v>
      </c>
      <c r="P97">
        <v>7</v>
      </c>
      <c r="Q97">
        <v>20</v>
      </c>
      <c r="R97" t="str">
        <v>OTHR</v>
      </c>
      <c r="S97" t="str">
        <v>FORAM</v>
      </c>
      <c r="T97" t="str">
        <v/>
      </c>
      <c r="U97" t="str">
        <v/>
      </c>
      <c r="V97" t="str">
        <v>FORAM</v>
      </c>
      <c r="W97" t="str">
        <v>OTHR11873361</v>
      </c>
      <c r="X97">
        <v>44883.82916666667</v>
      </c>
      <c r="Y97" t="str">
        <v>LEWIS</v>
      </c>
      <c r="Z97" t="str">
        <v>JR</v>
      </c>
      <c r="AA97" t="str">
        <v>Shipboard Test</v>
      </c>
      <c r="AB97" t="str">
        <v>397-U1385F-6X-CC-PAL-FORAM</v>
      </c>
    </row>
    <row r="98" spans="1:28" x14ac:dyDescent="0.15">
      <c r="A98">
        <v>397</v>
      </c>
      <c r="B98" t="str">
        <v>U1385</v>
      </c>
      <c r="C98" t="str">
        <v>F</v>
      </c>
      <c r="D98">
        <v>6</v>
      </c>
      <c r="E98" t="str">
        <v>X</v>
      </c>
      <c r="F98" t="str">
        <v>CC</v>
      </c>
      <c r="G98" t="str">
        <v/>
      </c>
      <c r="H98" s="21">
        <v>13</v>
      </c>
      <c r="I98" s="21">
        <v>20</v>
      </c>
      <c r="J98" s="21">
        <v>0</v>
      </c>
      <c r="K98" s="21">
        <v>7</v>
      </c>
      <c r="L98">
        <v>145.1</v>
      </c>
      <c r="M98">
        <v>145.16999999999999</v>
      </c>
      <c r="N98">
        <v>163.31799999999998</v>
      </c>
      <c r="O98">
        <v>163.38799999999998</v>
      </c>
      <c r="P98">
        <v>7</v>
      </c>
      <c r="Q98">
        <v>30</v>
      </c>
      <c r="R98" t="str">
        <v>OTHR</v>
      </c>
      <c r="S98" t="str">
        <v/>
      </c>
      <c r="T98" t="str">
        <v>ZARI</v>
      </c>
      <c r="U98" t="str">
        <v>95883IODP</v>
      </c>
      <c r="V98" t="str">
        <v>PALZARI</v>
      </c>
      <c r="W98" t="str">
        <v>OTHR11873331</v>
      </c>
      <c r="X98">
        <v>44883.828472222223</v>
      </c>
      <c r="Y98" t="str">
        <v>LEWIS</v>
      </c>
      <c r="Z98" t="str">
        <v>JR</v>
      </c>
      <c r="AA98" t="str">
        <v/>
      </c>
      <c r="AB98" t="str">
        <v>397-U1385F-6X-CC-PAL-PALZARI</v>
      </c>
    </row>
    <row r="99" spans="1:28" x14ac:dyDescent="0.15">
      <c r="A99">
        <v>397</v>
      </c>
      <c r="B99" t="str">
        <v>U1385</v>
      </c>
      <c r="C99" t="str">
        <v>F</v>
      </c>
      <c r="D99">
        <v>6</v>
      </c>
      <c r="E99" t="str">
        <v>X</v>
      </c>
      <c r="F99" t="str">
        <v>CC</v>
      </c>
      <c r="G99" t="str">
        <v/>
      </c>
      <c r="H99" s="21">
        <v>13</v>
      </c>
      <c r="I99" s="21">
        <v>20</v>
      </c>
      <c r="J99" s="21">
        <v>13</v>
      </c>
      <c r="K99" s="21">
        <v>20</v>
      </c>
      <c r="L99">
        <v>145.1</v>
      </c>
      <c r="M99">
        <v>145.16999999999999</v>
      </c>
      <c r="N99">
        <v>163.31799999999998</v>
      </c>
      <c r="O99">
        <v>163.38799999999998</v>
      </c>
      <c r="P99">
        <v>7</v>
      </c>
      <c r="Q99">
        <v>247</v>
      </c>
      <c r="R99" t="str">
        <v>WRND</v>
      </c>
      <c r="S99" t="str">
        <v>PAL</v>
      </c>
      <c r="T99" t="str">
        <v/>
      </c>
      <c r="U99" t="str">
        <v/>
      </c>
      <c r="V99" t="str">
        <v>PAL</v>
      </c>
      <c r="W99" t="str">
        <v>WRND11873271</v>
      </c>
      <c r="X99">
        <v>44883.827777777777</v>
      </c>
      <c r="Y99" t="str">
        <v>JR_MARONE</v>
      </c>
      <c r="Z99" t="str">
        <v>JR</v>
      </c>
      <c r="AA99" t="str">
        <v/>
      </c>
      <c r="AB99" t="str">
        <v>397-U1385F-6X-CC-PAL</v>
      </c>
    </row>
    <row r="100" spans="1:28" x14ac:dyDescent="0.15">
      <c r="A100">
        <v>397</v>
      </c>
      <c r="B100" t="str">
        <v>U1385</v>
      </c>
      <c r="C100" t="str">
        <v>F</v>
      </c>
      <c r="D100">
        <v>6</v>
      </c>
      <c r="E100" t="str">
        <v>X</v>
      </c>
      <c r="F100" t="str">
        <v>CC</v>
      </c>
      <c r="G100" t="str">
        <v/>
      </c>
      <c r="H100" s="21">
        <v>13</v>
      </c>
      <c r="I100" s="21">
        <v>20</v>
      </c>
      <c r="J100" s="21">
        <v>0</v>
      </c>
      <c r="K100" s="21">
        <v>7</v>
      </c>
      <c r="L100">
        <v>145.1</v>
      </c>
      <c r="M100">
        <v>145.16999999999999</v>
      </c>
      <c r="N100">
        <v>163.31799999999998</v>
      </c>
      <c r="O100">
        <v>163.38799999999998</v>
      </c>
      <c r="P100">
        <v>7</v>
      </c>
      <c r="Q100">
        <v>5</v>
      </c>
      <c r="R100" t="str">
        <v>OTHR</v>
      </c>
      <c r="S100" t="str">
        <v>NANNO</v>
      </c>
      <c r="T100" t="str">
        <v/>
      </c>
      <c r="U100" t="str">
        <v/>
      </c>
      <c r="V100" t="str">
        <v>NANNO</v>
      </c>
      <c r="W100" t="str">
        <v>OTHR11873351</v>
      </c>
      <c r="X100">
        <v>44883.828472222223</v>
      </c>
      <c r="Y100" t="str">
        <v>LEWIS</v>
      </c>
      <c r="Z100" t="str">
        <v>JR</v>
      </c>
      <c r="AA100" t="str">
        <v>Unprocessed sample to FLOR, slide to CLAR</v>
      </c>
      <c r="AB100" t="str">
        <v>397-U1385F-6X-CC-PAL-NANNO</v>
      </c>
    </row>
    <row r="101" spans="1:28" x14ac:dyDescent="0.15">
      <c r="A101">
        <v>397</v>
      </c>
      <c r="B101" t="str">
        <v>U1385</v>
      </c>
      <c r="C101" t="str">
        <v>F</v>
      </c>
      <c r="D101">
        <v>6</v>
      </c>
      <c r="E101" t="str">
        <v>X</v>
      </c>
      <c r="F101" t="str">
        <v>CC</v>
      </c>
      <c r="G101" t="str">
        <v/>
      </c>
      <c r="H101" s="21">
        <v>13</v>
      </c>
      <c r="I101" s="21">
        <v>20</v>
      </c>
      <c r="J101" s="21">
        <v>0</v>
      </c>
      <c r="K101" s="21">
        <v>7</v>
      </c>
      <c r="L101">
        <v>145.1</v>
      </c>
      <c r="M101">
        <v>145.16999999999999</v>
      </c>
      <c r="N101">
        <v>163.31799999999998</v>
      </c>
      <c r="O101">
        <v>163.38799999999998</v>
      </c>
      <c r="P101">
        <v>7</v>
      </c>
      <c r="Q101">
        <v>5</v>
      </c>
      <c r="R101" t="str">
        <v>OTHR</v>
      </c>
      <c r="S101" t="str">
        <v/>
      </c>
      <c r="T101" t="str">
        <v>FLOR</v>
      </c>
      <c r="U101" t="str">
        <v>95504IODP</v>
      </c>
      <c r="V101" t="str">
        <v>PALFLOR</v>
      </c>
      <c r="W101" t="str">
        <v>OTHR11873301</v>
      </c>
      <c r="X101">
        <v>44883.828472222223</v>
      </c>
      <c r="Y101" t="str">
        <v>LEWIS</v>
      </c>
      <c r="Z101" t="str">
        <v>JR</v>
      </c>
      <c r="AA101" t="str">
        <v/>
      </c>
      <c r="AB101" t="str">
        <v>397-U1385F-6X-CC-PAL-PALFLOR</v>
      </c>
    </row>
    <row r="102" spans="1:28" x14ac:dyDescent="0.15">
      <c r="A102">
        <v>397</v>
      </c>
      <c r="B102" t="str">
        <v>U1385</v>
      </c>
      <c r="C102" t="str">
        <v>F</v>
      </c>
      <c r="D102">
        <v>6</v>
      </c>
      <c r="E102" t="str">
        <v>X</v>
      </c>
      <c r="F102" t="str">
        <v>CC</v>
      </c>
      <c r="G102" t="str">
        <v/>
      </c>
      <c r="H102" s="21">
        <v>13</v>
      </c>
      <c r="I102" s="21">
        <v>20</v>
      </c>
      <c r="J102" s="21">
        <v>0</v>
      </c>
      <c r="K102" s="21">
        <v>7</v>
      </c>
      <c r="L102">
        <v>145.1</v>
      </c>
      <c r="M102">
        <v>145.16999999999999</v>
      </c>
      <c r="N102">
        <v>163.31799999999998</v>
      </c>
      <c r="O102">
        <v>163.38799999999998</v>
      </c>
      <c r="P102">
        <v>7</v>
      </c>
      <c r="Q102">
        <v>5</v>
      </c>
      <c r="R102" t="str">
        <v>OTHR</v>
      </c>
      <c r="S102" t="str">
        <v/>
      </c>
      <c r="T102" t="str">
        <v>CLAR</v>
      </c>
      <c r="U102" t="str">
        <v>95439IODP</v>
      </c>
      <c r="V102" t="str">
        <v>PALCLAR</v>
      </c>
      <c r="W102" t="str">
        <v>OTHR11873311</v>
      </c>
      <c r="X102">
        <v>44883.828472222223</v>
      </c>
      <c r="Y102" t="str">
        <v>LEWIS</v>
      </c>
      <c r="Z102" t="str">
        <v>JR</v>
      </c>
      <c r="AA102" t="str">
        <v/>
      </c>
      <c r="AB102" t="str">
        <v>397-U1385F-6X-CC-PAL-PALCLAR</v>
      </c>
    </row>
    <row r="103" spans="1:28" x14ac:dyDescent="0.15">
      <c r="A103">
        <v>397</v>
      </c>
      <c r="B103" t="str">
        <v>U1385</v>
      </c>
      <c r="C103" t="str">
        <v>F</v>
      </c>
      <c r="D103">
        <v>6</v>
      </c>
      <c r="E103" t="str">
        <v>X</v>
      </c>
      <c r="F103" t="str">
        <v>CC</v>
      </c>
      <c r="G103" t="str">
        <v/>
      </c>
      <c r="H103" s="21">
        <v>13</v>
      </c>
      <c r="I103" s="21">
        <v>20</v>
      </c>
      <c r="J103" s="21">
        <v>0</v>
      </c>
      <c r="K103" s="21">
        <v>7</v>
      </c>
      <c r="L103">
        <v>145.1</v>
      </c>
      <c r="M103">
        <v>145.16999999999999</v>
      </c>
      <c r="N103">
        <v>163.31799999999998</v>
      </c>
      <c r="O103">
        <v>163.38799999999998</v>
      </c>
      <c r="P103">
        <v>7</v>
      </c>
      <c r="Q103">
        <v>20</v>
      </c>
      <c r="R103" t="str">
        <v>OTHR</v>
      </c>
      <c r="S103" t="str">
        <v/>
      </c>
      <c r="T103" t="str">
        <v>PERA</v>
      </c>
      <c r="U103" t="str">
        <v>95471IODP</v>
      </c>
      <c r="V103" t="str">
        <v>PALPERA</v>
      </c>
      <c r="W103" t="str">
        <v>OTHR11873291</v>
      </c>
      <c r="X103">
        <v>44883.828472222223</v>
      </c>
      <c r="Y103" t="str">
        <v>LEWIS</v>
      </c>
      <c r="Z103" t="str">
        <v>JR</v>
      </c>
      <c r="AA103" t="str">
        <v/>
      </c>
      <c r="AB103" t="str">
        <v>397-U1385F-6X-CC-PAL-PALPERA</v>
      </c>
    </row>
    <row r="104" spans="1:28" x14ac:dyDescent="0.15">
      <c r="A104">
        <v>397</v>
      </c>
      <c r="B104" t="str">
        <v>U1385</v>
      </c>
      <c r="C104" t="str">
        <v>F</v>
      </c>
      <c r="D104">
        <v>6</v>
      </c>
      <c r="E104" t="str">
        <v>X</v>
      </c>
      <c r="F104" t="str">
        <v>CC</v>
      </c>
      <c r="G104" t="str">
        <v/>
      </c>
      <c r="H104" s="21">
        <v>13</v>
      </c>
      <c r="I104" s="21">
        <v>20</v>
      </c>
      <c r="J104" s="21">
        <v>0</v>
      </c>
      <c r="K104" s="21">
        <v>7</v>
      </c>
      <c r="L104">
        <v>145.1</v>
      </c>
      <c r="M104">
        <v>145.16999999999999</v>
      </c>
      <c r="N104">
        <v>163.31799999999998</v>
      </c>
      <c r="O104">
        <v>163.38799999999998</v>
      </c>
      <c r="P104">
        <v>7</v>
      </c>
      <c r="Q104">
        <v>20</v>
      </c>
      <c r="R104" t="str">
        <v>OTHR</v>
      </c>
      <c r="S104" t="str">
        <v/>
      </c>
      <c r="T104" t="str">
        <v>VERM</v>
      </c>
      <c r="U104" t="str">
        <v>95746IODP</v>
      </c>
      <c r="V104" t="str">
        <v>PALVERM</v>
      </c>
      <c r="W104" t="str">
        <v>OTHR11873281</v>
      </c>
      <c r="X104">
        <v>44883.828472222223</v>
      </c>
      <c r="Y104" t="str">
        <v>LEWIS</v>
      </c>
      <c r="Z104" t="str">
        <v>JR</v>
      </c>
      <c r="AA104" t="str">
        <v/>
      </c>
      <c r="AB104" t="str">
        <v>397-U1385F-6X-CC-PAL-PALVERM</v>
      </c>
    </row>
    <row r="105" spans="1:28" x14ac:dyDescent="0.15">
      <c r="A105">
        <v>397</v>
      </c>
      <c r="B105" t="str">
        <v>U1385</v>
      </c>
      <c r="C105" t="str">
        <v>F</v>
      </c>
      <c r="D105">
        <v>7</v>
      </c>
      <c r="E105" t="str">
        <v>X</v>
      </c>
      <c r="F105">
        <v>1</v>
      </c>
      <c r="G105" t="str">
        <v>W</v>
      </c>
      <c r="H105" s="21">
        <v>75</v>
      </c>
      <c r="I105" s="21">
        <v>75</v>
      </c>
      <c r="J105" s="21">
        <v>75</v>
      </c>
      <c r="K105" s="21">
        <v>75</v>
      </c>
      <c r="L105">
        <v>146.15</v>
      </c>
      <c r="M105">
        <v>146.15</v>
      </c>
      <c r="N105">
        <v>167.422</v>
      </c>
      <c r="O105">
        <v>167.422</v>
      </c>
      <c r="P105">
        <v>0</v>
      </c>
      <c r="Q105">
        <v>1</v>
      </c>
      <c r="R105" t="str">
        <v>TPCK</v>
      </c>
      <c r="S105" t="str">
        <v>NANNO</v>
      </c>
      <c r="T105" t="str">
        <v/>
      </c>
      <c r="U105" t="str">
        <v/>
      </c>
      <c r="V105" t="str">
        <v>NANNO</v>
      </c>
      <c r="W105" t="str">
        <v>TPCK11875121</v>
      </c>
      <c r="X105">
        <v>44884.013194444444</v>
      </c>
      <c r="Y105" t="str">
        <v>LEWIS</v>
      </c>
      <c r="Z105" t="str">
        <v>JR</v>
      </c>
      <c r="AA105" t="str">
        <v>Unprocessed sample to FLOR, slide to CLAR</v>
      </c>
      <c r="AB105" t="str">
        <v>397-U1385F-7X-1-W 75/75-NANNO</v>
      </c>
    </row>
    <row r="106" spans="1:28" x14ac:dyDescent="0.15">
      <c r="A106">
        <v>397</v>
      </c>
      <c r="B106" t="str">
        <v>U1385</v>
      </c>
      <c r="C106" t="str">
        <v>F</v>
      </c>
      <c r="D106">
        <v>7</v>
      </c>
      <c r="E106" t="str">
        <v>X</v>
      </c>
      <c r="F106">
        <v>2</v>
      </c>
      <c r="G106" t="str">
        <v>W</v>
      </c>
      <c r="H106" s="21">
        <v>75</v>
      </c>
      <c r="I106" s="21">
        <v>75</v>
      </c>
      <c r="J106" s="21">
        <v>75</v>
      </c>
      <c r="K106" s="21">
        <v>75</v>
      </c>
      <c r="L106">
        <v>147.62</v>
      </c>
      <c r="M106">
        <v>147.62</v>
      </c>
      <c r="N106">
        <v>168.892</v>
      </c>
      <c r="O106">
        <v>168.892</v>
      </c>
      <c r="P106">
        <v>0</v>
      </c>
      <c r="Q106">
        <v>1</v>
      </c>
      <c r="R106" t="str">
        <v>TPCK</v>
      </c>
      <c r="S106" t="str">
        <v>NANNO</v>
      </c>
      <c r="T106" t="str">
        <v/>
      </c>
      <c r="U106" t="str">
        <v/>
      </c>
      <c r="V106" t="str">
        <v>NANNO</v>
      </c>
      <c r="W106" t="str">
        <v>TPCK11875131</v>
      </c>
      <c r="X106">
        <v>44884.013194444444</v>
      </c>
      <c r="Y106" t="str">
        <v>LEWIS</v>
      </c>
      <c r="Z106" t="str">
        <v>JR</v>
      </c>
      <c r="AA106" t="str">
        <v>Unprocessed sample to FLOR, slide to CLAR</v>
      </c>
      <c r="AB106" t="str">
        <v>397-U1385F-7X-2-W 75/75-NANNO</v>
      </c>
    </row>
    <row r="107" spans="1:28" x14ac:dyDescent="0.15">
      <c r="A107">
        <v>397</v>
      </c>
      <c r="B107" t="str">
        <v>U1385</v>
      </c>
      <c r="C107" t="str">
        <v>F</v>
      </c>
      <c r="D107">
        <v>7</v>
      </c>
      <c r="E107" t="str">
        <v>X</v>
      </c>
      <c r="F107">
        <v>3</v>
      </c>
      <c r="G107" t="str">
        <v>W</v>
      </c>
      <c r="H107" s="21">
        <v>76</v>
      </c>
      <c r="I107" s="21">
        <v>76</v>
      </c>
      <c r="J107" s="21">
        <v>76</v>
      </c>
      <c r="K107" s="21">
        <v>76</v>
      </c>
      <c r="L107">
        <v>149.10999999999999</v>
      </c>
      <c r="M107">
        <v>149.10999999999999</v>
      </c>
      <c r="N107">
        <v>170.38199999999998</v>
      </c>
      <c r="O107">
        <v>170.38199999999998</v>
      </c>
      <c r="P107">
        <v>0</v>
      </c>
      <c r="Q107">
        <v>1</v>
      </c>
      <c r="R107" t="str">
        <v>TPCK</v>
      </c>
      <c r="S107" t="str">
        <v>NANNO</v>
      </c>
      <c r="T107" t="str">
        <v/>
      </c>
      <c r="U107" t="str">
        <v/>
      </c>
      <c r="V107" t="str">
        <v>NANNO</v>
      </c>
      <c r="W107" t="str">
        <v>TPCK11875141</v>
      </c>
      <c r="X107">
        <v>44884.013194444444</v>
      </c>
      <c r="Y107" t="str">
        <v>LEWIS</v>
      </c>
      <c r="Z107" t="str">
        <v>JR</v>
      </c>
      <c r="AA107" t="str">
        <v>Unprocessed sample to FLOR, slide to CLAR</v>
      </c>
      <c r="AB107" t="str">
        <v>397-U1385F-7X-3-W 76/76-NANNO</v>
      </c>
    </row>
    <row r="108" spans="1:28" x14ac:dyDescent="0.15">
      <c r="A108">
        <v>397</v>
      </c>
      <c r="B108" t="str">
        <v>U1385</v>
      </c>
      <c r="C108" t="str">
        <v>F</v>
      </c>
      <c r="D108">
        <v>7</v>
      </c>
      <c r="E108" t="str">
        <v>X</v>
      </c>
      <c r="F108">
        <v>4</v>
      </c>
      <c r="G108" t="str">
        <v>W</v>
      </c>
      <c r="H108" s="21">
        <v>78</v>
      </c>
      <c r="I108" s="21">
        <v>78</v>
      </c>
      <c r="J108" s="21">
        <v>78</v>
      </c>
      <c r="K108" s="21">
        <v>78</v>
      </c>
      <c r="L108">
        <v>150.61000000000001</v>
      </c>
      <c r="M108">
        <v>150.61000000000001</v>
      </c>
      <c r="N108">
        <v>171.88200000000001</v>
      </c>
      <c r="O108">
        <v>171.88200000000001</v>
      </c>
      <c r="P108">
        <v>0</v>
      </c>
      <c r="Q108">
        <v>1</v>
      </c>
      <c r="R108" t="str">
        <v>TPCK</v>
      </c>
      <c r="S108" t="str">
        <v>NANNO</v>
      </c>
      <c r="T108" t="str">
        <v/>
      </c>
      <c r="U108" t="str">
        <v/>
      </c>
      <c r="V108" t="str">
        <v>NANNO</v>
      </c>
      <c r="W108" t="str">
        <v>TPCK11875151</v>
      </c>
      <c r="X108">
        <v>44884.013194444444</v>
      </c>
      <c r="Y108" t="str">
        <v>LEWIS</v>
      </c>
      <c r="Z108" t="str">
        <v>JR</v>
      </c>
      <c r="AA108" t="str">
        <v>Unprocessed sample to FLOR, slide to CLAR</v>
      </c>
      <c r="AB108" t="str">
        <v>397-U1385F-7X-4-W 78/78-NANNO</v>
      </c>
    </row>
    <row r="109" spans="1:28" x14ac:dyDescent="0.15">
      <c r="A109">
        <v>397</v>
      </c>
      <c r="B109" t="str">
        <v>U1385</v>
      </c>
      <c r="C109" t="str">
        <v>F</v>
      </c>
      <c r="D109">
        <v>7</v>
      </c>
      <c r="E109" t="str">
        <v>X</v>
      </c>
      <c r="F109">
        <v>5</v>
      </c>
      <c r="G109" t="str">
        <v>W</v>
      </c>
      <c r="H109" s="21">
        <v>46</v>
      </c>
      <c r="I109" s="21">
        <v>48</v>
      </c>
      <c r="J109" s="21">
        <v>46</v>
      </c>
      <c r="K109" s="21">
        <v>48</v>
      </c>
      <c r="L109">
        <v>151.77000000000001</v>
      </c>
      <c r="M109">
        <v>151.79</v>
      </c>
      <c r="N109">
        <v>173.042</v>
      </c>
      <c r="O109">
        <v>173.06199999999998</v>
      </c>
      <c r="P109">
        <v>2</v>
      </c>
      <c r="Q109">
        <v>10</v>
      </c>
      <c r="R109" t="str">
        <v>CYL</v>
      </c>
      <c r="S109" t="str">
        <v>MAD</v>
      </c>
      <c r="T109" t="str">
        <v/>
      </c>
      <c r="U109" t="str">
        <v/>
      </c>
      <c r="V109">
        <v>31141</v>
      </c>
      <c r="W109" t="str">
        <v>CYL11875541</v>
      </c>
      <c r="X109">
        <v>44884.027083333334</v>
      </c>
      <c r="Y109" t="str">
        <v>JRS_CLARK</v>
      </c>
      <c r="Z109" t="str">
        <v>JR</v>
      </c>
      <c r="AA109" t="str">
        <v/>
      </c>
      <c r="AB109" t="str">
        <v>397-U1385F-7X-5-W 46/48-31141</v>
      </c>
    </row>
    <row r="110" spans="1:28" x14ac:dyDescent="0.15">
      <c r="A110">
        <v>397</v>
      </c>
      <c r="B110" t="str">
        <v>U1385</v>
      </c>
      <c r="C110" t="str">
        <v>F</v>
      </c>
      <c r="D110">
        <v>7</v>
      </c>
      <c r="E110" t="str">
        <v>X</v>
      </c>
      <c r="F110">
        <v>5</v>
      </c>
      <c r="G110" t="str">
        <v>W</v>
      </c>
      <c r="H110" s="21">
        <v>78</v>
      </c>
      <c r="I110" s="21">
        <v>78</v>
      </c>
      <c r="J110" s="21">
        <v>78</v>
      </c>
      <c r="K110" s="21">
        <v>78</v>
      </c>
      <c r="L110">
        <v>152.09</v>
      </c>
      <c r="M110">
        <v>152.09</v>
      </c>
      <c r="N110">
        <v>173.36199999999999</v>
      </c>
      <c r="O110">
        <v>173.36199999999999</v>
      </c>
      <c r="P110">
        <v>0</v>
      </c>
      <c r="Q110">
        <v>1</v>
      </c>
      <c r="R110" t="str">
        <v>TPCK</v>
      </c>
      <c r="S110" t="str">
        <v>NANNO</v>
      </c>
      <c r="T110" t="str">
        <v/>
      </c>
      <c r="U110" t="str">
        <v/>
      </c>
      <c r="V110" t="str">
        <v>NANNO</v>
      </c>
      <c r="W110" t="str">
        <v>TPCK11875161</v>
      </c>
      <c r="X110">
        <v>44884.013194444444</v>
      </c>
      <c r="Y110" t="str">
        <v>LEWIS</v>
      </c>
      <c r="Z110" t="str">
        <v>JR</v>
      </c>
      <c r="AA110" t="str">
        <v>Unprocessed sample to FLOR, slide to CLAR</v>
      </c>
      <c r="AB110" t="str">
        <v>397-U1385F-7X-5-W 78/78-NANNO</v>
      </c>
    </row>
    <row r="111" spans="1:28" x14ac:dyDescent="0.15">
      <c r="A111">
        <v>397</v>
      </c>
      <c r="B111" t="str">
        <v>U1385</v>
      </c>
      <c r="C111" t="str">
        <v>F</v>
      </c>
      <c r="D111">
        <v>7</v>
      </c>
      <c r="E111" t="str">
        <v>X</v>
      </c>
      <c r="F111">
        <v>5</v>
      </c>
      <c r="G111" t="str">
        <v>A</v>
      </c>
      <c r="H111" s="21">
        <v>110</v>
      </c>
      <c r="I111" s="21">
        <v>110</v>
      </c>
      <c r="J111" s="21">
        <v>110</v>
      </c>
      <c r="K111" s="21">
        <v>110</v>
      </c>
      <c r="L111">
        <v>152.41</v>
      </c>
      <c r="M111">
        <v>152.41</v>
      </c>
      <c r="N111">
        <v>173.68199999999999</v>
      </c>
      <c r="O111">
        <v>173.68199999999999</v>
      </c>
      <c r="P111">
        <v>0</v>
      </c>
      <c r="Q111" t="str">
        <v/>
      </c>
      <c r="R111" t="str">
        <v>SS</v>
      </c>
      <c r="S111" t="str">
        <v>SED</v>
      </c>
      <c r="T111" t="str">
        <v/>
      </c>
      <c r="U111" t="str">
        <v/>
      </c>
      <c r="V111" t="str">
        <v>sed</v>
      </c>
      <c r="W111" t="str">
        <v>SS11875991</v>
      </c>
      <c r="X111">
        <v>44884.07916666667</v>
      </c>
      <c r="Y111" t="str">
        <v>JRS_PALLONE</v>
      </c>
      <c r="Z111" t="str">
        <v>JR</v>
      </c>
      <c r="AA111" t="str">
        <v/>
      </c>
      <c r="AB111" t="str">
        <v>397-U1385F-7X-5-A 110/110-sed</v>
      </c>
    </row>
    <row r="112" spans="1:28" x14ac:dyDescent="0.15">
      <c r="A112">
        <v>397</v>
      </c>
      <c r="B112" t="str">
        <v>U1385</v>
      </c>
      <c r="C112" t="str">
        <v>F</v>
      </c>
      <c r="D112">
        <v>7</v>
      </c>
      <c r="E112" t="str">
        <v>X</v>
      </c>
      <c r="F112">
        <v>6</v>
      </c>
      <c r="G112" t="str">
        <v>W</v>
      </c>
      <c r="H112" s="21">
        <v>85</v>
      </c>
      <c r="I112" s="21">
        <v>85</v>
      </c>
      <c r="J112" s="21">
        <v>85</v>
      </c>
      <c r="K112" s="21">
        <v>85</v>
      </c>
      <c r="L112">
        <v>153.63999999999999</v>
      </c>
      <c r="M112">
        <v>153.63999999999999</v>
      </c>
      <c r="N112">
        <v>174.91199999999998</v>
      </c>
      <c r="O112">
        <v>174.91199999999998</v>
      </c>
      <c r="P112">
        <v>0</v>
      </c>
      <c r="Q112">
        <v>1</v>
      </c>
      <c r="R112" t="str">
        <v>TPCK</v>
      </c>
      <c r="S112" t="str">
        <v>NANNO</v>
      </c>
      <c r="T112" t="str">
        <v/>
      </c>
      <c r="U112" t="str">
        <v/>
      </c>
      <c r="V112" t="str">
        <v>NANNO</v>
      </c>
      <c r="W112" t="str">
        <v>TPCK11875171</v>
      </c>
      <c r="X112">
        <v>44884.013194444444</v>
      </c>
      <c r="Y112" t="str">
        <v>LEWIS</v>
      </c>
      <c r="Z112" t="str">
        <v>JR</v>
      </c>
      <c r="AA112" t="str">
        <v>Unprocessed sample to FLOR, slide to CLAR</v>
      </c>
      <c r="AB112" t="str">
        <v>397-U1385F-7X-6-W 85/85-NANNO</v>
      </c>
    </row>
    <row r="113" spans="1:28" x14ac:dyDescent="0.15">
      <c r="A113">
        <v>397</v>
      </c>
      <c r="B113" t="str">
        <v>U1385</v>
      </c>
      <c r="C113" t="str">
        <v>F</v>
      </c>
      <c r="D113">
        <v>7</v>
      </c>
      <c r="E113" t="str">
        <v>X</v>
      </c>
      <c r="F113">
        <v>7</v>
      </c>
      <c r="G113" t="str">
        <v/>
      </c>
      <c r="H113" s="21">
        <v>0</v>
      </c>
      <c r="I113" s="21">
        <v>5</v>
      </c>
      <c r="J113" s="21">
        <v>0</v>
      </c>
      <c r="K113" s="21">
        <v>5</v>
      </c>
      <c r="L113">
        <v>154.29</v>
      </c>
      <c r="M113">
        <v>154.34</v>
      </c>
      <c r="N113">
        <v>175.56199999999998</v>
      </c>
      <c r="O113">
        <v>175.61199999999999</v>
      </c>
      <c r="P113">
        <v>5</v>
      </c>
      <c r="Q113">
        <v>5</v>
      </c>
      <c r="R113" t="str">
        <v>CYL</v>
      </c>
      <c r="S113" t="str">
        <v>HS</v>
      </c>
      <c r="T113" t="str">
        <v/>
      </c>
      <c r="U113" t="str">
        <v/>
      </c>
      <c r="V113" t="str">
        <v>HS</v>
      </c>
      <c r="W113" t="str">
        <v>CYL11873651</v>
      </c>
      <c r="X113">
        <v>44883.865972222222</v>
      </c>
      <c r="Y113" t="str">
        <v>JR_MARONE</v>
      </c>
      <c r="Z113" t="str">
        <v>JR</v>
      </c>
      <c r="AA113" t="str">
        <v/>
      </c>
      <c r="AB113" t="str">
        <v>397-U1385F-7X-7-HS</v>
      </c>
    </row>
    <row r="114" spans="1:28" x14ac:dyDescent="0.15">
      <c r="A114">
        <v>397</v>
      </c>
      <c r="B114" t="str">
        <v>U1385</v>
      </c>
      <c r="C114" t="str">
        <v>F</v>
      </c>
      <c r="D114">
        <v>7</v>
      </c>
      <c r="E114" t="str">
        <v>X</v>
      </c>
      <c r="F114">
        <v>7</v>
      </c>
      <c r="G114" t="str">
        <v>A</v>
      </c>
      <c r="H114" s="21">
        <v>30</v>
      </c>
      <c r="I114" s="21">
        <v>30</v>
      </c>
      <c r="J114" s="21">
        <v>30</v>
      </c>
      <c r="K114" s="21">
        <v>30</v>
      </c>
      <c r="L114">
        <v>154.59</v>
      </c>
      <c r="M114">
        <v>154.59</v>
      </c>
      <c r="N114">
        <v>175.86199999999999</v>
      </c>
      <c r="O114">
        <v>175.86199999999999</v>
      </c>
      <c r="P114">
        <v>0</v>
      </c>
      <c r="Q114" t="str">
        <v/>
      </c>
      <c r="R114" t="str">
        <v>SS</v>
      </c>
      <c r="S114" t="str">
        <v>SED</v>
      </c>
      <c r="T114" t="str">
        <v/>
      </c>
      <c r="U114" t="str">
        <v/>
      </c>
      <c r="V114" t="str">
        <v>sed</v>
      </c>
      <c r="W114" t="str">
        <v>SS11876001</v>
      </c>
      <c r="X114">
        <v>44884.07916666667</v>
      </c>
      <c r="Y114" t="str">
        <v>JRS_PALLONE</v>
      </c>
      <c r="Z114" t="str">
        <v>JR</v>
      </c>
      <c r="AA114" t="str">
        <v/>
      </c>
      <c r="AB114" t="str">
        <v>397-U1385F-7X-7-A 30/30-sed</v>
      </c>
    </row>
    <row r="115" spans="1:28" x14ac:dyDescent="0.15">
      <c r="A115">
        <v>397</v>
      </c>
      <c r="B115" t="str">
        <v>U1385</v>
      </c>
      <c r="C115" t="str">
        <v>F</v>
      </c>
      <c r="D115">
        <v>7</v>
      </c>
      <c r="E115" t="str">
        <v>X</v>
      </c>
      <c r="F115">
        <v>7</v>
      </c>
      <c r="G115" t="str">
        <v>W</v>
      </c>
      <c r="H115" s="21">
        <v>32</v>
      </c>
      <c r="I115" s="21">
        <v>32</v>
      </c>
      <c r="J115" s="21">
        <v>32</v>
      </c>
      <c r="K115" s="21">
        <v>32</v>
      </c>
      <c r="L115">
        <v>154.60999999999999</v>
      </c>
      <c r="M115">
        <v>154.60999999999999</v>
      </c>
      <c r="N115">
        <v>175.88199999999998</v>
      </c>
      <c r="O115">
        <v>175.88199999999998</v>
      </c>
      <c r="P115">
        <v>0</v>
      </c>
      <c r="Q115">
        <v>1</v>
      </c>
      <c r="R115" t="str">
        <v>TPCK</v>
      </c>
      <c r="S115" t="str">
        <v>NANNO</v>
      </c>
      <c r="T115" t="str">
        <v/>
      </c>
      <c r="U115" t="str">
        <v/>
      </c>
      <c r="V115" t="str">
        <v>NANNO</v>
      </c>
      <c r="W115" t="str">
        <v>TPCK11875181</v>
      </c>
      <c r="X115">
        <v>44884.013194444444</v>
      </c>
      <c r="Y115" t="str">
        <v>LEWIS</v>
      </c>
      <c r="Z115" t="str">
        <v>JR</v>
      </c>
      <c r="AA115" t="str">
        <v>Unprocessed sample to FLOR, slide to CLAR</v>
      </c>
      <c r="AB115" t="str">
        <v>397-U1385F-7X-7-W 32/32-NANNO</v>
      </c>
    </row>
    <row r="116" spans="1:28" x14ac:dyDescent="0.15">
      <c r="A116">
        <v>397</v>
      </c>
      <c r="B116" t="str">
        <v>U1385</v>
      </c>
      <c r="C116" t="str">
        <v>F</v>
      </c>
      <c r="D116">
        <v>7</v>
      </c>
      <c r="E116" t="str">
        <v>X</v>
      </c>
      <c r="F116" t="str">
        <v>CC</v>
      </c>
      <c r="G116" t="str">
        <v/>
      </c>
      <c r="H116" s="21">
        <v>8</v>
      </c>
      <c r="I116" s="21">
        <v>15</v>
      </c>
      <c r="J116" s="21">
        <v>0</v>
      </c>
      <c r="K116" s="21">
        <v>7</v>
      </c>
      <c r="L116">
        <v>154.94000000000003</v>
      </c>
      <c r="M116">
        <v>155.01000000000002</v>
      </c>
      <c r="N116">
        <v>176.21200000000002</v>
      </c>
      <c r="O116">
        <v>176.28200000000001</v>
      </c>
      <c r="P116">
        <v>7</v>
      </c>
      <c r="Q116">
        <v>20</v>
      </c>
      <c r="R116" t="str">
        <v>OTHR</v>
      </c>
      <c r="S116" t="str">
        <v>FORAM</v>
      </c>
      <c r="T116" t="str">
        <v/>
      </c>
      <c r="U116" t="str">
        <v/>
      </c>
      <c r="V116" t="str">
        <v>FORAM</v>
      </c>
      <c r="W116" t="str">
        <v>OTHR11873751</v>
      </c>
      <c r="X116">
        <v>44883.865972222222</v>
      </c>
      <c r="Y116" t="str">
        <v>LEWIS</v>
      </c>
      <c r="Z116" t="str">
        <v>JR</v>
      </c>
      <c r="AA116" t="str">
        <v>Shipboard Test</v>
      </c>
      <c r="AB116" t="str">
        <v>397-U1385F-7X-CC-PAL-FORAM</v>
      </c>
    </row>
    <row r="117" spans="1:28" x14ac:dyDescent="0.15">
      <c r="A117">
        <v>397</v>
      </c>
      <c r="B117" t="str">
        <v>U1385</v>
      </c>
      <c r="C117" t="str">
        <v>F</v>
      </c>
      <c r="D117">
        <v>7</v>
      </c>
      <c r="E117" t="str">
        <v>X</v>
      </c>
      <c r="F117" t="str">
        <v>CC</v>
      </c>
      <c r="G117" t="str">
        <v/>
      </c>
      <c r="H117" s="21">
        <v>8</v>
      </c>
      <c r="I117" s="21">
        <v>15</v>
      </c>
      <c r="J117" s="21">
        <v>0</v>
      </c>
      <c r="K117" s="21">
        <v>7</v>
      </c>
      <c r="L117">
        <v>154.94000000000003</v>
      </c>
      <c r="M117">
        <v>155.01000000000002</v>
      </c>
      <c r="N117">
        <v>176.21200000000002</v>
      </c>
      <c r="O117">
        <v>176.28200000000001</v>
      </c>
      <c r="P117">
        <v>7</v>
      </c>
      <c r="Q117">
        <v>5</v>
      </c>
      <c r="R117" t="str">
        <v>OTHR</v>
      </c>
      <c r="S117" t="str">
        <v>NANNO</v>
      </c>
      <c r="T117" t="str">
        <v/>
      </c>
      <c r="U117" t="str">
        <v/>
      </c>
      <c r="V117" t="str">
        <v>NANNO</v>
      </c>
      <c r="W117" t="str">
        <v>OTHR11873741</v>
      </c>
      <c r="X117">
        <v>44883.865972222222</v>
      </c>
      <c r="Y117" t="str">
        <v>LEWIS</v>
      </c>
      <c r="Z117" t="str">
        <v>JR</v>
      </c>
      <c r="AA117" t="str">
        <v>Unprocessed sample to FLOR, slide to CLAR</v>
      </c>
      <c r="AB117" t="str">
        <v>397-U1385F-7X-CC-PAL-NANNO</v>
      </c>
    </row>
    <row r="118" spans="1:28" x14ac:dyDescent="0.15">
      <c r="A118">
        <v>397</v>
      </c>
      <c r="B118" t="str">
        <v>U1385</v>
      </c>
      <c r="C118" t="str">
        <v>F</v>
      </c>
      <c r="D118">
        <v>7</v>
      </c>
      <c r="E118" t="str">
        <v>X</v>
      </c>
      <c r="F118" t="str">
        <v>CC</v>
      </c>
      <c r="G118" t="str">
        <v/>
      </c>
      <c r="H118" s="21">
        <v>8</v>
      </c>
      <c r="I118" s="21">
        <v>15</v>
      </c>
      <c r="J118" s="21">
        <v>0</v>
      </c>
      <c r="K118" s="21">
        <v>7</v>
      </c>
      <c r="L118">
        <v>154.94000000000003</v>
      </c>
      <c r="M118">
        <v>155.01000000000002</v>
      </c>
      <c r="N118">
        <v>176.21200000000002</v>
      </c>
      <c r="O118">
        <v>176.28200000000001</v>
      </c>
      <c r="P118">
        <v>7</v>
      </c>
      <c r="Q118">
        <v>5</v>
      </c>
      <c r="R118" t="str">
        <v>OTHR</v>
      </c>
      <c r="S118" t="str">
        <v/>
      </c>
      <c r="T118" t="str">
        <v>FLOR</v>
      </c>
      <c r="U118" t="str">
        <v>95504IODP</v>
      </c>
      <c r="V118" t="str">
        <v>PALFLOR</v>
      </c>
      <c r="W118" t="str">
        <v>OTHR11873691</v>
      </c>
      <c r="X118">
        <v>44883.865972222222</v>
      </c>
      <c r="Y118" t="str">
        <v>LEWIS</v>
      </c>
      <c r="Z118" t="str">
        <v>JR</v>
      </c>
      <c r="AA118" t="str">
        <v/>
      </c>
      <c r="AB118" t="str">
        <v>397-U1385F-7X-CC-PAL-PALFLOR</v>
      </c>
    </row>
    <row r="119" spans="1:28" x14ac:dyDescent="0.15">
      <c r="A119">
        <v>397</v>
      </c>
      <c r="B119" t="str">
        <v>U1385</v>
      </c>
      <c r="C119" t="str">
        <v>F</v>
      </c>
      <c r="D119">
        <v>7</v>
      </c>
      <c r="E119" t="str">
        <v>X</v>
      </c>
      <c r="F119" t="str">
        <v>CC</v>
      </c>
      <c r="G119" t="str">
        <v/>
      </c>
      <c r="H119" s="21">
        <v>8</v>
      </c>
      <c r="I119" s="21">
        <v>15</v>
      </c>
      <c r="J119" s="21">
        <v>0</v>
      </c>
      <c r="K119" s="21">
        <v>7</v>
      </c>
      <c r="L119">
        <v>154.94000000000003</v>
      </c>
      <c r="M119">
        <v>155.01000000000002</v>
      </c>
      <c r="N119">
        <v>176.21200000000002</v>
      </c>
      <c r="O119">
        <v>176.28200000000001</v>
      </c>
      <c r="P119">
        <v>7</v>
      </c>
      <c r="Q119">
        <v>20</v>
      </c>
      <c r="R119" t="str">
        <v>OTHR</v>
      </c>
      <c r="S119" t="str">
        <v/>
      </c>
      <c r="T119" t="str">
        <v>PERA</v>
      </c>
      <c r="U119" t="str">
        <v>95471IODP</v>
      </c>
      <c r="V119" t="str">
        <v>PALPERA</v>
      </c>
      <c r="W119" t="str">
        <v>OTHR11873681</v>
      </c>
      <c r="X119">
        <v>44883.865972222222</v>
      </c>
      <c r="Y119" t="str">
        <v>LEWIS</v>
      </c>
      <c r="Z119" t="str">
        <v>JR</v>
      </c>
      <c r="AA119" t="str">
        <v/>
      </c>
      <c r="AB119" t="str">
        <v>397-U1385F-7X-CC-PAL-PALPERA</v>
      </c>
    </row>
    <row r="120" spans="1:28" x14ac:dyDescent="0.15">
      <c r="A120">
        <v>397</v>
      </c>
      <c r="B120" t="str">
        <v>U1385</v>
      </c>
      <c r="C120" t="str">
        <v>F</v>
      </c>
      <c r="D120">
        <v>7</v>
      </c>
      <c r="E120" t="str">
        <v>X</v>
      </c>
      <c r="F120" t="str">
        <v>CC</v>
      </c>
      <c r="G120" t="str">
        <v/>
      </c>
      <c r="H120" s="21">
        <v>8</v>
      </c>
      <c r="I120" s="21">
        <v>15</v>
      </c>
      <c r="J120" s="21">
        <v>0</v>
      </c>
      <c r="K120" s="21">
        <v>7</v>
      </c>
      <c r="L120">
        <v>154.94000000000003</v>
      </c>
      <c r="M120">
        <v>155.01000000000002</v>
      </c>
      <c r="N120">
        <v>176.21200000000002</v>
      </c>
      <c r="O120">
        <v>176.28200000000001</v>
      </c>
      <c r="P120">
        <v>7</v>
      </c>
      <c r="Q120">
        <v>30</v>
      </c>
      <c r="R120" t="str">
        <v>OTHR</v>
      </c>
      <c r="S120" t="str">
        <v>PAL</v>
      </c>
      <c r="T120" t="str">
        <v/>
      </c>
      <c r="U120" t="str">
        <v/>
      </c>
      <c r="V120" t="str">
        <v>PAL</v>
      </c>
      <c r="W120" t="str">
        <v>OTHR11873711</v>
      </c>
      <c r="X120">
        <v>44883.865972222222</v>
      </c>
      <c r="Y120" t="str">
        <v>KOWALSKI</v>
      </c>
      <c r="Z120" t="str">
        <v>JR</v>
      </c>
      <c r="AA120" t="str">
        <v/>
      </c>
      <c r="AB120" t="str">
        <v>397-U1385F-7X-CC-PAL-PAL</v>
      </c>
    </row>
    <row r="121" spans="1:28" x14ac:dyDescent="0.15">
      <c r="A121">
        <v>397</v>
      </c>
      <c r="B121" t="str">
        <v>U1385</v>
      </c>
      <c r="C121" t="str">
        <v>F</v>
      </c>
      <c r="D121">
        <v>7</v>
      </c>
      <c r="E121" t="str">
        <v>X</v>
      </c>
      <c r="F121" t="str">
        <v>CC</v>
      </c>
      <c r="G121" t="str">
        <v/>
      </c>
      <c r="H121" s="21">
        <v>8</v>
      </c>
      <c r="I121" s="21">
        <v>15</v>
      </c>
      <c r="J121" s="21">
        <v>0</v>
      </c>
      <c r="K121" s="21">
        <v>7</v>
      </c>
      <c r="L121">
        <v>154.94000000000003</v>
      </c>
      <c r="M121">
        <v>155.01000000000002</v>
      </c>
      <c r="N121">
        <v>176.21200000000002</v>
      </c>
      <c r="O121">
        <v>176.28200000000001</v>
      </c>
      <c r="P121">
        <v>7</v>
      </c>
      <c r="Q121">
        <v>5</v>
      </c>
      <c r="R121" t="str">
        <v>OTHR</v>
      </c>
      <c r="S121" t="str">
        <v/>
      </c>
      <c r="T121" t="str">
        <v>CLAR</v>
      </c>
      <c r="U121" t="str">
        <v>95439IODP</v>
      </c>
      <c r="V121" t="str">
        <v>PALCLAR</v>
      </c>
      <c r="W121" t="str">
        <v>OTHR11873701</v>
      </c>
      <c r="X121">
        <v>44883.865972222222</v>
      </c>
      <c r="Y121" t="str">
        <v>LEWIS</v>
      </c>
      <c r="Z121" t="str">
        <v>JR</v>
      </c>
      <c r="AA121" t="str">
        <v/>
      </c>
      <c r="AB121" t="str">
        <v>397-U1385F-7X-CC-PAL-PALCLAR</v>
      </c>
    </row>
    <row r="122" spans="1:28" x14ac:dyDescent="0.15">
      <c r="A122">
        <v>397</v>
      </c>
      <c r="B122" t="str">
        <v>U1385</v>
      </c>
      <c r="C122" t="str">
        <v>F</v>
      </c>
      <c r="D122">
        <v>7</v>
      </c>
      <c r="E122" t="str">
        <v>X</v>
      </c>
      <c r="F122" t="str">
        <v>CC</v>
      </c>
      <c r="G122" t="str">
        <v/>
      </c>
      <c r="H122" s="21">
        <v>8</v>
      </c>
      <c r="I122" s="21">
        <v>15</v>
      </c>
      <c r="J122" s="21">
        <v>0</v>
      </c>
      <c r="K122" s="21">
        <v>7</v>
      </c>
      <c r="L122">
        <v>154.94000000000003</v>
      </c>
      <c r="M122">
        <v>155.01000000000002</v>
      </c>
      <c r="N122">
        <v>176.21200000000002</v>
      </c>
      <c r="O122">
        <v>176.28200000000001</v>
      </c>
      <c r="P122">
        <v>7</v>
      </c>
      <c r="Q122">
        <v>30</v>
      </c>
      <c r="R122" t="str">
        <v>OTHR</v>
      </c>
      <c r="S122" t="str">
        <v/>
      </c>
      <c r="T122" t="str">
        <v>ZARI</v>
      </c>
      <c r="U122" t="str">
        <v>95883IODP</v>
      </c>
      <c r="V122" t="str">
        <v>PALZARI</v>
      </c>
      <c r="W122" t="str">
        <v>OTHR11873721</v>
      </c>
      <c r="X122">
        <v>44883.865972222222</v>
      </c>
      <c r="Y122" t="str">
        <v>LEWIS</v>
      </c>
      <c r="Z122" t="str">
        <v>JR</v>
      </c>
      <c r="AA122" t="str">
        <v/>
      </c>
      <c r="AB122" t="str">
        <v>397-U1385F-7X-CC-PAL-PALZARI</v>
      </c>
    </row>
    <row r="123" spans="1:28" x14ac:dyDescent="0.15">
      <c r="A123">
        <v>397</v>
      </c>
      <c r="B123" t="str">
        <v>U1385</v>
      </c>
      <c r="C123" t="str">
        <v>F</v>
      </c>
      <c r="D123">
        <v>7</v>
      </c>
      <c r="E123" t="str">
        <v>X</v>
      </c>
      <c r="F123" t="str">
        <v>CC</v>
      </c>
      <c r="G123" t="str">
        <v/>
      </c>
      <c r="H123" s="21">
        <v>8</v>
      </c>
      <c r="I123" s="21">
        <v>15</v>
      </c>
      <c r="J123" s="21">
        <v>8</v>
      </c>
      <c r="K123" s="21">
        <v>15</v>
      </c>
      <c r="L123">
        <v>154.94000000000003</v>
      </c>
      <c r="M123">
        <v>155.01000000000002</v>
      </c>
      <c r="N123">
        <v>176.21200000000002</v>
      </c>
      <c r="O123">
        <v>176.28200000000001</v>
      </c>
      <c r="P123">
        <v>7</v>
      </c>
      <c r="Q123">
        <v>247</v>
      </c>
      <c r="R123" t="str">
        <v>WRND</v>
      </c>
      <c r="S123" t="str">
        <v>PAL</v>
      </c>
      <c r="T123" t="str">
        <v/>
      </c>
      <c r="U123" t="str">
        <v/>
      </c>
      <c r="V123" t="str">
        <v>PAL</v>
      </c>
      <c r="W123" t="str">
        <v>WRND11873661</v>
      </c>
      <c r="X123">
        <v>44883.865972222222</v>
      </c>
      <c r="Y123" t="str">
        <v>JR_MARONE</v>
      </c>
      <c r="Z123" t="str">
        <v>JR</v>
      </c>
      <c r="AA123" t="str">
        <v/>
      </c>
      <c r="AB123" t="str">
        <v>397-U1385F-7X-CC-PAL</v>
      </c>
    </row>
    <row r="124" spans="1:28" x14ac:dyDescent="0.15">
      <c r="A124">
        <v>397</v>
      </c>
      <c r="B124" t="str">
        <v>U1385</v>
      </c>
      <c r="C124" t="str">
        <v>F</v>
      </c>
      <c r="D124">
        <v>7</v>
      </c>
      <c r="E124" t="str">
        <v>X</v>
      </c>
      <c r="F124" t="str">
        <v>CC</v>
      </c>
      <c r="G124" t="str">
        <v/>
      </c>
      <c r="H124" s="21">
        <v>8</v>
      </c>
      <c r="I124" s="21">
        <v>15</v>
      </c>
      <c r="J124" s="21">
        <v>0</v>
      </c>
      <c r="K124" s="21">
        <v>7</v>
      </c>
      <c r="L124">
        <v>154.94000000000003</v>
      </c>
      <c r="M124">
        <v>155.01000000000002</v>
      </c>
      <c r="N124">
        <v>176.21200000000002</v>
      </c>
      <c r="O124">
        <v>176.28200000000001</v>
      </c>
      <c r="P124">
        <v>7</v>
      </c>
      <c r="Q124">
        <v>5</v>
      </c>
      <c r="R124" t="str">
        <v>OTHR</v>
      </c>
      <c r="S124" t="str">
        <v/>
      </c>
      <c r="T124" t="str">
        <v>ABRA</v>
      </c>
      <c r="U124" t="str">
        <v>95438IODP</v>
      </c>
      <c r="V124" t="str">
        <v>PALABRA</v>
      </c>
      <c r="W124" t="str">
        <v>OTHR11873731</v>
      </c>
      <c r="X124">
        <v>44883.865972222222</v>
      </c>
      <c r="Y124" t="str">
        <v>LEWIS</v>
      </c>
      <c r="Z124" t="str">
        <v>JR</v>
      </c>
      <c r="AA124" t="str">
        <v/>
      </c>
      <c r="AB124" t="str">
        <v>397-U1385F-7X-CC-PAL-PALABRA</v>
      </c>
    </row>
    <row r="125" spans="1:28" x14ac:dyDescent="0.15">
      <c r="A125">
        <v>397</v>
      </c>
      <c r="B125" t="str">
        <v>U1385</v>
      </c>
      <c r="C125" t="str">
        <v>F</v>
      </c>
      <c r="D125">
        <v>7</v>
      </c>
      <c r="E125" t="str">
        <v>X</v>
      </c>
      <c r="F125" t="str">
        <v>CC</v>
      </c>
      <c r="G125" t="str">
        <v/>
      </c>
      <c r="H125" s="21">
        <v>8</v>
      </c>
      <c r="I125" s="21">
        <v>15</v>
      </c>
      <c r="J125" s="21">
        <v>0</v>
      </c>
      <c r="K125" s="21">
        <v>7</v>
      </c>
      <c r="L125">
        <v>154.94000000000003</v>
      </c>
      <c r="M125">
        <v>155.01000000000002</v>
      </c>
      <c r="N125">
        <v>176.21200000000002</v>
      </c>
      <c r="O125">
        <v>176.28200000000001</v>
      </c>
      <c r="P125">
        <v>7</v>
      </c>
      <c r="Q125">
        <v>20</v>
      </c>
      <c r="R125" t="str">
        <v>OTHR</v>
      </c>
      <c r="S125" t="str">
        <v/>
      </c>
      <c r="T125" t="str">
        <v>VERM</v>
      </c>
      <c r="U125" t="str">
        <v>95746IODP</v>
      </c>
      <c r="V125" t="str">
        <v>PALVERM</v>
      </c>
      <c r="W125" t="str">
        <v>OTHR11873671</v>
      </c>
      <c r="X125">
        <v>44883.865972222222</v>
      </c>
      <c r="Y125" t="str">
        <v>LEWIS</v>
      </c>
      <c r="Z125" t="str">
        <v>JR</v>
      </c>
      <c r="AA125" t="str">
        <v/>
      </c>
      <c r="AB125" t="str">
        <v>397-U1385F-7X-CC-PAL-PALVERM</v>
      </c>
    </row>
    <row r="126" spans="1:28" x14ac:dyDescent="0.15">
      <c r="A126">
        <v>397</v>
      </c>
      <c r="B126" t="str">
        <v>U1385</v>
      </c>
      <c r="C126" t="str">
        <v>F</v>
      </c>
      <c r="D126">
        <v>8</v>
      </c>
      <c r="E126" t="str">
        <v>X</v>
      </c>
      <c r="F126">
        <v>1</v>
      </c>
      <c r="G126" t="str">
        <v>W</v>
      </c>
      <c r="H126" s="21">
        <v>75</v>
      </c>
      <c r="I126" s="21">
        <v>75</v>
      </c>
      <c r="J126" s="21">
        <v>75</v>
      </c>
      <c r="K126" s="21">
        <v>75</v>
      </c>
      <c r="L126">
        <v>155.85</v>
      </c>
      <c r="M126">
        <v>155.85</v>
      </c>
      <c r="N126">
        <v>180.631</v>
      </c>
      <c r="O126">
        <v>180.631</v>
      </c>
      <c r="P126">
        <v>0</v>
      </c>
      <c r="Q126">
        <v>1</v>
      </c>
      <c r="R126" t="str">
        <v>TPCK</v>
      </c>
      <c r="S126" t="str">
        <v>NANNO</v>
      </c>
      <c r="T126" t="str">
        <v/>
      </c>
      <c r="U126" t="str">
        <v/>
      </c>
      <c r="V126" t="str">
        <v>NANNO</v>
      </c>
      <c r="W126" t="str">
        <v>TPCK11875911</v>
      </c>
      <c r="X126">
        <v>44884.06527777778</v>
      </c>
      <c r="Y126" t="str">
        <v>LEWIS</v>
      </c>
      <c r="Z126" t="str">
        <v>JR</v>
      </c>
      <c r="AA126" t="str">
        <v>Unprocessed sample to FLOR, slide to CLAR</v>
      </c>
      <c r="AB126" t="str">
        <v>397-U1385F-8X-1-W 75/75-NANNO</v>
      </c>
    </row>
    <row r="127" spans="1:28" x14ac:dyDescent="0.15">
      <c r="A127">
        <v>397</v>
      </c>
      <c r="B127" t="str">
        <v>U1385</v>
      </c>
      <c r="C127" t="str">
        <v>F</v>
      </c>
      <c r="D127">
        <v>8</v>
      </c>
      <c r="E127" t="str">
        <v>X</v>
      </c>
      <c r="F127">
        <v>2</v>
      </c>
      <c r="G127" t="str">
        <v>W</v>
      </c>
      <c r="H127" s="21">
        <v>74</v>
      </c>
      <c r="I127" s="21">
        <v>74</v>
      </c>
      <c r="J127" s="21">
        <v>74</v>
      </c>
      <c r="K127" s="21">
        <v>74</v>
      </c>
      <c r="L127">
        <v>157.33000000000001</v>
      </c>
      <c r="M127">
        <v>157.33000000000001</v>
      </c>
      <c r="N127">
        <v>182.11100000000002</v>
      </c>
      <c r="O127">
        <v>182.11100000000002</v>
      </c>
      <c r="P127">
        <v>0</v>
      </c>
      <c r="Q127">
        <v>1</v>
      </c>
      <c r="R127" t="str">
        <v>TPCK</v>
      </c>
      <c r="S127" t="str">
        <v>NANNO</v>
      </c>
      <c r="T127" t="str">
        <v/>
      </c>
      <c r="U127" t="str">
        <v/>
      </c>
      <c r="V127" t="str">
        <v>NANNO</v>
      </c>
      <c r="W127" t="str">
        <v>TPCK11875921</v>
      </c>
      <c r="X127">
        <v>44884.06527777778</v>
      </c>
      <c r="Y127" t="str">
        <v>LEWIS</v>
      </c>
      <c r="Z127" t="str">
        <v>JR</v>
      </c>
      <c r="AA127" t="str">
        <v>Unprocessed sample to FLOR, slide to CLAR</v>
      </c>
      <c r="AB127" t="str">
        <v>397-U1385F-8X-2-W 74/74-NANNO</v>
      </c>
    </row>
    <row r="128" spans="1:28" x14ac:dyDescent="0.15">
      <c r="A128">
        <v>397</v>
      </c>
      <c r="B128" t="str">
        <v>U1385</v>
      </c>
      <c r="C128" t="str">
        <v>F</v>
      </c>
      <c r="D128">
        <v>8</v>
      </c>
      <c r="E128" t="str">
        <v>X</v>
      </c>
      <c r="F128">
        <v>3</v>
      </c>
      <c r="G128" t="str">
        <v>W</v>
      </c>
      <c r="H128" s="21">
        <v>71</v>
      </c>
      <c r="I128" s="21">
        <v>71</v>
      </c>
      <c r="J128" s="21">
        <v>71</v>
      </c>
      <c r="K128" s="21">
        <v>71</v>
      </c>
      <c r="L128">
        <v>158.78</v>
      </c>
      <c r="M128">
        <v>158.78</v>
      </c>
      <c r="N128">
        <v>183.56100000000001</v>
      </c>
      <c r="O128">
        <v>183.56100000000001</v>
      </c>
      <c r="P128">
        <v>0</v>
      </c>
      <c r="Q128">
        <v>1</v>
      </c>
      <c r="R128" t="str">
        <v>TPCK</v>
      </c>
      <c r="S128" t="str">
        <v>NANNO</v>
      </c>
      <c r="T128" t="str">
        <v/>
      </c>
      <c r="U128" t="str">
        <v/>
      </c>
      <c r="V128" t="str">
        <v>NANNO</v>
      </c>
      <c r="W128" t="str">
        <v>TPCK11875931</v>
      </c>
      <c r="X128">
        <v>44884.06527777778</v>
      </c>
      <c r="Y128" t="str">
        <v>LEWIS</v>
      </c>
      <c r="Z128" t="str">
        <v>JR</v>
      </c>
      <c r="AA128" t="str">
        <v>Unprocessed sample to FLOR, slide to CLAR</v>
      </c>
      <c r="AB128" t="str">
        <v>397-U1385F-8X-3-W 71/71-NANNO</v>
      </c>
    </row>
    <row r="129" spans="1:28" x14ac:dyDescent="0.15">
      <c r="A129">
        <v>397</v>
      </c>
      <c r="B129" t="str">
        <v>U1385</v>
      </c>
      <c r="C129" t="str">
        <v>F</v>
      </c>
      <c r="D129">
        <v>8</v>
      </c>
      <c r="E129" t="str">
        <v>X</v>
      </c>
      <c r="F129">
        <v>4</v>
      </c>
      <c r="G129" t="str">
        <v>A</v>
      </c>
      <c r="H129" s="21">
        <v>58</v>
      </c>
      <c r="I129" s="21">
        <v>58</v>
      </c>
      <c r="J129" s="21">
        <v>58</v>
      </c>
      <c r="K129" s="21">
        <v>58</v>
      </c>
      <c r="L129">
        <v>160.14000000000001</v>
      </c>
      <c r="M129">
        <v>160.14000000000001</v>
      </c>
      <c r="N129">
        <v>184.92100000000002</v>
      </c>
      <c r="O129">
        <v>184.92100000000002</v>
      </c>
      <c r="P129">
        <v>0</v>
      </c>
      <c r="Q129" t="str">
        <v/>
      </c>
      <c r="R129" t="str">
        <v>SS</v>
      </c>
      <c r="S129" t="str">
        <v>SED</v>
      </c>
      <c r="T129" t="str">
        <v/>
      </c>
      <c r="U129" t="str">
        <v/>
      </c>
      <c r="V129" t="str">
        <v>SED</v>
      </c>
      <c r="W129" t="str">
        <v>SS11876741</v>
      </c>
      <c r="X129">
        <v>44884.136805555558</v>
      </c>
      <c r="Y129" t="str">
        <v>JRS_PALLONE</v>
      </c>
      <c r="Z129" t="str">
        <v>JR</v>
      </c>
      <c r="AA129" t="str">
        <v/>
      </c>
      <c r="AB129" t="str">
        <v>397-U1385F-8X-4-A 58/58-SED</v>
      </c>
    </row>
    <row r="130" spans="1:28" x14ac:dyDescent="0.15">
      <c r="A130">
        <v>397</v>
      </c>
      <c r="B130" t="str">
        <v>U1385</v>
      </c>
      <c r="C130" t="str">
        <v>F</v>
      </c>
      <c r="D130">
        <v>8</v>
      </c>
      <c r="E130" t="str">
        <v>X</v>
      </c>
      <c r="F130">
        <v>4</v>
      </c>
      <c r="G130" t="str">
        <v>W</v>
      </c>
      <c r="H130" s="21">
        <v>78</v>
      </c>
      <c r="I130" s="21">
        <v>78</v>
      </c>
      <c r="J130" s="21">
        <v>78</v>
      </c>
      <c r="K130" s="21">
        <v>78</v>
      </c>
      <c r="L130">
        <v>160.34</v>
      </c>
      <c r="M130">
        <v>160.34</v>
      </c>
      <c r="N130">
        <v>185.12100000000001</v>
      </c>
      <c r="O130">
        <v>185.12100000000001</v>
      </c>
      <c r="P130">
        <v>0</v>
      </c>
      <c r="Q130">
        <v>1</v>
      </c>
      <c r="R130" t="str">
        <v>TPCK</v>
      </c>
      <c r="S130" t="str">
        <v>NANNO</v>
      </c>
      <c r="T130" t="str">
        <v/>
      </c>
      <c r="U130" t="str">
        <v/>
      </c>
      <c r="V130" t="str">
        <v>NANNO</v>
      </c>
      <c r="W130" t="str">
        <v>TPCK11875941</v>
      </c>
      <c r="X130">
        <v>44884.06527777778</v>
      </c>
      <c r="Y130" t="str">
        <v>LEWIS</v>
      </c>
      <c r="Z130" t="str">
        <v>JR</v>
      </c>
      <c r="AA130" t="str">
        <v>Unprocessed sample to FLOR, slide to CLAR</v>
      </c>
      <c r="AB130" t="str">
        <v>397-U1385F-8X-4-W 78/78-NANNO</v>
      </c>
    </row>
    <row r="131" spans="1:28" x14ac:dyDescent="0.15">
      <c r="A131">
        <v>397</v>
      </c>
      <c r="B131" t="str">
        <v>U1385</v>
      </c>
      <c r="C131" t="str">
        <v>F</v>
      </c>
      <c r="D131">
        <v>8</v>
      </c>
      <c r="E131" t="str">
        <v>X</v>
      </c>
      <c r="F131">
        <v>5</v>
      </c>
      <c r="G131" t="str">
        <v>A</v>
      </c>
      <c r="H131" s="21">
        <v>60</v>
      </c>
      <c r="I131" s="21">
        <v>60</v>
      </c>
      <c r="J131" s="21">
        <v>60</v>
      </c>
      <c r="K131" s="21">
        <v>60</v>
      </c>
      <c r="L131">
        <v>161.63999999999999</v>
      </c>
      <c r="M131">
        <v>161.63999999999999</v>
      </c>
      <c r="N131">
        <v>186.42099999999999</v>
      </c>
      <c r="O131">
        <v>186.42099999999999</v>
      </c>
      <c r="P131">
        <v>0</v>
      </c>
      <c r="Q131" t="str">
        <v/>
      </c>
      <c r="R131" t="str">
        <v>SS</v>
      </c>
      <c r="S131" t="str">
        <v>SED</v>
      </c>
      <c r="T131" t="str">
        <v/>
      </c>
      <c r="U131" t="str">
        <v/>
      </c>
      <c r="V131" t="str">
        <v>SED</v>
      </c>
      <c r="W131" t="str">
        <v>SS11876751</v>
      </c>
      <c r="X131">
        <v>44884.136805555558</v>
      </c>
      <c r="Y131" t="str">
        <v>JRS_PALLONE</v>
      </c>
      <c r="Z131" t="str">
        <v>JR</v>
      </c>
      <c r="AA131" t="str">
        <v/>
      </c>
      <c r="AB131" t="str">
        <v>397-U1385F-8X-5-A 60/60-SED</v>
      </c>
    </row>
    <row r="132" spans="1:28" x14ac:dyDescent="0.15">
      <c r="A132">
        <v>397</v>
      </c>
      <c r="B132" t="str">
        <v>U1385</v>
      </c>
      <c r="C132" t="str">
        <v>F</v>
      </c>
      <c r="D132">
        <v>8</v>
      </c>
      <c r="E132" t="str">
        <v>X</v>
      </c>
      <c r="F132">
        <v>5</v>
      </c>
      <c r="G132" t="str">
        <v>W</v>
      </c>
      <c r="H132" s="21">
        <v>61</v>
      </c>
      <c r="I132" s="21">
        <v>63</v>
      </c>
      <c r="J132" s="21">
        <v>61</v>
      </c>
      <c r="K132" s="21">
        <v>63</v>
      </c>
      <c r="L132">
        <v>161.65</v>
      </c>
      <c r="M132">
        <v>161.66999999999999</v>
      </c>
      <c r="N132">
        <v>186.43100000000001</v>
      </c>
      <c r="O132">
        <v>186.45099999999999</v>
      </c>
      <c r="P132">
        <v>2</v>
      </c>
      <c r="Q132">
        <v>10</v>
      </c>
      <c r="R132" t="str">
        <v>CYL</v>
      </c>
      <c r="S132" t="str">
        <v>MAD</v>
      </c>
      <c r="T132" t="str">
        <v/>
      </c>
      <c r="U132" t="str">
        <v/>
      </c>
      <c r="V132">
        <v>31142</v>
      </c>
      <c r="W132" t="str">
        <v>CYL11875981</v>
      </c>
      <c r="X132">
        <v>44884.069444444445</v>
      </c>
      <c r="Y132" t="str">
        <v>JRS_CLARK</v>
      </c>
      <c r="Z132" t="str">
        <v>JR</v>
      </c>
      <c r="AA132" t="str">
        <v/>
      </c>
      <c r="AB132" t="str">
        <v>397-U1385F-8X-5-W 61/63-31142</v>
      </c>
    </row>
    <row r="133" spans="1:28" x14ac:dyDescent="0.15">
      <c r="A133">
        <v>397</v>
      </c>
      <c r="B133" t="str">
        <v>U1385</v>
      </c>
      <c r="C133" t="str">
        <v>F</v>
      </c>
      <c r="D133">
        <v>8</v>
      </c>
      <c r="E133" t="str">
        <v>X</v>
      </c>
      <c r="F133">
        <v>5</v>
      </c>
      <c r="G133" t="str">
        <v>W</v>
      </c>
      <c r="H133" s="21">
        <v>75</v>
      </c>
      <c r="I133" s="21">
        <v>75</v>
      </c>
      <c r="J133" s="21">
        <v>75</v>
      </c>
      <c r="K133" s="21">
        <v>75</v>
      </c>
      <c r="L133">
        <v>161.79</v>
      </c>
      <c r="M133">
        <v>161.79</v>
      </c>
      <c r="N133">
        <v>186.571</v>
      </c>
      <c r="O133">
        <v>186.571</v>
      </c>
      <c r="P133">
        <v>0</v>
      </c>
      <c r="Q133">
        <v>1</v>
      </c>
      <c r="R133" t="str">
        <v>TPCK</v>
      </c>
      <c r="S133" t="str">
        <v>NANNO</v>
      </c>
      <c r="T133" t="str">
        <v/>
      </c>
      <c r="U133" t="str">
        <v/>
      </c>
      <c r="V133" t="str">
        <v>NANNO</v>
      </c>
      <c r="W133" t="str">
        <v>TPCK11875951</v>
      </c>
      <c r="X133">
        <v>44884.06527777778</v>
      </c>
      <c r="Y133" t="str">
        <v>LEWIS</v>
      </c>
      <c r="Z133" t="str">
        <v>JR</v>
      </c>
      <c r="AA133" t="str">
        <v>Unprocessed sample to FLOR, slide to CLAR</v>
      </c>
      <c r="AB133" t="str">
        <v>397-U1385F-8X-5-W 75/75-NANNO</v>
      </c>
    </row>
    <row r="134" spans="1:28" x14ac:dyDescent="0.15">
      <c r="A134">
        <v>397</v>
      </c>
      <c r="B134" t="str">
        <v>U1385</v>
      </c>
      <c r="C134" t="str">
        <v>F</v>
      </c>
      <c r="D134">
        <v>8</v>
      </c>
      <c r="E134" t="str">
        <v>X</v>
      </c>
      <c r="F134">
        <v>6</v>
      </c>
      <c r="G134" t="str">
        <v>W</v>
      </c>
      <c r="H134" s="21">
        <v>75</v>
      </c>
      <c r="I134" s="21">
        <v>75</v>
      </c>
      <c r="J134" s="21">
        <v>75</v>
      </c>
      <c r="K134" s="21">
        <v>75</v>
      </c>
      <c r="L134">
        <v>163.28</v>
      </c>
      <c r="M134">
        <v>163.28</v>
      </c>
      <c r="N134">
        <v>188.06100000000001</v>
      </c>
      <c r="O134">
        <v>188.06100000000001</v>
      </c>
      <c r="P134">
        <v>0</v>
      </c>
      <c r="Q134">
        <v>1</v>
      </c>
      <c r="R134" t="str">
        <v>TPCK</v>
      </c>
      <c r="S134" t="str">
        <v>NANNO</v>
      </c>
      <c r="T134" t="str">
        <v/>
      </c>
      <c r="U134" t="str">
        <v/>
      </c>
      <c r="V134" t="str">
        <v>NANNO</v>
      </c>
      <c r="W134" t="str">
        <v>TPCK11875961</v>
      </c>
      <c r="X134">
        <v>44884.06527777778</v>
      </c>
      <c r="Y134" t="str">
        <v>LEWIS</v>
      </c>
      <c r="Z134" t="str">
        <v>JR</v>
      </c>
      <c r="AA134" t="str">
        <v>Unprocessed sample to FLOR, slide to CLAR</v>
      </c>
      <c r="AB134" t="str">
        <v>397-U1385F-8X-6-W 75/75-NANNO</v>
      </c>
    </row>
    <row r="135" spans="1:28" x14ac:dyDescent="0.15">
      <c r="A135">
        <v>397</v>
      </c>
      <c r="B135" t="str">
        <v>U1385</v>
      </c>
      <c r="C135" t="str">
        <v>F</v>
      </c>
      <c r="D135">
        <v>8</v>
      </c>
      <c r="E135" t="str">
        <v>X</v>
      </c>
      <c r="F135">
        <v>7</v>
      </c>
      <c r="G135" t="str">
        <v/>
      </c>
      <c r="H135" s="21">
        <v>0</v>
      </c>
      <c r="I135" s="21">
        <v>5</v>
      </c>
      <c r="J135" s="21">
        <v>0</v>
      </c>
      <c r="K135" s="21">
        <v>5</v>
      </c>
      <c r="L135">
        <v>164</v>
      </c>
      <c r="M135">
        <v>164.05</v>
      </c>
      <c r="N135">
        <v>188.78100000000001</v>
      </c>
      <c r="O135">
        <v>188.83100000000002</v>
      </c>
      <c r="P135">
        <v>5</v>
      </c>
      <c r="Q135">
        <v>5</v>
      </c>
      <c r="R135" t="str">
        <v>CYL</v>
      </c>
      <c r="S135" t="str">
        <v>HS</v>
      </c>
      <c r="T135" t="str">
        <v/>
      </c>
      <c r="U135" t="str">
        <v/>
      </c>
      <c r="V135" t="str">
        <v>HS</v>
      </c>
      <c r="W135" t="str">
        <v>CYL11874151</v>
      </c>
      <c r="X135">
        <v>44883.902777777781</v>
      </c>
      <c r="Y135" t="str">
        <v>JR_MARONE</v>
      </c>
      <c r="Z135" t="str">
        <v>JR</v>
      </c>
      <c r="AA135" t="str">
        <v/>
      </c>
      <c r="AB135" t="str">
        <v>397-U1385F-8X-7-HS</v>
      </c>
    </row>
    <row r="136" spans="1:28" x14ac:dyDescent="0.15">
      <c r="A136">
        <v>397</v>
      </c>
      <c r="B136" t="str">
        <v>U1385</v>
      </c>
      <c r="C136" t="str">
        <v>F</v>
      </c>
      <c r="D136">
        <v>8</v>
      </c>
      <c r="E136" t="str">
        <v>X</v>
      </c>
      <c r="F136">
        <v>7</v>
      </c>
      <c r="G136" t="str">
        <v>W</v>
      </c>
      <c r="H136" s="21">
        <v>33</v>
      </c>
      <c r="I136" s="21">
        <v>33</v>
      </c>
      <c r="J136" s="21">
        <v>33</v>
      </c>
      <c r="K136" s="21">
        <v>33</v>
      </c>
      <c r="L136">
        <v>164.33</v>
      </c>
      <c r="M136">
        <v>164.33</v>
      </c>
      <c r="N136">
        <v>189.11100000000002</v>
      </c>
      <c r="O136">
        <v>189.11100000000002</v>
      </c>
      <c r="P136">
        <v>0</v>
      </c>
      <c r="Q136">
        <v>1</v>
      </c>
      <c r="R136" t="str">
        <v>TPCK</v>
      </c>
      <c r="S136" t="str">
        <v>NANNO</v>
      </c>
      <c r="T136" t="str">
        <v/>
      </c>
      <c r="U136" t="str">
        <v/>
      </c>
      <c r="V136" t="str">
        <v>NANNO</v>
      </c>
      <c r="W136" t="str">
        <v>TPCK11875971</v>
      </c>
      <c r="X136">
        <v>44884.06527777778</v>
      </c>
      <c r="Y136" t="str">
        <v>LEWIS</v>
      </c>
      <c r="Z136" t="str">
        <v>JR</v>
      </c>
      <c r="AA136" t="str">
        <v>Unprocessed sample to FLOR, slide to CLAR</v>
      </c>
      <c r="AB136" t="str">
        <v>397-U1385F-8X-7-W 33/33-NANNO</v>
      </c>
    </row>
    <row r="137" spans="1:28" x14ac:dyDescent="0.15">
      <c r="A137">
        <v>397</v>
      </c>
      <c r="B137" t="str">
        <v>U1385</v>
      </c>
      <c r="C137" t="str">
        <v>F</v>
      </c>
      <c r="D137">
        <v>8</v>
      </c>
      <c r="E137" t="str">
        <v>X</v>
      </c>
      <c r="F137" t="str">
        <v>CC</v>
      </c>
      <c r="G137" t="str">
        <v/>
      </c>
      <c r="H137" s="21">
        <v>21</v>
      </c>
      <c r="I137" s="21">
        <v>28</v>
      </c>
      <c r="J137" s="21">
        <v>21</v>
      </c>
      <c r="K137" s="21">
        <v>28</v>
      </c>
      <c r="L137">
        <v>164.83</v>
      </c>
      <c r="M137">
        <v>164.9</v>
      </c>
      <c r="N137">
        <v>189.61100000000002</v>
      </c>
      <c r="O137">
        <v>189.68100000000001</v>
      </c>
      <c r="P137">
        <v>7</v>
      </c>
      <c r="Q137">
        <v>247</v>
      </c>
      <c r="R137" t="str">
        <v>WRND</v>
      </c>
      <c r="S137" t="str">
        <v>PAL</v>
      </c>
      <c r="T137" t="str">
        <v/>
      </c>
      <c r="U137" t="str">
        <v/>
      </c>
      <c r="V137" t="str">
        <v>PAL</v>
      </c>
      <c r="W137" t="str">
        <v>WRND11874161</v>
      </c>
      <c r="X137">
        <v>44883.902777777781</v>
      </c>
      <c r="Y137" t="str">
        <v>JR_MARONE</v>
      </c>
      <c r="Z137" t="str">
        <v>JR</v>
      </c>
      <c r="AA137" t="str">
        <v/>
      </c>
      <c r="AB137" t="str">
        <v>397-U1385F-8X-CC-PAL</v>
      </c>
    </row>
    <row r="138" spans="1:28" x14ac:dyDescent="0.15">
      <c r="A138">
        <v>397</v>
      </c>
      <c r="B138" t="str">
        <v>U1385</v>
      </c>
      <c r="C138" t="str">
        <v>F</v>
      </c>
      <c r="D138">
        <v>8</v>
      </c>
      <c r="E138" t="str">
        <v>X</v>
      </c>
      <c r="F138" t="str">
        <v>CC</v>
      </c>
      <c r="G138" t="str">
        <v/>
      </c>
      <c r="H138" s="21">
        <v>21</v>
      </c>
      <c r="I138" s="21">
        <v>28</v>
      </c>
      <c r="J138" s="21">
        <v>0</v>
      </c>
      <c r="K138" s="21">
        <v>7</v>
      </c>
      <c r="L138">
        <v>164.83</v>
      </c>
      <c r="M138">
        <v>164.9</v>
      </c>
      <c r="N138">
        <v>189.61100000000002</v>
      </c>
      <c r="O138">
        <v>189.68100000000001</v>
      </c>
      <c r="P138">
        <v>7</v>
      </c>
      <c r="Q138">
        <v>5</v>
      </c>
      <c r="R138" t="str">
        <v>OTHR</v>
      </c>
      <c r="S138" t="str">
        <v>NANNO</v>
      </c>
      <c r="T138" t="str">
        <v/>
      </c>
      <c r="U138" t="str">
        <v/>
      </c>
      <c r="V138" t="str">
        <v>NANNO</v>
      </c>
      <c r="W138" t="str">
        <v>OTHR11874241</v>
      </c>
      <c r="X138">
        <v>44883.90347222222</v>
      </c>
      <c r="Y138" t="str">
        <v>LEWIS</v>
      </c>
      <c r="Z138" t="str">
        <v>JR</v>
      </c>
      <c r="AA138" t="str">
        <v>Unprocessed sample to FLOR, slide to CLAR</v>
      </c>
      <c r="AB138" t="str">
        <v>397-U1385F-8X-CC-PAL-NANNO</v>
      </c>
    </row>
    <row r="139" spans="1:28" x14ac:dyDescent="0.15">
      <c r="A139">
        <v>397</v>
      </c>
      <c r="B139" t="str">
        <v>U1385</v>
      </c>
      <c r="C139" t="str">
        <v>F</v>
      </c>
      <c r="D139">
        <v>8</v>
      </c>
      <c r="E139" t="str">
        <v>X</v>
      </c>
      <c r="F139" t="str">
        <v>CC</v>
      </c>
      <c r="G139" t="str">
        <v/>
      </c>
      <c r="H139" s="21">
        <v>21</v>
      </c>
      <c r="I139" s="21">
        <v>28</v>
      </c>
      <c r="J139" s="21">
        <v>0</v>
      </c>
      <c r="K139" s="21">
        <v>7</v>
      </c>
      <c r="L139">
        <v>164.83</v>
      </c>
      <c r="M139">
        <v>164.9</v>
      </c>
      <c r="N139">
        <v>189.61100000000002</v>
      </c>
      <c r="O139">
        <v>189.68100000000001</v>
      </c>
      <c r="P139">
        <v>7</v>
      </c>
      <c r="Q139">
        <v>30</v>
      </c>
      <c r="R139" t="str">
        <v>OTHR</v>
      </c>
      <c r="S139" t="str">
        <v/>
      </c>
      <c r="T139" t="str">
        <v>ZARI</v>
      </c>
      <c r="U139" t="str">
        <v>95883IODP</v>
      </c>
      <c r="V139" t="str">
        <v>PALZARI</v>
      </c>
      <c r="W139" t="str">
        <v>OTHR11874221</v>
      </c>
      <c r="X139">
        <v>44883.90347222222</v>
      </c>
      <c r="Y139" t="str">
        <v>LEWIS</v>
      </c>
      <c r="Z139" t="str">
        <v>JR</v>
      </c>
      <c r="AA139" t="str">
        <v/>
      </c>
      <c r="AB139" t="str">
        <v>397-U1385F-8X-CC-PAL-PALZARI</v>
      </c>
    </row>
    <row r="140" spans="1:28" x14ac:dyDescent="0.15">
      <c r="A140">
        <v>397</v>
      </c>
      <c r="B140" t="str">
        <v>U1385</v>
      </c>
      <c r="C140" t="str">
        <v>F</v>
      </c>
      <c r="D140">
        <v>8</v>
      </c>
      <c r="E140" t="str">
        <v>X</v>
      </c>
      <c r="F140" t="str">
        <v>CC</v>
      </c>
      <c r="G140" t="str">
        <v/>
      </c>
      <c r="H140" s="21">
        <v>21</v>
      </c>
      <c r="I140" s="21">
        <v>28</v>
      </c>
      <c r="J140" s="21">
        <v>0</v>
      </c>
      <c r="K140" s="21">
        <v>7</v>
      </c>
      <c r="L140">
        <v>164.83</v>
      </c>
      <c r="M140">
        <v>164.9</v>
      </c>
      <c r="N140">
        <v>189.61100000000002</v>
      </c>
      <c r="O140">
        <v>189.68100000000001</v>
      </c>
      <c r="P140">
        <v>7</v>
      </c>
      <c r="Q140">
        <v>20</v>
      </c>
      <c r="R140" t="str">
        <v>OTHR</v>
      </c>
      <c r="S140" t="str">
        <v/>
      </c>
      <c r="T140" t="str">
        <v>VERM</v>
      </c>
      <c r="U140" t="str">
        <v>95746IODP</v>
      </c>
      <c r="V140" t="str">
        <v>PALVERM</v>
      </c>
      <c r="W140" t="str">
        <v>OTHR11874171</v>
      </c>
      <c r="X140">
        <v>44883.90347222222</v>
      </c>
      <c r="Y140" t="str">
        <v>LEWIS</v>
      </c>
      <c r="Z140" t="str">
        <v>JR</v>
      </c>
      <c r="AA140" t="str">
        <v/>
      </c>
      <c r="AB140" t="str">
        <v>397-U1385F-8X-CC-PAL-PALVERM</v>
      </c>
    </row>
    <row r="141" spans="1:28" x14ac:dyDescent="0.15">
      <c r="A141">
        <v>397</v>
      </c>
      <c r="B141" t="str">
        <v>U1385</v>
      </c>
      <c r="C141" t="str">
        <v>F</v>
      </c>
      <c r="D141">
        <v>8</v>
      </c>
      <c r="E141" t="str">
        <v>X</v>
      </c>
      <c r="F141" t="str">
        <v>CC</v>
      </c>
      <c r="G141" t="str">
        <v/>
      </c>
      <c r="H141" s="21">
        <v>21</v>
      </c>
      <c r="I141" s="21">
        <v>28</v>
      </c>
      <c r="J141" s="21">
        <v>0</v>
      </c>
      <c r="K141" s="21">
        <v>7</v>
      </c>
      <c r="L141">
        <v>164.83</v>
      </c>
      <c r="M141">
        <v>164.9</v>
      </c>
      <c r="N141">
        <v>189.61100000000002</v>
      </c>
      <c r="O141">
        <v>189.68100000000001</v>
      </c>
      <c r="P141">
        <v>7</v>
      </c>
      <c r="Q141">
        <v>5</v>
      </c>
      <c r="R141" t="str">
        <v>OTHR</v>
      </c>
      <c r="S141" t="str">
        <v/>
      </c>
      <c r="T141" t="str">
        <v>CLAR</v>
      </c>
      <c r="U141" t="str">
        <v>95439IODP</v>
      </c>
      <c r="V141" t="str">
        <v>PALCLAR</v>
      </c>
      <c r="W141" t="str">
        <v>OTHR11874201</v>
      </c>
      <c r="X141">
        <v>44883.90347222222</v>
      </c>
      <c r="Y141" t="str">
        <v>LEWIS</v>
      </c>
      <c r="Z141" t="str">
        <v>JR</v>
      </c>
      <c r="AA141" t="str">
        <v/>
      </c>
      <c r="AB141" t="str">
        <v>397-U1385F-8X-CC-PAL-PALCLAR</v>
      </c>
    </row>
    <row r="142" spans="1:28" x14ac:dyDescent="0.15">
      <c r="A142">
        <v>397</v>
      </c>
      <c r="B142" t="str">
        <v>U1385</v>
      </c>
      <c r="C142" t="str">
        <v>F</v>
      </c>
      <c r="D142">
        <v>8</v>
      </c>
      <c r="E142" t="str">
        <v>X</v>
      </c>
      <c r="F142" t="str">
        <v>CC</v>
      </c>
      <c r="G142" t="str">
        <v/>
      </c>
      <c r="H142" s="21">
        <v>21</v>
      </c>
      <c r="I142" s="21">
        <v>28</v>
      </c>
      <c r="J142" s="21">
        <v>0</v>
      </c>
      <c r="K142" s="21">
        <v>7</v>
      </c>
      <c r="L142">
        <v>164.83</v>
      </c>
      <c r="M142">
        <v>164.9</v>
      </c>
      <c r="N142">
        <v>189.61100000000002</v>
      </c>
      <c r="O142">
        <v>189.68100000000001</v>
      </c>
      <c r="P142">
        <v>7</v>
      </c>
      <c r="Q142">
        <v>30</v>
      </c>
      <c r="R142" t="str">
        <v>OTHR</v>
      </c>
      <c r="S142" t="str">
        <v>PAL</v>
      </c>
      <c r="T142" t="str">
        <v/>
      </c>
      <c r="U142" t="str">
        <v/>
      </c>
      <c r="V142" t="str">
        <v>PAL</v>
      </c>
      <c r="W142" t="str">
        <v>OTHR11874211</v>
      </c>
      <c r="X142">
        <v>44883.90347222222</v>
      </c>
      <c r="Y142" t="str">
        <v>KOWALSKI</v>
      </c>
      <c r="Z142" t="str">
        <v>JR</v>
      </c>
      <c r="AA142" t="str">
        <v/>
      </c>
      <c r="AB142" t="str">
        <v>397-U1385F-8X-CC-PAL-PAL</v>
      </c>
    </row>
    <row r="143" spans="1:28" x14ac:dyDescent="0.15">
      <c r="A143">
        <v>397</v>
      </c>
      <c r="B143" t="str">
        <v>U1385</v>
      </c>
      <c r="C143" t="str">
        <v>F</v>
      </c>
      <c r="D143">
        <v>8</v>
      </c>
      <c r="E143" t="str">
        <v>X</v>
      </c>
      <c r="F143" t="str">
        <v>CC</v>
      </c>
      <c r="G143" t="str">
        <v/>
      </c>
      <c r="H143" s="21">
        <v>21</v>
      </c>
      <c r="I143" s="21">
        <v>28</v>
      </c>
      <c r="J143" s="21">
        <v>0</v>
      </c>
      <c r="K143" s="21">
        <v>7</v>
      </c>
      <c r="L143">
        <v>164.83</v>
      </c>
      <c r="M143">
        <v>164.9</v>
      </c>
      <c r="N143">
        <v>189.61100000000002</v>
      </c>
      <c r="O143">
        <v>189.68100000000001</v>
      </c>
      <c r="P143">
        <v>7</v>
      </c>
      <c r="Q143">
        <v>5</v>
      </c>
      <c r="R143" t="str">
        <v>OTHR</v>
      </c>
      <c r="S143" t="str">
        <v/>
      </c>
      <c r="T143" t="str">
        <v>FLOR</v>
      </c>
      <c r="U143" t="str">
        <v>95504IODP</v>
      </c>
      <c r="V143" t="str">
        <v>PALFLOR</v>
      </c>
      <c r="W143" t="str">
        <v>OTHR11874191</v>
      </c>
      <c r="X143">
        <v>44883.90347222222</v>
      </c>
      <c r="Y143" t="str">
        <v>LEWIS</v>
      </c>
      <c r="Z143" t="str">
        <v>JR</v>
      </c>
      <c r="AA143" t="str">
        <v/>
      </c>
      <c r="AB143" t="str">
        <v>397-U1385F-8X-CC-PAL-PALFLOR</v>
      </c>
    </row>
    <row r="144" spans="1:28" x14ac:dyDescent="0.15">
      <c r="A144">
        <v>397</v>
      </c>
      <c r="B144" t="str">
        <v>U1385</v>
      </c>
      <c r="C144" t="str">
        <v>F</v>
      </c>
      <c r="D144">
        <v>8</v>
      </c>
      <c r="E144" t="str">
        <v>X</v>
      </c>
      <c r="F144" t="str">
        <v>CC</v>
      </c>
      <c r="G144" t="str">
        <v/>
      </c>
      <c r="H144" s="21">
        <v>21</v>
      </c>
      <c r="I144" s="21">
        <v>28</v>
      </c>
      <c r="J144" s="21">
        <v>0</v>
      </c>
      <c r="K144" s="21">
        <v>7</v>
      </c>
      <c r="L144">
        <v>164.83</v>
      </c>
      <c r="M144">
        <v>164.9</v>
      </c>
      <c r="N144">
        <v>189.61100000000002</v>
      </c>
      <c r="O144">
        <v>189.68100000000001</v>
      </c>
      <c r="P144">
        <v>7</v>
      </c>
      <c r="Q144">
        <v>20</v>
      </c>
      <c r="R144" t="str">
        <v>OTHR</v>
      </c>
      <c r="S144" t="str">
        <v/>
      </c>
      <c r="T144" t="str">
        <v>PERA</v>
      </c>
      <c r="U144" t="str">
        <v>95471IODP</v>
      </c>
      <c r="V144" t="str">
        <v>PALPERA</v>
      </c>
      <c r="W144" t="str">
        <v>OTHR11874181</v>
      </c>
      <c r="X144">
        <v>44883.90347222222</v>
      </c>
      <c r="Y144" t="str">
        <v>LEWIS</v>
      </c>
      <c r="Z144" t="str">
        <v>JR</v>
      </c>
      <c r="AA144" t="str">
        <v/>
      </c>
      <c r="AB144" t="str">
        <v>397-U1385F-8X-CC-PAL-PALPERA</v>
      </c>
    </row>
    <row r="145" spans="1:28" x14ac:dyDescent="0.15">
      <c r="A145">
        <v>397</v>
      </c>
      <c r="B145" t="str">
        <v>U1385</v>
      </c>
      <c r="C145" t="str">
        <v>F</v>
      </c>
      <c r="D145">
        <v>8</v>
      </c>
      <c r="E145" t="str">
        <v>X</v>
      </c>
      <c r="F145" t="str">
        <v>CC</v>
      </c>
      <c r="G145" t="str">
        <v/>
      </c>
      <c r="H145" s="21">
        <v>21</v>
      </c>
      <c r="I145" s="21">
        <v>28</v>
      </c>
      <c r="J145" s="21">
        <v>0</v>
      </c>
      <c r="K145" s="21">
        <v>7</v>
      </c>
      <c r="L145">
        <v>164.83</v>
      </c>
      <c r="M145">
        <v>164.9</v>
      </c>
      <c r="N145">
        <v>189.61100000000002</v>
      </c>
      <c r="O145">
        <v>189.68100000000001</v>
      </c>
      <c r="P145">
        <v>7</v>
      </c>
      <c r="Q145">
        <v>20</v>
      </c>
      <c r="R145" t="str">
        <v>OTHR</v>
      </c>
      <c r="S145" t="str">
        <v>FORAM</v>
      </c>
      <c r="T145" t="str">
        <v/>
      </c>
      <c r="U145" t="str">
        <v/>
      </c>
      <c r="V145" t="str">
        <v>FORAM</v>
      </c>
      <c r="W145" t="str">
        <v>OTHR11874251</v>
      </c>
      <c r="X145">
        <v>44883.90347222222</v>
      </c>
      <c r="Y145" t="str">
        <v>LEWIS</v>
      </c>
      <c r="Z145" t="str">
        <v>JR</v>
      </c>
      <c r="AA145" t="str">
        <v>Shipboard Test</v>
      </c>
      <c r="AB145" t="str">
        <v>397-U1385F-8X-CC-PAL-FORAM</v>
      </c>
    </row>
    <row r="146" spans="1:28" x14ac:dyDescent="0.15">
      <c r="A146">
        <v>397</v>
      </c>
      <c r="B146" t="str">
        <v>U1385</v>
      </c>
      <c r="C146" t="str">
        <v>F</v>
      </c>
      <c r="D146">
        <v>8</v>
      </c>
      <c r="E146" t="str">
        <v>X</v>
      </c>
      <c r="F146" t="str">
        <v>CC</v>
      </c>
      <c r="G146" t="str">
        <v/>
      </c>
      <c r="H146" s="21">
        <v>21</v>
      </c>
      <c r="I146" s="21">
        <v>28</v>
      </c>
      <c r="J146" s="21">
        <v>0</v>
      </c>
      <c r="K146" s="21">
        <v>7</v>
      </c>
      <c r="L146">
        <v>164.83</v>
      </c>
      <c r="M146">
        <v>164.9</v>
      </c>
      <c r="N146">
        <v>189.61100000000002</v>
      </c>
      <c r="O146">
        <v>189.68100000000001</v>
      </c>
      <c r="P146">
        <v>7</v>
      </c>
      <c r="Q146">
        <v>5</v>
      </c>
      <c r="R146" t="str">
        <v>OTHR</v>
      </c>
      <c r="S146" t="str">
        <v/>
      </c>
      <c r="T146" t="str">
        <v>ABRA</v>
      </c>
      <c r="U146" t="str">
        <v>95438IODP</v>
      </c>
      <c r="V146" t="str">
        <v>PALABRA</v>
      </c>
      <c r="W146" t="str">
        <v>OTHR11874231</v>
      </c>
      <c r="X146">
        <v>44883.90347222222</v>
      </c>
      <c r="Y146" t="str">
        <v>LEWIS</v>
      </c>
      <c r="Z146" t="str">
        <v>JR</v>
      </c>
      <c r="AA146" t="str">
        <v/>
      </c>
      <c r="AB146" t="str">
        <v>397-U1385F-8X-CC-PAL-PALABRA</v>
      </c>
    </row>
    <row r="147" spans="1:28" x14ac:dyDescent="0.15">
      <c r="A147">
        <v>397</v>
      </c>
      <c r="B147" t="str">
        <v>U1385</v>
      </c>
      <c r="C147" t="str">
        <v>F</v>
      </c>
      <c r="D147">
        <v>9</v>
      </c>
      <c r="E147" t="str">
        <v>X</v>
      </c>
      <c r="F147">
        <v>1</v>
      </c>
      <c r="G147" t="str">
        <v>W</v>
      </c>
      <c r="H147" s="21">
        <v>75</v>
      </c>
      <c r="I147" s="21">
        <v>75</v>
      </c>
      <c r="J147" s="21">
        <v>75</v>
      </c>
      <c r="K147" s="21">
        <v>75</v>
      </c>
      <c r="L147">
        <v>165.55</v>
      </c>
      <c r="M147">
        <v>165.55</v>
      </c>
      <c r="N147">
        <v>194.51400000000001</v>
      </c>
      <c r="O147">
        <v>194.51400000000001</v>
      </c>
      <c r="P147">
        <v>0</v>
      </c>
      <c r="Q147">
        <v>1</v>
      </c>
      <c r="R147" t="str">
        <v>TPCK</v>
      </c>
      <c r="S147" t="str">
        <v>NANNO</v>
      </c>
      <c r="T147" t="str">
        <v/>
      </c>
      <c r="U147" t="str">
        <v/>
      </c>
      <c r="V147" t="str">
        <v>NANNO</v>
      </c>
      <c r="W147" t="str">
        <v>TPCK11876761</v>
      </c>
      <c r="X147">
        <v>44884.140277777777</v>
      </c>
      <c r="Y147" t="str">
        <v>LEWIS</v>
      </c>
      <c r="Z147" t="str">
        <v>JR</v>
      </c>
      <c r="AA147" t="str">
        <v>Unprocessed sample to FLOR, slide to CLAR</v>
      </c>
      <c r="AB147" t="str">
        <v>397-U1385F-9X-1-W 75/75-NANNO</v>
      </c>
    </row>
    <row r="148" spans="1:28" x14ac:dyDescent="0.15">
      <c r="A148">
        <v>397</v>
      </c>
      <c r="B148" t="str">
        <v>U1385</v>
      </c>
      <c r="C148" t="str">
        <v>F</v>
      </c>
      <c r="D148">
        <v>9</v>
      </c>
      <c r="E148" t="str">
        <v>X</v>
      </c>
      <c r="F148">
        <v>2</v>
      </c>
      <c r="G148" t="str">
        <v>W</v>
      </c>
      <c r="H148" s="21">
        <v>77</v>
      </c>
      <c r="I148" s="21">
        <v>77</v>
      </c>
      <c r="J148" s="21">
        <v>77</v>
      </c>
      <c r="K148" s="21">
        <v>77</v>
      </c>
      <c r="L148">
        <v>167.05</v>
      </c>
      <c r="M148">
        <v>167.05</v>
      </c>
      <c r="N148">
        <v>196.01400000000001</v>
      </c>
      <c r="O148">
        <v>196.01400000000001</v>
      </c>
      <c r="P148">
        <v>0</v>
      </c>
      <c r="Q148">
        <v>1</v>
      </c>
      <c r="R148" t="str">
        <v>TPCK</v>
      </c>
      <c r="S148" t="str">
        <v>NANNO</v>
      </c>
      <c r="T148" t="str">
        <v/>
      </c>
      <c r="U148" t="str">
        <v/>
      </c>
      <c r="V148" t="str">
        <v>NANNO</v>
      </c>
      <c r="W148" t="str">
        <v>TPCK11876771</v>
      </c>
      <c r="X148">
        <v>44884.140277777777</v>
      </c>
      <c r="Y148" t="str">
        <v>LEWIS</v>
      </c>
      <c r="Z148" t="str">
        <v>JR</v>
      </c>
      <c r="AA148" t="str">
        <v>Unprocessed sample to FLOR, slide to CLAR</v>
      </c>
      <c r="AB148" t="str">
        <v>397-U1385F-9X-2-W 77/77-NANNO</v>
      </c>
    </row>
    <row r="149" spans="1:28" x14ac:dyDescent="0.15">
      <c r="A149">
        <v>397</v>
      </c>
      <c r="B149" t="str">
        <v>U1385</v>
      </c>
      <c r="C149" t="str">
        <v>F</v>
      </c>
      <c r="D149">
        <v>9</v>
      </c>
      <c r="E149" t="str">
        <v>X</v>
      </c>
      <c r="F149">
        <v>3</v>
      </c>
      <c r="G149" t="str">
        <v>A</v>
      </c>
      <c r="H149" s="21">
        <v>10</v>
      </c>
      <c r="I149" s="21">
        <v>10</v>
      </c>
      <c r="J149" s="21">
        <v>10</v>
      </c>
      <c r="K149" s="21">
        <v>10</v>
      </c>
      <c r="L149">
        <v>167.85</v>
      </c>
      <c r="M149">
        <v>167.85</v>
      </c>
      <c r="N149">
        <v>196.81399999999999</v>
      </c>
      <c r="O149">
        <v>196.81399999999999</v>
      </c>
      <c r="P149">
        <v>0</v>
      </c>
      <c r="Q149" t="str">
        <v/>
      </c>
      <c r="R149" t="str">
        <v>SS</v>
      </c>
      <c r="S149" t="str">
        <v>SED</v>
      </c>
      <c r="T149" t="str">
        <v/>
      </c>
      <c r="U149" t="str">
        <v/>
      </c>
      <c r="V149" t="str">
        <v>SED</v>
      </c>
      <c r="W149" t="str">
        <v>SS11877191</v>
      </c>
      <c r="X149">
        <v>44884.188888888886</v>
      </c>
      <c r="Y149" t="str">
        <v>JRS_PALLONE</v>
      </c>
      <c r="Z149" t="str">
        <v>JR</v>
      </c>
      <c r="AA149" t="str">
        <v/>
      </c>
      <c r="AB149" t="str">
        <v>397-U1385F-9X-3-A 10/10-SED</v>
      </c>
    </row>
    <row r="150" spans="1:28" x14ac:dyDescent="0.15">
      <c r="A150">
        <v>397</v>
      </c>
      <c r="B150" t="str">
        <v>U1385</v>
      </c>
      <c r="C150" t="str">
        <v>F</v>
      </c>
      <c r="D150">
        <v>9</v>
      </c>
      <c r="E150" t="str">
        <v>X</v>
      </c>
      <c r="F150">
        <v>3</v>
      </c>
      <c r="G150" t="str">
        <v>W</v>
      </c>
      <c r="H150" s="21">
        <v>71</v>
      </c>
      <c r="I150" s="21">
        <v>71</v>
      </c>
      <c r="J150" s="21">
        <v>71</v>
      </c>
      <c r="K150" s="21">
        <v>71</v>
      </c>
      <c r="L150">
        <v>168.46</v>
      </c>
      <c r="M150">
        <v>168.46</v>
      </c>
      <c r="N150">
        <v>197.42400000000001</v>
      </c>
      <c r="O150">
        <v>197.42400000000001</v>
      </c>
      <c r="P150">
        <v>0</v>
      </c>
      <c r="Q150">
        <v>1</v>
      </c>
      <c r="R150" t="str">
        <v>TPCK</v>
      </c>
      <c r="S150" t="str">
        <v>NANNO</v>
      </c>
      <c r="T150" t="str">
        <v/>
      </c>
      <c r="U150" t="str">
        <v/>
      </c>
      <c r="V150" t="str">
        <v>NANNO</v>
      </c>
      <c r="W150" t="str">
        <v>TPCK11876781</v>
      </c>
      <c r="X150">
        <v>44884.140277777777</v>
      </c>
      <c r="Y150" t="str">
        <v>LEWIS</v>
      </c>
      <c r="Z150" t="str">
        <v>JR</v>
      </c>
      <c r="AA150" t="str">
        <v>Unprocessed sample to FLOR, slide to CLAR</v>
      </c>
      <c r="AB150" t="str">
        <v>397-U1385F-9X-3-W 71/71-NANNO</v>
      </c>
    </row>
    <row r="151" spans="1:28" x14ac:dyDescent="0.15">
      <c r="A151">
        <v>397</v>
      </c>
      <c r="B151" t="str">
        <v>U1385</v>
      </c>
      <c r="C151" t="str">
        <v>F</v>
      </c>
      <c r="D151">
        <v>9</v>
      </c>
      <c r="E151" t="str">
        <v>X</v>
      </c>
      <c r="F151">
        <v>4</v>
      </c>
      <c r="G151" t="str">
        <v>A</v>
      </c>
      <c r="H151" s="21">
        <v>55</v>
      </c>
      <c r="I151" s="21">
        <v>55</v>
      </c>
      <c r="J151" s="21">
        <v>55</v>
      </c>
      <c r="K151" s="21">
        <v>55</v>
      </c>
      <c r="L151">
        <v>169.78</v>
      </c>
      <c r="M151">
        <v>169.78</v>
      </c>
      <c r="N151">
        <v>198.744</v>
      </c>
      <c r="O151">
        <v>198.744</v>
      </c>
      <c r="P151">
        <v>0</v>
      </c>
      <c r="Q151" t="str">
        <v/>
      </c>
      <c r="R151" t="str">
        <v>SS</v>
      </c>
      <c r="S151" t="str">
        <v>SED</v>
      </c>
      <c r="T151" t="str">
        <v/>
      </c>
      <c r="U151" t="str">
        <v/>
      </c>
      <c r="V151" t="str">
        <v>SED</v>
      </c>
      <c r="W151" t="str">
        <v>SS11877201</v>
      </c>
      <c r="X151">
        <v>44884.188888888886</v>
      </c>
      <c r="Y151" t="str">
        <v>JRS_PALLONE</v>
      </c>
      <c r="Z151" t="str">
        <v>JR</v>
      </c>
      <c r="AA151" t="str">
        <v/>
      </c>
      <c r="AB151" t="str">
        <v>397-U1385F-9X-4-A 55/55-SED</v>
      </c>
    </row>
    <row r="152" spans="1:28" x14ac:dyDescent="0.15">
      <c r="A152">
        <v>397</v>
      </c>
      <c r="B152" t="str">
        <v>U1385</v>
      </c>
      <c r="C152" t="str">
        <v>F</v>
      </c>
      <c r="D152">
        <v>9</v>
      </c>
      <c r="E152" t="str">
        <v>X</v>
      </c>
      <c r="F152">
        <v>4</v>
      </c>
      <c r="G152" t="str">
        <v>W</v>
      </c>
      <c r="H152" s="21">
        <v>84</v>
      </c>
      <c r="I152" s="21">
        <v>84</v>
      </c>
      <c r="J152" s="21">
        <v>84</v>
      </c>
      <c r="K152" s="21">
        <v>84</v>
      </c>
      <c r="L152">
        <v>170.07</v>
      </c>
      <c r="M152">
        <v>170.07</v>
      </c>
      <c r="N152">
        <v>199.03399999999999</v>
      </c>
      <c r="O152">
        <v>199.03399999999999</v>
      </c>
      <c r="P152">
        <v>0</v>
      </c>
      <c r="Q152">
        <v>1</v>
      </c>
      <c r="R152" t="str">
        <v>TPCK</v>
      </c>
      <c r="S152" t="str">
        <v>NANNO</v>
      </c>
      <c r="T152" t="str">
        <v/>
      </c>
      <c r="U152" t="str">
        <v/>
      </c>
      <c r="V152" t="str">
        <v>NANNO</v>
      </c>
      <c r="W152" t="str">
        <v>TPCK11876791</v>
      </c>
      <c r="X152">
        <v>44884.140277777777</v>
      </c>
      <c r="Y152" t="str">
        <v>LEWIS</v>
      </c>
      <c r="Z152" t="str">
        <v>JR</v>
      </c>
      <c r="AA152" t="str">
        <v>Unprocessed sample to FLOR, slide to CLAR</v>
      </c>
      <c r="AB152" t="str">
        <v>397-U1385F-9X-4-W 84/84-NANNO</v>
      </c>
    </row>
    <row r="153" spans="1:28" x14ac:dyDescent="0.15">
      <c r="A153">
        <v>397</v>
      </c>
      <c r="B153" t="str">
        <v>U1385</v>
      </c>
      <c r="C153" t="str">
        <v>F</v>
      </c>
      <c r="D153">
        <v>9</v>
      </c>
      <c r="E153" t="str">
        <v>X</v>
      </c>
      <c r="F153">
        <v>5</v>
      </c>
      <c r="G153" t="str">
        <v>W</v>
      </c>
      <c r="H153" s="21">
        <v>24</v>
      </c>
      <c r="I153" s="21">
        <v>26</v>
      </c>
      <c r="J153" s="21">
        <v>24</v>
      </c>
      <c r="K153" s="21">
        <v>26</v>
      </c>
      <c r="L153">
        <v>170.95000000000002</v>
      </c>
      <c r="M153">
        <v>170.97</v>
      </c>
      <c r="N153">
        <v>199.91400000000002</v>
      </c>
      <c r="O153">
        <v>199.934</v>
      </c>
      <c r="P153">
        <v>2</v>
      </c>
      <c r="Q153">
        <v>10</v>
      </c>
      <c r="R153" t="str">
        <v>CYL</v>
      </c>
      <c r="S153" t="str">
        <v>MAD</v>
      </c>
      <c r="T153" t="str">
        <v/>
      </c>
      <c r="U153" t="str">
        <v/>
      </c>
      <c r="V153">
        <v>31143</v>
      </c>
      <c r="W153" t="str">
        <v>CYL11876381</v>
      </c>
      <c r="X153">
        <v>44884.130555555559</v>
      </c>
      <c r="Y153" t="str">
        <v>JRS_CLARK</v>
      </c>
      <c r="Z153" t="str">
        <v>JR</v>
      </c>
      <c r="AA153" t="str">
        <v/>
      </c>
      <c r="AB153" t="str">
        <v>397-U1385F-9X-5-W 24/26-31143</v>
      </c>
    </row>
    <row r="154" spans="1:28" x14ac:dyDescent="0.15">
      <c r="A154">
        <v>397</v>
      </c>
      <c r="B154" t="str">
        <v>U1385</v>
      </c>
      <c r="C154" t="str">
        <v>F</v>
      </c>
      <c r="D154">
        <v>9</v>
      </c>
      <c r="E154" t="str">
        <v>X</v>
      </c>
      <c r="F154">
        <v>5</v>
      </c>
      <c r="G154" t="str">
        <v>W</v>
      </c>
      <c r="H154" s="21">
        <v>77</v>
      </c>
      <c r="I154" s="21">
        <v>77</v>
      </c>
      <c r="J154" s="21">
        <v>77</v>
      </c>
      <c r="K154" s="21">
        <v>77</v>
      </c>
      <c r="L154">
        <v>171.48000000000002</v>
      </c>
      <c r="M154">
        <v>171.48000000000002</v>
      </c>
      <c r="N154">
        <v>200.44400000000002</v>
      </c>
      <c r="O154">
        <v>200.44400000000002</v>
      </c>
      <c r="P154">
        <v>0</v>
      </c>
      <c r="Q154">
        <v>1</v>
      </c>
      <c r="R154" t="str">
        <v>TPCK</v>
      </c>
      <c r="S154" t="str">
        <v>NANNO</v>
      </c>
      <c r="T154" t="str">
        <v/>
      </c>
      <c r="U154" t="str">
        <v/>
      </c>
      <c r="V154" t="str">
        <v>NANNO</v>
      </c>
      <c r="W154" t="str">
        <v>TPCK11876801</v>
      </c>
      <c r="X154">
        <v>44884.140277777777</v>
      </c>
      <c r="Y154" t="str">
        <v>LEWIS</v>
      </c>
      <c r="Z154" t="str">
        <v>JR</v>
      </c>
      <c r="AA154" t="str">
        <v>Unprocessed sample to FLOR, slide to CLAR</v>
      </c>
      <c r="AB154" t="str">
        <v>397-U1385F-9X-5-W 77/77-NANNO</v>
      </c>
    </row>
    <row r="155" spans="1:28" x14ac:dyDescent="0.15">
      <c r="A155">
        <v>397</v>
      </c>
      <c r="B155" t="str">
        <v>U1385</v>
      </c>
      <c r="C155" t="str">
        <v>F</v>
      </c>
      <c r="D155">
        <v>9</v>
      </c>
      <c r="E155" t="str">
        <v>X</v>
      </c>
      <c r="F155">
        <v>6</v>
      </c>
      <c r="G155" t="str">
        <v>W</v>
      </c>
      <c r="H155" s="21">
        <v>77</v>
      </c>
      <c r="I155" s="21">
        <v>77</v>
      </c>
      <c r="J155" s="21">
        <v>77</v>
      </c>
      <c r="K155" s="21">
        <v>77</v>
      </c>
      <c r="L155">
        <v>172.97</v>
      </c>
      <c r="M155">
        <v>172.97</v>
      </c>
      <c r="N155">
        <v>201.934</v>
      </c>
      <c r="O155">
        <v>201.934</v>
      </c>
      <c r="P155">
        <v>0</v>
      </c>
      <c r="Q155">
        <v>1</v>
      </c>
      <c r="R155" t="str">
        <v>TPCK</v>
      </c>
      <c r="S155" t="str">
        <v>NANNO</v>
      </c>
      <c r="T155" t="str">
        <v/>
      </c>
      <c r="U155" t="str">
        <v/>
      </c>
      <c r="V155" t="str">
        <v>NANNO</v>
      </c>
      <c r="W155" t="str">
        <v>TPCK11876811</v>
      </c>
      <c r="X155">
        <v>44884.140277777777</v>
      </c>
      <c r="Y155" t="str">
        <v>LEWIS</v>
      </c>
      <c r="Z155" t="str">
        <v>JR</v>
      </c>
      <c r="AA155" t="str">
        <v>Unprocessed sample to FLOR, slide to CLAR</v>
      </c>
      <c r="AB155" t="str">
        <v>397-U1385F-9X-6-W 77/77-NANNO</v>
      </c>
    </row>
    <row r="156" spans="1:28" x14ac:dyDescent="0.15">
      <c r="A156">
        <v>397</v>
      </c>
      <c r="B156" t="str">
        <v>U1385</v>
      </c>
      <c r="C156" t="str">
        <v>F</v>
      </c>
      <c r="D156">
        <v>9</v>
      </c>
      <c r="E156" t="str">
        <v>X</v>
      </c>
      <c r="F156">
        <v>7</v>
      </c>
      <c r="G156" t="str">
        <v/>
      </c>
      <c r="H156" s="21">
        <v>0</v>
      </c>
      <c r="I156" s="21">
        <v>5</v>
      </c>
      <c r="J156" s="21">
        <v>0</v>
      </c>
      <c r="K156" s="21">
        <v>5</v>
      </c>
      <c r="L156">
        <v>173.68</v>
      </c>
      <c r="M156">
        <v>173.73000000000002</v>
      </c>
      <c r="N156">
        <v>202.64400000000001</v>
      </c>
      <c r="O156">
        <v>202.69400000000002</v>
      </c>
      <c r="P156">
        <v>5</v>
      </c>
      <c r="Q156">
        <v>5</v>
      </c>
      <c r="R156" t="str">
        <v>CYL</v>
      </c>
      <c r="S156" t="str">
        <v>HS</v>
      </c>
      <c r="T156" t="str">
        <v/>
      </c>
      <c r="U156" t="str">
        <v/>
      </c>
      <c r="V156" t="str">
        <v>HS</v>
      </c>
      <c r="W156" t="str">
        <v>CYL11874541</v>
      </c>
      <c r="X156">
        <v>44883.94027777778</v>
      </c>
      <c r="Y156" t="str">
        <v>JR_MARONE</v>
      </c>
      <c r="Z156" t="str">
        <v>JR</v>
      </c>
      <c r="AA156" t="str">
        <v/>
      </c>
      <c r="AB156" t="str">
        <v>397-U1385F-9X-7-HS</v>
      </c>
    </row>
    <row r="157" spans="1:28" x14ac:dyDescent="0.15">
      <c r="A157">
        <v>397</v>
      </c>
      <c r="B157" t="str">
        <v>U1385</v>
      </c>
      <c r="C157" t="str">
        <v>F</v>
      </c>
      <c r="D157">
        <v>9</v>
      </c>
      <c r="E157" t="str">
        <v>X</v>
      </c>
      <c r="F157">
        <v>7</v>
      </c>
      <c r="G157" t="str">
        <v>W</v>
      </c>
      <c r="H157" s="21">
        <v>31</v>
      </c>
      <c r="I157" s="21">
        <v>31</v>
      </c>
      <c r="J157" s="21">
        <v>31</v>
      </c>
      <c r="K157" s="21">
        <v>31</v>
      </c>
      <c r="L157">
        <v>173.99</v>
      </c>
      <c r="M157">
        <v>173.99</v>
      </c>
      <c r="N157">
        <v>202.95400000000001</v>
      </c>
      <c r="O157">
        <v>202.95400000000001</v>
      </c>
      <c r="P157">
        <v>0</v>
      </c>
      <c r="Q157">
        <v>1</v>
      </c>
      <c r="R157" t="str">
        <v>TPCK</v>
      </c>
      <c r="S157" t="str">
        <v>NANNO</v>
      </c>
      <c r="T157" t="str">
        <v/>
      </c>
      <c r="U157" t="str">
        <v/>
      </c>
      <c r="V157" t="str">
        <v>NANNO</v>
      </c>
      <c r="W157" t="str">
        <v>TPCK11876821</v>
      </c>
      <c r="X157">
        <v>44884.140277777777</v>
      </c>
      <c r="Y157" t="str">
        <v>LEWIS</v>
      </c>
      <c r="Z157" t="str">
        <v>JR</v>
      </c>
      <c r="AA157" t="str">
        <v>Unprocessed sample to FLOR, slide to CLAR</v>
      </c>
      <c r="AB157" t="str">
        <v>397-U1385F-9X-7-W 31/31-NANNO</v>
      </c>
    </row>
    <row r="158" spans="1:28" x14ac:dyDescent="0.15">
      <c r="A158">
        <v>397</v>
      </c>
      <c r="B158" t="str">
        <v>U1385</v>
      </c>
      <c r="C158" t="str">
        <v>F</v>
      </c>
      <c r="D158">
        <v>9</v>
      </c>
      <c r="E158" t="str">
        <v>X</v>
      </c>
      <c r="F158" t="str">
        <v>CC</v>
      </c>
      <c r="G158" t="str">
        <v/>
      </c>
      <c r="H158" s="21">
        <v>15</v>
      </c>
      <c r="I158" s="21">
        <v>22</v>
      </c>
      <c r="J158" s="21">
        <v>0</v>
      </c>
      <c r="K158" s="21">
        <v>7</v>
      </c>
      <c r="L158">
        <v>174.42000000000002</v>
      </c>
      <c r="M158">
        <v>174.49</v>
      </c>
      <c r="N158">
        <v>203.38400000000001</v>
      </c>
      <c r="O158">
        <v>203.45400000000001</v>
      </c>
      <c r="P158">
        <v>7</v>
      </c>
      <c r="Q158">
        <v>5</v>
      </c>
      <c r="R158" t="str">
        <v>OTHR</v>
      </c>
      <c r="S158" t="str">
        <v/>
      </c>
      <c r="T158" t="str">
        <v>ABRA</v>
      </c>
      <c r="U158" t="str">
        <v>95438IODP</v>
      </c>
      <c r="V158" t="str">
        <v>PALABRA</v>
      </c>
      <c r="W158" t="str">
        <v>OTHR11874621</v>
      </c>
      <c r="X158">
        <v>44883.94027777778</v>
      </c>
      <c r="Y158" t="str">
        <v>LEWIS</v>
      </c>
      <c r="Z158" t="str">
        <v>JR</v>
      </c>
      <c r="AA158" t="str">
        <v/>
      </c>
      <c r="AB158" t="str">
        <v>397-U1385F-9X-CC-PAL-PALABRA</v>
      </c>
    </row>
    <row r="159" spans="1:28" x14ac:dyDescent="0.15">
      <c r="A159">
        <v>397</v>
      </c>
      <c r="B159" t="str">
        <v>U1385</v>
      </c>
      <c r="C159" t="str">
        <v>F</v>
      </c>
      <c r="D159">
        <v>9</v>
      </c>
      <c r="E159" t="str">
        <v>X</v>
      </c>
      <c r="F159" t="str">
        <v>CC</v>
      </c>
      <c r="G159" t="str">
        <v/>
      </c>
      <c r="H159" s="21">
        <v>15</v>
      </c>
      <c r="I159" s="21">
        <v>22</v>
      </c>
      <c r="J159" s="21">
        <v>0</v>
      </c>
      <c r="K159" s="21">
        <v>7</v>
      </c>
      <c r="L159">
        <v>174.42000000000002</v>
      </c>
      <c r="M159">
        <v>174.49</v>
      </c>
      <c r="N159">
        <v>203.38400000000001</v>
      </c>
      <c r="O159">
        <v>203.45400000000001</v>
      </c>
      <c r="P159">
        <v>7</v>
      </c>
      <c r="Q159">
        <v>30</v>
      </c>
      <c r="R159" t="str">
        <v>OTHR</v>
      </c>
      <c r="S159" t="str">
        <v>PAL</v>
      </c>
      <c r="T159" t="str">
        <v/>
      </c>
      <c r="U159" t="str">
        <v/>
      </c>
      <c r="V159" t="str">
        <v>PAL</v>
      </c>
      <c r="W159" t="str">
        <v>OTHR11874601</v>
      </c>
      <c r="X159">
        <v>44883.94027777778</v>
      </c>
      <c r="Y159" t="str">
        <v>KOWALSKI</v>
      </c>
      <c r="Z159" t="str">
        <v>JR</v>
      </c>
      <c r="AA159" t="str">
        <v/>
      </c>
      <c r="AB159" t="str">
        <v>397-U1385F-9X-CC-PAL-PAL</v>
      </c>
    </row>
    <row r="160" spans="1:28" x14ac:dyDescent="0.15">
      <c r="A160">
        <v>397</v>
      </c>
      <c r="B160" t="str">
        <v>U1385</v>
      </c>
      <c r="C160" t="str">
        <v>F</v>
      </c>
      <c r="D160">
        <v>9</v>
      </c>
      <c r="E160" t="str">
        <v>X</v>
      </c>
      <c r="F160" t="str">
        <v>CC</v>
      </c>
      <c r="G160" t="str">
        <v/>
      </c>
      <c r="H160" s="21">
        <v>15</v>
      </c>
      <c r="I160" s="21">
        <v>22</v>
      </c>
      <c r="J160" s="21">
        <v>0</v>
      </c>
      <c r="K160" s="21">
        <v>7</v>
      </c>
      <c r="L160">
        <v>174.42000000000002</v>
      </c>
      <c r="M160">
        <v>174.49</v>
      </c>
      <c r="N160">
        <v>203.38400000000001</v>
      </c>
      <c r="O160">
        <v>203.45400000000001</v>
      </c>
      <c r="P160">
        <v>7</v>
      </c>
      <c r="Q160">
        <v>20</v>
      </c>
      <c r="R160" t="str">
        <v>OTHR</v>
      </c>
      <c r="S160" t="str">
        <v>FORAM</v>
      </c>
      <c r="T160" t="str">
        <v/>
      </c>
      <c r="U160" t="str">
        <v/>
      </c>
      <c r="V160" t="str">
        <v>FORAM</v>
      </c>
      <c r="W160" t="str">
        <v>OTHR11874641</v>
      </c>
      <c r="X160">
        <v>44883.94027777778</v>
      </c>
      <c r="Y160" t="str">
        <v>LEWIS</v>
      </c>
      <c r="Z160" t="str">
        <v>JR</v>
      </c>
      <c r="AA160" t="str">
        <v>Shipboard Test</v>
      </c>
      <c r="AB160" t="str">
        <v>397-U1385F-9X-CC-PAL-FORAM</v>
      </c>
    </row>
    <row r="161" spans="1:28" x14ac:dyDescent="0.15">
      <c r="A161">
        <v>397</v>
      </c>
      <c r="B161" t="str">
        <v>U1385</v>
      </c>
      <c r="C161" t="str">
        <v>F</v>
      </c>
      <c r="D161">
        <v>9</v>
      </c>
      <c r="E161" t="str">
        <v>X</v>
      </c>
      <c r="F161" t="str">
        <v>CC</v>
      </c>
      <c r="G161" t="str">
        <v/>
      </c>
      <c r="H161" s="21">
        <v>15</v>
      </c>
      <c r="I161" s="21">
        <v>22</v>
      </c>
      <c r="J161" s="21">
        <v>0</v>
      </c>
      <c r="K161" s="21">
        <v>7</v>
      </c>
      <c r="L161">
        <v>174.42000000000002</v>
      </c>
      <c r="M161">
        <v>174.49</v>
      </c>
      <c r="N161">
        <v>203.38400000000001</v>
      </c>
      <c r="O161">
        <v>203.45400000000001</v>
      </c>
      <c r="P161">
        <v>7</v>
      </c>
      <c r="Q161">
        <v>30</v>
      </c>
      <c r="R161" t="str">
        <v>OTHR</v>
      </c>
      <c r="S161" t="str">
        <v/>
      </c>
      <c r="T161" t="str">
        <v>ZARI</v>
      </c>
      <c r="U161" t="str">
        <v>95883IODP</v>
      </c>
      <c r="V161" t="str">
        <v>PALZARI</v>
      </c>
      <c r="W161" t="str">
        <v>OTHR11874611</v>
      </c>
      <c r="X161">
        <v>44883.94027777778</v>
      </c>
      <c r="Y161" t="str">
        <v>LEWIS</v>
      </c>
      <c r="Z161" t="str">
        <v>JR</v>
      </c>
      <c r="AA161" t="str">
        <v/>
      </c>
      <c r="AB161" t="str">
        <v>397-U1385F-9X-CC-PAL-PALZARI</v>
      </c>
    </row>
    <row r="162" spans="1:28" x14ac:dyDescent="0.15">
      <c r="A162">
        <v>397</v>
      </c>
      <c r="B162" t="str">
        <v>U1385</v>
      </c>
      <c r="C162" t="str">
        <v>F</v>
      </c>
      <c r="D162">
        <v>9</v>
      </c>
      <c r="E162" t="str">
        <v>X</v>
      </c>
      <c r="F162" t="str">
        <v>CC</v>
      </c>
      <c r="G162" t="str">
        <v/>
      </c>
      <c r="H162" s="21">
        <v>15</v>
      </c>
      <c r="I162" s="21">
        <v>22</v>
      </c>
      <c r="J162" s="21">
        <v>0</v>
      </c>
      <c r="K162" s="21">
        <v>7</v>
      </c>
      <c r="L162">
        <v>174.42000000000002</v>
      </c>
      <c r="M162">
        <v>174.49</v>
      </c>
      <c r="N162">
        <v>203.38400000000001</v>
      </c>
      <c r="O162">
        <v>203.45400000000001</v>
      </c>
      <c r="P162">
        <v>7</v>
      </c>
      <c r="Q162">
        <v>20</v>
      </c>
      <c r="R162" t="str">
        <v>OTHR</v>
      </c>
      <c r="S162" t="str">
        <v/>
      </c>
      <c r="T162" t="str">
        <v>VERM</v>
      </c>
      <c r="U162" t="str">
        <v>95746IODP</v>
      </c>
      <c r="V162" t="str">
        <v>PALVERM</v>
      </c>
      <c r="W162" t="str">
        <v>OTHR11874561</v>
      </c>
      <c r="X162">
        <v>44883.94027777778</v>
      </c>
      <c r="Y162" t="str">
        <v>LEWIS</v>
      </c>
      <c r="Z162" t="str">
        <v>JR</v>
      </c>
      <c r="AA162" t="str">
        <v/>
      </c>
      <c r="AB162" t="str">
        <v>397-U1385F-9X-CC-PAL-PALVERM</v>
      </c>
    </row>
    <row r="163" spans="1:28" x14ac:dyDescent="0.15">
      <c r="A163">
        <v>397</v>
      </c>
      <c r="B163" t="str">
        <v>U1385</v>
      </c>
      <c r="C163" t="str">
        <v>F</v>
      </c>
      <c r="D163">
        <v>9</v>
      </c>
      <c r="E163" t="str">
        <v>X</v>
      </c>
      <c r="F163" t="str">
        <v>CC</v>
      </c>
      <c r="G163" t="str">
        <v/>
      </c>
      <c r="H163" s="21">
        <v>15</v>
      </c>
      <c r="I163" s="21">
        <v>22</v>
      </c>
      <c r="J163" s="21">
        <v>0</v>
      </c>
      <c r="K163" s="21">
        <v>7</v>
      </c>
      <c r="L163">
        <v>174.42000000000002</v>
      </c>
      <c r="M163">
        <v>174.49</v>
      </c>
      <c r="N163">
        <v>203.38400000000001</v>
      </c>
      <c r="O163">
        <v>203.45400000000001</v>
      </c>
      <c r="P163">
        <v>7</v>
      </c>
      <c r="Q163">
        <v>5</v>
      </c>
      <c r="R163" t="str">
        <v>OTHR</v>
      </c>
      <c r="S163" t="str">
        <v/>
      </c>
      <c r="T163" t="str">
        <v>FLOR</v>
      </c>
      <c r="U163" t="str">
        <v>95504IODP</v>
      </c>
      <c r="V163" t="str">
        <v>PALFLOR</v>
      </c>
      <c r="W163" t="str">
        <v>OTHR11874581</v>
      </c>
      <c r="X163">
        <v>44883.94027777778</v>
      </c>
      <c r="Y163" t="str">
        <v>LEWIS</v>
      </c>
      <c r="Z163" t="str">
        <v>JR</v>
      </c>
      <c r="AA163" t="str">
        <v/>
      </c>
      <c r="AB163" t="str">
        <v>397-U1385F-9X-CC-PAL-PALFLOR</v>
      </c>
    </row>
    <row r="164" spans="1:28" x14ac:dyDescent="0.15">
      <c r="A164">
        <v>397</v>
      </c>
      <c r="B164" t="str">
        <v>U1385</v>
      </c>
      <c r="C164" t="str">
        <v>F</v>
      </c>
      <c r="D164">
        <v>9</v>
      </c>
      <c r="E164" t="str">
        <v>X</v>
      </c>
      <c r="F164" t="str">
        <v>CC</v>
      </c>
      <c r="G164" t="str">
        <v/>
      </c>
      <c r="H164" s="21">
        <v>15</v>
      </c>
      <c r="I164" s="21">
        <v>22</v>
      </c>
      <c r="J164" s="21">
        <v>15</v>
      </c>
      <c r="K164" s="21">
        <v>22</v>
      </c>
      <c r="L164">
        <v>174.42000000000002</v>
      </c>
      <c r="M164">
        <v>174.49</v>
      </c>
      <c r="N164">
        <v>203.38400000000001</v>
      </c>
      <c r="O164">
        <v>203.45400000000001</v>
      </c>
      <c r="P164">
        <v>7</v>
      </c>
      <c r="Q164">
        <v>247</v>
      </c>
      <c r="R164" t="str">
        <v>WRND</v>
      </c>
      <c r="S164" t="str">
        <v>PAL</v>
      </c>
      <c r="T164" t="str">
        <v/>
      </c>
      <c r="U164" t="str">
        <v/>
      </c>
      <c r="V164" t="str">
        <v>PAL</v>
      </c>
      <c r="W164" t="str">
        <v>WRND11874551</v>
      </c>
      <c r="X164">
        <v>44883.94027777778</v>
      </c>
      <c r="Y164" t="str">
        <v>JR_MARONE</v>
      </c>
      <c r="Z164" t="str">
        <v>JR</v>
      </c>
      <c r="AA164" t="str">
        <v/>
      </c>
      <c r="AB164" t="str">
        <v>397-U1385F-9X-CC-PAL</v>
      </c>
    </row>
    <row r="165" spans="1:28" x14ac:dyDescent="0.15">
      <c r="A165">
        <v>397</v>
      </c>
      <c r="B165" t="str">
        <v>U1385</v>
      </c>
      <c r="C165" t="str">
        <v>F</v>
      </c>
      <c r="D165">
        <v>9</v>
      </c>
      <c r="E165" t="str">
        <v>X</v>
      </c>
      <c r="F165" t="str">
        <v>CC</v>
      </c>
      <c r="G165" t="str">
        <v/>
      </c>
      <c r="H165" s="21">
        <v>15</v>
      </c>
      <c r="I165" s="21">
        <v>22</v>
      </c>
      <c r="J165" s="21">
        <v>0</v>
      </c>
      <c r="K165" s="21">
        <v>7</v>
      </c>
      <c r="L165">
        <v>174.42000000000002</v>
      </c>
      <c r="M165">
        <v>174.49</v>
      </c>
      <c r="N165">
        <v>203.38400000000001</v>
      </c>
      <c r="O165">
        <v>203.45400000000001</v>
      </c>
      <c r="P165">
        <v>7</v>
      </c>
      <c r="Q165">
        <v>5</v>
      </c>
      <c r="R165" t="str">
        <v>OTHR</v>
      </c>
      <c r="S165" t="str">
        <v>NANNO</v>
      </c>
      <c r="T165" t="str">
        <v/>
      </c>
      <c r="U165" t="str">
        <v/>
      </c>
      <c r="V165" t="str">
        <v>NANNO</v>
      </c>
      <c r="W165" t="str">
        <v>OTHR11874631</v>
      </c>
      <c r="X165">
        <v>44883.94027777778</v>
      </c>
      <c r="Y165" t="str">
        <v>LEWIS</v>
      </c>
      <c r="Z165" t="str">
        <v>JR</v>
      </c>
      <c r="AA165" t="str">
        <v>Unprocessed sample to FLOR, slide to CLAR</v>
      </c>
      <c r="AB165" t="str">
        <v>397-U1385F-9X-CC-PAL-NANNO</v>
      </c>
    </row>
    <row r="166" spans="1:28" x14ac:dyDescent="0.15">
      <c r="A166">
        <v>397</v>
      </c>
      <c r="B166" t="str">
        <v>U1385</v>
      </c>
      <c r="C166" t="str">
        <v>F</v>
      </c>
      <c r="D166">
        <v>9</v>
      </c>
      <c r="E166" t="str">
        <v>X</v>
      </c>
      <c r="F166" t="str">
        <v>CC</v>
      </c>
      <c r="G166" t="str">
        <v/>
      </c>
      <c r="H166" s="21">
        <v>15</v>
      </c>
      <c r="I166" s="21">
        <v>22</v>
      </c>
      <c r="J166" s="21">
        <v>0</v>
      </c>
      <c r="K166" s="21">
        <v>7</v>
      </c>
      <c r="L166">
        <v>174.42000000000002</v>
      </c>
      <c r="M166">
        <v>174.49</v>
      </c>
      <c r="N166">
        <v>203.38400000000001</v>
      </c>
      <c r="O166">
        <v>203.45400000000001</v>
      </c>
      <c r="P166">
        <v>7</v>
      </c>
      <c r="Q166">
        <v>5</v>
      </c>
      <c r="R166" t="str">
        <v>OTHR</v>
      </c>
      <c r="S166" t="str">
        <v/>
      </c>
      <c r="T166" t="str">
        <v>CLAR</v>
      </c>
      <c r="U166" t="str">
        <v>95439IODP</v>
      </c>
      <c r="V166" t="str">
        <v>PALCLAR</v>
      </c>
      <c r="W166" t="str">
        <v>OTHR11874591</v>
      </c>
      <c r="X166">
        <v>44883.94027777778</v>
      </c>
      <c r="Y166" t="str">
        <v>LEWIS</v>
      </c>
      <c r="Z166" t="str">
        <v>JR</v>
      </c>
      <c r="AA166" t="str">
        <v/>
      </c>
      <c r="AB166" t="str">
        <v>397-U1385F-9X-CC-PAL-PALCLAR</v>
      </c>
    </row>
    <row r="167" spans="1:28" x14ac:dyDescent="0.15">
      <c r="A167">
        <v>397</v>
      </c>
      <c r="B167" t="str">
        <v>U1385</v>
      </c>
      <c r="C167" t="str">
        <v>F</v>
      </c>
      <c r="D167">
        <v>9</v>
      </c>
      <c r="E167" t="str">
        <v>X</v>
      </c>
      <c r="F167" t="str">
        <v>CC</v>
      </c>
      <c r="G167" t="str">
        <v/>
      </c>
      <c r="H167" s="21">
        <v>15</v>
      </c>
      <c r="I167" s="21">
        <v>22</v>
      </c>
      <c r="J167" s="21">
        <v>0</v>
      </c>
      <c r="K167" s="21">
        <v>7</v>
      </c>
      <c r="L167">
        <v>174.42000000000002</v>
      </c>
      <c r="M167">
        <v>174.49</v>
      </c>
      <c r="N167">
        <v>203.38400000000001</v>
      </c>
      <c r="O167">
        <v>203.45400000000001</v>
      </c>
      <c r="P167">
        <v>7</v>
      </c>
      <c r="Q167">
        <v>20</v>
      </c>
      <c r="R167" t="str">
        <v>OTHR</v>
      </c>
      <c r="S167" t="str">
        <v/>
      </c>
      <c r="T167" t="str">
        <v>PERA</v>
      </c>
      <c r="U167" t="str">
        <v>95471IODP</v>
      </c>
      <c r="V167" t="str">
        <v>PALPERA</v>
      </c>
      <c r="W167" t="str">
        <v>OTHR11874571</v>
      </c>
      <c r="X167">
        <v>44883.94027777778</v>
      </c>
      <c r="Y167" t="str">
        <v>LEWIS</v>
      </c>
      <c r="Z167" t="str">
        <v>JR</v>
      </c>
      <c r="AA167" t="str">
        <v/>
      </c>
      <c r="AB167" t="str">
        <v>397-U1385F-9X-CC-PAL-PALPERA</v>
      </c>
    </row>
    <row r="168" spans="1:28" x14ac:dyDescent="0.15">
      <c r="A168">
        <v>397</v>
      </c>
      <c r="B168" t="str">
        <v>U1385</v>
      </c>
      <c r="C168" t="str">
        <v>F</v>
      </c>
      <c r="D168">
        <v>10</v>
      </c>
      <c r="E168" t="str">
        <v>X</v>
      </c>
      <c r="F168">
        <v>1</v>
      </c>
      <c r="G168" t="str">
        <v>W</v>
      </c>
      <c r="H168" s="21">
        <v>75</v>
      </c>
      <c r="I168" s="21">
        <v>75</v>
      </c>
      <c r="J168" s="21">
        <v>75</v>
      </c>
      <c r="K168" s="21">
        <v>75</v>
      </c>
      <c r="L168">
        <v>175.25</v>
      </c>
      <c r="M168">
        <v>175.25</v>
      </c>
      <c r="N168">
        <v>206.709</v>
      </c>
      <c r="O168">
        <v>206.709</v>
      </c>
      <c r="P168">
        <v>0</v>
      </c>
      <c r="Q168">
        <v>1</v>
      </c>
      <c r="R168" t="str">
        <v>TPCK</v>
      </c>
      <c r="S168" t="str">
        <v>NANNO</v>
      </c>
      <c r="T168" t="str">
        <v/>
      </c>
      <c r="U168" t="str">
        <v/>
      </c>
      <c r="V168" t="str">
        <v>NANNO</v>
      </c>
      <c r="W168" t="str">
        <v>TPCK11877211</v>
      </c>
      <c r="X168">
        <v>44884.205555555556</v>
      </c>
      <c r="Y168" t="str">
        <v>LEWIS</v>
      </c>
      <c r="Z168" t="str">
        <v>JR</v>
      </c>
      <c r="AA168" t="str">
        <v>Unprocessed sample to FLOR, slide to CLAR</v>
      </c>
      <c r="AB168" t="str">
        <v>397-U1385F-10X-1-W 75/75-NANNO</v>
      </c>
    </row>
    <row r="169" spans="1:28" x14ac:dyDescent="0.15">
      <c r="A169">
        <v>397</v>
      </c>
      <c r="B169" t="str">
        <v>U1385</v>
      </c>
      <c r="C169" t="str">
        <v>F</v>
      </c>
      <c r="D169">
        <v>10</v>
      </c>
      <c r="E169" t="str">
        <v>X</v>
      </c>
      <c r="F169">
        <v>2</v>
      </c>
      <c r="G169" t="str">
        <v>W</v>
      </c>
      <c r="H169" s="21">
        <v>75</v>
      </c>
      <c r="I169" s="21">
        <v>75</v>
      </c>
      <c r="J169" s="21">
        <v>75</v>
      </c>
      <c r="K169" s="21">
        <v>75</v>
      </c>
      <c r="L169">
        <v>176.73</v>
      </c>
      <c r="M169">
        <v>176.73</v>
      </c>
      <c r="N169">
        <v>208.18899999999999</v>
      </c>
      <c r="O169">
        <v>208.18899999999999</v>
      </c>
      <c r="P169">
        <v>0</v>
      </c>
      <c r="Q169">
        <v>1</v>
      </c>
      <c r="R169" t="str">
        <v>TPCK</v>
      </c>
      <c r="S169" t="str">
        <v>NANNO</v>
      </c>
      <c r="T169" t="str">
        <v/>
      </c>
      <c r="U169" t="str">
        <v/>
      </c>
      <c r="V169" t="str">
        <v>NANNO</v>
      </c>
      <c r="W169" t="str">
        <v>TPCK11877591</v>
      </c>
      <c r="X169">
        <v>44884.237500000003</v>
      </c>
      <c r="Y169" t="str">
        <v>LEWIS</v>
      </c>
      <c r="Z169" t="str">
        <v>JR</v>
      </c>
      <c r="AA169" t="str">
        <v>Unprocessed sample to FLOR, slide to CLAR</v>
      </c>
      <c r="AB169" t="str">
        <v>397-U1385F-10X-2-W 75/75-NANNO</v>
      </c>
    </row>
    <row r="170" spans="1:28" x14ac:dyDescent="0.15">
      <c r="A170">
        <v>397</v>
      </c>
      <c r="B170" t="str">
        <v>U1385</v>
      </c>
      <c r="C170" t="str">
        <v>F</v>
      </c>
      <c r="D170">
        <v>10</v>
      </c>
      <c r="E170" t="str">
        <v>X</v>
      </c>
      <c r="F170">
        <v>2</v>
      </c>
      <c r="G170" t="str">
        <v>A</v>
      </c>
      <c r="H170" s="21">
        <v>93</v>
      </c>
      <c r="I170" s="21">
        <v>93</v>
      </c>
      <c r="J170" s="21">
        <v>93</v>
      </c>
      <c r="K170" s="21">
        <v>93</v>
      </c>
      <c r="L170">
        <v>176.91</v>
      </c>
      <c r="M170">
        <v>176.91</v>
      </c>
      <c r="N170">
        <v>208.369</v>
      </c>
      <c r="O170">
        <v>208.369</v>
      </c>
      <c r="P170">
        <v>0</v>
      </c>
      <c r="Q170" t="str">
        <v/>
      </c>
      <c r="R170" t="str">
        <v>TPCK</v>
      </c>
      <c r="S170" t="str">
        <v>SED</v>
      </c>
      <c r="T170" t="str">
        <v/>
      </c>
      <c r="U170" t="str">
        <v/>
      </c>
      <c r="V170" t="str">
        <v>SED</v>
      </c>
      <c r="W170" t="str">
        <v>TPCK11877671</v>
      </c>
      <c r="X170">
        <v>44884.258333333331</v>
      </c>
      <c r="Y170" t="str">
        <v>JRS_BROOKS</v>
      </c>
      <c r="Z170" t="str">
        <v>JR</v>
      </c>
      <c r="AA170" t="str">
        <v/>
      </c>
      <c r="AB170" t="str">
        <v>397-U1385F-10X-2-A 93/93-SED</v>
      </c>
    </row>
    <row r="171" spans="1:28" x14ac:dyDescent="0.15">
      <c r="A171">
        <v>397</v>
      </c>
      <c r="B171" t="str">
        <v>U1385</v>
      </c>
      <c r="C171" t="str">
        <v>F</v>
      </c>
      <c r="D171">
        <v>10</v>
      </c>
      <c r="E171" t="str">
        <v>X</v>
      </c>
      <c r="F171">
        <v>2</v>
      </c>
      <c r="G171" t="str">
        <v>A</v>
      </c>
      <c r="H171" s="21">
        <v>93</v>
      </c>
      <c r="I171" s="21">
        <v>93</v>
      </c>
      <c r="J171" s="21">
        <v>93</v>
      </c>
      <c r="K171" s="21">
        <v>93</v>
      </c>
      <c r="L171">
        <v>176.91</v>
      </c>
      <c r="M171">
        <v>176.91</v>
      </c>
      <c r="N171">
        <v>208.369</v>
      </c>
      <c r="O171">
        <v>208.369</v>
      </c>
      <c r="P171">
        <v>0</v>
      </c>
      <c r="Q171" t="str">
        <v/>
      </c>
      <c r="R171" t="str">
        <v>SS</v>
      </c>
      <c r="S171" t="str">
        <v>SED</v>
      </c>
      <c r="T171" t="str">
        <v/>
      </c>
      <c r="U171" t="str">
        <v/>
      </c>
      <c r="V171" t="str">
        <v>SED</v>
      </c>
      <c r="W171" t="str">
        <v>SS11878451</v>
      </c>
      <c r="X171">
        <v>44884.321527777778</v>
      </c>
      <c r="Y171" t="str">
        <v>JRS_BROOKS</v>
      </c>
      <c r="Z171" t="str">
        <v>JR</v>
      </c>
      <c r="AA171" t="str">
        <v/>
      </c>
      <c r="AB171" t="str">
        <v>397-U1385F-10X-2-A 93/93-SED-SED</v>
      </c>
    </row>
    <row r="172" spans="1:28" x14ac:dyDescent="0.15">
      <c r="A172">
        <v>397</v>
      </c>
      <c r="B172" t="str">
        <v>U1385</v>
      </c>
      <c r="C172" t="str">
        <v>F</v>
      </c>
      <c r="D172">
        <v>10</v>
      </c>
      <c r="E172" t="str">
        <v>X</v>
      </c>
      <c r="F172">
        <v>3</v>
      </c>
      <c r="G172" t="str">
        <v>W</v>
      </c>
      <c r="H172" s="21">
        <v>74</v>
      </c>
      <c r="I172" s="21">
        <v>74</v>
      </c>
      <c r="J172" s="21">
        <v>74</v>
      </c>
      <c r="K172" s="21">
        <v>74</v>
      </c>
      <c r="L172">
        <v>178.20000000000002</v>
      </c>
      <c r="M172">
        <v>178.20000000000002</v>
      </c>
      <c r="N172">
        <v>209.65900000000002</v>
      </c>
      <c r="O172">
        <v>209.65900000000002</v>
      </c>
      <c r="P172">
        <v>0</v>
      </c>
      <c r="Q172">
        <v>1</v>
      </c>
      <c r="R172" t="str">
        <v>TPCK</v>
      </c>
      <c r="S172" t="str">
        <v>NANNO</v>
      </c>
      <c r="T172" t="str">
        <v/>
      </c>
      <c r="U172" t="str">
        <v/>
      </c>
      <c r="V172" t="str">
        <v>NANNO</v>
      </c>
      <c r="W172" t="str">
        <v>TPCK11877601</v>
      </c>
      <c r="X172">
        <v>44884.237500000003</v>
      </c>
      <c r="Y172" t="str">
        <v>LEWIS</v>
      </c>
      <c r="Z172" t="str">
        <v>JR</v>
      </c>
      <c r="AA172" t="str">
        <v>Unprocessed sample to FLOR, slide to CLAR</v>
      </c>
      <c r="AB172" t="str">
        <v>397-U1385F-10X-3-W 74/74-NANNO</v>
      </c>
    </row>
    <row r="173" spans="1:28" x14ac:dyDescent="0.15">
      <c r="A173">
        <v>397</v>
      </c>
      <c r="B173" t="str">
        <v>U1385</v>
      </c>
      <c r="C173" t="str">
        <v>F</v>
      </c>
      <c r="D173">
        <v>10</v>
      </c>
      <c r="E173" t="str">
        <v>X</v>
      </c>
      <c r="F173">
        <v>4</v>
      </c>
      <c r="G173" t="str">
        <v>W</v>
      </c>
      <c r="H173" s="21">
        <v>37</v>
      </c>
      <c r="I173" s="21">
        <v>39</v>
      </c>
      <c r="J173" s="21">
        <v>37</v>
      </c>
      <c r="K173" s="21">
        <v>39</v>
      </c>
      <c r="L173">
        <v>179.32</v>
      </c>
      <c r="M173">
        <v>179.33999999999997</v>
      </c>
      <c r="N173">
        <v>210.779</v>
      </c>
      <c r="O173">
        <v>210.79899999999998</v>
      </c>
      <c r="P173">
        <v>2</v>
      </c>
      <c r="Q173">
        <v>10</v>
      </c>
      <c r="R173" t="str">
        <v>CYL</v>
      </c>
      <c r="S173" t="str">
        <v>MAD</v>
      </c>
      <c r="T173" t="str">
        <v/>
      </c>
      <c r="U173" t="str">
        <v/>
      </c>
      <c r="V173">
        <v>31144</v>
      </c>
      <c r="W173" t="str">
        <v>CYL11877651</v>
      </c>
      <c r="X173">
        <v>44884.240972222222</v>
      </c>
      <c r="Y173" t="str">
        <v>JRS_CLARK</v>
      </c>
      <c r="Z173" t="str">
        <v>JR</v>
      </c>
      <c r="AA173" t="str">
        <v/>
      </c>
      <c r="AB173" t="str">
        <v>397-U1385F-10X-4-W 37/39-31144</v>
      </c>
    </row>
    <row r="174" spans="1:28" x14ac:dyDescent="0.15">
      <c r="A174">
        <v>397</v>
      </c>
      <c r="B174" t="str">
        <v>U1385</v>
      </c>
      <c r="C174" t="str">
        <v>F</v>
      </c>
      <c r="D174">
        <v>10</v>
      </c>
      <c r="E174" t="str">
        <v>X</v>
      </c>
      <c r="F174">
        <v>4</v>
      </c>
      <c r="G174" t="str">
        <v>A</v>
      </c>
      <c r="H174" s="21">
        <v>74</v>
      </c>
      <c r="I174" s="21">
        <v>74</v>
      </c>
      <c r="J174" s="21">
        <v>74</v>
      </c>
      <c r="K174" s="21">
        <v>74</v>
      </c>
      <c r="L174">
        <v>179.69</v>
      </c>
      <c r="M174">
        <v>179.69</v>
      </c>
      <c r="N174">
        <v>211.149</v>
      </c>
      <c r="O174">
        <v>211.149</v>
      </c>
      <c r="P174">
        <v>0</v>
      </c>
      <c r="Q174" t="str">
        <v/>
      </c>
      <c r="R174" t="str">
        <v>SS</v>
      </c>
      <c r="S174" t="str">
        <v>SED</v>
      </c>
      <c r="T174" t="str">
        <v/>
      </c>
      <c r="U174" t="str">
        <v/>
      </c>
      <c r="V174" t="str">
        <v>SED</v>
      </c>
      <c r="W174" t="str">
        <v>SS11877661</v>
      </c>
      <c r="X174">
        <v>44884.250694444447</v>
      </c>
      <c r="Y174" t="str">
        <v>JRS_PALLONE</v>
      </c>
      <c r="Z174" t="str">
        <v>JR</v>
      </c>
      <c r="AA174" t="str">
        <v/>
      </c>
      <c r="AB174" t="str">
        <v>397-U1385F-10X-4-A 74/74-SED</v>
      </c>
    </row>
    <row r="175" spans="1:28" x14ac:dyDescent="0.15">
      <c r="A175">
        <v>397</v>
      </c>
      <c r="B175" t="str">
        <v>U1385</v>
      </c>
      <c r="C175" t="str">
        <v>F</v>
      </c>
      <c r="D175">
        <v>10</v>
      </c>
      <c r="E175" t="str">
        <v>X</v>
      </c>
      <c r="F175">
        <v>4</v>
      </c>
      <c r="G175" t="str">
        <v>W</v>
      </c>
      <c r="H175" s="21">
        <v>75</v>
      </c>
      <c r="I175" s="21">
        <v>75</v>
      </c>
      <c r="J175" s="21">
        <v>75</v>
      </c>
      <c r="K175" s="21">
        <v>75</v>
      </c>
      <c r="L175">
        <v>179.7</v>
      </c>
      <c r="M175">
        <v>179.7</v>
      </c>
      <c r="N175">
        <v>211.15899999999999</v>
      </c>
      <c r="O175">
        <v>211.15899999999999</v>
      </c>
      <c r="P175">
        <v>0</v>
      </c>
      <c r="Q175">
        <v>1</v>
      </c>
      <c r="R175" t="str">
        <v>TPCK</v>
      </c>
      <c r="S175" t="str">
        <v>NANNO</v>
      </c>
      <c r="T175" t="str">
        <v/>
      </c>
      <c r="U175" t="str">
        <v/>
      </c>
      <c r="V175" t="str">
        <v>NANNO</v>
      </c>
      <c r="W175" t="str">
        <v>TPCK11877611</v>
      </c>
      <c r="X175">
        <v>44884.237500000003</v>
      </c>
      <c r="Y175" t="str">
        <v>LEWIS</v>
      </c>
      <c r="Z175" t="str">
        <v>JR</v>
      </c>
      <c r="AA175" t="str">
        <v>Unprocessed sample to FLOR, slide to CLAR</v>
      </c>
      <c r="AB175" t="str">
        <v>397-U1385F-10X-4-W 75/75-NANNO</v>
      </c>
    </row>
    <row r="176" spans="1:28" x14ac:dyDescent="0.15">
      <c r="A176">
        <v>397</v>
      </c>
      <c r="B176" t="str">
        <v>U1385</v>
      </c>
      <c r="C176" t="str">
        <v>F</v>
      </c>
      <c r="D176">
        <v>10</v>
      </c>
      <c r="E176" t="str">
        <v>X</v>
      </c>
      <c r="F176">
        <v>5</v>
      </c>
      <c r="G176" t="str">
        <v>W</v>
      </c>
      <c r="H176" s="21">
        <v>75</v>
      </c>
      <c r="I176" s="21">
        <v>75</v>
      </c>
      <c r="J176" s="21">
        <v>75</v>
      </c>
      <c r="K176" s="21">
        <v>75</v>
      </c>
      <c r="L176">
        <v>181.19</v>
      </c>
      <c r="M176">
        <v>181.19</v>
      </c>
      <c r="N176">
        <v>212.649</v>
      </c>
      <c r="O176">
        <v>212.649</v>
      </c>
      <c r="P176">
        <v>0</v>
      </c>
      <c r="Q176">
        <v>1</v>
      </c>
      <c r="R176" t="str">
        <v>TPCK</v>
      </c>
      <c r="S176" t="str">
        <v>NANNO</v>
      </c>
      <c r="T176" t="str">
        <v/>
      </c>
      <c r="U176" t="str">
        <v/>
      </c>
      <c r="V176" t="str">
        <v>NANNO</v>
      </c>
      <c r="W176" t="str">
        <v>TPCK11877621</v>
      </c>
      <c r="X176">
        <v>44884.237500000003</v>
      </c>
      <c r="Y176" t="str">
        <v>LEWIS</v>
      </c>
      <c r="Z176" t="str">
        <v>JR</v>
      </c>
      <c r="AA176" t="str">
        <v>Unprocessed sample to FLOR, slide to CLAR</v>
      </c>
      <c r="AB176" t="str">
        <v>397-U1385F-10X-5-W 75/75-NANNO</v>
      </c>
    </row>
    <row r="177" spans="1:28" x14ac:dyDescent="0.15">
      <c r="A177">
        <v>397</v>
      </c>
      <c r="B177" t="str">
        <v>U1385</v>
      </c>
      <c r="C177" t="str">
        <v>F</v>
      </c>
      <c r="D177">
        <v>10</v>
      </c>
      <c r="E177" t="str">
        <v>X</v>
      </c>
      <c r="F177">
        <v>6</v>
      </c>
      <c r="G177" t="str">
        <v>W</v>
      </c>
      <c r="H177" s="21">
        <v>75</v>
      </c>
      <c r="I177" s="21">
        <v>75</v>
      </c>
      <c r="J177" s="21">
        <v>75</v>
      </c>
      <c r="K177" s="21">
        <v>75</v>
      </c>
      <c r="L177">
        <v>182.67</v>
      </c>
      <c r="M177">
        <v>182.67</v>
      </c>
      <c r="N177">
        <v>214.12899999999999</v>
      </c>
      <c r="O177">
        <v>214.12899999999999</v>
      </c>
      <c r="P177">
        <v>0</v>
      </c>
      <c r="Q177">
        <v>1</v>
      </c>
      <c r="R177" t="str">
        <v>TPCK</v>
      </c>
      <c r="S177" t="str">
        <v>NANNO</v>
      </c>
      <c r="T177" t="str">
        <v/>
      </c>
      <c r="U177" t="str">
        <v/>
      </c>
      <c r="V177" t="str">
        <v>NANNO</v>
      </c>
      <c r="W177" t="str">
        <v>TPCK11877631</v>
      </c>
      <c r="X177">
        <v>44884.237500000003</v>
      </c>
      <c r="Y177" t="str">
        <v>LEWIS</v>
      </c>
      <c r="Z177" t="str">
        <v>JR</v>
      </c>
      <c r="AA177" t="str">
        <v>Unprocessed sample to FLOR, slide to CLAR</v>
      </c>
      <c r="AB177" t="str">
        <v>397-U1385F-10X-6-W 75/75-NANNO</v>
      </c>
    </row>
    <row r="178" spans="1:28" x14ac:dyDescent="0.15">
      <c r="A178">
        <v>397</v>
      </c>
      <c r="B178" t="str">
        <v>U1385</v>
      </c>
      <c r="C178" t="str">
        <v>F</v>
      </c>
      <c r="D178">
        <v>10</v>
      </c>
      <c r="E178" t="str">
        <v>X</v>
      </c>
      <c r="F178">
        <v>7</v>
      </c>
      <c r="G178" t="str">
        <v/>
      </c>
      <c r="H178" s="21">
        <v>0</v>
      </c>
      <c r="I178" s="21">
        <v>5</v>
      </c>
      <c r="J178" s="21">
        <v>0</v>
      </c>
      <c r="K178" s="21">
        <v>5</v>
      </c>
      <c r="L178">
        <v>183.41</v>
      </c>
      <c r="M178">
        <v>183.46</v>
      </c>
      <c r="N178">
        <v>214.869</v>
      </c>
      <c r="O178">
        <v>214.91900000000001</v>
      </c>
      <c r="P178">
        <v>5</v>
      </c>
      <c r="Q178">
        <v>5</v>
      </c>
      <c r="R178" t="str">
        <v>CYL</v>
      </c>
      <c r="S178" t="str">
        <v>HS</v>
      </c>
      <c r="T178" t="str">
        <v/>
      </c>
      <c r="U178" t="str">
        <v/>
      </c>
      <c r="V178" t="str">
        <v>HS</v>
      </c>
      <c r="W178" t="str">
        <v>CYL11875001</v>
      </c>
      <c r="X178">
        <v>44883.979861111111</v>
      </c>
      <c r="Y178" t="str">
        <v>JR_MARONE</v>
      </c>
      <c r="Z178" t="str">
        <v>JR</v>
      </c>
      <c r="AA178" t="str">
        <v/>
      </c>
      <c r="AB178" t="str">
        <v>397-U1385F-10X-7-HS</v>
      </c>
    </row>
    <row r="179" spans="1:28" x14ac:dyDescent="0.15">
      <c r="A179">
        <v>397</v>
      </c>
      <c r="B179" t="str">
        <v>U1385</v>
      </c>
      <c r="C179" t="str">
        <v>F</v>
      </c>
      <c r="D179">
        <v>10</v>
      </c>
      <c r="E179" t="str">
        <v>X</v>
      </c>
      <c r="F179">
        <v>7</v>
      </c>
      <c r="G179" t="str">
        <v>W</v>
      </c>
      <c r="H179" s="21">
        <v>40</v>
      </c>
      <c r="I179" s="21">
        <v>40</v>
      </c>
      <c r="J179" s="21">
        <v>40</v>
      </c>
      <c r="K179" s="21">
        <v>40</v>
      </c>
      <c r="L179">
        <v>183.81</v>
      </c>
      <c r="M179">
        <v>183.81</v>
      </c>
      <c r="N179">
        <v>215.26900000000001</v>
      </c>
      <c r="O179">
        <v>215.26900000000001</v>
      </c>
      <c r="P179">
        <v>0</v>
      </c>
      <c r="Q179">
        <v>1</v>
      </c>
      <c r="R179" t="str">
        <v>TPCK</v>
      </c>
      <c r="S179" t="str">
        <v>NANNO</v>
      </c>
      <c r="T179" t="str">
        <v/>
      </c>
      <c r="U179" t="str">
        <v/>
      </c>
      <c r="V179" t="str">
        <v>NANNO</v>
      </c>
      <c r="W179" t="str">
        <v>TPCK11877641</v>
      </c>
      <c r="X179">
        <v>44884.237500000003</v>
      </c>
      <c r="Y179" t="str">
        <v>LEWIS</v>
      </c>
      <c r="Z179" t="str">
        <v>JR</v>
      </c>
      <c r="AA179" t="str">
        <v>Unprocessed sample to FLOR, slide to CLAR</v>
      </c>
      <c r="AB179" t="str">
        <v>397-U1385F-10X-7-W 40/40-NANNO</v>
      </c>
    </row>
    <row r="180" spans="1:28" x14ac:dyDescent="0.15">
      <c r="A180">
        <v>397</v>
      </c>
      <c r="B180" t="str">
        <v>U1385</v>
      </c>
      <c r="C180" t="str">
        <v>F</v>
      </c>
      <c r="D180">
        <v>10</v>
      </c>
      <c r="E180" t="str">
        <v>X</v>
      </c>
      <c r="F180" t="str">
        <v>CC</v>
      </c>
      <c r="G180" t="str">
        <v/>
      </c>
      <c r="H180" s="21">
        <v>29</v>
      </c>
      <c r="I180" s="21">
        <v>36</v>
      </c>
      <c r="J180" s="21">
        <v>0</v>
      </c>
      <c r="K180" s="21">
        <v>7</v>
      </c>
      <c r="L180">
        <v>184.29</v>
      </c>
      <c r="M180">
        <v>184.36</v>
      </c>
      <c r="N180">
        <v>215.749</v>
      </c>
      <c r="O180">
        <v>215.81900000000002</v>
      </c>
      <c r="P180">
        <v>7</v>
      </c>
      <c r="Q180">
        <v>30</v>
      </c>
      <c r="R180" t="str">
        <v>OTHR</v>
      </c>
      <c r="S180" t="str">
        <v/>
      </c>
      <c r="T180" t="str">
        <v>ZARI</v>
      </c>
      <c r="U180" t="str">
        <v>95883IODP</v>
      </c>
      <c r="V180" t="str">
        <v>PALZARI</v>
      </c>
      <c r="W180" t="str">
        <v>OTHR11875071</v>
      </c>
      <c r="X180">
        <v>44883.980555555558</v>
      </c>
      <c r="Y180" t="str">
        <v>JR_MARONE</v>
      </c>
      <c r="Z180" t="str">
        <v>JR</v>
      </c>
      <c r="AA180" t="str">
        <v/>
      </c>
      <c r="AB180" t="str">
        <v>397-U1385F-10X-CC-PAL-PALZARI</v>
      </c>
    </row>
    <row r="181" spans="1:28" x14ac:dyDescent="0.15">
      <c r="A181">
        <v>397</v>
      </c>
      <c r="B181" t="str">
        <v>U1385</v>
      </c>
      <c r="C181" t="str">
        <v>F</v>
      </c>
      <c r="D181">
        <v>10</v>
      </c>
      <c r="E181" t="str">
        <v>X</v>
      </c>
      <c r="F181" t="str">
        <v>CC</v>
      </c>
      <c r="G181" t="str">
        <v/>
      </c>
      <c r="H181" s="21">
        <v>29</v>
      </c>
      <c r="I181" s="21">
        <v>36</v>
      </c>
      <c r="J181" s="21">
        <v>0</v>
      </c>
      <c r="K181" s="21">
        <v>7</v>
      </c>
      <c r="L181">
        <v>184.29</v>
      </c>
      <c r="M181">
        <v>184.36</v>
      </c>
      <c r="N181">
        <v>215.749</v>
      </c>
      <c r="O181">
        <v>215.81900000000002</v>
      </c>
      <c r="P181">
        <v>7</v>
      </c>
      <c r="Q181">
        <v>5</v>
      </c>
      <c r="R181" t="str">
        <v>OTHR</v>
      </c>
      <c r="S181" t="str">
        <v/>
      </c>
      <c r="T181" t="str">
        <v>CLAR</v>
      </c>
      <c r="U181" t="str">
        <v>95439IODP</v>
      </c>
      <c r="V181" t="str">
        <v>PALCLAR</v>
      </c>
      <c r="W181" t="str">
        <v>OTHR11875051</v>
      </c>
      <c r="X181">
        <v>44883.980555555558</v>
      </c>
      <c r="Y181" t="str">
        <v>JR_MARONE</v>
      </c>
      <c r="Z181" t="str">
        <v>JR</v>
      </c>
      <c r="AA181" t="str">
        <v/>
      </c>
      <c r="AB181" t="str">
        <v>397-U1385F-10X-CC-PAL-PALCLAR</v>
      </c>
    </row>
    <row r="182" spans="1:28" x14ac:dyDescent="0.15">
      <c r="A182">
        <v>397</v>
      </c>
      <c r="B182" t="str">
        <v>U1385</v>
      </c>
      <c r="C182" t="str">
        <v>F</v>
      </c>
      <c r="D182">
        <v>10</v>
      </c>
      <c r="E182" t="str">
        <v>X</v>
      </c>
      <c r="F182" t="str">
        <v>CC</v>
      </c>
      <c r="G182" t="str">
        <v/>
      </c>
      <c r="H182" s="21">
        <v>29</v>
      </c>
      <c r="I182" s="21">
        <v>36</v>
      </c>
      <c r="J182" s="21">
        <v>0</v>
      </c>
      <c r="K182" s="21">
        <v>7</v>
      </c>
      <c r="L182">
        <v>184.29</v>
      </c>
      <c r="M182">
        <v>184.36</v>
      </c>
      <c r="N182">
        <v>215.749</v>
      </c>
      <c r="O182">
        <v>215.81900000000002</v>
      </c>
      <c r="P182">
        <v>7</v>
      </c>
      <c r="Q182">
        <v>20</v>
      </c>
      <c r="R182" t="str">
        <v>OTHR</v>
      </c>
      <c r="S182" t="str">
        <v>FORAM</v>
      </c>
      <c r="T182" t="str">
        <v/>
      </c>
      <c r="U182" t="str">
        <v/>
      </c>
      <c r="V182" t="str">
        <v>FORAM</v>
      </c>
      <c r="W182" t="str">
        <v>OTHR11875101</v>
      </c>
      <c r="X182">
        <v>44883.980555555558</v>
      </c>
      <c r="Y182" t="str">
        <v>JR_MARONE</v>
      </c>
      <c r="Z182" t="str">
        <v>JR</v>
      </c>
      <c r="AA182" t="str">
        <v>Shipboard Test</v>
      </c>
      <c r="AB182" t="str">
        <v>397-U1385F-10X-CC-PAL-FORAM</v>
      </c>
    </row>
    <row r="183" spans="1:28" x14ac:dyDescent="0.15">
      <c r="A183">
        <v>397</v>
      </c>
      <c r="B183" t="str">
        <v>U1385</v>
      </c>
      <c r="C183" t="str">
        <v>F</v>
      </c>
      <c r="D183">
        <v>10</v>
      </c>
      <c r="E183" t="str">
        <v>X</v>
      </c>
      <c r="F183" t="str">
        <v>CC</v>
      </c>
      <c r="G183" t="str">
        <v/>
      </c>
      <c r="H183" s="21">
        <v>29</v>
      </c>
      <c r="I183" s="21">
        <v>36</v>
      </c>
      <c r="J183" s="21">
        <v>0</v>
      </c>
      <c r="K183" s="21">
        <v>7</v>
      </c>
      <c r="L183">
        <v>184.29</v>
      </c>
      <c r="M183">
        <v>184.36</v>
      </c>
      <c r="N183">
        <v>215.749</v>
      </c>
      <c r="O183">
        <v>215.81900000000002</v>
      </c>
      <c r="P183">
        <v>7</v>
      </c>
      <c r="Q183">
        <v>20</v>
      </c>
      <c r="R183" t="str">
        <v>OTHR</v>
      </c>
      <c r="S183" t="str">
        <v/>
      </c>
      <c r="T183" t="str">
        <v>VERM</v>
      </c>
      <c r="U183" t="str">
        <v>95746IODP</v>
      </c>
      <c r="V183" t="str">
        <v>PALVERM</v>
      </c>
      <c r="W183" t="str">
        <v>OTHR11875021</v>
      </c>
      <c r="X183">
        <v>44883.980555555558</v>
      </c>
      <c r="Y183" t="str">
        <v>JR_MARONE</v>
      </c>
      <c r="Z183" t="str">
        <v>JR</v>
      </c>
      <c r="AA183" t="str">
        <v/>
      </c>
      <c r="AB183" t="str">
        <v>397-U1385F-10X-CC-PAL-PALVERM</v>
      </c>
    </row>
    <row r="184" spans="1:28" x14ac:dyDescent="0.15">
      <c r="A184">
        <v>397</v>
      </c>
      <c r="B184" t="str">
        <v>U1385</v>
      </c>
      <c r="C184" t="str">
        <v>F</v>
      </c>
      <c r="D184">
        <v>10</v>
      </c>
      <c r="E184" t="str">
        <v>X</v>
      </c>
      <c r="F184" t="str">
        <v>CC</v>
      </c>
      <c r="G184" t="str">
        <v/>
      </c>
      <c r="H184" s="21">
        <v>29</v>
      </c>
      <c r="I184" s="21">
        <v>36</v>
      </c>
      <c r="J184" s="21">
        <v>0</v>
      </c>
      <c r="K184" s="21">
        <v>7</v>
      </c>
      <c r="L184">
        <v>184.29</v>
      </c>
      <c r="M184">
        <v>184.36</v>
      </c>
      <c r="N184">
        <v>215.749</v>
      </c>
      <c r="O184">
        <v>215.81900000000002</v>
      </c>
      <c r="P184">
        <v>7</v>
      </c>
      <c r="Q184">
        <v>5</v>
      </c>
      <c r="R184" t="str">
        <v>OTHR</v>
      </c>
      <c r="S184" t="str">
        <v/>
      </c>
      <c r="T184" t="str">
        <v>FLOR</v>
      </c>
      <c r="U184" t="str">
        <v>95504IODP</v>
      </c>
      <c r="V184" t="str">
        <v>PALFLOR</v>
      </c>
      <c r="W184" t="str">
        <v>OTHR11875041</v>
      </c>
      <c r="X184">
        <v>44883.980555555558</v>
      </c>
      <c r="Y184" t="str">
        <v>JR_MARONE</v>
      </c>
      <c r="Z184" t="str">
        <v>JR</v>
      </c>
      <c r="AA184" t="str">
        <v/>
      </c>
      <c r="AB184" t="str">
        <v>397-U1385F-10X-CC-PAL-PALFLOR</v>
      </c>
    </row>
    <row r="185" spans="1:28" x14ac:dyDescent="0.15">
      <c r="A185">
        <v>397</v>
      </c>
      <c r="B185" t="str">
        <v>U1385</v>
      </c>
      <c r="C185" t="str">
        <v>F</v>
      </c>
      <c r="D185">
        <v>10</v>
      </c>
      <c r="E185" t="str">
        <v>X</v>
      </c>
      <c r="F185" t="str">
        <v>CC</v>
      </c>
      <c r="G185" t="str">
        <v/>
      </c>
      <c r="H185" s="21">
        <v>29</v>
      </c>
      <c r="I185" s="21">
        <v>36</v>
      </c>
      <c r="J185" s="21">
        <v>0</v>
      </c>
      <c r="K185" s="21">
        <v>7</v>
      </c>
      <c r="L185">
        <v>184.29</v>
      </c>
      <c r="M185">
        <v>184.36</v>
      </c>
      <c r="N185">
        <v>215.749</v>
      </c>
      <c r="O185">
        <v>215.81900000000002</v>
      </c>
      <c r="P185">
        <v>7</v>
      </c>
      <c r="Q185">
        <v>20</v>
      </c>
      <c r="R185" t="str">
        <v>OTHR</v>
      </c>
      <c r="S185" t="str">
        <v/>
      </c>
      <c r="T185" t="str">
        <v>PERA</v>
      </c>
      <c r="U185" t="str">
        <v>95471IODP</v>
      </c>
      <c r="V185" t="str">
        <v>PALPERA</v>
      </c>
      <c r="W185" t="str">
        <v>OTHR11875031</v>
      </c>
      <c r="X185">
        <v>44883.980555555558</v>
      </c>
      <c r="Y185" t="str">
        <v>JR_MARONE</v>
      </c>
      <c r="Z185" t="str">
        <v>JR</v>
      </c>
      <c r="AA185" t="str">
        <v/>
      </c>
      <c r="AB185" t="str">
        <v>397-U1385F-10X-CC-PAL-PALPERA</v>
      </c>
    </row>
    <row r="186" spans="1:28" x14ac:dyDescent="0.15">
      <c r="A186">
        <v>397</v>
      </c>
      <c r="B186" t="str">
        <v>U1385</v>
      </c>
      <c r="C186" t="str">
        <v>F</v>
      </c>
      <c r="D186">
        <v>10</v>
      </c>
      <c r="E186" t="str">
        <v>X</v>
      </c>
      <c r="F186" t="str">
        <v>CC</v>
      </c>
      <c r="G186" t="str">
        <v/>
      </c>
      <c r="H186" s="21">
        <v>29</v>
      </c>
      <c r="I186" s="21">
        <v>36</v>
      </c>
      <c r="J186" s="21">
        <v>0</v>
      </c>
      <c r="K186" s="21">
        <v>7</v>
      </c>
      <c r="L186">
        <v>184.29</v>
      </c>
      <c r="M186">
        <v>184.36</v>
      </c>
      <c r="N186">
        <v>215.749</v>
      </c>
      <c r="O186">
        <v>215.81900000000002</v>
      </c>
      <c r="P186">
        <v>7</v>
      </c>
      <c r="Q186">
        <v>5</v>
      </c>
      <c r="R186" t="str">
        <v>OTHR</v>
      </c>
      <c r="S186" t="str">
        <v/>
      </c>
      <c r="T186" t="str">
        <v>ABRA</v>
      </c>
      <c r="U186" t="str">
        <v>95438IODP</v>
      </c>
      <c r="V186" t="str">
        <v>PALABRA</v>
      </c>
      <c r="W186" t="str">
        <v>OTHR11875081</v>
      </c>
      <c r="X186">
        <v>44883.980555555558</v>
      </c>
      <c r="Y186" t="str">
        <v>JR_MARONE</v>
      </c>
      <c r="Z186" t="str">
        <v>JR</v>
      </c>
      <c r="AA186" t="str">
        <v/>
      </c>
      <c r="AB186" t="str">
        <v>397-U1385F-10X-CC-PAL-PALABRA</v>
      </c>
    </row>
    <row r="187" spans="1:28" x14ac:dyDescent="0.15">
      <c r="A187">
        <v>397</v>
      </c>
      <c r="B187" t="str">
        <v>U1385</v>
      </c>
      <c r="C187" t="str">
        <v>F</v>
      </c>
      <c r="D187">
        <v>10</v>
      </c>
      <c r="E187" t="str">
        <v>X</v>
      </c>
      <c r="F187" t="str">
        <v>CC</v>
      </c>
      <c r="G187" t="str">
        <v/>
      </c>
      <c r="H187" s="21">
        <v>29</v>
      </c>
      <c r="I187" s="21">
        <v>36</v>
      </c>
      <c r="J187" s="21">
        <v>0</v>
      </c>
      <c r="K187" s="21">
        <v>7</v>
      </c>
      <c r="L187">
        <v>184.29</v>
      </c>
      <c r="M187">
        <v>184.36</v>
      </c>
      <c r="N187">
        <v>215.749</v>
      </c>
      <c r="O187">
        <v>215.81900000000002</v>
      </c>
      <c r="P187">
        <v>7</v>
      </c>
      <c r="Q187">
        <v>30</v>
      </c>
      <c r="R187" t="str">
        <v>OTHR</v>
      </c>
      <c r="S187" t="str">
        <v>PAL</v>
      </c>
      <c r="T187" t="str">
        <v/>
      </c>
      <c r="U187" t="str">
        <v/>
      </c>
      <c r="V187" t="str">
        <v>PAL</v>
      </c>
      <c r="W187" t="str">
        <v>OTHR11875061</v>
      </c>
      <c r="X187">
        <v>44883.980555555558</v>
      </c>
      <c r="Y187" t="str">
        <v>KOWALSKI</v>
      </c>
      <c r="Z187" t="str">
        <v>JR</v>
      </c>
      <c r="AA187" t="str">
        <v/>
      </c>
      <c r="AB187" t="str">
        <v>397-U1385F-10X-CC-PAL-PAL</v>
      </c>
    </row>
    <row r="188" spans="1:28" x14ac:dyDescent="0.15">
      <c r="A188">
        <v>397</v>
      </c>
      <c r="B188" t="str">
        <v>U1385</v>
      </c>
      <c r="C188" t="str">
        <v>F</v>
      </c>
      <c r="D188">
        <v>10</v>
      </c>
      <c r="E188" t="str">
        <v>X</v>
      </c>
      <c r="F188" t="str">
        <v>CC</v>
      </c>
      <c r="G188" t="str">
        <v/>
      </c>
      <c r="H188" s="21">
        <v>29</v>
      </c>
      <c r="I188" s="21">
        <v>36</v>
      </c>
      <c r="J188" s="21">
        <v>29</v>
      </c>
      <c r="K188" s="21">
        <v>36</v>
      </c>
      <c r="L188">
        <v>184.29</v>
      </c>
      <c r="M188">
        <v>184.36</v>
      </c>
      <c r="N188">
        <v>215.749</v>
      </c>
      <c r="O188">
        <v>215.81900000000002</v>
      </c>
      <c r="P188">
        <v>7</v>
      </c>
      <c r="Q188">
        <v>247</v>
      </c>
      <c r="R188" t="str">
        <v>WRND</v>
      </c>
      <c r="S188" t="str">
        <v>PAL</v>
      </c>
      <c r="T188" t="str">
        <v/>
      </c>
      <c r="U188" t="str">
        <v/>
      </c>
      <c r="V188" t="str">
        <v>PAL</v>
      </c>
      <c r="W188" t="str">
        <v>WRND11875011</v>
      </c>
      <c r="X188">
        <v>44883.979861111111</v>
      </c>
      <c r="Y188" t="str">
        <v>JR_MARONE</v>
      </c>
      <c r="Z188" t="str">
        <v>JR</v>
      </c>
      <c r="AA188" t="str">
        <v/>
      </c>
      <c r="AB188" t="str">
        <v>397-U1385F-10X-CC-PAL</v>
      </c>
    </row>
    <row r="189" spans="1:28" x14ac:dyDescent="0.15">
      <c r="A189">
        <v>397</v>
      </c>
      <c r="B189" t="str">
        <v>U1385</v>
      </c>
      <c r="C189" t="str">
        <v>F</v>
      </c>
      <c r="D189">
        <v>10</v>
      </c>
      <c r="E189" t="str">
        <v>X</v>
      </c>
      <c r="F189" t="str">
        <v>CC</v>
      </c>
      <c r="G189" t="str">
        <v/>
      </c>
      <c r="H189" s="21">
        <v>29</v>
      </c>
      <c r="I189" s="21">
        <v>36</v>
      </c>
      <c r="J189" s="21">
        <v>0</v>
      </c>
      <c r="K189" s="21">
        <v>7</v>
      </c>
      <c r="L189">
        <v>184.29</v>
      </c>
      <c r="M189">
        <v>184.36</v>
      </c>
      <c r="N189">
        <v>215.749</v>
      </c>
      <c r="O189">
        <v>215.81900000000002</v>
      </c>
      <c r="P189">
        <v>7</v>
      </c>
      <c r="Q189">
        <v>5</v>
      </c>
      <c r="R189" t="str">
        <v>OTHR</v>
      </c>
      <c r="S189" t="str">
        <v>NANNO</v>
      </c>
      <c r="T189" t="str">
        <v/>
      </c>
      <c r="U189" t="str">
        <v/>
      </c>
      <c r="V189" t="str">
        <v>NANNO</v>
      </c>
      <c r="W189" t="str">
        <v>OTHR11875091</v>
      </c>
      <c r="X189">
        <v>44883.980555555558</v>
      </c>
      <c r="Y189" t="str">
        <v>LEWIS</v>
      </c>
      <c r="Z189" t="str">
        <v>JR</v>
      </c>
      <c r="AA189" t="str">
        <v>Unprocessed sample to FLOR, slide to CLAR</v>
      </c>
      <c r="AB189" t="str">
        <v>397-U1385F-10X-CC-PAL-NANNO</v>
      </c>
    </row>
    <row r="190" spans="1:28" x14ac:dyDescent="0.15">
      <c r="A190">
        <v>397</v>
      </c>
      <c r="B190" t="str">
        <v>U1385</v>
      </c>
      <c r="C190" t="str">
        <v>F</v>
      </c>
      <c r="D190">
        <v>11</v>
      </c>
      <c r="E190" t="str">
        <v>X</v>
      </c>
      <c r="F190">
        <v>1</v>
      </c>
      <c r="G190" t="str">
        <v>W</v>
      </c>
      <c r="H190" s="21">
        <v>77</v>
      </c>
      <c r="I190" s="21">
        <v>77</v>
      </c>
      <c r="J190" s="21">
        <v>77</v>
      </c>
      <c r="K190" s="21">
        <v>77</v>
      </c>
      <c r="L190">
        <v>184.97</v>
      </c>
      <c r="M190">
        <v>184.97</v>
      </c>
      <c r="N190">
        <v>218.80500000000001</v>
      </c>
      <c r="O190">
        <v>218.80500000000001</v>
      </c>
      <c r="P190">
        <v>0</v>
      </c>
      <c r="Q190">
        <v>1</v>
      </c>
      <c r="R190" t="str">
        <v>TPCK</v>
      </c>
      <c r="S190" t="str">
        <v>NANNO</v>
      </c>
      <c r="T190" t="str">
        <v/>
      </c>
      <c r="U190" t="str">
        <v/>
      </c>
      <c r="V190" t="str">
        <v>NANNO</v>
      </c>
      <c r="W190" t="str">
        <v>TPCK11878001</v>
      </c>
      <c r="X190">
        <v>44884.270833333336</v>
      </c>
      <c r="Y190" t="str">
        <v>LEWIS</v>
      </c>
      <c r="Z190" t="str">
        <v>JR</v>
      </c>
      <c r="AA190" t="str">
        <v>Unprocessed sample to FLOR, slide to CLAR</v>
      </c>
      <c r="AB190" t="str">
        <v>397-U1385F-11X-1-W 77/77-NANNO</v>
      </c>
    </row>
    <row r="191" spans="1:28" x14ac:dyDescent="0.15">
      <c r="A191">
        <v>397</v>
      </c>
      <c r="B191" t="str">
        <v>U1385</v>
      </c>
      <c r="C191" t="str">
        <v>F</v>
      </c>
      <c r="D191">
        <v>11</v>
      </c>
      <c r="E191" t="str">
        <v>X</v>
      </c>
      <c r="F191">
        <v>2</v>
      </c>
      <c r="G191" t="str">
        <v>W</v>
      </c>
      <c r="H191" s="21">
        <v>75</v>
      </c>
      <c r="I191" s="21">
        <v>75</v>
      </c>
      <c r="J191" s="21">
        <v>75</v>
      </c>
      <c r="K191" s="21">
        <v>75</v>
      </c>
      <c r="L191">
        <v>186.44</v>
      </c>
      <c r="M191">
        <v>186.44</v>
      </c>
      <c r="N191">
        <v>220.27500000000001</v>
      </c>
      <c r="O191">
        <v>220.27500000000001</v>
      </c>
      <c r="P191">
        <v>0</v>
      </c>
      <c r="Q191">
        <v>1</v>
      </c>
      <c r="R191" t="str">
        <v>TPCK</v>
      </c>
      <c r="S191" t="str">
        <v>NANNO</v>
      </c>
      <c r="T191" t="str">
        <v/>
      </c>
      <c r="U191" t="str">
        <v/>
      </c>
      <c r="V191" t="str">
        <v>NANNO</v>
      </c>
      <c r="W191" t="str">
        <v>TPCK11878011</v>
      </c>
      <c r="X191">
        <v>44884.289583333331</v>
      </c>
      <c r="Y191" t="str">
        <v>LEWIS</v>
      </c>
      <c r="Z191" t="str">
        <v>JR</v>
      </c>
      <c r="AA191" t="str">
        <v>Unprocessed sample to FLOR, slide to CLAR</v>
      </c>
      <c r="AB191" t="str">
        <v>397-U1385F-11X-2-W 75/75-NANNO</v>
      </c>
    </row>
    <row r="192" spans="1:28" x14ac:dyDescent="0.15">
      <c r="A192">
        <v>397</v>
      </c>
      <c r="B192" t="str">
        <v>U1385</v>
      </c>
      <c r="C192" t="str">
        <v>F</v>
      </c>
      <c r="D192">
        <v>11</v>
      </c>
      <c r="E192" t="str">
        <v>X</v>
      </c>
      <c r="F192">
        <v>3</v>
      </c>
      <c r="G192" t="str">
        <v>W</v>
      </c>
      <c r="H192" s="21">
        <v>75</v>
      </c>
      <c r="I192" s="21">
        <v>75</v>
      </c>
      <c r="J192" s="21">
        <v>75</v>
      </c>
      <c r="K192" s="21">
        <v>75</v>
      </c>
      <c r="L192">
        <v>187.93</v>
      </c>
      <c r="M192">
        <v>187.93</v>
      </c>
      <c r="N192">
        <v>221.76500000000001</v>
      </c>
      <c r="O192">
        <v>221.76500000000001</v>
      </c>
      <c r="P192">
        <v>0</v>
      </c>
      <c r="Q192">
        <v>1</v>
      </c>
      <c r="R192" t="str">
        <v>TPCK</v>
      </c>
      <c r="S192" t="str">
        <v>NANNO</v>
      </c>
      <c r="T192" t="str">
        <v/>
      </c>
      <c r="U192" t="str">
        <v/>
      </c>
      <c r="V192" t="str">
        <v>NANNO</v>
      </c>
      <c r="W192" t="str">
        <v>TPCK11878021</v>
      </c>
      <c r="X192">
        <v>44884.289583333331</v>
      </c>
      <c r="Y192" t="str">
        <v>LEWIS</v>
      </c>
      <c r="Z192" t="str">
        <v>JR</v>
      </c>
      <c r="AA192" t="str">
        <v>Unprocessed sample to FLOR, slide to CLAR</v>
      </c>
      <c r="AB192" t="str">
        <v>397-U1385F-11X-3-W 75/75-NANNO</v>
      </c>
    </row>
    <row r="193" spans="1:28" x14ac:dyDescent="0.15">
      <c r="A193">
        <v>397</v>
      </c>
      <c r="B193" t="str">
        <v>U1385</v>
      </c>
      <c r="C193" t="str">
        <v>F</v>
      </c>
      <c r="D193">
        <v>11</v>
      </c>
      <c r="E193" t="str">
        <v>X</v>
      </c>
      <c r="F193">
        <v>4</v>
      </c>
      <c r="G193" t="str">
        <v>W</v>
      </c>
      <c r="H193" s="21">
        <v>76</v>
      </c>
      <c r="I193" s="21">
        <v>76</v>
      </c>
      <c r="J193" s="21">
        <v>76</v>
      </c>
      <c r="K193" s="21">
        <v>76</v>
      </c>
      <c r="L193">
        <v>189.42999999999998</v>
      </c>
      <c r="M193">
        <v>189.42999999999998</v>
      </c>
      <c r="N193">
        <v>223.26499999999999</v>
      </c>
      <c r="O193">
        <v>223.26499999999999</v>
      </c>
      <c r="P193">
        <v>0</v>
      </c>
      <c r="Q193">
        <v>1</v>
      </c>
      <c r="R193" t="str">
        <v>TPCK</v>
      </c>
      <c r="S193" t="str">
        <v>NANNO</v>
      </c>
      <c r="T193" t="str">
        <v/>
      </c>
      <c r="U193" t="str">
        <v/>
      </c>
      <c r="V193" t="str">
        <v>NANNO</v>
      </c>
      <c r="W193" t="str">
        <v>TPCK11878031</v>
      </c>
      <c r="X193">
        <v>44884.289583333331</v>
      </c>
      <c r="Y193" t="str">
        <v>LEWIS</v>
      </c>
      <c r="Z193" t="str">
        <v>JR</v>
      </c>
      <c r="AA193" t="str">
        <v>Unprocessed sample to FLOR, slide to CLAR</v>
      </c>
      <c r="AB193" t="str">
        <v>397-U1385F-11X-4-W 76/76-NANNO</v>
      </c>
    </row>
    <row r="194" spans="1:28" x14ac:dyDescent="0.15">
      <c r="A194">
        <v>397</v>
      </c>
      <c r="B194" t="str">
        <v>U1385</v>
      </c>
      <c r="C194" t="str">
        <v>F</v>
      </c>
      <c r="D194">
        <v>11</v>
      </c>
      <c r="E194" t="str">
        <v>X</v>
      </c>
      <c r="F194">
        <v>4</v>
      </c>
      <c r="G194" t="str">
        <v>A</v>
      </c>
      <c r="H194" s="21">
        <v>100</v>
      </c>
      <c r="I194" s="21">
        <v>100</v>
      </c>
      <c r="J194" s="21">
        <v>100</v>
      </c>
      <c r="K194" s="21">
        <v>100</v>
      </c>
      <c r="L194">
        <v>189.67</v>
      </c>
      <c r="M194">
        <v>189.67</v>
      </c>
      <c r="N194">
        <v>223.505</v>
      </c>
      <c r="O194">
        <v>223.505</v>
      </c>
      <c r="P194">
        <v>0</v>
      </c>
      <c r="Q194">
        <v>1</v>
      </c>
      <c r="R194" t="str">
        <v>SS</v>
      </c>
      <c r="S194" t="str">
        <v>SED</v>
      </c>
      <c r="T194" t="str">
        <v/>
      </c>
      <c r="U194" t="str">
        <v/>
      </c>
      <c r="V194" t="str">
        <v>SED</v>
      </c>
      <c r="W194" t="str">
        <v>SS11878461</v>
      </c>
      <c r="X194">
        <v>44884.322222222225</v>
      </c>
      <c r="Y194" t="str">
        <v>JRS_BROOKS</v>
      </c>
      <c r="Z194" t="str">
        <v>JR</v>
      </c>
      <c r="AA194" t="str">
        <v/>
      </c>
      <c r="AB194" t="str">
        <v>397-U1385F-11X-4-A 100/100-SED</v>
      </c>
    </row>
    <row r="195" spans="1:28" x14ac:dyDescent="0.15">
      <c r="A195">
        <v>397</v>
      </c>
      <c r="B195" t="str">
        <v>U1385</v>
      </c>
      <c r="C195" t="str">
        <v>F</v>
      </c>
      <c r="D195">
        <v>11</v>
      </c>
      <c r="E195" t="str">
        <v>X</v>
      </c>
      <c r="F195">
        <v>5</v>
      </c>
      <c r="G195" t="str">
        <v>W</v>
      </c>
      <c r="H195" s="21">
        <v>48</v>
      </c>
      <c r="I195" s="21">
        <v>50</v>
      </c>
      <c r="J195" s="21">
        <v>48</v>
      </c>
      <c r="K195" s="21">
        <v>50</v>
      </c>
      <c r="L195">
        <v>190.64</v>
      </c>
      <c r="M195">
        <v>190.66</v>
      </c>
      <c r="N195">
        <v>224.47499999999999</v>
      </c>
      <c r="O195">
        <v>224.495</v>
      </c>
      <c r="P195">
        <v>2</v>
      </c>
      <c r="Q195">
        <v>10</v>
      </c>
      <c r="R195" t="str">
        <v>CYL</v>
      </c>
      <c r="S195" t="str">
        <v>MAD</v>
      </c>
      <c r="T195" t="str">
        <v/>
      </c>
      <c r="U195" t="str">
        <v/>
      </c>
      <c r="V195">
        <v>31145</v>
      </c>
      <c r="W195" t="str">
        <v>CYL11878071</v>
      </c>
      <c r="X195">
        <v>44884.291666666664</v>
      </c>
      <c r="Y195" t="str">
        <v>JRS_CLARK</v>
      </c>
      <c r="Z195" t="str">
        <v>JR</v>
      </c>
      <c r="AA195" t="str">
        <v/>
      </c>
      <c r="AB195" t="str">
        <v>397-U1385F-11X-5-W 48/50-31145</v>
      </c>
    </row>
    <row r="196" spans="1:28" x14ac:dyDescent="0.15">
      <c r="A196">
        <v>397</v>
      </c>
      <c r="B196" t="str">
        <v>U1385</v>
      </c>
      <c r="C196" t="str">
        <v>F</v>
      </c>
      <c r="D196">
        <v>11</v>
      </c>
      <c r="E196" t="str">
        <v>X</v>
      </c>
      <c r="F196">
        <v>5</v>
      </c>
      <c r="G196" t="str">
        <v>A</v>
      </c>
      <c r="H196" s="21">
        <v>49</v>
      </c>
      <c r="I196" s="21">
        <v>49</v>
      </c>
      <c r="J196" s="21">
        <v>49</v>
      </c>
      <c r="K196" s="21">
        <v>49</v>
      </c>
      <c r="L196">
        <v>190.65</v>
      </c>
      <c r="M196">
        <v>190.65</v>
      </c>
      <c r="N196">
        <v>224.48500000000001</v>
      </c>
      <c r="O196">
        <v>224.48500000000001</v>
      </c>
      <c r="P196">
        <v>0</v>
      </c>
      <c r="Q196">
        <v>1</v>
      </c>
      <c r="R196" t="str">
        <v>SS</v>
      </c>
      <c r="S196" t="str">
        <v>SED</v>
      </c>
      <c r="T196" t="str">
        <v/>
      </c>
      <c r="U196" t="str">
        <v/>
      </c>
      <c r="V196" t="str">
        <v>SED</v>
      </c>
      <c r="W196" t="str">
        <v>SS11878471</v>
      </c>
      <c r="X196">
        <v>44884.322222222225</v>
      </c>
      <c r="Y196" t="str">
        <v>JRS_BROOKS</v>
      </c>
      <c r="Z196" t="str">
        <v>JR</v>
      </c>
      <c r="AA196" t="str">
        <v/>
      </c>
      <c r="AB196" t="str">
        <v>397-U1385F-11X-5-A 49/49-SED</v>
      </c>
    </row>
    <row r="197" spans="1:28" x14ac:dyDescent="0.15">
      <c r="A197">
        <v>397</v>
      </c>
      <c r="B197" t="str">
        <v>U1385</v>
      </c>
      <c r="C197" t="str">
        <v>F</v>
      </c>
      <c r="D197">
        <v>11</v>
      </c>
      <c r="E197" t="str">
        <v>X</v>
      </c>
      <c r="F197">
        <v>5</v>
      </c>
      <c r="G197" t="str">
        <v>W</v>
      </c>
      <c r="H197" s="21">
        <v>75</v>
      </c>
      <c r="I197" s="21">
        <v>75</v>
      </c>
      <c r="J197" s="21">
        <v>75</v>
      </c>
      <c r="K197" s="21">
        <v>75</v>
      </c>
      <c r="L197">
        <v>190.91</v>
      </c>
      <c r="M197">
        <v>190.91</v>
      </c>
      <c r="N197">
        <v>224.745</v>
      </c>
      <c r="O197">
        <v>224.745</v>
      </c>
      <c r="P197">
        <v>0</v>
      </c>
      <c r="Q197">
        <v>1</v>
      </c>
      <c r="R197" t="str">
        <v>TPCK</v>
      </c>
      <c r="S197" t="str">
        <v>NANNO</v>
      </c>
      <c r="T197" t="str">
        <v/>
      </c>
      <c r="U197" t="str">
        <v/>
      </c>
      <c r="V197" t="str">
        <v>NANNO</v>
      </c>
      <c r="W197" t="str">
        <v>TPCK11878041</v>
      </c>
      <c r="X197">
        <v>44884.289583333331</v>
      </c>
      <c r="Y197" t="str">
        <v>LEWIS</v>
      </c>
      <c r="Z197" t="str">
        <v>JR</v>
      </c>
      <c r="AA197" t="str">
        <v>Unprocessed sample to FLOR, slide to CLAR</v>
      </c>
      <c r="AB197" t="str">
        <v>397-U1385F-11X-5-W 75/75-NANNO</v>
      </c>
    </row>
    <row r="198" spans="1:28" x14ac:dyDescent="0.15">
      <c r="A198">
        <v>397</v>
      </c>
      <c r="B198" t="str">
        <v>U1385</v>
      </c>
      <c r="C198" t="str">
        <v>F</v>
      </c>
      <c r="D198">
        <v>11</v>
      </c>
      <c r="E198" t="str">
        <v>X</v>
      </c>
      <c r="F198">
        <v>6</v>
      </c>
      <c r="G198" t="str">
        <v>W</v>
      </c>
      <c r="H198" s="21">
        <v>75</v>
      </c>
      <c r="I198" s="21">
        <v>75</v>
      </c>
      <c r="J198" s="21">
        <v>75</v>
      </c>
      <c r="K198" s="21">
        <v>75</v>
      </c>
      <c r="L198">
        <v>192.4</v>
      </c>
      <c r="M198">
        <v>192.4</v>
      </c>
      <c r="N198">
        <v>226.23500000000001</v>
      </c>
      <c r="O198">
        <v>226.23500000000001</v>
      </c>
      <c r="P198">
        <v>0</v>
      </c>
      <c r="Q198">
        <v>1</v>
      </c>
      <c r="R198" t="str">
        <v>TPCK</v>
      </c>
      <c r="S198" t="str">
        <v>NANNO</v>
      </c>
      <c r="T198" t="str">
        <v/>
      </c>
      <c r="U198" t="str">
        <v/>
      </c>
      <c r="V198" t="str">
        <v>NANNO</v>
      </c>
      <c r="W198" t="str">
        <v>TPCK11878051</v>
      </c>
      <c r="X198">
        <v>44884.289583333331</v>
      </c>
      <c r="Y198" t="str">
        <v>LEWIS</v>
      </c>
      <c r="Z198" t="str">
        <v>JR</v>
      </c>
      <c r="AA198" t="str">
        <v>Unprocessed sample to FLOR, slide to CLAR</v>
      </c>
      <c r="AB198" t="str">
        <v>397-U1385F-11X-6-W 75/75-NANNO</v>
      </c>
    </row>
    <row r="199" spans="1:28" x14ac:dyDescent="0.15">
      <c r="A199">
        <v>397</v>
      </c>
      <c r="B199" t="str">
        <v>U1385</v>
      </c>
      <c r="C199" t="str">
        <v>F</v>
      </c>
      <c r="D199">
        <v>11</v>
      </c>
      <c r="E199" t="str">
        <v>X</v>
      </c>
      <c r="F199">
        <v>7</v>
      </c>
      <c r="G199" t="str">
        <v/>
      </c>
      <c r="H199" s="21">
        <v>0</v>
      </c>
      <c r="I199" s="21">
        <v>5</v>
      </c>
      <c r="J199" s="21">
        <v>0</v>
      </c>
      <c r="K199" s="21">
        <v>5</v>
      </c>
      <c r="L199">
        <v>192.99</v>
      </c>
      <c r="M199">
        <v>193.04000000000002</v>
      </c>
      <c r="N199">
        <v>226.82500000000002</v>
      </c>
      <c r="O199">
        <v>226.87500000000003</v>
      </c>
      <c r="P199">
        <v>5</v>
      </c>
      <c r="Q199">
        <v>5</v>
      </c>
      <c r="R199" t="str">
        <v>CYL</v>
      </c>
      <c r="S199" t="str">
        <v>HS</v>
      </c>
      <c r="T199" t="str">
        <v/>
      </c>
      <c r="U199" t="str">
        <v/>
      </c>
      <c r="V199" t="str">
        <v>HS</v>
      </c>
      <c r="W199" t="str">
        <v>CYL11875431</v>
      </c>
      <c r="X199">
        <v>44884.020138888889</v>
      </c>
      <c r="Y199" t="str">
        <v>JR_MARONE</v>
      </c>
      <c r="Z199" t="str">
        <v>JR</v>
      </c>
      <c r="AA199" t="str">
        <v/>
      </c>
      <c r="AB199" t="str">
        <v>397-U1385F-11X-7-HS</v>
      </c>
    </row>
    <row r="200" spans="1:28" x14ac:dyDescent="0.15">
      <c r="A200">
        <v>397</v>
      </c>
      <c r="B200" t="str">
        <v>U1385</v>
      </c>
      <c r="C200" t="str">
        <v>F</v>
      </c>
      <c r="D200">
        <v>11</v>
      </c>
      <c r="E200" t="str">
        <v>X</v>
      </c>
      <c r="F200">
        <v>7</v>
      </c>
      <c r="G200" t="str">
        <v>W</v>
      </c>
      <c r="H200" s="21">
        <v>30</v>
      </c>
      <c r="I200" s="21">
        <v>30</v>
      </c>
      <c r="J200" s="21">
        <v>30</v>
      </c>
      <c r="K200" s="21">
        <v>30</v>
      </c>
      <c r="L200">
        <v>193.29000000000002</v>
      </c>
      <c r="M200">
        <v>193.29000000000002</v>
      </c>
      <c r="N200">
        <v>227.12500000000003</v>
      </c>
      <c r="O200">
        <v>227.12500000000003</v>
      </c>
      <c r="P200">
        <v>0</v>
      </c>
      <c r="Q200">
        <v>1</v>
      </c>
      <c r="R200" t="str">
        <v>TPCK</v>
      </c>
      <c r="S200" t="str">
        <v>NANNO</v>
      </c>
      <c r="T200" t="str">
        <v/>
      </c>
      <c r="U200" t="str">
        <v/>
      </c>
      <c r="V200" t="str">
        <v>NANNO</v>
      </c>
      <c r="W200" t="str">
        <v>TPCK11878061</v>
      </c>
      <c r="X200">
        <v>44884.289583333331</v>
      </c>
      <c r="Y200" t="str">
        <v>LEWIS</v>
      </c>
      <c r="Z200" t="str">
        <v>JR</v>
      </c>
      <c r="AA200" t="str">
        <v>Unprocessed sample to FLOR, slide to CLAR</v>
      </c>
      <c r="AB200" t="str">
        <v>397-U1385F-11X-7-W 30/30-NANNO</v>
      </c>
    </row>
    <row r="201" spans="1:28" x14ac:dyDescent="0.15">
      <c r="A201">
        <v>397</v>
      </c>
      <c r="B201" t="str">
        <v>U1385</v>
      </c>
      <c r="C201" t="str">
        <v>F</v>
      </c>
      <c r="D201">
        <v>11</v>
      </c>
      <c r="E201" t="str">
        <v>X</v>
      </c>
      <c r="F201" t="str">
        <v>CC</v>
      </c>
      <c r="G201" t="str">
        <v/>
      </c>
      <c r="H201" s="21">
        <v>30</v>
      </c>
      <c r="I201" s="21">
        <v>37</v>
      </c>
      <c r="J201" s="21">
        <v>0</v>
      </c>
      <c r="K201" s="21">
        <v>7</v>
      </c>
      <c r="L201">
        <v>193.81</v>
      </c>
      <c r="M201">
        <v>193.88</v>
      </c>
      <c r="N201">
        <v>227.64500000000001</v>
      </c>
      <c r="O201">
        <v>227.715</v>
      </c>
      <c r="P201">
        <v>7</v>
      </c>
      <c r="Q201">
        <v>20</v>
      </c>
      <c r="R201" t="str">
        <v>OTHR</v>
      </c>
      <c r="S201" t="str">
        <v/>
      </c>
      <c r="T201" t="str">
        <v>VERM</v>
      </c>
      <c r="U201" t="str">
        <v>95746IODP</v>
      </c>
      <c r="V201" t="str">
        <v>PALVERM</v>
      </c>
      <c r="W201" t="str">
        <v>OTHR11875451</v>
      </c>
      <c r="X201">
        <v>44884.020833333336</v>
      </c>
      <c r="Y201" t="str">
        <v>JR_MARONE</v>
      </c>
      <c r="Z201" t="str">
        <v>JR</v>
      </c>
      <c r="AA201" t="str">
        <v/>
      </c>
      <c r="AB201" t="str">
        <v>397-U1385F-11X-CC-PAL-PALVERM</v>
      </c>
    </row>
    <row r="202" spans="1:28" x14ac:dyDescent="0.15">
      <c r="A202">
        <v>397</v>
      </c>
      <c r="B202" t="str">
        <v>U1385</v>
      </c>
      <c r="C202" t="str">
        <v>F</v>
      </c>
      <c r="D202">
        <v>11</v>
      </c>
      <c r="E202" t="str">
        <v>X</v>
      </c>
      <c r="F202" t="str">
        <v>CC</v>
      </c>
      <c r="G202" t="str">
        <v/>
      </c>
      <c r="H202" s="21">
        <v>30</v>
      </c>
      <c r="I202" s="21">
        <v>37</v>
      </c>
      <c r="J202" s="21">
        <v>0</v>
      </c>
      <c r="K202" s="21">
        <v>7</v>
      </c>
      <c r="L202">
        <v>193.81</v>
      </c>
      <c r="M202">
        <v>193.88</v>
      </c>
      <c r="N202">
        <v>227.64500000000001</v>
      </c>
      <c r="O202">
        <v>227.715</v>
      </c>
      <c r="P202">
        <v>7</v>
      </c>
      <c r="Q202">
        <v>20</v>
      </c>
      <c r="R202" t="str">
        <v>OTHR</v>
      </c>
      <c r="S202" t="str">
        <v/>
      </c>
      <c r="T202" t="str">
        <v>PERA</v>
      </c>
      <c r="U202" t="str">
        <v>95471IODP</v>
      </c>
      <c r="V202" t="str">
        <v>PALPERA</v>
      </c>
      <c r="W202" t="str">
        <v>OTHR11875461</v>
      </c>
      <c r="X202">
        <v>44884.020833333336</v>
      </c>
      <c r="Y202" t="str">
        <v>JR_MARONE</v>
      </c>
      <c r="Z202" t="str">
        <v>JR</v>
      </c>
      <c r="AA202" t="str">
        <v/>
      </c>
      <c r="AB202" t="str">
        <v>397-U1385F-11X-CC-PAL-PALPERA</v>
      </c>
    </row>
    <row r="203" spans="1:28" x14ac:dyDescent="0.15">
      <c r="A203">
        <v>397</v>
      </c>
      <c r="B203" t="str">
        <v>U1385</v>
      </c>
      <c r="C203" t="str">
        <v>F</v>
      </c>
      <c r="D203">
        <v>11</v>
      </c>
      <c r="E203" t="str">
        <v>X</v>
      </c>
      <c r="F203" t="str">
        <v>CC</v>
      </c>
      <c r="G203" t="str">
        <v/>
      </c>
      <c r="H203" s="21">
        <v>30</v>
      </c>
      <c r="I203" s="21">
        <v>37</v>
      </c>
      <c r="J203" s="21">
        <v>0</v>
      </c>
      <c r="K203" s="21">
        <v>7</v>
      </c>
      <c r="L203">
        <v>193.81</v>
      </c>
      <c r="M203">
        <v>193.88</v>
      </c>
      <c r="N203">
        <v>227.64500000000001</v>
      </c>
      <c r="O203">
        <v>227.715</v>
      </c>
      <c r="P203">
        <v>7</v>
      </c>
      <c r="Q203">
        <v>30</v>
      </c>
      <c r="R203" t="str">
        <v>OTHR</v>
      </c>
      <c r="S203" t="str">
        <v>PAL</v>
      </c>
      <c r="T203" t="str">
        <v/>
      </c>
      <c r="U203" t="str">
        <v/>
      </c>
      <c r="V203" t="str">
        <v>PAL</v>
      </c>
      <c r="W203" t="str">
        <v>OTHR11875491</v>
      </c>
      <c r="X203">
        <v>44884.020833333336</v>
      </c>
      <c r="Y203" t="str">
        <v>KOWALSKI</v>
      </c>
      <c r="Z203" t="str">
        <v>JR</v>
      </c>
      <c r="AA203" t="str">
        <v/>
      </c>
      <c r="AB203" t="str">
        <v>397-U1385F-11X-CC-PAL-PAL</v>
      </c>
    </row>
    <row r="204" spans="1:28" x14ac:dyDescent="0.15">
      <c r="A204">
        <v>397</v>
      </c>
      <c r="B204" t="str">
        <v>U1385</v>
      </c>
      <c r="C204" t="str">
        <v>F</v>
      </c>
      <c r="D204">
        <v>11</v>
      </c>
      <c r="E204" t="str">
        <v>X</v>
      </c>
      <c r="F204" t="str">
        <v>CC</v>
      </c>
      <c r="G204" t="str">
        <v/>
      </c>
      <c r="H204" s="21">
        <v>30</v>
      </c>
      <c r="I204" s="21">
        <v>37</v>
      </c>
      <c r="J204" s="21">
        <v>0</v>
      </c>
      <c r="K204" s="21">
        <v>7</v>
      </c>
      <c r="L204">
        <v>193.81</v>
      </c>
      <c r="M204">
        <v>193.88</v>
      </c>
      <c r="N204">
        <v>227.64500000000001</v>
      </c>
      <c r="O204">
        <v>227.715</v>
      </c>
      <c r="P204">
        <v>7</v>
      </c>
      <c r="Q204">
        <v>30</v>
      </c>
      <c r="R204" t="str">
        <v>OTHR</v>
      </c>
      <c r="S204" t="str">
        <v/>
      </c>
      <c r="T204" t="str">
        <v>ZARI</v>
      </c>
      <c r="U204" t="str">
        <v>95883IODP</v>
      </c>
      <c r="V204" t="str">
        <v>PALZARI</v>
      </c>
      <c r="W204" t="str">
        <v>OTHR11875501</v>
      </c>
      <c r="X204">
        <v>44884.020833333336</v>
      </c>
      <c r="Y204" t="str">
        <v>JR_MARONE</v>
      </c>
      <c r="Z204" t="str">
        <v>JR</v>
      </c>
      <c r="AA204" t="str">
        <v/>
      </c>
      <c r="AB204" t="str">
        <v>397-U1385F-11X-CC-PAL-PALZARI</v>
      </c>
    </row>
    <row r="205" spans="1:28" x14ac:dyDescent="0.15">
      <c r="A205">
        <v>397</v>
      </c>
      <c r="B205" t="str">
        <v>U1385</v>
      </c>
      <c r="C205" t="str">
        <v>F</v>
      </c>
      <c r="D205">
        <v>11</v>
      </c>
      <c r="E205" t="str">
        <v>X</v>
      </c>
      <c r="F205" t="str">
        <v>CC</v>
      </c>
      <c r="G205" t="str">
        <v/>
      </c>
      <c r="H205" s="21">
        <v>30</v>
      </c>
      <c r="I205" s="21">
        <v>37</v>
      </c>
      <c r="J205" s="21">
        <v>0</v>
      </c>
      <c r="K205" s="21">
        <v>7</v>
      </c>
      <c r="L205">
        <v>193.81</v>
      </c>
      <c r="M205">
        <v>193.88</v>
      </c>
      <c r="N205">
        <v>227.64500000000001</v>
      </c>
      <c r="O205">
        <v>227.715</v>
      </c>
      <c r="P205">
        <v>7</v>
      </c>
      <c r="Q205">
        <v>5</v>
      </c>
      <c r="R205" t="str">
        <v>OTHR</v>
      </c>
      <c r="S205" t="str">
        <v/>
      </c>
      <c r="T205" t="str">
        <v>ABRA</v>
      </c>
      <c r="U205" t="str">
        <v>95438IODP</v>
      </c>
      <c r="V205" t="str">
        <v>PALABRA</v>
      </c>
      <c r="W205" t="str">
        <v>OTHR11875511</v>
      </c>
      <c r="X205">
        <v>44884.020833333336</v>
      </c>
      <c r="Y205" t="str">
        <v>JR_MARONE</v>
      </c>
      <c r="Z205" t="str">
        <v>JR</v>
      </c>
      <c r="AA205" t="str">
        <v/>
      </c>
      <c r="AB205" t="str">
        <v>397-U1385F-11X-CC-PAL-PALABRA</v>
      </c>
    </row>
    <row r="206" spans="1:28" x14ac:dyDescent="0.15">
      <c r="A206">
        <v>397</v>
      </c>
      <c r="B206" t="str">
        <v>U1385</v>
      </c>
      <c r="C206" t="str">
        <v>F</v>
      </c>
      <c r="D206">
        <v>11</v>
      </c>
      <c r="E206" t="str">
        <v>X</v>
      </c>
      <c r="F206" t="str">
        <v>CC</v>
      </c>
      <c r="G206" t="str">
        <v/>
      </c>
      <c r="H206" s="21">
        <v>30</v>
      </c>
      <c r="I206" s="21">
        <v>37</v>
      </c>
      <c r="J206" s="21">
        <v>30</v>
      </c>
      <c r="K206" s="21">
        <v>37</v>
      </c>
      <c r="L206">
        <v>193.81</v>
      </c>
      <c r="M206">
        <v>193.88</v>
      </c>
      <c r="N206">
        <v>227.64500000000001</v>
      </c>
      <c r="O206">
        <v>227.715</v>
      </c>
      <c r="P206">
        <v>7</v>
      </c>
      <c r="Q206">
        <v>247</v>
      </c>
      <c r="R206" t="str">
        <v>WRND</v>
      </c>
      <c r="S206" t="str">
        <v>PAL</v>
      </c>
      <c r="T206" t="str">
        <v/>
      </c>
      <c r="U206" t="str">
        <v/>
      </c>
      <c r="V206" t="str">
        <v>PAL</v>
      </c>
      <c r="W206" t="str">
        <v>WRND11875441</v>
      </c>
      <c r="X206">
        <v>44884.020138888889</v>
      </c>
      <c r="Y206" t="str">
        <v>JR_MARONE</v>
      </c>
      <c r="Z206" t="str">
        <v>JR</v>
      </c>
      <c r="AA206" t="str">
        <v/>
      </c>
      <c r="AB206" t="str">
        <v>397-U1385F-11X-CC-PAL</v>
      </c>
    </row>
    <row r="207" spans="1:28" x14ac:dyDescent="0.15">
      <c r="A207">
        <v>397</v>
      </c>
      <c r="B207" t="str">
        <v>U1385</v>
      </c>
      <c r="C207" t="str">
        <v>F</v>
      </c>
      <c r="D207">
        <v>11</v>
      </c>
      <c r="E207" t="str">
        <v>X</v>
      </c>
      <c r="F207" t="str">
        <v>CC</v>
      </c>
      <c r="G207" t="str">
        <v/>
      </c>
      <c r="H207" s="21">
        <v>30</v>
      </c>
      <c r="I207" s="21">
        <v>37</v>
      </c>
      <c r="J207" s="21">
        <v>0</v>
      </c>
      <c r="K207" s="21">
        <v>7</v>
      </c>
      <c r="L207">
        <v>193.81</v>
      </c>
      <c r="M207">
        <v>193.88</v>
      </c>
      <c r="N207">
        <v>227.64500000000001</v>
      </c>
      <c r="O207">
        <v>227.715</v>
      </c>
      <c r="P207">
        <v>7</v>
      </c>
      <c r="Q207">
        <v>5</v>
      </c>
      <c r="R207" t="str">
        <v>OTHR</v>
      </c>
      <c r="S207" t="str">
        <v/>
      </c>
      <c r="T207" t="str">
        <v>CLAR</v>
      </c>
      <c r="U207" t="str">
        <v>95439IODP</v>
      </c>
      <c r="V207" t="str">
        <v>PALCLAR</v>
      </c>
      <c r="W207" t="str">
        <v>OTHR11875481</v>
      </c>
      <c r="X207">
        <v>44884.020833333336</v>
      </c>
      <c r="Y207" t="str">
        <v>JR_MARONE</v>
      </c>
      <c r="Z207" t="str">
        <v>JR</v>
      </c>
      <c r="AA207" t="str">
        <v/>
      </c>
      <c r="AB207" t="str">
        <v>397-U1385F-11X-CC-PAL-PALCLAR</v>
      </c>
    </row>
    <row r="208" spans="1:28" x14ac:dyDescent="0.15">
      <c r="A208">
        <v>397</v>
      </c>
      <c r="B208" t="str">
        <v>U1385</v>
      </c>
      <c r="C208" t="str">
        <v>F</v>
      </c>
      <c r="D208">
        <v>11</v>
      </c>
      <c r="E208" t="str">
        <v>X</v>
      </c>
      <c r="F208" t="str">
        <v>CC</v>
      </c>
      <c r="G208" t="str">
        <v/>
      </c>
      <c r="H208" s="21">
        <v>30</v>
      </c>
      <c r="I208" s="21">
        <v>37</v>
      </c>
      <c r="J208" s="21">
        <v>0</v>
      </c>
      <c r="K208" s="21">
        <v>7</v>
      </c>
      <c r="L208">
        <v>193.81</v>
      </c>
      <c r="M208">
        <v>193.88</v>
      </c>
      <c r="N208">
        <v>227.64500000000001</v>
      </c>
      <c r="O208">
        <v>227.715</v>
      </c>
      <c r="P208">
        <v>7</v>
      </c>
      <c r="Q208">
        <v>5</v>
      </c>
      <c r="R208" t="str">
        <v>OTHR</v>
      </c>
      <c r="S208" t="str">
        <v>NANNO</v>
      </c>
      <c r="T208" t="str">
        <v/>
      </c>
      <c r="U208" t="str">
        <v/>
      </c>
      <c r="V208" t="str">
        <v>NANNO</v>
      </c>
      <c r="W208" t="str">
        <v>OTHR11875521</v>
      </c>
      <c r="X208">
        <v>44884.020833333336</v>
      </c>
      <c r="Y208" t="str">
        <v>LEWIS</v>
      </c>
      <c r="Z208" t="str">
        <v>JR</v>
      </c>
      <c r="AA208" t="str">
        <v>Unprocessed sample to FLOR, slide to CLAR</v>
      </c>
      <c r="AB208" t="str">
        <v>397-U1385F-11X-CC-PAL-NANNO</v>
      </c>
    </row>
    <row r="209" spans="1:28" x14ac:dyDescent="0.15">
      <c r="A209">
        <v>397</v>
      </c>
      <c r="B209" t="str">
        <v>U1385</v>
      </c>
      <c r="C209" t="str">
        <v>F</v>
      </c>
      <c r="D209">
        <v>11</v>
      </c>
      <c r="E209" t="str">
        <v>X</v>
      </c>
      <c r="F209" t="str">
        <v>CC</v>
      </c>
      <c r="G209" t="str">
        <v/>
      </c>
      <c r="H209" s="21">
        <v>30</v>
      </c>
      <c r="I209" s="21">
        <v>37</v>
      </c>
      <c r="J209" s="21">
        <v>0</v>
      </c>
      <c r="K209" s="21">
        <v>7</v>
      </c>
      <c r="L209">
        <v>193.81</v>
      </c>
      <c r="M209">
        <v>193.88</v>
      </c>
      <c r="N209">
        <v>227.64500000000001</v>
      </c>
      <c r="O209">
        <v>227.715</v>
      </c>
      <c r="P209">
        <v>7</v>
      </c>
      <c r="Q209">
        <v>20</v>
      </c>
      <c r="R209" t="str">
        <v>OTHR</v>
      </c>
      <c r="S209" t="str">
        <v>FORAM</v>
      </c>
      <c r="T209" t="str">
        <v/>
      </c>
      <c r="U209" t="str">
        <v/>
      </c>
      <c r="V209" t="str">
        <v>FORAM</v>
      </c>
      <c r="W209" t="str">
        <v>OTHR11875531</v>
      </c>
      <c r="X209">
        <v>44884.020833333336</v>
      </c>
      <c r="Y209" t="str">
        <v>JR_MARONE</v>
      </c>
      <c r="Z209" t="str">
        <v>JR</v>
      </c>
      <c r="AA209" t="str">
        <v>Shipboard Test</v>
      </c>
      <c r="AB209" t="str">
        <v>397-U1385F-11X-CC-PAL-FORAM</v>
      </c>
    </row>
    <row r="210" spans="1:28" x14ac:dyDescent="0.15">
      <c r="A210">
        <v>397</v>
      </c>
      <c r="B210" t="str">
        <v>U1385</v>
      </c>
      <c r="C210" t="str">
        <v>F</v>
      </c>
      <c r="D210">
        <v>11</v>
      </c>
      <c r="E210" t="str">
        <v>X</v>
      </c>
      <c r="F210" t="str">
        <v>CC</v>
      </c>
      <c r="G210" t="str">
        <v/>
      </c>
      <c r="H210" s="21">
        <v>30</v>
      </c>
      <c r="I210" s="21">
        <v>37</v>
      </c>
      <c r="J210" s="21">
        <v>0</v>
      </c>
      <c r="K210" s="21">
        <v>7</v>
      </c>
      <c r="L210">
        <v>193.81</v>
      </c>
      <c r="M210">
        <v>193.88</v>
      </c>
      <c r="N210">
        <v>227.64500000000001</v>
      </c>
      <c r="O210">
        <v>227.715</v>
      </c>
      <c r="P210">
        <v>7</v>
      </c>
      <c r="Q210">
        <v>5</v>
      </c>
      <c r="R210" t="str">
        <v>OTHR</v>
      </c>
      <c r="S210" t="str">
        <v/>
      </c>
      <c r="T210" t="str">
        <v>FLOR</v>
      </c>
      <c r="U210" t="str">
        <v>95504IODP</v>
      </c>
      <c r="V210" t="str">
        <v>PALFLOR</v>
      </c>
      <c r="W210" t="str">
        <v>OTHR11875471</v>
      </c>
      <c r="X210">
        <v>44884.020833333336</v>
      </c>
      <c r="Y210" t="str">
        <v>JR_MARONE</v>
      </c>
      <c r="Z210" t="str">
        <v>JR</v>
      </c>
      <c r="AA210" t="str">
        <v/>
      </c>
      <c r="AB210" t="str">
        <v>397-U1385F-11X-CC-PAL-PALFLOR</v>
      </c>
    </row>
    <row r="211" spans="1:28" x14ac:dyDescent="0.15">
      <c r="A211">
        <v>397</v>
      </c>
      <c r="B211" t="str">
        <v>U1385</v>
      </c>
      <c r="C211" t="str">
        <v>F</v>
      </c>
      <c r="D211">
        <v>12</v>
      </c>
      <c r="E211" t="str">
        <v>X</v>
      </c>
      <c r="F211">
        <v>1</v>
      </c>
      <c r="G211" t="str">
        <v>W</v>
      </c>
      <c r="H211" s="21">
        <v>75</v>
      </c>
      <c r="I211" s="21">
        <v>75</v>
      </c>
      <c r="J211" s="21">
        <v>75</v>
      </c>
      <c r="K211" s="21">
        <v>75</v>
      </c>
      <c r="L211">
        <v>194.65</v>
      </c>
      <c r="M211">
        <v>194.65</v>
      </c>
      <c r="N211">
        <v>231.297</v>
      </c>
      <c r="O211">
        <v>231.297</v>
      </c>
      <c r="P211">
        <v>0</v>
      </c>
      <c r="Q211">
        <v>1</v>
      </c>
      <c r="R211" t="str">
        <v>TPCK</v>
      </c>
      <c r="S211" t="str">
        <v>NANNO</v>
      </c>
      <c r="T211" t="str">
        <v/>
      </c>
      <c r="U211" t="str">
        <v/>
      </c>
      <c r="V211" t="str">
        <v>NANNO</v>
      </c>
      <c r="W211" t="str">
        <v>TPCK11878441</v>
      </c>
      <c r="X211">
        <v>44884.313888888886</v>
      </c>
      <c r="Y211" t="str">
        <v>LEWIS</v>
      </c>
      <c r="Z211" t="str">
        <v>JR</v>
      </c>
      <c r="AA211" t="str">
        <v>Unprocessed sample to FLOR, slide to CLAR</v>
      </c>
      <c r="AB211" t="str">
        <v>397-U1385F-12X-1-W 75/75-NANNO</v>
      </c>
    </row>
    <row r="212" spans="1:28" x14ac:dyDescent="0.15">
      <c r="A212">
        <v>397</v>
      </c>
      <c r="B212" t="str">
        <v>U1385</v>
      </c>
      <c r="C212" t="str">
        <v>F</v>
      </c>
      <c r="D212">
        <v>12</v>
      </c>
      <c r="E212" t="str">
        <v>X</v>
      </c>
      <c r="F212">
        <v>1</v>
      </c>
      <c r="G212" t="str">
        <v>A</v>
      </c>
      <c r="H212" s="21">
        <v>81</v>
      </c>
      <c r="I212" s="21">
        <v>81</v>
      </c>
      <c r="J212" s="21">
        <v>81</v>
      </c>
      <c r="K212" s="21">
        <v>81</v>
      </c>
      <c r="L212">
        <v>194.71</v>
      </c>
      <c r="M212">
        <v>194.71</v>
      </c>
      <c r="N212">
        <v>231.357</v>
      </c>
      <c r="O212">
        <v>231.357</v>
      </c>
      <c r="P212">
        <v>0</v>
      </c>
      <c r="Q212" t="str">
        <v/>
      </c>
      <c r="R212" t="str">
        <v>SS</v>
      </c>
      <c r="S212" t="str">
        <v>SED</v>
      </c>
      <c r="T212" t="str">
        <v/>
      </c>
      <c r="U212" t="str">
        <v/>
      </c>
      <c r="V212" t="str">
        <v>SED</v>
      </c>
      <c r="W212" t="str">
        <v>SS11878561</v>
      </c>
      <c r="X212">
        <v>44884.344444444447</v>
      </c>
      <c r="Y212" t="str">
        <v>JRS_BROOKS</v>
      </c>
      <c r="Z212" t="str">
        <v>JR</v>
      </c>
      <c r="AA212" t="str">
        <v/>
      </c>
      <c r="AB212" t="str">
        <v>397-U1385F-12X-1-A 81/81-SED</v>
      </c>
    </row>
    <row r="213" spans="1:28" x14ac:dyDescent="0.15">
      <c r="A213">
        <v>397</v>
      </c>
      <c r="B213" t="str">
        <v>U1385</v>
      </c>
      <c r="C213" t="str">
        <v>F</v>
      </c>
      <c r="D213">
        <v>12</v>
      </c>
      <c r="E213" t="str">
        <v>X</v>
      </c>
      <c r="F213">
        <v>2</v>
      </c>
      <c r="G213" t="str">
        <v>W</v>
      </c>
      <c r="H213" s="21">
        <v>74</v>
      </c>
      <c r="I213" s="21">
        <v>74</v>
      </c>
      <c r="J213" s="21">
        <v>74</v>
      </c>
      <c r="K213" s="21">
        <v>74</v>
      </c>
      <c r="L213">
        <v>196.12</v>
      </c>
      <c r="M213">
        <v>196.12</v>
      </c>
      <c r="N213">
        <v>232.767</v>
      </c>
      <c r="O213">
        <v>232.767</v>
      </c>
      <c r="P213">
        <v>0</v>
      </c>
      <c r="Q213">
        <v>1</v>
      </c>
      <c r="R213" t="str">
        <v>TPCK</v>
      </c>
      <c r="S213" t="str">
        <v>NANNO</v>
      </c>
      <c r="T213" t="str">
        <v/>
      </c>
      <c r="U213" t="str">
        <v/>
      </c>
      <c r="V213" t="str">
        <v>NANNO</v>
      </c>
      <c r="W213" t="str">
        <v>TPCK11878481</v>
      </c>
      <c r="X213">
        <v>44884.332638888889</v>
      </c>
      <c r="Y213" t="str">
        <v>LEWIS</v>
      </c>
      <c r="Z213" t="str">
        <v>JR</v>
      </c>
      <c r="AA213" t="str">
        <v>Unprocessed sample to FLOR, slide to CLAR</v>
      </c>
      <c r="AB213" t="str">
        <v>397-U1385F-12X-2-W 74/74-NANNO</v>
      </c>
    </row>
    <row r="214" spans="1:28" x14ac:dyDescent="0.15">
      <c r="A214">
        <v>397</v>
      </c>
      <c r="B214" t="str">
        <v>U1385</v>
      </c>
      <c r="C214" t="str">
        <v>F</v>
      </c>
      <c r="D214">
        <v>12</v>
      </c>
      <c r="E214" t="str">
        <v>X</v>
      </c>
      <c r="F214">
        <v>3</v>
      </c>
      <c r="G214" t="str">
        <v>W</v>
      </c>
      <c r="H214" s="21">
        <v>74</v>
      </c>
      <c r="I214" s="21">
        <v>74</v>
      </c>
      <c r="J214" s="21">
        <v>74</v>
      </c>
      <c r="K214" s="21">
        <v>74</v>
      </c>
      <c r="L214">
        <v>197.60000000000002</v>
      </c>
      <c r="M214">
        <v>197.60000000000002</v>
      </c>
      <c r="N214">
        <v>234.24700000000001</v>
      </c>
      <c r="O214">
        <v>234.24700000000001</v>
      </c>
      <c r="P214">
        <v>0</v>
      </c>
      <c r="Q214">
        <v>1</v>
      </c>
      <c r="R214" t="str">
        <v>TPCK</v>
      </c>
      <c r="S214" t="str">
        <v>NANNO</v>
      </c>
      <c r="T214" t="str">
        <v/>
      </c>
      <c r="U214" t="str">
        <v/>
      </c>
      <c r="V214" t="str">
        <v>NANNO</v>
      </c>
      <c r="W214" t="str">
        <v>TPCK11878491</v>
      </c>
      <c r="X214">
        <v>44884.332638888889</v>
      </c>
      <c r="Y214" t="str">
        <v>LEWIS</v>
      </c>
      <c r="Z214" t="str">
        <v>JR</v>
      </c>
      <c r="AA214" t="str">
        <v>Unprocessed sample to FLOR, slide to CLAR</v>
      </c>
      <c r="AB214" t="str">
        <v>397-U1385F-12X-3-W 74/74-NANNO</v>
      </c>
    </row>
    <row r="215" spans="1:28" x14ac:dyDescent="0.15">
      <c r="A215">
        <v>397</v>
      </c>
      <c r="B215" t="str">
        <v>U1385</v>
      </c>
      <c r="C215" t="str">
        <v>F</v>
      </c>
      <c r="D215">
        <v>12</v>
      </c>
      <c r="E215" t="str">
        <v>X</v>
      </c>
      <c r="F215">
        <v>4</v>
      </c>
      <c r="G215" t="str">
        <v>W</v>
      </c>
      <c r="H215" s="21">
        <v>48</v>
      </c>
      <c r="I215" s="21">
        <v>50</v>
      </c>
      <c r="J215" s="21">
        <v>48</v>
      </c>
      <c r="K215" s="21">
        <v>50</v>
      </c>
      <c r="L215">
        <v>198.82</v>
      </c>
      <c r="M215">
        <v>198.84</v>
      </c>
      <c r="N215">
        <v>235.46699999999998</v>
      </c>
      <c r="O215">
        <v>235.48699999999999</v>
      </c>
      <c r="P215">
        <v>2</v>
      </c>
      <c r="Q215">
        <v>10</v>
      </c>
      <c r="R215" t="str">
        <v>CYL</v>
      </c>
      <c r="S215" t="str">
        <v>MAD</v>
      </c>
      <c r="T215" t="str">
        <v/>
      </c>
      <c r="U215" t="str">
        <v/>
      </c>
      <c r="V215">
        <v>31146</v>
      </c>
      <c r="W215" t="str">
        <v>CYL11878541</v>
      </c>
      <c r="X215">
        <v>44884.336805555555</v>
      </c>
      <c r="Y215" t="str">
        <v>JRS_CLARK</v>
      </c>
      <c r="Z215" t="str">
        <v>JR</v>
      </c>
      <c r="AA215" t="str">
        <v/>
      </c>
      <c r="AB215" t="str">
        <v>397-U1385F-12X-4-W 48/50-31146</v>
      </c>
    </row>
    <row r="216" spans="1:28" x14ac:dyDescent="0.15">
      <c r="A216">
        <v>397</v>
      </c>
      <c r="B216" t="str">
        <v>U1385</v>
      </c>
      <c r="C216" t="str">
        <v>F</v>
      </c>
      <c r="D216">
        <v>12</v>
      </c>
      <c r="E216" t="str">
        <v>X</v>
      </c>
      <c r="F216">
        <v>4</v>
      </c>
      <c r="G216" t="str">
        <v>W</v>
      </c>
      <c r="H216" s="21">
        <v>75</v>
      </c>
      <c r="I216" s="21">
        <v>75</v>
      </c>
      <c r="J216" s="21">
        <v>75</v>
      </c>
      <c r="K216" s="21">
        <v>75</v>
      </c>
      <c r="L216">
        <v>199.09</v>
      </c>
      <c r="M216">
        <v>199.09</v>
      </c>
      <c r="N216">
        <v>235.73699999999999</v>
      </c>
      <c r="O216">
        <v>235.73699999999999</v>
      </c>
      <c r="P216">
        <v>0</v>
      </c>
      <c r="Q216">
        <v>1</v>
      </c>
      <c r="R216" t="str">
        <v>TPCK</v>
      </c>
      <c r="S216" t="str">
        <v>NANNO</v>
      </c>
      <c r="T216" t="str">
        <v/>
      </c>
      <c r="U216" t="str">
        <v/>
      </c>
      <c r="V216" t="str">
        <v>NANNO</v>
      </c>
      <c r="W216" t="str">
        <v>TPCK11878501</v>
      </c>
      <c r="X216">
        <v>44884.332638888889</v>
      </c>
      <c r="Y216" t="str">
        <v>LEWIS</v>
      </c>
      <c r="Z216" t="str">
        <v>JR</v>
      </c>
      <c r="AA216" t="str">
        <v>Unprocessed sample to FLOR, slide to CLAR</v>
      </c>
      <c r="AB216" t="str">
        <v>397-U1385F-12X-4-W 75/75-NANNO</v>
      </c>
    </row>
    <row r="217" spans="1:28" x14ac:dyDescent="0.15">
      <c r="A217">
        <v>397</v>
      </c>
      <c r="B217" t="str">
        <v>U1385</v>
      </c>
      <c r="C217" t="str">
        <v>F</v>
      </c>
      <c r="D217">
        <v>12</v>
      </c>
      <c r="E217" t="str">
        <v>X</v>
      </c>
      <c r="F217">
        <v>5</v>
      </c>
      <c r="G217" t="str">
        <v>A</v>
      </c>
      <c r="H217" s="21">
        <v>61</v>
      </c>
      <c r="I217" s="21">
        <v>61</v>
      </c>
      <c r="J217" s="21">
        <v>61</v>
      </c>
      <c r="K217" s="21">
        <v>61</v>
      </c>
      <c r="L217">
        <v>200.43</v>
      </c>
      <c r="M217">
        <v>200.43</v>
      </c>
      <c r="N217">
        <v>237.077</v>
      </c>
      <c r="O217">
        <v>237.077</v>
      </c>
      <c r="P217">
        <v>0</v>
      </c>
      <c r="Q217" t="str">
        <v/>
      </c>
      <c r="R217" t="str">
        <v>SS</v>
      </c>
      <c r="S217" t="str">
        <v>SED</v>
      </c>
      <c r="T217" t="str">
        <v/>
      </c>
      <c r="U217" t="str">
        <v/>
      </c>
      <c r="V217" t="str">
        <v>SED</v>
      </c>
      <c r="W217" t="str">
        <v>SS11878571</v>
      </c>
      <c r="X217">
        <v>44884.344444444447</v>
      </c>
      <c r="Y217" t="str">
        <v>JRS_BROOKS</v>
      </c>
      <c r="Z217" t="str">
        <v>JR</v>
      </c>
      <c r="AA217" t="str">
        <v/>
      </c>
      <c r="AB217" t="str">
        <v>397-U1385F-12X-5-A 61/61-SED</v>
      </c>
    </row>
    <row r="218" spans="1:28" x14ac:dyDescent="0.15">
      <c r="A218">
        <v>397</v>
      </c>
      <c r="B218" t="str">
        <v>U1385</v>
      </c>
      <c r="C218" t="str">
        <v>F</v>
      </c>
      <c r="D218">
        <v>12</v>
      </c>
      <c r="E218" t="str">
        <v>X</v>
      </c>
      <c r="F218">
        <v>5</v>
      </c>
      <c r="G218" t="str">
        <v>W</v>
      </c>
      <c r="H218" s="21">
        <v>75</v>
      </c>
      <c r="I218" s="21">
        <v>75</v>
      </c>
      <c r="J218" s="21">
        <v>75</v>
      </c>
      <c r="K218" s="21">
        <v>75</v>
      </c>
      <c r="L218">
        <v>200.57</v>
      </c>
      <c r="M218">
        <v>200.57</v>
      </c>
      <c r="N218">
        <v>237.21699999999998</v>
      </c>
      <c r="O218">
        <v>237.21699999999998</v>
      </c>
      <c r="P218">
        <v>0</v>
      </c>
      <c r="Q218">
        <v>1</v>
      </c>
      <c r="R218" t="str">
        <v>TPCK</v>
      </c>
      <c r="S218" t="str">
        <v>NANNO</v>
      </c>
      <c r="T218" t="str">
        <v/>
      </c>
      <c r="U218" t="str">
        <v/>
      </c>
      <c r="V218" t="str">
        <v>NANNO</v>
      </c>
      <c r="W218" t="str">
        <v>TPCK11878511</v>
      </c>
      <c r="X218">
        <v>44884.332638888889</v>
      </c>
      <c r="Y218" t="str">
        <v>LEWIS</v>
      </c>
      <c r="Z218" t="str">
        <v>JR</v>
      </c>
      <c r="AA218" t="str">
        <v>Unprocessed sample to FLOR, slide to CLAR</v>
      </c>
      <c r="AB218" t="str">
        <v>397-U1385F-12X-5-W 75/75-NANNO</v>
      </c>
    </row>
    <row r="219" spans="1:28" x14ac:dyDescent="0.15">
      <c r="A219">
        <v>397</v>
      </c>
      <c r="B219" t="str">
        <v>U1385</v>
      </c>
      <c r="C219" t="str">
        <v>F</v>
      </c>
      <c r="D219">
        <v>12</v>
      </c>
      <c r="E219" t="str">
        <v>X</v>
      </c>
      <c r="F219">
        <v>6</v>
      </c>
      <c r="G219" t="str">
        <v>W</v>
      </c>
      <c r="H219" s="21">
        <v>75</v>
      </c>
      <c r="I219" s="21">
        <v>75</v>
      </c>
      <c r="J219" s="21">
        <v>75</v>
      </c>
      <c r="K219" s="21">
        <v>75</v>
      </c>
      <c r="L219">
        <v>202.05</v>
      </c>
      <c r="M219">
        <v>202.05</v>
      </c>
      <c r="N219">
        <v>238.697</v>
      </c>
      <c r="O219">
        <v>238.697</v>
      </c>
      <c r="P219">
        <v>0</v>
      </c>
      <c r="Q219">
        <v>1</v>
      </c>
      <c r="R219" t="str">
        <v>TPCK</v>
      </c>
      <c r="S219" t="str">
        <v>NANNO</v>
      </c>
      <c r="T219" t="str">
        <v/>
      </c>
      <c r="U219" t="str">
        <v/>
      </c>
      <c r="V219" t="str">
        <v>NANNO</v>
      </c>
      <c r="W219" t="str">
        <v>TPCK11878521</v>
      </c>
      <c r="X219">
        <v>44884.332638888889</v>
      </c>
      <c r="Y219" t="str">
        <v>LEWIS</v>
      </c>
      <c r="Z219" t="str">
        <v>JR</v>
      </c>
      <c r="AA219" t="str">
        <v>Unprocessed sample to FLOR, slide to CLAR</v>
      </c>
      <c r="AB219" t="str">
        <v>397-U1385F-12X-6-W 75/75-NANNO</v>
      </c>
    </row>
    <row r="220" spans="1:28" x14ac:dyDescent="0.15">
      <c r="A220">
        <v>397</v>
      </c>
      <c r="B220" t="str">
        <v>U1385</v>
      </c>
      <c r="C220" t="str">
        <v>F</v>
      </c>
      <c r="D220">
        <v>12</v>
      </c>
      <c r="E220" t="str">
        <v>X</v>
      </c>
      <c r="F220">
        <v>7</v>
      </c>
      <c r="G220" t="str">
        <v/>
      </c>
      <c r="H220" s="21">
        <v>0</v>
      </c>
      <c r="I220" s="21">
        <v>5</v>
      </c>
      <c r="J220" s="21">
        <v>0</v>
      </c>
      <c r="K220" s="21">
        <v>5</v>
      </c>
      <c r="L220">
        <v>202.71</v>
      </c>
      <c r="M220">
        <v>202.76000000000002</v>
      </c>
      <c r="N220">
        <v>239.357</v>
      </c>
      <c r="O220">
        <v>239.40700000000001</v>
      </c>
      <c r="P220">
        <v>5</v>
      </c>
      <c r="Q220">
        <v>5</v>
      </c>
      <c r="R220" t="str">
        <v>CYL</v>
      </c>
      <c r="S220" t="str">
        <v>HS</v>
      </c>
      <c r="T220" t="str">
        <v/>
      </c>
      <c r="U220" t="str">
        <v/>
      </c>
      <c r="V220" t="str">
        <v>HS</v>
      </c>
      <c r="W220" t="str">
        <v>CYL11875801</v>
      </c>
      <c r="X220">
        <v>44884.058333333334</v>
      </c>
      <c r="Y220" t="str">
        <v>JR_MARONE</v>
      </c>
      <c r="Z220" t="str">
        <v>JR</v>
      </c>
      <c r="AA220" t="str">
        <v/>
      </c>
      <c r="AB220" t="str">
        <v>397-U1385F-12X-7-HS</v>
      </c>
    </row>
    <row r="221" spans="1:28" x14ac:dyDescent="0.15">
      <c r="A221">
        <v>397</v>
      </c>
      <c r="B221" t="str">
        <v>U1385</v>
      </c>
      <c r="C221" t="str">
        <v>F</v>
      </c>
      <c r="D221">
        <v>12</v>
      </c>
      <c r="E221" t="str">
        <v>X</v>
      </c>
      <c r="F221">
        <v>7</v>
      </c>
      <c r="G221" t="str">
        <v>W</v>
      </c>
      <c r="H221" s="21">
        <v>30</v>
      </c>
      <c r="I221" s="21">
        <v>30</v>
      </c>
      <c r="J221" s="21">
        <v>30</v>
      </c>
      <c r="K221" s="21">
        <v>30</v>
      </c>
      <c r="L221">
        <v>203.01000000000002</v>
      </c>
      <c r="M221">
        <v>203.01000000000002</v>
      </c>
      <c r="N221">
        <v>239.65700000000001</v>
      </c>
      <c r="O221">
        <v>239.65700000000001</v>
      </c>
      <c r="P221">
        <v>0</v>
      </c>
      <c r="Q221">
        <v>1</v>
      </c>
      <c r="R221" t="str">
        <v>TPCK</v>
      </c>
      <c r="S221" t="str">
        <v>NANNO</v>
      </c>
      <c r="T221" t="str">
        <v/>
      </c>
      <c r="U221" t="str">
        <v/>
      </c>
      <c r="V221" t="str">
        <v>NANNO</v>
      </c>
      <c r="W221" t="str">
        <v>TPCK11878531</v>
      </c>
      <c r="X221">
        <v>44884.332638888889</v>
      </c>
      <c r="Y221" t="str">
        <v>LEWIS</v>
      </c>
      <c r="Z221" t="str">
        <v>JR</v>
      </c>
      <c r="AA221" t="str">
        <v>Unprocessed sample to FLOR, slide to CLAR</v>
      </c>
      <c r="AB221" t="str">
        <v>397-U1385F-12X-7-W 30/30-NANNO</v>
      </c>
    </row>
    <row r="222" spans="1:28" x14ac:dyDescent="0.15">
      <c r="A222">
        <v>397</v>
      </c>
      <c r="B222" t="str">
        <v>U1385</v>
      </c>
      <c r="C222" t="str">
        <v>F</v>
      </c>
      <c r="D222">
        <v>12</v>
      </c>
      <c r="E222" t="str">
        <v>X</v>
      </c>
      <c r="F222" t="str">
        <v>CC</v>
      </c>
      <c r="G222" t="str">
        <v/>
      </c>
      <c r="H222" s="21">
        <v>40</v>
      </c>
      <c r="I222" s="21">
        <v>47</v>
      </c>
      <c r="J222" s="21">
        <v>0</v>
      </c>
      <c r="K222" s="21">
        <v>7</v>
      </c>
      <c r="L222">
        <v>203.64000000000001</v>
      </c>
      <c r="M222">
        <v>203.71</v>
      </c>
      <c r="N222">
        <v>240.28700000000001</v>
      </c>
      <c r="O222">
        <v>240.357</v>
      </c>
      <c r="P222">
        <v>7</v>
      </c>
      <c r="Q222">
        <v>5</v>
      </c>
      <c r="R222" t="str">
        <v>OTHR</v>
      </c>
      <c r="S222" t="str">
        <v/>
      </c>
      <c r="T222" t="str">
        <v>ABRA</v>
      </c>
      <c r="U222" t="str">
        <v>95438IODP</v>
      </c>
      <c r="V222" t="str">
        <v>PALABRA</v>
      </c>
      <c r="W222" t="str">
        <v>OTHR11875881</v>
      </c>
      <c r="X222">
        <v>44884.058333333334</v>
      </c>
      <c r="Y222" t="str">
        <v>JR_MARONE</v>
      </c>
      <c r="Z222" t="str">
        <v>JR</v>
      </c>
      <c r="AA222" t="str">
        <v/>
      </c>
      <c r="AB222" t="str">
        <v>397-U1385F-12X-CC-PAL-PALABRA</v>
      </c>
    </row>
    <row r="223" spans="1:28" x14ac:dyDescent="0.15">
      <c r="A223">
        <v>397</v>
      </c>
      <c r="B223" t="str">
        <v>U1385</v>
      </c>
      <c r="C223" t="str">
        <v>F</v>
      </c>
      <c r="D223">
        <v>12</v>
      </c>
      <c r="E223" t="str">
        <v>X</v>
      </c>
      <c r="F223" t="str">
        <v>CC</v>
      </c>
      <c r="G223" t="str">
        <v/>
      </c>
      <c r="H223" s="21">
        <v>40</v>
      </c>
      <c r="I223" s="21">
        <v>47</v>
      </c>
      <c r="J223" s="21">
        <v>0</v>
      </c>
      <c r="K223" s="21">
        <v>7</v>
      </c>
      <c r="L223">
        <v>203.64000000000001</v>
      </c>
      <c r="M223">
        <v>203.71</v>
      </c>
      <c r="N223">
        <v>240.28700000000001</v>
      </c>
      <c r="O223">
        <v>240.357</v>
      </c>
      <c r="P223">
        <v>7</v>
      </c>
      <c r="Q223">
        <v>30</v>
      </c>
      <c r="R223" t="str">
        <v>OTHR</v>
      </c>
      <c r="S223" t="str">
        <v>PAL</v>
      </c>
      <c r="T223" t="str">
        <v/>
      </c>
      <c r="U223" t="str">
        <v/>
      </c>
      <c r="V223" t="str">
        <v>PAL</v>
      </c>
      <c r="W223" t="str">
        <v>OTHR11875861</v>
      </c>
      <c r="X223">
        <v>44884.058333333334</v>
      </c>
      <c r="Y223" t="str">
        <v>KOWALSKI</v>
      </c>
      <c r="Z223" t="str">
        <v>JR</v>
      </c>
      <c r="AA223" t="str">
        <v/>
      </c>
      <c r="AB223" t="str">
        <v>397-U1385F-12X-CC-PAL-PAL</v>
      </c>
    </row>
    <row r="224" spans="1:28" x14ac:dyDescent="0.15">
      <c r="A224">
        <v>397</v>
      </c>
      <c r="B224" t="str">
        <v>U1385</v>
      </c>
      <c r="C224" t="str">
        <v>F</v>
      </c>
      <c r="D224">
        <v>12</v>
      </c>
      <c r="E224" t="str">
        <v>X</v>
      </c>
      <c r="F224" t="str">
        <v>CC</v>
      </c>
      <c r="G224" t="str">
        <v/>
      </c>
      <c r="H224" s="21">
        <v>40</v>
      </c>
      <c r="I224" s="21">
        <v>47</v>
      </c>
      <c r="J224" s="21">
        <v>0</v>
      </c>
      <c r="K224" s="21">
        <v>7</v>
      </c>
      <c r="L224">
        <v>203.64000000000001</v>
      </c>
      <c r="M224">
        <v>203.71</v>
      </c>
      <c r="N224">
        <v>240.28700000000001</v>
      </c>
      <c r="O224">
        <v>240.357</v>
      </c>
      <c r="P224">
        <v>7</v>
      </c>
      <c r="Q224">
        <v>20</v>
      </c>
      <c r="R224" t="str">
        <v>OTHR</v>
      </c>
      <c r="S224" t="str">
        <v>FORAM</v>
      </c>
      <c r="T224" t="str">
        <v/>
      </c>
      <c r="U224" t="str">
        <v/>
      </c>
      <c r="V224" t="str">
        <v>FORAM</v>
      </c>
      <c r="W224" t="str">
        <v>OTHR11875901</v>
      </c>
      <c r="X224">
        <v>44884.058333333334</v>
      </c>
      <c r="Y224" t="str">
        <v>JR_MARONE</v>
      </c>
      <c r="Z224" t="str">
        <v>JR</v>
      </c>
      <c r="AA224" t="str">
        <v>Shipboard Test</v>
      </c>
      <c r="AB224" t="str">
        <v>397-U1385F-12X-CC-PAL-FORAM</v>
      </c>
    </row>
    <row r="225" spans="1:28" x14ac:dyDescent="0.15">
      <c r="A225">
        <v>397</v>
      </c>
      <c r="B225" t="str">
        <v>U1385</v>
      </c>
      <c r="C225" t="str">
        <v>F</v>
      </c>
      <c r="D225">
        <v>12</v>
      </c>
      <c r="E225" t="str">
        <v>X</v>
      </c>
      <c r="F225" t="str">
        <v>CC</v>
      </c>
      <c r="G225" t="str">
        <v/>
      </c>
      <c r="H225" s="21">
        <v>40</v>
      </c>
      <c r="I225" s="21">
        <v>47</v>
      </c>
      <c r="J225" s="21">
        <v>0</v>
      </c>
      <c r="K225" s="21">
        <v>7</v>
      </c>
      <c r="L225">
        <v>203.64000000000001</v>
      </c>
      <c r="M225">
        <v>203.71</v>
      </c>
      <c r="N225">
        <v>240.28700000000001</v>
      </c>
      <c r="O225">
        <v>240.357</v>
      </c>
      <c r="P225">
        <v>7</v>
      </c>
      <c r="Q225">
        <v>20</v>
      </c>
      <c r="R225" t="str">
        <v>OTHR</v>
      </c>
      <c r="S225" t="str">
        <v/>
      </c>
      <c r="T225" t="str">
        <v>VERM</v>
      </c>
      <c r="U225" t="str">
        <v>95746IODP</v>
      </c>
      <c r="V225" t="str">
        <v>PALVERM</v>
      </c>
      <c r="W225" t="str">
        <v>OTHR11875821</v>
      </c>
      <c r="X225">
        <v>44884.058333333334</v>
      </c>
      <c r="Y225" t="str">
        <v>JR_MARONE</v>
      </c>
      <c r="Z225" t="str">
        <v>JR</v>
      </c>
      <c r="AA225" t="str">
        <v/>
      </c>
      <c r="AB225" t="str">
        <v>397-U1385F-12X-CC-PAL-PALVERM</v>
      </c>
    </row>
    <row r="226" spans="1:28" x14ac:dyDescent="0.15">
      <c r="A226">
        <v>397</v>
      </c>
      <c r="B226" t="str">
        <v>U1385</v>
      </c>
      <c r="C226" t="str">
        <v>F</v>
      </c>
      <c r="D226">
        <v>12</v>
      </c>
      <c r="E226" t="str">
        <v>X</v>
      </c>
      <c r="F226" t="str">
        <v>CC</v>
      </c>
      <c r="G226" t="str">
        <v/>
      </c>
      <c r="H226" s="21">
        <v>40</v>
      </c>
      <c r="I226" s="21">
        <v>47</v>
      </c>
      <c r="J226" s="21">
        <v>40</v>
      </c>
      <c r="K226" s="21">
        <v>47</v>
      </c>
      <c r="L226">
        <v>203.64000000000001</v>
      </c>
      <c r="M226">
        <v>203.71</v>
      </c>
      <c r="N226">
        <v>240.28700000000001</v>
      </c>
      <c r="O226">
        <v>240.357</v>
      </c>
      <c r="P226">
        <v>7</v>
      </c>
      <c r="Q226">
        <v>247</v>
      </c>
      <c r="R226" t="str">
        <v>WRND</v>
      </c>
      <c r="S226" t="str">
        <v>PAL</v>
      </c>
      <c r="T226" t="str">
        <v/>
      </c>
      <c r="U226" t="str">
        <v/>
      </c>
      <c r="V226" t="str">
        <v>PAL</v>
      </c>
      <c r="W226" t="str">
        <v>WRND11875811</v>
      </c>
      <c r="X226">
        <v>44884.058333333334</v>
      </c>
      <c r="Y226" t="str">
        <v>JR_MARONE</v>
      </c>
      <c r="Z226" t="str">
        <v>JR</v>
      </c>
      <c r="AA226" t="str">
        <v/>
      </c>
      <c r="AB226" t="str">
        <v>397-U1385F-12X-CC-PAL</v>
      </c>
    </row>
    <row r="227" spans="1:28" x14ac:dyDescent="0.15">
      <c r="A227">
        <v>397</v>
      </c>
      <c r="B227" t="str">
        <v>U1385</v>
      </c>
      <c r="C227" t="str">
        <v>F</v>
      </c>
      <c r="D227">
        <v>12</v>
      </c>
      <c r="E227" t="str">
        <v>X</v>
      </c>
      <c r="F227" t="str">
        <v>CC</v>
      </c>
      <c r="G227" t="str">
        <v/>
      </c>
      <c r="H227" s="21">
        <v>40</v>
      </c>
      <c r="I227" s="21">
        <v>47</v>
      </c>
      <c r="J227" s="21">
        <v>0</v>
      </c>
      <c r="K227" s="21">
        <v>7</v>
      </c>
      <c r="L227">
        <v>203.64000000000001</v>
      </c>
      <c r="M227">
        <v>203.71</v>
      </c>
      <c r="N227">
        <v>240.28700000000001</v>
      </c>
      <c r="O227">
        <v>240.357</v>
      </c>
      <c r="P227">
        <v>7</v>
      </c>
      <c r="Q227">
        <v>20</v>
      </c>
      <c r="R227" t="str">
        <v>OTHR</v>
      </c>
      <c r="S227" t="str">
        <v/>
      </c>
      <c r="T227" t="str">
        <v>PERA</v>
      </c>
      <c r="U227" t="str">
        <v>95471IODP</v>
      </c>
      <c r="V227" t="str">
        <v>PALPERA</v>
      </c>
      <c r="W227" t="str">
        <v>OTHR11875831</v>
      </c>
      <c r="X227">
        <v>44884.058333333334</v>
      </c>
      <c r="Y227" t="str">
        <v>JR_MARONE</v>
      </c>
      <c r="Z227" t="str">
        <v>JR</v>
      </c>
      <c r="AA227" t="str">
        <v/>
      </c>
      <c r="AB227" t="str">
        <v>397-U1385F-12X-CC-PAL-PALPERA</v>
      </c>
    </row>
    <row r="228" spans="1:28" x14ac:dyDescent="0.15">
      <c r="A228">
        <v>397</v>
      </c>
      <c r="B228" t="str">
        <v>U1385</v>
      </c>
      <c r="C228" t="str">
        <v>F</v>
      </c>
      <c r="D228">
        <v>12</v>
      </c>
      <c r="E228" t="str">
        <v>X</v>
      </c>
      <c r="F228" t="str">
        <v>CC</v>
      </c>
      <c r="G228" t="str">
        <v/>
      </c>
      <c r="H228" s="21">
        <v>40</v>
      </c>
      <c r="I228" s="21">
        <v>47</v>
      </c>
      <c r="J228" s="21">
        <v>0</v>
      </c>
      <c r="K228" s="21">
        <v>7</v>
      </c>
      <c r="L228">
        <v>203.64000000000001</v>
      </c>
      <c r="M228">
        <v>203.71</v>
      </c>
      <c r="N228">
        <v>240.28700000000001</v>
      </c>
      <c r="O228">
        <v>240.357</v>
      </c>
      <c r="P228">
        <v>7</v>
      </c>
      <c r="Q228">
        <v>5</v>
      </c>
      <c r="R228" t="str">
        <v>OTHR</v>
      </c>
      <c r="S228" t="str">
        <v>NANNO</v>
      </c>
      <c r="T228" t="str">
        <v/>
      </c>
      <c r="U228" t="str">
        <v/>
      </c>
      <c r="V228" t="str">
        <v>NANNO</v>
      </c>
      <c r="W228" t="str">
        <v>OTHR11875891</v>
      </c>
      <c r="X228">
        <v>44884.058333333334</v>
      </c>
      <c r="Y228" t="str">
        <v>LEWIS</v>
      </c>
      <c r="Z228" t="str">
        <v>JR</v>
      </c>
      <c r="AA228" t="str">
        <v>Unprocessed sample to FLOR, slide to CLAR</v>
      </c>
      <c r="AB228" t="str">
        <v>397-U1385F-12X-CC-PAL-NANNO</v>
      </c>
    </row>
    <row r="229" spans="1:28" x14ac:dyDescent="0.15">
      <c r="A229">
        <v>397</v>
      </c>
      <c r="B229" t="str">
        <v>U1385</v>
      </c>
      <c r="C229" t="str">
        <v>F</v>
      </c>
      <c r="D229">
        <v>12</v>
      </c>
      <c r="E229" t="str">
        <v>X</v>
      </c>
      <c r="F229" t="str">
        <v>CC</v>
      </c>
      <c r="G229" t="str">
        <v/>
      </c>
      <c r="H229" s="21">
        <v>40</v>
      </c>
      <c r="I229" s="21">
        <v>47</v>
      </c>
      <c r="J229" s="21">
        <v>0</v>
      </c>
      <c r="K229" s="21">
        <v>7</v>
      </c>
      <c r="L229">
        <v>203.64000000000001</v>
      </c>
      <c r="M229">
        <v>203.71</v>
      </c>
      <c r="N229">
        <v>240.28700000000001</v>
      </c>
      <c r="O229">
        <v>240.357</v>
      </c>
      <c r="P229">
        <v>7</v>
      </c>
      <c r="Q229">
        <v>5</v>
      </c>
      <c r="R229" t="str">
        <v>OTHR</v>
      </c>
      <c r="S229" t="str">
        <v/>
      </c>
      <c r="T229" t="str">
        <v>FLOR</v>
      </c>
      <c r="U229" t="str">
        <v>95504IODP</v>
      </c>
      <c r="V229" t="str">
        <v>PALFLOR</v>
      </c>
      <c r="W229" t="str">
        <v>OTHR11875841</v>
      </c>
      <c r="X229">
        <v>44884.058333333334</v>
      </c>
      <c r="Y229" t="str">
        <v>JR_MARONE</v>
      </c>
      <c r="Z229" t="str">
        <v>JR</v>
      </c>
      <c r="AA229" t="str">
        <v/>
      </c>
      <c r="AB229" t="str">
        <v>397-U1385F-12X-CC-PAL-PALFLOR</v>
      </c>
    </row>
    <row r="230" spans="1:28" x14ac:dyDescent="0.15">
      <c r="A230">
        <v>397</v>
      </c>
      <c r="B230" t="str">
        <v>U1385</v>
      </c>
      <c r="C230" t="str">
        <v>F</v>
      </c>
      <c r="D230">
        <v>12</v>
      </c>
      <c r="E230" t="str">
        <v>X</v>
      </c>
      <c r="F230" t="str">
        <v>CC</v>
      </c>
      <c r="G230" t="str">
        <v/>
      </c>
      <c r="H230" s="21">
        <v>40</v>
      </c>
      <c r="I230" s="21">
        <v>47</v>
      </c>
      <c r="J230" s="21">
        <v>0</v>
      </c>
      <c r="K230" s="21">
        <v>7</v>
      </c>
      <c r="L230">
        <v>203.64000000000001</v>
      </c>
      <c r="M230">
        <v>203.71</v>
      </c>
      <c r="N230">
        <v>240.28700000000001</v>
      </c>
      <c r="O230">
        <v>240.357</v>
      </c>
      <c r="P230">
        <v>7</v>
      </c>
      <c r="Q230">
        <v>30</v>
      </c>
      <c r="R230" t="str">
        <v>OTHR</v>
      </c>
      <c r="S230" t="str">
        <v/>
      </c>
      <c r="T230" t="str">
        <v>ZARI</v>
      </c>
      <c r="U230" t="str">
        <v>95883IODP</v>
      </c>
      <c r="V230" t="str">
        <v>PALZARI</v>
      </c>
      <c r="W230" t="str">
        <v>OTHR11875871</v>
      </c>
      <c r="X230">
        <v>44884.058333333334</v>
      </c>
      <c r="Y230" t="str">
        <v>JR_MARONE</v>
      </c>
      <c r="Z230" t="str">
        <v>JR</v>
      </c>
      <c r="AA230" t="str">
        <v/>
      </c>
      <c r="AB230" t="str">
        <v>397-U1385F-12X-CC-PAL-PALZARI</v>
      </c>
    </row>
    <row r="231" spans="1:28" x14ac:dyDescent="0.15">
      <c r="A231">
        <v>397</v>
      </c>
      <c r="B231" t="str">
        <v>U1385</v>
      </c>
      <c r="C231" t="str">
        <v>F</v>
      </c>
      <c r="D231">
        <v>12</v>
      </c>
      <c r="E231" t="str">
        <v>X</v>
      </c>
      <c r="F231" t="str">
        <v>CC</v>
      </c>
      <c r="G231" t="str">
        <v/>
      </c>
      <c r="H231" s="21">
        <v>40</v>
      </c>
      <c r="I231" s="21">
        <v>47</v>
      </c>
      <c r="J231" s="21">
        <v>0</v>
      </c>
      <c r="K231" s="21">
        <v>7</v>
      </c>
      <c r="L231">
        <v>203.64000000000001</v>
      </c>
      <c r="M231">
        <v>203.71</v>
      </c>
      <c r="N231">
        <v>240.28700000000001</v>
      </c>
      <c r="O231">
        <v>240.357</v>
      </c>
      <c r="P231">
        <v>7</v>
      </c>
      <c r="Q231">
        <v>5</v>
      </c>
      <c r="R231" t="str">
        <v>OTHR</v>
      </c>
      <c r="S231" t="str">
        <v/>
      </c>
      <c r="T231" t="str">
        <v>CLAR</v>
      </c>
      <c r="U231" t="str">
        <v>95439IODP</v>
      </c>
      <c r="V231" t="str">
        <v>PALCLAR</v>
      </c>
      <c r="W231" t="str">
        <v>OTHR11875851</v>
      </c>
      <c r="X231">
        <v>44884.058333333334</v>
      </c>
      <c r="Y231" t="str">
        <v>JR_MARONE</v>
      </c>
      <c r="Z231" t="str">
        <v>JR</v>
      </c>
      <c r="AA231" t="str">
        <v/>
      </c>
      <c r="AB231" t="str">
        <v>397-U1385F-12X-CC-PAL-PALCLAR</v>
      </c>
    </row>
    <row r="232" spans="1:28" x14ac:dyDescent="0.15">
      <c r="A232">
        <v>397</v>
      </c>
      <c r="B232" t="str">
        <v>U1385</v>
      </c>
      <c r="C232" t="str">
        <v>F</v>
      </c>
      <c r="D232">
        <v>13</v>
      </c>
      <c r="E232" t="str">
        <v>X</v>
      </c>
      <c r="F232">
        <v>1</v>
      </c>
      <c r="G232" t="str">
        <v>W</v>
      </c>
      <c r="H232" s="21">
        <v>75</v>
      </c>
      <c r="I232" s="21">
        <v>75</v>
      </c>
      <c r="J232" s="21">
        <v>75</v>
      </c>
      <c r="K232" s="21">
        <v>75</v>
      </c>
      <c r="L232">
        <v>204.35</v>
      </c>
      <c r="M232">
        <v>204.35</v>
      </c>
      <c r="N232">
        <v>243.39999999999998</v>
      </c>
      <c r="O232">
        <v>243.39999999999998</v>
      </c>
      <c r="P232">
        <v>0</v>
      </c>
      <c r="Q232">
        <v>1</v>
      </c>
      <c r="R232" t="str">
        <v>TPCK</v>
      </c>
      <c r="S232" t="str">
        <v>NANNO</v>
      </c>
      <c r="T232" t="str">
        <v/>
      </c>
      <c r="U232" t="str">
        <v/>
      </c>
      <c r="V232" t="str">
        <v>NANNO</v>
      </c>
      <c r="W232" t="str">
        <v>TPCK11878931</v>
      </c>
      <c r="X232">
        <v>44884.372916666667</v>
      </c>
      <c r="Y232" t="str">
        <v>LEWIS</v>
      </c>
      <c r="Z232" t="str">
        <v>JR</v>
      </c>
      <c r="AA232" t="str">
        <v>Unprocessed sample to FLOR, slide to CLAR</v>
      </c>
      <c r="AB232" t="str">
        <v>397-U1385F-13X-1-W 75/75-NANNO</v>
      </c>
    </row>
    <row r="233" spans="1:28" x14ac:dyDescent="0.15">
      <c r="A233">
        <v>397</v>
      </c>
      <c r="B233" t="str">
        <v>U1385</v>
      </c>
      <c r="C233" t="str">
        <v>F</v>
      </c>
      <c r="D233">
        <v>13</v>
      </c>
      <c r="E233" t="str">
        <v>X</v>
      </c>
      <c r="F233">
        <v>1</v>
      </c>
      <c r="G233" t="str">
        <v>A</v>
      </c>
      <c r="H233" s="21">
        <v>90</v>
      </c>
      <c r="I233" s="21">
        <v>90</v>
      </c>
      <c r="J233" s="21">
        <v>90</v>
      </c>
      <c r="K233" s="21">
        <v>90</v>
      </c>
      <c r="L233">
        <v>204.5</v>
      </c>
      <c r="M233">
        <v>204.5</v>
      </c>
      <c r="N233">
        <v>243.55</v>
      </c>
      <c r="O233">
        <v>243.55</v>
      </c>
      <c r="P233">
        <v>0</v>
      </c>
      <c r="Q233">
        <v>1</v>
      </c>
      <c r="R233" t="str">
        <v>SS</v>
      </c>
      <c r="S233" t="str">
        <v>SED</v>
      </c>
      <c r="T233" t="str">
        <v/>
      </c>
      <c r="U233" t="str">
        <v/>
      </c>
      <c r="V233" t="str">
        <v>SED</v>
      </c>
      <c r="W233" t="str">
        <v>SS11879301</v>
      </c>
      <c r="X233">
        <v>44884.396527777775</v>
      </c>
      <c r="Y233" t="str">
        <v>JRS_BROOKS</v>
      </c>
      <c r="Z233" t="str">
        <v>JR</v>
      </c>
      <c r="AA233" t="str">
        <v/>
      </c>
      <c r="AB233" t="str">
        <v>397-U1385F-13X-1-A 90/90-SED</v>
      </c>
    </row>
    <row r="234" spans="1:28" x14ac:dyDescent="0.15">
      <c r="A234">
        <v>397</v>
      </c>
      <c r="B234" t="str">
        <v>U1385</v>
      </c>
      <c r="C234" t="str">
        <v>F</v>
      </c>
      <c r="D234">
        <v>13</v>
      </c>
      <c r="E234" t="str">
        <v>X</v>
      </c>
      <c r="F234">
        <v>2</v>
      </c>
      <c r="G234" t="str">
        <v>W</v>
      </c>
      <c r="H234" s="21">
        <v>75</v>
      </c>
      <c r="I234" s="21">
        <v>75</v>
      </c>
      <c r="J234" s="21">
        <v>75</v>
      </c>
      <c r="K234" s="21">
        <v>75</v>
      </c>
      <c r="L234">
        <v>205.83</v>
      </c>
      <c r="M234">
        <v>205.83</v>
      </c>
      <c r="N234">
        <v>244.88</v>
      </c>
      <c r="O234">
        <v>244.88</v>
      </c>
      <c r="P234">
        <v>0</v>
      </c>
      <c r="Q234">
        <v>1</v>
      </c>
      <c r="R234" t="str">
        <v>TPCK</v>
      </c>
      <c r="S234" t="str">
        <v>NANNO</v>
      </c>
      <c r="T234" t="str">
        <v/>
      </c>
      <c r="U234" t="str">
        <v/>
      </c>
      <c r="V234" t="str">
        <v>NANNO</v>
      </c>
      <c r="W234" t="str">
        <v>TPCK11879331</v>
      </c>
      <c r="X234">
        <v>44884.404861111114</v>
      </c>
      <c r="Y234" t="str">
        <v>LEWIS</v>
      </c>
      <c r="Z234" t="str">
        <v>JR</v>
      </c>
      <c r="AA234" t="str">
        <v>Unprocessed sample to FLOR, slide to CLAR</v>
      </c>
      <c r="AB234" t="str">
        <v>397-U1385F-13X-2-W 75/75-NANNO</v>
      </c>
    </row>
    <row r="235" spans="1:28" x14ac:dyDescent="0.15">
      <c r="A235">
        <v>397</v>
      </c>
      <c r="B235" t="str">
        <v>U1385</v>
      </c>
      <c r="C235" t="str">
        <v>F</v>
      </c>
      <c r="D235">
        <v>13</v>
      </c>
      <c r="E235" t="str">
        <v>X</v>
      </c>
      <c r="F235">
        <v>3</v>
      </c>
      <c r="G235" t="str">
        <v>W</v>
      </c>
      <c r="H235" s="21">
        <v>76</v>
      </c>
      <c r="I235" s="21">
        <v>76</v>
      </c>
      <c r="J235" s="21">
        <v>76</v>
      </c>
      <c r="K235" s="21">
        <v>76</v>
      </c>
      <c r="L235">
        <v>207.35</v>
      </c>
      <c r="M235">
        <v>207.35</v>
      </c>
      <c r="N235">
        <v>246.39999999999998</v>
      </c>
      <c r="O235">
        <v>246.39999999999998</v>
      </c>
      <c r="P235">
        <v>0</v>
      </c>
      <c r="Q235">
        <v>1</v>
      </c>
      <c r="R235" t="str">
        <v>TPCK</v>
      </c>
      <c r="S235" t="str">
        <v>NANNO</v>
      </c>
      <c r="T235" t="str">
        <v/>
      </c>
      <c r="U235" t="str">
        <v/>
      </c>
      <c r="V235" t="str">
        <v>NANNO</v>
      </c>
      <c r="W235" t="str">
        <v>TPCK11879341</v>
      </c>
      <c r="X235">
        <v>44884.404861111114</v>
      </c>
      <c r="Y235" t="str">
        <v>LEWIS</v>
      </c>
      <c r="Z235" t="str">
        <v>JR</v>
      </c>
      <c r="AA235" t="str">
        <v>Unprocessed sample to FLOR, slide to CLAR</v>
      </c>
      <c r="AB235" t="str">
        <v>397-U1385F-13X-3-W 76/76-NANNO</v>
      </c>
    </row>
    <row r="236" spans="1:28" x14ac:dyDescent="0.15">
      <c r="A236">
        <v>397</v>
      </c>
      <c r="B236" t="str">
        <v>U1385</v>
      </c>
      <c r="C236" t="str">
        <v>F</v>
      </c>
      <c r="D236">
        <v>13</v>
      </c>
      <c r="E236" t="str">
        <v>X</v>
      </c>
      <c r="F236">
        <v>4</v>
      </c>
      <c r="G236" t="str">
        <v>W</v>
      </c>
      <c r="H236" s="21">
        <v>75</v>
      </c>
      <c r="I236" s="21">
        <v>75</v>
      </c>
      <c r="J236" s="21">
        <v>75</v>
      </c>
      <c r="K236" s="21">
        <v>75</v>
      </c>
      <c r="L236">
        <v>208.83</v>
      </c>
      <c r="M236">
        <v>208.83</v>
      </c>
      <c r="N236">
        <v>247.88</v>
      </c>
      <c r="O236">
        <v>247.88</v>
      </c>
      <c r="P236">
        <v>0</v>
      </c>
      <c r="Q236">
        <v>1</v>
      </c>
      <c r="R236" t="str">
        <v>TPCK</v>
      </c>
      <c r="S236" t="str">
        <v>NANNO</v>
      </c>
      <c r="T236" t="str">
        <v/>
      </c>
      <c r="U236" t="str">
        <v/>
      </c>
      <c r="V236" t="str">
        <v>NANNO</v>
      </c>
      <c r="W236" t="str">
        <v>TPCK11879351</v>
      </c>
      <c r="X236">
        <v>44884.404861111114</v>
      </c>
      <c r="Y236" t="str">
        <v>LEWIS</v>
      </c>
      <c r="Z236" t="str">
        <v>JR</v>
      </c>
      <c r="AA236" t="str">
        <v>Unprocessed sample to FLOR, slide to CLAR</v>
      </c>
      <c r="AB236" t="str">
        <v>397-U1385F-13X-4-W 75/75-NANNO</v>
      </c>
    </row>
    <row r="237" spans="1:28" x14ac:dyDescent="0.15">
      <c r="A237">
        <v>397</v>
      </c>
      <c r="B237" t="str">
        <v>U1385</v>
      </c>
      <c r="C237" t="str">
        <v>F</v>
      </c>
      <c r="D237">
        <v>13</v>
      </c>
      <c r="E237" t="str">
        <v>X</v>
      </c>
      <c r="F237">
        <v>4</v>
      </c>
      <c r="G237" t="str">
        <v>W</v>
      </c>
      <c r="H237" s="21">
        <v>84</v>
      </c>
      <c r="I237" s="21">
        <v>86</v>
      </c>
      <c r="J237" s="21">
        <v>84</v>
      </c>
      <c r="K237" s="21">
        <v>86</v>
      </c>
      <c r="L237">
        <v>208.92000000000002</v>
      </c>
      <c r="M237">
        <v>208.94000000000003</v>
      </c>
      <c r="N237">
        <v>247.97000000000003</v>
      </c>
      <c r="O237">
        <v>247.99</v>
      </c>
      <c r="P237">
        <v>2</v>
      </c>
      <c r="Q237">
        <v>10</v>
      </c>
      <c r="R237" t="str">
        <v>CYL</v>
      </c>
      <c r="S237" t="str">
        <v>MAD</v>
      </c>
      <c r="T237" t="str">
        <v/>
      </c>
      <c r="U237" t="str">
        <v/>
      </c>
      <c r="V237">
        <v>31147</v>
      </c>
      <c r="W237" t="str">
        <v>CYL11879391</v>
      </c>
      <c r="X237">
        <v>44884.40625</v>
      </c>
      <c r="Y237" t="str">
        <v>JRS_CLARK</v>
      </c>
      <c r="Z237" t="str">
        <v>JR</v>
      </c>
      <c r="AA237" t="str">
        <v/>
      </c>
      <c r="AB237" t="str">
        <v>397-U1385F-13X-4-W 84/86-31147</v>
      </c>
    </row>
    <row r="238" spans="1:28" x14ac:dyDescent="0.15">
      <c r="A238">
        <v>397</v>
      </c>
      <c r="B238" t="str">
        <v>U1385</v>
      </c>
      <c r="C238" t="str">
        <v>F</v>
      </c>
      <c r="D238">
        <v>13</v>
      </c>
      <c r="E238" t="str">
        <v>X</v>
      </c>
      <c r="F238">
        <v>4</v>
      </c>
      <c r="G238" t="str">
        <v>A</v>
      </c>
      <c r="H238" s="21">
        <v>94</v>
      </c>
      <c r="I238" s="21">
        <v>94</v>
      </c>
      <c r="J238" s="21">
        <v>94</v>
      </c>
      <c r="K238" s="21">
        <v>94</v>
      </c>
      <c r="L238">
        <v>209.02</v>
      </c>
      <c r="M238">
        <v>209.02</v>
      </c>
      <c r="N238">
        <v>248.07</v>
      </c>
      <c r="O238">
        <v>248.07</v>
      </c>
      <c r="P238">
        <v>0</v>
      </c>
      <c r="Q238">
        <v>1</v>
      </c>
      <c r="R238" t="str">
        <v>SS</v>
      </c>
      <c r="S238" t="str">
        <v>SED</v>
      </c>
      <c r="T238" t="str">
        <v/>
      </c>
      <c r="U238" t="str">
        <v/>
      </c>
      <c r="V238" t="str">
        <v>SED</v>
      </c>
      <c r="W238" t="str">
        <v>SS11879311</v>
      </c>
      <c r="X238">
        <v>44884.396527777775</v>
      </c>
      <c r="Y238" t="str">
        <v>JRS_BROOKS</v>
      </c>
      <c r="Z238" t="str">
        <v>JR</v>
      </c>
      <c r="AA238" t="str">
        <v/>
      </c>
      <c r="AB238" t="str">
        <v>397-U1385F-13X-4-A 94/94-SED</v>
      </c>
    </row>
    <row r="239" spans="1:28" x14ac:dyDescent="0.15">
      <c r="A239">
        <v>397</v>
      </c>
      <c r="B239" t="str">
        <v>U1385</v>
      </c>
      <c r="C239" t="str">
        <v>F</v>
      </c>
      <c r="D239">
        <v>13</v>
      </c>
      <c r="E239" t="str">
        <v>X</v>
      </c>
      <c r="F239">
        <v>5</v>
      </c>
      <c r="G239" t="str">
        <v>A</v>
      </c>
      <c r="H239" s="21">
        <v>52</v>
      </c>
      <c r="I239" s="21">
        <v>52</v>
      </c>
      <c r="J239" s="21">
        <v>52</v>
      </c>
      <c r="K239" s="21">
        <v>52</v>
      </c>
      <c r="L239">
        <v>210.09</v>
      </c>
      <c r="M239">
        <v>210.09</v>
      </c>
      <c r="N239">
        <v>249.14</v>
      </c>
      <c r="O239">
        <v>249.14</v>
      </c>
      <c r="P239">
        <v>0</v>
      </c>
      <c r="Q239">
        <v>1</v>
      </c>
      <c r="R239" t="str">
        <v>SS</v>
      </c>
      <c r="S239" t="str">
        <v>SED</v>
      </c>
      <c r="T239" t="str">
        <v/>
      </c>
      <c r="U239" t="str">
        <v/>
      </c>
      <c r="V239" t="str">
        <v>SED</v>
      </c>
      <c r="W239" t="str">
        <v>SS11879321</v>
      </c>
      <c r="X239">
        <v>44884.404166666667</v>
      </c>
      <c r="Y239" t="str">
        <v>JRS_BROOKS</v>
      </c>
      <c r="Z239" t="str">
        <v>JR</v>
      </c>
      <c r="AA239" t="str">
        <v/>
      </c>
      <c r="AB239" t="str">
        <v>397-U1385F-13X-5-A 52/52-SED</v>
      </c>
    </row>
    <row r="240" spans="1:28" x14ac:dyDescent="0.15">
      <c r="A240">
        <v>397</v>
      </c>
      <c r="B240" t="str">
        <v>U1385</v>
      </c>
      <c r="C240" t="str">
        <v>F</v>
      </c>
      <c r="D240">
        <v>13</v>
      </c>
      <c r="E240" t="str">
        <v>X</v>
      </c>
      <c r="F240">
        <v>5</v>
      </c>
      <c r="G240" t="str">
        <v>W</v>
      </c>
      <c r="H240" s="21">
        <v>75</v>
      </c>
      <c r="I240" s="21">
        <v>75</v>
      </c>
      <c r="J240" s="21">
        <v>75</v>
      </c>
      <c r="K240" s="21">
        <v>75</v>
      </c>
      <c r="L240">
        <v>210.32</v>
      </c>
      <c r="M240">
        <v>210.32</v>
      </c>
      <c r="N240">
        <v>249.37</v>
      </c>
      <c r="O240">
        <v>249.37</v>
      </c>
      <c r="P240">
        <v>0</v>
      </c>
      <c r="Q240">
        <v>1</v>
      </c>
      <c r="R240" t="str">
        <v>TPCK</v>
      </c>
      <c r="S240" t="str">
        <v>NANNO</v>
      </c>
      <c r="T240" t="str">
        <v/>
      </c>
      <c r="U240" t="str">
        <v/>
      </c>
      <c r="V240" t="str">
        <v>NANNO</v>
      </c>
      <c r="W240" t="str">
        <v>TPCK11879361</v>
      </c>
      <c r="X240">
        <v>44884.404861111114</v>
      </c>
      <c r="Y240" t="str">
        <v>LEWIS</v>
      </c>
      <c r="Z240" t="str">
        <v>JR</v>
      </c>
      <c r="AA240" t="str">
        <v>Unprocessed sample to FLOR, slide to CLAR</v>
      </c>
      <c r="AB240" t="str">
        <v>397-U1385F-13X-5-W 75/75-NANNO</v>
      </c>
    </row>
    <row r="241" spans="1:28" x14ac:dyDescent="0.15">
      <c r="A241">
        <v>397</v>
      </c>
      <c r="B241" t="str">
        <v>U1385</v>
      </c>
      <c r="C241" t="str">
        <v>F</v>
      </c>
      <c r="D241">
        <v>13</v>
      </c>
      <c r="E241" t="str">
        <v>X</v>
      </c>
      <c r="F241">
        <v>6</v>
      </c>
      <c r="G241" t="str">
        <v>W</v>
      </c>
      <c r="H241" s="21">
        <v>75</v>
      </c>
      <c r="I241" s="21">
        <v>75</v>
      </c>
      <c r="J241" s="21">
        <v>75</v>
      </c>
      <c r="K241" s="21">
        <v>75</v>
      </c>
      <c r="L241">
        <v>211.82</v>
      </c>
      <c r="M241">
        <v>211.82</v>
      </c>
      <c r="N241">
        <v>250.87</v>
      </c>
      <c r="O241">
        <v>250.87</v>
      </c>
      <c r="P241">
        <v>0</v>
      </c>
      <c r="Q241">
        <v>1</v>
      </c>
      <c r="R241" t="str">
        <v>TPCK</v>
      </c>
      <c r="S241" t="str">
        <v>NANNO</v>
      </c>
      <c r="T241" t="str">
        <v/>
      </c>
      <c r="U241" t="str">
        <v/>
      </c>
      <c r="V241" t="str">
        <v>NANNO</v>
      </c>
      <c r="W241" t="str">
        <v>TPCK11879371</v>
      </c>
      <c r="X241">
        <v>44884.404861111114</v>
      </c>
      <c r="Y241" t="str">
        <v>LEWIS</v>
      </c>
      <c r="Z241" t="str">
        <v>JR</v>
      </c>
      <c r="AA241" t="str">
        <v>Unprocessed sample to FLOR, slide to CLAR</v>
      </c>
      <c r="AB241" t="str">
        <v>397-U1385F-13X-6-W 75/75-NANNO</v>
      </c>
    </row>
    <row r="242" spans="1:28" x14ac:dyDescent="0.15">
      <c r="A242">
        <v>397</v>
      </c>
      <c r="B242" t="str">
        <v>U1385</v>
      </c>
      <c r="C242" t="str">
        <v>F</v>
      </c>
      <c r="D242">
        <v>13</v>
      </c>
      <c r="E242" t="str">
        <v>X</v>
      </c>
      <c r="F242">
        <v>7</v>
      </c>
      <c r="G242" t="str">
        <v/>
      </c>
      <c r="H242" s="21">
        <v>0</v>
      </c>
      <c r="I242" s="21">
        <v>5</v>
      </c>
      <c r="J242" s="21">
        <v>0</v>
      </c>
      <c r="K242" s="21">
        <v>5</v>
      </c>
      <c r="L242">
        <v>212.55</v>
      </c>
      <c r="M242">
        <v>212.60000000000002</v>
      </c>
      <c r="N242">
        <v>251.60000000000002</v>
      </c>
      <c r="O242">
        <v>251.65000000000003</v>
      </c>
      <c r="P242">
        <v>5</v>
      </c>
      <c r="Q242">
        <v>5</v>
      </c>
      <c r="R242" t="str">
        <v>CYL</v>
      </c>
      <c r="S242" t="str">
        <v>HS</v>
      </c>
      <c r="T242" t="str">
        <v/>
      </c>
      <c r="U242" t="str">
        <v/>
      </c>
      <c r="V242" t="str">
        <v>HS</v>
      </c>
      <c r="W242" t="str">
        <v>CYL11876261</v>
      </c>
      <c r="X242">
        <v>44884.095138888886</v>
      </c>
      <c r="Y242" t="str">
        <v>JR_MARONE</v>
      </c>
      <c r="Z242" t="str">
        <v>JR</v>
      </c>
      <c r="AA242" t="str">
        <v/>
      </c>
      <c r="AB242" t="str">
        <v>397-U1385F-13X-7-HS</v>
      </c>
    </row>
    <row r="243" spans="1:28" x14ac:dyDescent="0.15">
      <c r="A243">
        <v>397</v>
      </c>
      <c r="B243" t="str">
        <v>U1385</v>
      </c>
      <c r="C243" t="str">
        <v>F</v>
      </c>
      <c r="D243">
        <v>13</v>
      </c>
      <c r="E243" t="str">
        <v>X</v>
      </c>
      <c r="F243">
        <v>7</v>
      </c>
      <c r="G243" t="str">
        <v>W</v>
      </c>
      <c r="H243" s="21">
        <v>30</v>
      </c>
      <c r="I243" s="21">
        <v>30</v>
      </c>
      <c r="J243" s="21">
        <v>30</v>
      </c>
      <c r="K243" s="21">
        <v>30</v>
      </c>
      <c r="L243">
        <v>212.85000000000002</v>
      </c>
      <c r="M243">
        <v>212.85000000000002</v>
      </c>
      <c r="N243">
        <v>251.90000000000003</v>
      </c>
      <c r="O243">
        <v>251.90000000000003</v>
      </c>
      <c r="P243">
        <v>0</v>
      </c>
      <c r="Q243">
        <v>1</v>
      </c>
      <c r="R243" t="str">
        <v>TPCK</v>
      </c>
      <c r="S243" t="str">
        <v>NANNO</v>
      </c>
      <c r="T243" t="str">
        <v/>
      </c>
      <c r="U243" t="str">
        <v/>
      </c>
      <c r="V243" t="str">
        <v>NANNO</v>
      </c>
      <c r="W243" t="str">
        <v>TPCK11879381</v>
      </c>
      <c r="X243">
        <v>44884.404861111114</v>
      </c>
      <c r="Y243" t="str">
        <v>LEWIS</v>
      </c>
      <c r="Z243" t="str">
        <v>JR</v>
      </c>
      <c r="AA243" t="str">
        <v>Unprocessed sample to FLOR, slide to CLAR</v>
      </c>
      <c r="AB243" t="str">
        <v>397-U1385F-13X-7-W 30/30-NANNO</v>
      </c>
    </row>
    <row r="244" spans="1:28" x14ac:dyDescent="0.15">
      <c r="A244">
        <v>397</v>
      </c>
      <c r="B244" t="str">
        <v>U1385</v>
      </c>
      <c r="C244" t="str">
        <v>F</v>
      </c>
      <c r="D244">
        <v>13</v>
      </c>
      <c r="E244" t="str">
        <v>X</v>
      </c>
      <c r="F244" t="str">
        <v>CC</v>
      </c>
      <c r="G244" t="str">
        <v/>
      </c>
      <c r="H244" s="21">
        <v>28</v>
      </c>
      <c r="I244" s="21">
        <v>35</v>
      </c>
      <c r="J244" s="21">
        <v>0</v>
      </c>
      <c r="K244" s="21">
        <v>7</v>
      </c>
      <c r="L244">
        <v>213.34</v>
      </c>
      <c r="M244">
        <v>213.41</v>
      </c>
      <c r="N244">
        <v>252.39</v>
      </c>
      <c r="O244">
        <v>252.45999999999998</v>
      </c>
      <c r="P244">
        <v>7</v>
      </c>
      <c r="Q244">
        <v>5</v>
      </c>
      <c r="R244" t="str">
        <v>OTHR</v>
      </c>
      <c r="S244" t="str">
        <v>NANNO</v>
      </c>
      <c r="T244" t="str">
        <v/>
      </c>
      <c r="U244" t="str">
        <v/>
      </c>
      <c r="V244" t="str">
        <v>NANNO</v>
      </c>
      <c r="W244" t="str">
        <v>OTHR11876351</v>
      </c>
      <c r="X244">
        <v>44884.095138888886</v>
      </c>
      <c r="Y244" t="str">
        <v>LEWIS</v>
      </c>
      <c r="Z244" t="str">
        <v>JR</v>
      </c>
      <c r="AA244" t="str">
        <v>Unprocessed sample to FLOR, slide to CLAR</v>
      </c>
      <c r="AB244" t="str">
        <v>397-U1385F-13X-CC-PAL-NANNO</v>
      </c>
    </row>
    <row r="245" spans="1:28" x14ac:dyDescent="0.15">
      <c r="A245">
        <v>397</v>
      </c>
      <c r="B245" t="str">
        <v>U1385</v>
      </c>
      <c r="C245" t="str">
        <v>F</v>
      </c>
      <c r="D245">
        <v>13</v>
      </c>
      <c r="E245" t="str">
        <v>X</v>
      </c>
      <c r="F245" t="str">
        <v>CC</v>
      </c>
      <c r="G245" t="str">
        <v/>
      </c>
      <c r="H245" s="21">
        <v>28</v>
      </c>
      <c r="I245" s="21">
        <v>35</v>
      </c>
      <c r="J245" s="21">
        <v>0</v>
      </c>
      <c r="K245" s="21">
        <v>7</v>
      </c>
      <c r="L245">
        <v>213.34</v>
      </c>
      <c r="M245">
        <v>213.41</v>
      </c>
      <c r="N245">
        <v>252.39</v>
      </c>
      <c r="O245">
        <v>252.45999999999998</v>
      </c>
      <c r="P245">
        <v>7</v>
      </c>
      <c r="Q245">
        <v>30</v>
      </c>
      <c r="R245" t="str">
        <v>OTHR</v>
      </c>
      <c r="S245" t="str">
        <v>PAL</v>
      </c>
      <c r="T245" t="str">
        <v/>
      </c>
      <c r="U245" t="str">
        <v/>
      </c>
      <c r="V245" t="str">
        <v>PAL</v>
      </c>
      <c r="W245" t="str">
        <v>OTHR11876321</v>
      </c>
      <c r="X245">
        <v>44884.095138888886</v>
      </c>
      <c r="Y245" t="str">
        <v>KOWALSKI</v>
      </c>
      <c r="Z245" t="str">
        <v>JR</v>
      </c>
      <c r="AA245" t="str">
        <v/>
      </c>
      <c r="AB245" t="str">
        <v>397-U1385F-13X-CC-PAL-PAL</v>
      </c>
    </row>
    <row r="246" spans="1:28" x14ac:dyDescent="0.15">
      <c r="A246">
        <v>397</v>
      </c>
      <c r="B246" t="str">
        <v>U1385</v>
      </c>
      <c r="C246" t="str">
        <v>F</v>
      </c>
      <c r="D246">
        <v>13</v>
      </c>
      <c r="E246" t="str">
        <v>X</v>
      </c>
      <c r="F246" t="str">
        <v>CC</v>
      </c>
      <c r="G246" t="str">
        <v/>
      </c>
      <c r="H246" s="21">
        <v>28</v>
      </c>
      <c r="I246" s="21">
        <v>35</v>
      </c>
      <c r="J246" s="21">
        <v>0</v>
      </c>
      <c r="K246" s="21">
        <v>7</v>
      </c>
      <c r="L246">
        <v>213.34</v>
      </c>
      <c r="M246">
        <v>213.41</v>
      </c>
      <c r="N246">
        <v>252.39</v>
      </c>
      <c r="O246">
        <v>252.45999999999998</v>
      </c>
      <c r="P246">
        <v>7</v>
      </c>
      <c r="Q246">
        <v>20</v>
      </c>
      <c r="R246" t="str">
        <v>OTHR</v>
      </c>
      <c r="S246" t="str">
        <v/>
      </c>
      <c r="T246" t="str">
        <v>PERA</v>
      </c>
      <c r="U246" t="str">
        <v>95471IODP</v>
      </c>
      <c r="V246" t="str">
        <v>PALPERA</v>
      </c>
      <c r="W246" t="str">
        <v>OTHR11876291</v>
      </c>
      <c r="X246">
        <v>44884.095138888886</v>
      </c>
      <c r="Y246" t="str">
        <v>JR_MARONE</v>
      </c>
      <c r="Z246" t="str">
        <v>JR</v>
      </c>
      <c r="AA246" t="str">
        <v/>
      </c>
      <c r="AB246" t="str">
        <v>397-U1385F-13X-CC-PAL-PALPERA</v>
      </c>
    </row>
    <row r="247" spans="1:28" x14ac:dyDescent="0.15">
      <c r="A247">
        <v>397</v>
      </c>
      <c r="B247" t="str">
        <v>U1385</v>
      </c>
      <c r="C247" t="str">
        <v>F</v>
      </c>
      <c r="D247">
        <v>13</v>
      </c>
      <c r="E247" t="str">
        <v>X</v>
      </c>
      <c r="F247" t="str">
        <v>CC</v>
      </c>
      <c r="G247" t="str">
        <v/>
      </c>
      <c r="H247" s="21">
        <v>28</v>
      </c>
      <c r="I247" s="21">
        <v>35</v>
      </c>
      <c r="J247" s="21">
        <v>0</v>
      </c>
      <c r="K247" s="21">
        <v>7</v>
      </c>
      <c r="L247">
        <v>213.34</v>
      </c>
      <c r="M247">
        <v>213.41</v>
      </c>
      <c r="N247">
        <v>252.39</v>
      </c>
      <c r="O247">
        <v>252.45999999999998</v>
      </c>
      <c r="P247">
        <v>7</v>
      </c>
      <c r="Q247">
        <v>5</v>
      </c>
      <c r="R247" t="str">
        <v>OTHR</v>
      </c>
      <c r="S247" t="str">
        <v/>
      </c>
      <c r="T247" t="str">
        <v>CLAR</v>
      </c>
      <c r="U247" t="str">
        <v>95439IODP</v>
      </c>
      <c r="V247" t="str">
        <v>PALCLAR</v>
      </c>
      <c r="W247" t="str">
        <v>OTHR11876311</v>
      </c>
      <c r="X247">
        <v>44884.095138888886</v>
      </c>
      <c r="Y247" t="str">
        <v>JR_MARONE</v>
      </c>
      <c r="Z247" t="str">
        <v>JR</v>
      </c>
      <c r="AA247" t="str">
        <v/>
      </c>
      <c r="AB247" t="str">
        <v>397-U1385F-13X-CC-PAL-PALCLAR</v>
      </c>
    </row>
    <row r="248" spans="1:28" x14ac:dyDescent="0.15">
      <c r="A248">
        <v>397</v>
      </c>
      <c r="B248" t="str">
        <v>U1385</v>
      </c>
      <c r="C248" t="str">
        <v>F</v>
      </c>
      <c r="D248">
        <v>13</v>
      </c>
      <c r="E248" t="str">
        <v>X</v>
      </c>
      <c r="F248" t="str">
        <v>CC</v>
      </c>
      <c r="G248" t="str">
        <v/>
      </c>
      <c r="H248" s="21">
        <v>28</v>
      </c>
      <c r="I248" s="21">
        <v>35</v>
      </c>
      <c r="J248" s="21">
        <v>0</v>
      </c>
      <c r="K248" s="21">
        <v>7</v>
      </c>
      <c r="L248">
        <v>213.34</v>
      </c>
      <c r="M248">
        <v>213.41</v>
      </c>
      <c r="N248">
        <v>252.39</v>
      </c>
      <c r="O248">
        <v>252.45999999999998</v>
      </c>
      <c r="P248">
        <v>7</v>
      </c>
      <c r="Q248">
        <v>20</v>
      </c>
      <c r="R248" t="str">
        <v>OTHR</v>
      </c>
      <c r="S248" t="str">
        <v/>
      </c>
      <c r="T248" t="str">
        <v>VERM</v>
      </c>
      <c r="U248" t="str">
        <v>95746IODP</v>
      </c>
      <c r="V248" t="str">
        <v>PALVERM</v>
      </c>
      <c r="W248" t="str">
        <v>OTHR11876281</v>
      </c>
      <c r="X248">
        <v>44884.095138888886</v>
      </c>
      <c r="Y248" t="str">
        <v>JR_MARONE</v>
      </c>
      <c r="Z248" t="str">
        <v>JR</v>
      </c>
      <c r="AA248" t="str">
        <v/>
      </c>
      <c r="AB248" t="str">
        <v>397-U1385F-13X-CC-PAL-PALVERM</v>
      </c>
    </row>
    <row r="249" spans="1:28" x14ac:dyDescent="0.15">
      <c r="A249">
        <v>397</v>
      </c>
      <c r="B249" t="str">
        <v>U1385</v>
      </c>
      <c r="C249" t="str">
        <v>F</v>
      </c>
      <c r="D249">
        <v>13</v>
      </c>
      <c r="E249" t="str">
        <v>X</v>
      </c>
      <c r="F249" t="str">
        <v>CC</v>
      </c>
      <c r="G249" t="str">
        <v/>
      </c>
      <c r="H249" s="21">
        <v>28</v>
      </c>
      <c r="I249" s="21">
        <v>35</v>
      </c>
      <c r="J249" s="21">
        <v>0</v>
      </c>
      <c r="K249" s="21">
        <v>7</v>
      </c>
      <c r="L249">
        <v>213.34</v>
      </c>
      <c r="M249">
        <v>213.41</v>
      </c>
      <c r="N249">
        <v>252.39</v>
      </c>
      <c r="O249">
        <v>252.45999999999998</v>
      </c>
      <c r="P249">
        <v>7</v>
      </c>
      <c r="Q249">
        <v>20</v>
      </c>
      <c r="R249" t="str">
        <v>OTHR</v>
      </c>
      <c r="S249" t="str">
        <v>FORAM</v>
      </c>
      <c r="T249" t="str">
        <v/>
      </c>
      <c r="U249" t="str">
        <v/>
      </c>
      <c r="V249" t="str">
        <v>FORAM</v>
      </c>
      <c r="W249" t="str">
        <v>OTHR11876361</v>
      </c>
      <c r="X249">
        <v>44884.095138888886</v>
      </c>
      <c r="Y249" t="str">
        <v>JR_MARONE</v>
      </c>
      <c r="Z249" t="str">
        <v>JR</v>
      </c>
      <c r="AA249" t="str">
        <v>Shipboard Test</v>
      </c>
      <c r="AB249" t="str">
        <v>397-U1385F-13X-CC-PAL-FORAM</v>
      </c>
    </row>
    <row r="250" spans="1:28" x14ac:dyDescent="0.15">
      <c r="A250">
        <v>397</v>
      </c>
      <c r="B250" t="str">
        <v>U1385</v>
      </c>
      <c r="C250" t="str">
        <v>F</v>
      </c>
      <c r="D250">
        <v>13</v>
      </c>
      <c r="E250" t="str">
        <v>X</v>
      </c>
      <c r="F250" t="str">
        <v>CC</v>
      </c>
      <c r="G250" t="str">
        <v/>
      </c>
      <c r="H250" s="21">
        <v>28</v>
      </c>
      <c r="I250" s="21">
        <v>35</v>
      </c>
      <c r="J250" s="21">
        <v>0</v>
      </c>
      <c r="K250" s="21">
        <v>7</v>
      </c>
      <c r="L250">
        <v>213.34</v>
      </c>
      <c r="M250">
        <v>213.41</v>
      </c>
      <c r="N250">
        <v>252.39</v>
      </c>
      <c r="O250">
        <v>252.45999999999998</v>
      </c>
      <c r="P250">
        <v>7</v>
      </c>
      <c r="Q250">
        <v>5</v>
      </c>
      <c r="R250" t="str">
        <v>OTHR</v>
      </c>
      <c r="S250" t="str">
        <v/>
      </c>
      <c r="T250" t="str">
        <v>FLOR</v>
      </c>
      <c r="U250" t="str">
        <v>95504IODP</v>
      </c>
      <c r="V250" t="str">
        <v>PALFLOR</v>
      </c>
      <c r="W250" t="str">
        <v>OTHR11876301</v>
      </c>
      <c r="X250">
        <v>44884.095138888886</v>
      </c>
      <c r="Y250" t="str">
        <v>JR_MARONE</v>
      </c>
      <c r="Z250" t="str">
        <v>JR</v>
      </c>
      <c r="AA250" t="str">
        <v/>
      </c>
      <c r="AB250" t="str">
        <v>397-U1385F-13X-CC-PAL-PALFLOR</v>
      </c>
    </row>
    <row r="251" spans="1:28" x14ac:dyDescent="0.15">
      <c r="A251">
        <v>397</v>
      </c>
      <c r="B251" t="str">
        <v>U1385</v>
      </c>
      <c r="C251" t="str">
        <v>F</v>
      </c>
      <c r="D251">
        <v>13</v>
      </c>
      <c r="E251" t="str">
        <v>X</v>
      </c>
      <c r="F251" t="str">
        <v>CC</v>
      </c>
      <c r="G251" t="str">
        <v/>
      </c>
      <c r="H251" s="21">
        <v>28</v>
      </c>
      <c r="I251" s="21">
        <v>35</v>
      </c>
      <c r="J251" s="21">
        <v>0</v>
      </c>
      <c r="K251" s="21">
        <v>7</v>
      </c>
      <c r="L251">
        <v>213.34</v>
      </c>
      <c r="M251">
        <v>213.41</v>
      </c>
      <c r="N251">
        <v>252.39</v>
      </c>
      <c r="O251">
        <v>252.45999999999998</v>
      </c>
      <c r="P251">
        <v>7</v>
      </c>
      <c r="Q251">
        <v>30</v>
      </c>
      <c r="R251" t="str">
        <v>OTHR</v>
      </c>
      <c r="S251" t="str">
        <v/>
      </c>
      <c r="T251" t="str">
        <v>ZARI</v>
      </c>
      <c r="U251" t="str">
        <v>95883IODP</v>
      </c>
      <c r="V251" t="str">
        <v>PALZARI</v>
      </c>
      <c r="W251" t="str">
        <v>OTHR11876331</v>
      </c>
      <c r="X251">
        <v>44884.095138888886</v>
      </c>
      <c r="Y251" t="str">
        <v>JR_MARONE</v>
      </c>
      <c r="Z251" t="str">
        <v>JR</v>
      </c>
      <c r="AA251" t="str">
        <v/>
      </c>
      <c r="AB251" t="str">
        <v>397-U1385F-13X-CC-PAL-PALZARI</v>
      </c>
    </row>
    <row r="252" spans="1:28" x14ac:dyDescent="0.15">
      <c r="A252">
        <v>397</v>
      </c>
      <c r="B252" t="str">
        <v>U1385</v>
      </c>
      <c r="C252" t="str">
        <v>F</v>
      </c>
      <c r="D252">
        <v>13</v>
      </c>
      <c r="E252" t="str">
        <v>X</v>
      </c>
      <c r="F252" t="str">
        <v>CC</v>
      </c>
      <c r="G252" t="str">
        <v/>
      </c>
      <c r="H252" s="21">
        <v>28</v>
      </c>
      <c r="I252" s="21">
        <v>35</v>
      </c>
      <c r="J252" s="21">
        <v>28</v>
      </c>
      <c r="K252" s="21">
        <v>35</v>
      </c>
      <c r="L252">
        <v>213.34</v>
      </c>
      <c r="M252">
        <v>213.41</v>
      </c>
      <c r="N252">
        <v>252.39</v>
      </c>
      <c r="O252">
        <v>252.45999999999998</v>
      </c>
      <c r="P252">
        <v>7</v>
      </c>
      <c r="Q252">
        <v>247</v>
      </c>
      <c r="R252" t="str">
        <v>WRND</v>
      </c>
      <c r="S252" t="str">
        <v>PAL</v>
      </c>
      <c r="T252" t="str">
        <v/>
      </c>
      <c r="U252" t="str">
        <v/>
      </c>
      <c r="V252" t="str">
        <v>PAL</v>
      </c>
      <c r="W252" t="str">
        <v>WRND11876271</v>
      </c>
      <c r="X252">
        <v>44884.095138888886</v>
      </c>
      <c r="Y252" t="str">
        <v>JR_MARONE</v>
      </c>
      <c r="Z252" t="str">
        <v>JR</v>
      </c>
      <c r="AA252" t="str">
        <v/>
      </c>
      <c r="AB252" t="str">
        <v>397-U1385F-13X-CC-PAL</v>
      </c>
    </row>
    <row r="253" spans="1:28" x14ac:dyDescent="0.15">
      <c r="A253">
        <v>397</v>
      </c>
      <c r="B253" t="str">
        <v>U1385</v>
      </c>
      <c r="C253" t="str">
        <v>F</v>
      </c>
      <c r="D253">
        <v>13</v>
      </c>
      <c r="E253" t="str">
        <v>X</v>
      </c>
      <c r="F253" t="str">
        <v>CC</v>
      </c>
      <c r="G253" t="str">
        <v/>
      </c>
      <c r="H253" s="21">
        <v>28</v>
      </c>
      <c r="I253" s="21">
        <v>35</v>
      </c>
      <c r="J253" s="21">
        <v>0</v>
      </c>
      <c r="K253" s="21">
        <v>7</v>
      </c>
      <c r="L253">
        <v>213.34</v>
      </c>
      <c r="M253">
        <v>213.41</v>
      </c>
      <c r="N253">
        <v>252.39</v>
      </c>
      <c r="O253">
        <v>252.45999999999998</v>
      </c>
      <c r="P253">
        <v>7</v>
      </c>
      <c r="Q253">
        <v>5</v>
      </c>
      <c r="R253" t="str">
        <v>OTHR</v>
      </c>
      <c r="S253" t="str">
        <v/>
      </c>
      <c r="T253" t="str">
        <v>ABRA</v>
      </c>
      <c r="U253" t="str">
        <v>95438IODP</v>
      </c>
      <c r="V253" t="str">
        <v>PALABRA</v>
      </c>
      <c r="W253" t="str">
        <v>OTHR11876341</v>
      </c>
      <c r="X253">
        <v>44884.095138888886</v>
      </c>
      <c r="Y253" t="str">
        <v>JR_MARONE</v>
      </c>
      <c r="Z253" t="str">
        <v>JR</v>
      </c>
      <c r="AA253" t="str">
        <v/>
      </c>
      <c r="AB253" t="str">
        <v>397-U1385F-13X-CC-PAL-PALABRA</v>
      </c>
    </row>
    <row r="254" spans="1:28" x14ac:dyDescent="0.15">
      <c r="A254">
        <v>397</v>
      </c>
      <c r="B254" t="str">
        <v>U1385</v>
      </c>
      <c r="C254" t="str">
        <v>F</v>
      </c>
      <c r="D254">
        <v>14</v>
      </c>
      <c r="E254" t="str">
        <v>X</v>
      </c>
      <c r="F254">
        <v>1</v>
      </c>
      <c r="G254" t="str">
        <v>W</v>
      </c>
      <c r="H254" s="21">
        <v>78</v>
      </c>
      <c r="I254" s="21">
        <v>78</v>
      </c>
      <c r="J254" s="21">
        <v>78</v>
      </c>
      <c r="K254" s="21">
        <v>78</v>
      </c>
      <c r="L254">
        <v>214.08</v>
      </c>
      <c r="M254">
        <v>214.08</v>
      </c>
      <c r="N254">
        <v>254.11600000000001</v>
      </c>
      <c r="O254">
        <v>254.11600000000001</v>
      </c>
      <c r="P254">
        <v>0</v>
      </c>
      <c r="Q254">
        <v>1</v>
      </c>
      <c r="R254" t="str">
        <v>TPCK</v>
      </c>
      <c r="S254" t="str">
        <v>NANNO</v>
      </c>
      <c r="T254" t="str">
        <v/>
      </c>
      <c r="U254" t="str">
        <v/>
      </c>
      <c r="V254" t="str">
        <v>NANNO</v>
      </c>
      <c r="W254" t="str">
        <v>TPCK11879401</v>
      </c>
      <c r="X254">
        <v>44884.422222222223</v>
      </c>
      <c r="Y254" t="str">
        <v>LEWIS</v>
      </c>
      <c r="Z254" t="str">
        <v>JR</v>
      </c>
      <c r="AA254" t="str">
        <v>Unprocessed sample to FLOR, slide to CLAR</v>
      </c>
      <c r="AB254" t="str">
        <v>397-U1385F-14X-1-W 78/78-NANNO</v>
      </c>
    </row>
    <row r="255" spans="1:28" x14ac:dyDescent="0.15">
      <c r="A255">
        <v>397</v>
      </c>
      <c r="B255" t="str">
        <v>U1385</v>
      </c>
      <c r="C255" t="str">
        <v>F</v>
      </c>
      <c r="D255">
        <v>14</v>
      </c>
      <c r="E255" t="str">
        <v>X</v>
      </c>
      <c r="F255">
        <v>1</v>
      </c>
      <c r="G255" t="str">
        <v>A</v>
      </c>
      <c r="H255" s="21">
        <v>139</v>
      </c>
      <c r="I255" s="21">
        <v>139</v>
      </c>
      <c r="J255" s="21">
        <v>139</v>
      </c>
      <c r="K255" s="21">
        <v>139</v>
      </c>
      <c r="L255">
        <v>214.69</v>
      </c>
      <c r="M255">
        <v>214.69</v>
      </c>
      <c r="N255">
        <v>254.726</v>
      </c>
      <c r="O255">
        <v>254.726</v>
      </c>
      <c r="P255">
        <v>0</v>
      </c>
      <c r="Q255" t="str">
        <v/>
      </c>
      <c r="R255" t="str">
        <v>SS</v>
      </c>
      <c r="S255" t="str">
        <v>SED</v>
      </c>
      <c r="T255" t="str">
        <v/>
      </c>
      <c r="U255" t="str">
        <v/>
      </c>
      <c r="V255" t="str">
        <v>SED</v>
      </c>
      <c r="W255" t="str">
        <v>SS11879421</v>
      </c>
      <c r="X255">
        <v>44884.434027777781</v>
      </c>
      <c r="Y255" t="str">
        <v>JRS_BROOKS</v>
      </c>
      <c r="Z255" t="str">
        <v>JR</v>
      </c>
      <c r="AA255" t="str">
        <v/>
      </c>
      <c r="AB255" t="str">
        <v>397-U1385F-14X-1-A 139/139-SED</v>
      </c>
    </row>
    <row r="256" spans="1:28" x14ac:dyDescent="0.15">
      <c r="A256">
        <v>397</v>
      </c>
      <c r="B256" t="str">
        <v>U1385</v>
      </c>
      <c r="C256" t="str">
        <v>F</v>
      </c>
      <c r="D256">
        <v>14</v>
      </c>
      <c r="E256" t="str">
        <v>X</v>
      </c>
      <c r="F256">
        <v>2</v>
      </c>
      <c r="G256" t="str">
        <v>A</v>
      </c>
      <c r="H256" s="21">
        <v>43</v>
      </c>
      <c r="I256" s="21">
        <v>43</v>
      </c>
      <c r="J256" s="21">
        <v>43</v>
      </c>
      <c r="K256" s="21">
        <v>43</v>
      </c>
      <c r="L256">
        <v>215.21</v>
      </c>
      <c r="M256">
        <v>215.21</v>
      </c>
      <c r="N256">
        <v>255.24600000000001</v>
      </c>
      <c r="O256">
        <v>255.24600000000001</v>
      </c>
      <c r="P256">
        <v>0</v>
      </c>
      <c r="Q256">
        <v>1</v>
      </c>
      <c r="R256" t="str">
        <v>SS</v>
      </c>
      <c r="S256" t="str">
        <v>SED</v>
      </c>
      <c r="T256" t="str">
        <v/>
      </c>
      <c r="U256" t="str">
        <v/>
      </c>
      <c r="V256" t="str">
        <v>SED</v>
      </c>
      <c r="W256" t="str">
        <v>SS11879871</v>
      </c>
      <c r="X256">
        <v>44884.477777777778</v>
      </c>
      <c r="Y256" t="str">
        <v>JRS_BROOKS</v>
      </c>
      <c r="Z256" t="str">
        <v>JR</v>
      </c>
      <c r="AA256" t="str">
        <v/>
      </c>
      <c r="AB256" t="str">
        <v>397-U1385F-14X-2-A 43/43-SED</v>
      </c>
    </row>
    <row r="257" spans="1:28" x14ac:dyDescent="0.15">
      <c r="A257">
        <v>397</v>
      </c>
      <c r="B257" t="str">
        <v>U1385</v>
      </c>
      <c r="C257" t="str">
        <v>F</v>
      </c>
      <c r="D257">
        <v>14</v>
      </c>
      <c r="E257" t="str">
        <v>X</v>
      </c>
      <c r="F257">
        <v>2</v>
      </c>
      <c r="G257" t="str">
        <v>W</v>
      </c>
      <c r="H257" s="21">
        <v>78</v>
      </c>
      <c r="I257" s="21">
        <v>78</v>
      </c>
      <c r="J257" s="21">
        <v>78</v>
      </c>
      <c r="K257" s="21">
        <v>78</v>
      </c>
      <c r="L257">
        <v>215.56</v>
      </c>
      <c r="M257">
        <v>215.56</v>
      </c>
      <c r="N257">
        <v>255.596</v>
      </c>
      <c r="O257">
        <v>255.596</v>
      </c>
      <c r="P257">
        <v>0</v>
      </c>
      <c r="Q257">
        <v>1</v>
      </c>
      <c r="R257" t="str">
        <v>TPCK</v>
      </c>
      <c r="S257" t="str">
        <v>NANNO</v>
      </c>
      <c r="T257" t="str">
        <v/>
      </c>
      <c r="U257" t="str">
        <v/>
      </c>
      <c r="V257" t="str">
        <v>NANNO</v>
      </c>
      <c r="W257" t="str">
        <v>TPCK11879791</v>
      </c>
      <c r="X257">
        <v>44884.45208333333</v>
      </c>
      <c r="Y257" t="str">
        <v>LEWIS</v>
      </c>
      <c r="Z257" t="str">
        <v>JR</v>
      </c>
      <c r="AA257" t="str">
        <v>Unprocessed sample to FLOR, slide to CLAR</v>
      </c>
      <c r="AB257" t="str">
        <v>397-U1385F-14X-2-W 78/78-NANNO</v>
      </c>
    </row>
    <row r="258" spans="1:28" x14ac:dyDescent="0.15">
      <c r="A258">
        <v>397</v>
      </c>
      <c r="B258" t="str">
        <v>U1385</v>
      </c>
      <c r="C258" t="str">
        <v>F</v>
      </c>
      <c r="D258">
        <v>14</v>
      </c>
      <c r="E258" t="str">
        <v>X</v>
      </c>
      <c r="F258">
        <v>3</v>
      </c>
      <c r="G258" t="str">
        <v>W</v>
      </c>
      <c r="H258" s="21">
        <v>71</v>
      </c>
      <c r="I258" s="21">
        <v>71</v>
      </c>
      <c r="J258" s="21">
        <v>71</v>
      </c>
      <c r="K258" s="21">
        <v>71</v>
      </c>
      <c r="L258">
        <v>216.98000000000002</v>
      </c>
      <c r="M258">
        <v>216.98000000000002</v>
      </c>
      <c r="N258">
        <v>257.01600000000002</v>
      </c>
      <c r="O258">
        <v>257.01600000000002</v>
      </c>
      <c r="P258">
        <v>0</v>
      </c>
      <c r="Q258">
        <v>1</v>
      </c>
      <c r="R258" t="str">
        <v>TPCK</v>
      </c>
      <c r="S258" t="str">
        <v>NANNO</v>
      </c>
      <c r="T258" t="str">
        <v/>
      </c>
      <c r="U258" t="str">
        <v/>
      </c>
      <c r="V258" t="str">
        <v>NANNO</v>
      </c>
      <c r="W258" t="str">
        <v>TPCK11879801</v>
      </c>
      <c r="X258">
        <v>44884.45208333333</v>
      </c>
      <c r="Y258" t="str">
        <v>LEWIS</v>
      </c>
      <c r="Z258" t="str">
        <v>JR</v>
      </c>
      <c r="AA258" t="str">
        <v>Unprocessed sample to FLOR, slide to CLAR</v>
      </c>
      <c r="AB258" t="str">
        <v>397-U1385F-14X-3-W 71/71-NANNO</v>
      </c>
    </row>
    <row r="259" spans="1:28" x14ac:dyDescent="0.15">
      <c r="A259">
        <v>397</v>
      </c>
      <c r="B259" t="str">
        <v>U1385</v>
      </c>
      <c r="C259" t="str">
        <v>F</v>
      </c>
      <c r="D259">
        <v>14</v>
      </c>
      <c r="E259" t="str">
        <v>X</v>
      </c>
      <c r="F259">
        <v>3</v>
      </c>
      <c r="G259" t="str">
        <v>W</v>
      </c>
      <c r="H259" s="21">
        <v>75</v>
      </c>
      <c r="I259" s="21">
        <v>77</v>
      </c>
      <c r="J259" s="21">
        <v>75</v>
      </c>
      <c r="K259" s="21">
        <v>77</v>
      </c>
      <c r="L259">
        <v>217.02</v>
      </c>
      <c r="M259">
        <v>217.04000000000002</v>
      </c>
      <c r="N259">
        <v>257.05600000000004</v>
      </c>
      <c r="O259">
        <v>257.07600000000002</v>
      </c>
      <c r="P259">
        <v>2</v>
      </c>
      <c r="Q259">
        <v>10</v>
      </c>
      <c r="R259" t="str">
        <v>CYL</v>
      </c>
      <c r="S259" t="str">
        <v>MAD</v>
      </c>
      <c r="T259" t="str">
        <v/>
      </c>
      <c r="U259" t="str">
        <v/>
      </c>
      <c r="V259">
        <v>31148</v>
      </c>
      <c r="W259" t="str">
        <v>CYL11879851</v>
      </c>
      <c r="X259">
        <v>44884.45416666667</v>
      </c>
      <c r="Y259" t="str">
        <v>JRS_CLARK</v>
      </c>
      <c r="Z259" t="str">
        <v>JR</v>
      </c>
      <c r="AA259" t="str">
        <v/>
      </c>
      <c r="AB259" t="str">
        <v>397-U1385F-14X-3-W 75/77-31148</v>
      </c>
    </row>
    <row r="260" spans="1:28" x14ac:dyDescent="0.15">
      <c r="A260">
        <v>397</v>
      </c>
      <c r="B260" t="str">
        <v>U1385</v>
      </c>
      <c r="C260" t="str">
        <v>F</v>
      </c>
      <c r="D260">
        <v>14</v>
      </c>
      <c r="E260" t="str">
        <v>X</v>
      </c>
      <c r="F260">
        <v>3</v>
      </c>
      <c r="G260" t="str">
        <v>A</v>
      </c>
      <c r="H260" s="21">
        <v>127</v>
      </c>
      <c r="I260" s="21">
        <v>127</v>
      </c>
      <c r="J260" s="21">
        <v>127</v>
      </c>
      <c r="K260" s="21">
        <v>127</v>
      </c>
      <c r="L260">
        <v>217.54000000000002</v>
      </c>
      <c r="M260">
        <v>217.54000000000002</v>
      </c>
      <c r="N260">
        <v>257.57600000000002</v>
      </c>
      <c r="O260">
        <v>257.57600000000002</v>
      </c>
      <c r="P260">
        <v>0</v>
      </c>
      <c r="Q260" t="str">
        <v/>
      </c>
      <c r="R260" t="str">
        <v>SS</v>
      </c>
      <c r="S260" t="str">
        <v>SED</v>
      </c>
      <c r="T260" t="str">
        <v/>
      </c>
      <c r="U260" t="str">
        <v/>
      </c>
      <c r="V260" t="str">
        <v>SED</v>
      </c>
      <c r="W260" t="str">
        <v>SS11879431</v>
      </c>
      <c r="X260">
        <v>44884.434027777781</v>
      </c>
      <c r="Y260" t="str">
        <v>JRS_BROOKS</v>
      </c>
      <c r="Z260" t="str">
        <v>JR</v>
      </c>
      <c r="AA260" t="str">
        <v/>
      </c>
      <c r="AB260" t="str">
        <v>397-U1385F-14X-3-A 127/127-SED</v>
      </c>
    </row>
    <row r="261" spans="1:28" x14ac:dyDescent="0.15">
      <c r="A261">
        <v>397</v>
      </c>
      <c r="B261" t="str">
        <v>U1385</v>
      </c>
      <c r="C261" t="str">
        <v>F</v>
      </c>
      <c r="D261">
        <v>14</v>
      </c>
      <c r="E261" t="str">
        <v>X</v>
      </c>
      <c r="F261">
        <v>3</v>
      </c>
      <c r="G261" t="str">
        <v>A</v>
      </c>
      <c r="H261" s="21">
        <v>137</v>
      </c>
      <c r="I261" s="21">
        <v>137</v>
      </c>
      <c r="J261" s="21">
        <v>137</v>
      </c>
      <c r="K261" s="21">
        <v>137</v>
      </c>
      <c r="L261">
        <v>217.64000000000001</v>
      </c>
      <c r="M261">
        <v>217.64000000000001</v>
      </c>
      <c r="N261">
        <v>257.67600000000004</v>
      </c>
      <c r="O261">
        <v>257.67600000000004</v>
      </c>
      <c r="P261">
        <v>0</v>
      </c>
      <c r="Q261">
        <v>1</v>
      </c>
      <c r="R261" t="str">
        <v>SS</v>
      </c>
      <c r="S261" t="str">
        <v>SED</v>
      </c>
      <c r="T261" t="str">
        <v/>
      </c>
      <c r="U261" t="str">
        <v/>
      </c>
      <c r="V261" t="str">
        <v>SED</v>
      </c>
      <c r="W261" t="str">
        <v>SS11879881</v>
      </c>
      <c r="X261">
        <v>44884.477777777778</v>
      </c>
      <c r="Y261" t="str">
        <v>JRS_BROOKS</v>
      </c>
      <c r="Z261" t="str">
        <v>JR</v>
      </c>
      <c r="AA261" t="str">
        <v/>
      </c>
      <c r="AB261" t="str">
        <v>397-U1385F-14X-3-A 137/137-SED</v>
      </c>
    </row>
    <row r="262" spans="1:28" x14ac:dyDescent="0.15">
      <c r="A262">
        <v>397</v>
      </c>
      <c r="B262" t="str">
        <v>U1385</v>
      </c>
      <c r="C262" t="str">
        <v>F</v>
      </c>
      <c r="D262">
        <v>14</v>
      </c>
      <c r="E262" t="str">
        <v>X</v>
      </c>
      <c r="F262">
        <v>4</v>
      </c>
      <c r="G262" t="str">
        <v>W</v>
      </c>
      <c r="H262" s="21">
        <v>75</v>
      </c>
      <c r="I262" s="21">
        <v>75</v>
      </c>
      <c r="J262" s="21">
        <v>75</v>
      </c>
      <c r="K262" s="21">
        <v>75</v>
      </c>
      <c r="L262">
        <v>218.51</v>
      </c>
      <c r="M262">
        <v>218.51</v>
      </c>
      <c r="N262">
        <v>258.54599999999999</v>
      </c>
      <c r="O262">
        <v>258.54599999999999</v>
      </c>
      <c r="P262">
        <v>0</v>
      </c>
      <c r="Q262">
        <v>1</v>
      </c>
      <c r="R262" t="str">
        <v>TPCK</v>
      </c>
      <c r="S262" t="str">
        <v>NANNO</v>
      </c>
      <c r="T262" t="str">
        <v/>
      </c>
      <c r="U262" t="str">
        <v/>
      </c>
      <c r="V262" t="str">
        <v>NANNO</v>
      </c>
      <c r="W262" t="str">
        <v>TPCK11879811</v>
      </c>
      <c r="X262">
        <v>44884.45208333333</v>
      </c>
      <c r="Y262" t="str">
        <v>LEWIS</v>
      </c>
      <c r="Z262" t="str">
        <v>JR</v>
      </c>
      <c r="AA262" t="str">
        <v>Unprocessed sample to FLOR, slide to CLAR</v>
      </c>
      <c r="AB262" t="str">
        <v>397-U1385F-14X-4-W 75/75-NANNO</v>
      </c>
    </row>
    <row r="263" spans="1:28" x14ac:dyDescent="0.15">
      <c r="A263">
        <v>397</v>
      </c>
      <c r="B263" t="str">
        <v>U1385</v>
      </c>
      <c r="C263" t="str">
        <v>F</v>
      </c>
      <c r="D263">
        <v>14</v>
      </c>
      <c r="E263" t="str">
        <v>X</v>
      </c>
      <c r="F263">
        <v>5</v>
      </c>
      <c r="G263" t="str">
        <v>W</v>
      </c>
      <c r="H263" s="21">
        <v>74</v>
      </c>
      <c r="I263" s="21">
        <v>74</v>
      </c>
      <c r="J263" s="21">
        <v>74</v>
      </c>
      <c r="K263" s="21">
        <v>74</v>
      </c>
      <c r="L263">
        <v>219.99</v>
      </c>
      <c r="M263">
        <v>219.99</v>
      </c>
      <c r="N263">
        <v>260.02600000000001</v>
      </c>
      <c r="O263">
        <v>260.02600000000001</v>
      </c>
      <c r="P263">
        <v>0</v>
      </c>
      <c r="Q263">
        <v>1</v>
      </c>
      <c r="R263" t="str">
        <v>TPCK</v>
      </c>
      <c r="S263" t="str">
        <v>NANNO</v>
      </c>
      <c r="T263" t="str">
        <v/>
      </c>
      <c r="U263" t="str">
        <v/>
      </c>
      <c r="V263" t="str">
        <v>NANNO</v>
      </c>
      <c r="W263" t="str">
        <v>TPCK11879821</v>
      </c>
      <c r="X263">
        <v>44884.45208333333</v>
      </c>
      <c r="Y263" t="str">
        <v>LEWIS</v>
      </c>
      <c r="Z263" t="str">
        <v>JR</v>
      </c>
      <c r="AA263" t="str">
        <v>Unprocessed sample to FLOR, slide to CLAR</v>
      </c>
      <c r="AB263" t="str">
        <v>397-U1385F-14X-5-W 74/74-NANNO</v>
      </c>
    </row>
    <row r="264" spans="1:28" x14ac:dyDescent="0.15">
      <c r="A264">
        <v>397</v>
      </c>
      <c r="B264" t="str">
        <v>U1385</v>
      </c>
      <c r="C264" t="str">
        <v>F</v>
      </c>
      <c r="D264">
        <v>14</v>
      </c>
      <c r="E264" t="str">
        <v>X</v>
      </c>
      <c r="F264">
        <v>6</v>
      </c>
      <c r="G264" t="str">
        <v>W</v>
      </c>
      <c r="H264" s="21">
        <v>75</v>
      </c>
      <c r="I264" s="21">
        <v>75</v>
      </c>
      <c r="J264" s="21">
        <v>75</v>
      </c>
      <c r="K264" s="21">
        <v>75</v>
      </c>
      <c r="L264">
        <v>221.49</v>
      </c>
      <c r="M264">
        <v>221.49</v>
      </c>
      <c r="N264">
        <v>261.52600000000001</v>
      </c>
      <c r="O264">
        <v>261.52600000000001</v>
      </c>
      <c r="P264">
        <v>0</v>
      </c>
      <c r="Q264">
        <v>1</v>
      </c>
      <c r="R264" t="str">
        <v>TPCK</v>
      </c>
      <c r="S264" t="str">
        <v>NANNO</v>
      </c>
      <c r="T264" t="str">
        <v/>
      </c>
      <c r="U264" t="str">
        <v/>
      </c>
      <c r="V264" t="str">
        <v>NANNO</v>
      </c>
      <c r="W264" t="str">
        <v>TPCK11879831</v>
      </c>
      <c r="X264">
        <v>44884.45208333333</v>
      </c>
      <c r="Y264" t="str">
        <v>LEWIS</v>
      </c>
      <c r="Z264" t="str">
        <v>JR</v>
      </c>
      <c r="AA264" t="str">
        <v>Unprocessed sample to FLOR, slide to CLAR</v>
      </c>
      <c r="AB264" t="str">
        <v>397-U1385F-14X-6-W 75/75-NANNO</v>
      </c>
    </row>
    <row r="265" spans="1:28" x14ac:dyDescent="0.15">
      <c r="A265">
        <v>397</v>
      </c>
      <c r="B265" t="str">
        <v>U1385</v>
      </c>
      <c r="C265" t="str">
        <v>F</v>
      </c>
      <c r="D265">
        <v>14</v>
      </c>
      <c r="E265" t="str">
        <v>X</v>
      </c>
      <c r="F265">
        <v>7</v>
      </c>
      <c r="G265" t="str">
        <v/>
      </c>
      <c r="H265" s="21">
        <v>0</v>
      </c>
      <c r="I265" s="21">
        <v>5</v>
      </c>
      <c r="J265" s="21">
        <v>0</v>
      </c>
      <c r="K265" s="21">
        <v>5</v>
      </c>
      <c r="L265">
        <v>222.22</v>
      </c>
      <c r="M265">
        <v>222.27</v>
      </c>
      <c r="N265">
        <v>262.25599999999997</v>
      </c>
      <c r="O265">
        <v>262.30600000000004</v>
      </c>
      <c r="P265">
        <v>5</v>
      </c>
      <c r="Q265">
        <v>5</v>
      </c>
      <c r="R265" t="str">
        <v>CYL</v>
      </c>
      <c r="S265" t="str">
        <v>HS</v>
      </c>
      <c r="T265" t="str">
        <v/>
      </c>
      <c r="U265" t="str">
        <v/>
      </c>
      <c r="V265" t="str">
        <v>HS</v>
      </c>
      <c r="W265" t="str">
        <v>CYL11876631</v>
      </c>
      <c r="X265">
        <v>44884.136111111111</v>
      </c>
      <c r="Y265" t="str">
        <v>JR_MARONE</v>
      </c>
      <c r="Z265" t="str">
        <v>JR</v>
      </c>
      <c r="AA265" t="str">
        <v/>
      </c>
      <c r="AB265" t="str">
        <v>397-U1385F-14X-7-HS</v>
      </c>
    </row>
    <row r="266" spans="1:28" x14ac:dyDescent="0.15">
      <c r="A266">
        <v>397</v>
      </c>
      <c r="B266" t="str">
        <v>U1385</v>
      </c>
      <c r="C266" t="str">
        <v>F</v>
      </c>
      <c r="D266">
        <v>14</v>
      </c>
      <c r="E266" t="str">
        <v>X</v>
      </c>
      <c r="F266">
        <v>7</v>
      </c>
      <c r="G266" t="str">
        <v>W</v>
      </c>
      <c r="H266" s="21">
        <v>44</v>
      </c>
      <c r="I266" s="21">
        <v>44</v>
      </c>
      <c r="J266" s="21">
        <v>44</v>
      </c>
      <c r="K266" s="21">
        <v>44</v>
      </c>
      <c r="L266">
        <v>222.66</v>
      </c>
      <c r="M266">
        <v>222.66</v>
      </c>
      <c r="N266">
        <v>262.69600000000003</v>
      </c>
      <c r="O266">
        <v>262.69600000000003</v>
      </c>
      <c r="P266">
        <v>0</v>
      </c>
      <c r="Q266">
        <v>1</v>
      </c>
      <c r="R266" t="str">
        <v>TPCK</v>
      </c>
      <c r="S266" t="str">
        <v>NANNO</v>
      </c>
      <c r="T266" t="str">
        <v/>
      </c>
      <c r="U266" t="str">
        <v/>
      </c>
      <c r="V266" t="str">
        <v>NANNO</v>
      </c>
      <c r="W266" t="str">
        <v>TPCK11879841</v>
      </c>
      <c r="X266">
        <v>44884.45208333333</v>
      </c>
      <c r="Y266" t="str">
        <v>LEWIS</v>
      </c>
      <c r="Z266" t="str">
        <v>JR</v>
      </c>
      <c r="AA266" t="str">
        <v>Unprocessed sample to FLOR, slide to CLAR</v>
      </c>
      <c r="AB266" t="str">
        <v>397-U1385F-14X-7-W 44/44-NANNO</v>
      </c>
    </row>
    <row r="267" spans="1:28" x14ac:dyDescent="0.15">
      <c r="A267">
        <v>397</v>
      </c>
      <c r="B267" t="str">
        <v>U1385</v>
      </c>
      <c r="C267" t="str">
        <v>F</v>
      </c>
      <c r="D267">
        <v>14</v>
      </c>
      <c r="E267" t="str">
        <v>X</v>
      </c>
      <c r="F267" t="str">
        <v>CC</v>
      </c>
      <c r="G267" t="str">
        <v/>
      </c>
      <c r="H267" s="21">
        <v>30</v>
      </c>
      <c r="I267" s="21">
        <v>37</v>
      </c>
      <c r="J267" s="21">
        <v>30</v>
      </c>
      <c r="K267" s="21">
        <v>37</v>
      </c>
      <c r="L267">
        <v>223.04000000000002</v>
      </c>
      <c r="M267">
        <v>223.11</v>
      </c>
      <c r="N267">
        <v>263.07600000000002</v>
      </c>
      <c r="O267">
        <v>263.14600000000002</v>
      </c>
      <c r="P267">
        <v>7</v>
      </c>
      <c r="Q267">
        <v>247</v>
      </c>
      <c r="R267" t="str">
        <v>WRND</v>
      </c>
      <c r="S267" t="str">
        <v>PAL</v>
      </c>
      <c r="T267" t="str">
        <v/>
      </c>
      <c r="U267" t="str">
        <v/>
      </c>
      <c r="V267" t="str">
        <v>PAL</v>
      </c>
      <c r="W267" t="str">
        <v>WRND11876641</v>
      </c>
      <c r="X267">
        <v>44884.136111111111</v>
      </c>
      <c r="Y267" t="str">
        <v>JR_MARONE</v>
      </c>
      <c r="Z267" t="str">
        <v>JR</v>
      </c>
      <c r="AA267" t="str">
        <v/>
      </c>
      <c r="AB267" t="str">
        <v>397-U1385F-14X-CC-PAL</v>
      </c>
    </row>
    <row r="268" spans="1:28" x14ac:dyDescent="0.15">
      <c r="A268">
        <v>397</v>
      </c>
      <c r="B268" t="str">
        <v>U1385</v>
      </c>
      <c r="C268" t="str">
        <v>F</v>
      </c>
      <c r="D268">
        <v>14</v>
      </c>
      <c r="E268" t="str">
        <v>X</v>
      </c>
      <c r="F268" t="str">
        <v>CC</v>
      </c>
      <c r="G268" t="str">
        <v/>
      </c>
      <c r="H268" s="21">
        <v>30</v>
      </c>
      <c r="I268" s="21">
        <v>37</v>
      </c>
      <c r="J268" s="21">
        <v>0</v>
      </c>
      <c r="K268" s="21">
        <v>7</v>
      </c>
      <c r="L268">
        <v>223.04000000000002</v>
      </c>
      <c r="M268">
        <v>223.11</v>
      </c>
      <c r="N268">
        <v>263.07600000000002</v>
      </c>
      <c r="O268">
        <v>263.14600000000002</v>
      </c>
      <c r="P268">
        <v>7</v>
      </c>
      <c r="Q268">
        <v>20</v>
      </c>
      <c r="R268" t="str">
        <v>OTHR</v>
      </c>
      <c r="S268" t="str">
        <v>FORAM</v>
      </c>
      <c r="T268" t="str">
        <v/>
      </c>
      <c r="U268" t="str">
        <v/>
      </c>
      <c r="V268" t="str">
        <v>FORAM</v>
      </c>
      <c r="W268" t="str">
        <v>OTHR11876731</v>
      </c>
      <c r="X268">
        <v>44884.136111111111</v>
      </c>
      <c r="Y268" t="str">
        <v>JR_MARONE</v>
      </c>
      <c r="Z268" t="str">
        <v>JR</v>
      </c>
      <c r="AA268" t="str">
        <v>Shipboard Test</v>
      </c>
      <c r="AB268" t="str">
        <v>397-U1385F-14X-CC-PAL-FORAM</v>
      </c>
    </row>
    <row r="269" spans="1:28" x14ac:dyDescent="0.15">
      <c r="A269">
        <v>397</v>
      </c>
      <c r="B269" t="str">
        <v>U1385</v>
      </c>
      <c r="C269" t="str">
        <v>F</v>
      </c>
      <c r="D269">
        <v>14</v>
      </c>
      <c r="E269" t="str">
        <v>X</v>
      </c>
      <c r="F269" t="str">
        <v>CC</v>
      </c>
      <c r="G269" t="str">
        <v/>
      </c>
      <c r="H269" s="21">
        <v>30</v>
      </c>
      <c r="I269" s="21">
        <v>37</v>
      </c>
      <c r="J269" s="21">
        <v>0</v>
      </c>
      <c r="K269" s="21">
        <v>7</v>
      </c>
      <c r="L269">
        <v>223.04000000000002</v>
      </c>
      <c r="M269">
        <v>223.11</v>
      </c>
      <c r="N269">
        <v>263.07600000000002</v>
      </c>
      <c r="O269">
        <v>263.14600000000002</v>
      </c>
      <c r="P269">
        <v>7</v>
      </c>
      <c r="Q269">
        <v>5</v>
      </c>
      <c r="R269" t="str">
        <v>OTHR</v>
      </c>
      <c r="S269" t="str">
        <v/>
      </c>
      <c r="T269" t="str">
        <v>CLAR</v>
      </c>
      <c r="U269" t="str">
        <v>95439IODP</v>
      </c>
      <c r="V269" t="str">
        <v>PALCLAR</v>
      </c>
      <c r="W269" t="str">
        <v>OTHR11876681</v>
      </c>
      <c r="X269">
        <v>44884.136111111111</v>
      </c>
      <c r="Y269" t="str">
        <v>JR_MARONE</v>
      </c>
      <c r="Z269" t="str">
        <v>JR</v>
      </c>
      <c r="AA269" t="str">
        <v/>
      </c>
      <c r="AB269" t="str">
        <v>397-U1385F-14X-CC-PAL-PALCLAR</v>
      </c>
    </row>
    <row r="270" spans="1:28" x14ac:dyDescent="0.15">
      <c r="A270">
        <v>397</v>
      </c>
      <c r="B270" t="str">
        <v>U1385</v>
      </c>
      <c r="C270" t="str">
        <v>F</v>
      </c>
      <c r="D270">
        <v>14</v>
      </c>
      <c r="E270" t="str">
        <v>X</v>
      </c>
      <c r="F270" t="str">
        <v>CC</v>
      </c>
      <c r="G270" t="str">
        <v/>
      </c>
      <c r="H270" s="21">
        <v>30</v>
      </c>
      <c r="I270" s="21">
        <v>37</v>
      </c>
      <c r="J270" s="21">
        <v>0</v>
      </c>
      <c r="K270" s="21">
        <v>7</v>
      </c>
      <c r="L270">
        <v>223.04000000000002</v>
      </c>
      <c r="M270">
        <v>223.11</v>
      </c>
      <c r="N270">
        <v>263.07600000000002</v>
      </c>
      <c r="O270">
        <v>263.14600000000002</v>
      </c>
      <c r="P270">
        <v>7</v>
      </c>
      <c r="Q270">
        <v>30</v>
      </c>
      <c r="R270" t="str">
        <v>OTHR</v>
      </c>
      <c r="S270" t="str">
        <v/>
      </c>
      <c r="T270" t="str">
        <v>ZARI</v>
      </c>
      <c r="U270" t="str">
        <v>95883IODP</v>
      </c>
      <c r="V270" t="str">
        <v>PALZARI</v>
      </c>
      <c r="W270" t="str">
        <v>OTHR11876701</v>
      </c>
      <c r="X270">
        <v>44884.136111111111</v>
      </c>
      <c r="Y270" t="str">
        <v>JR_MARONE</v>
      </c>
      <c r="Z270" t="str">
        <v>JR</v>
      </c>
      <c r="AA270" t="str">
        <v/>
      </c>
      <c r="AB270" t="str">
        <v>397-U1385F-14X-CC-PAL-PALZARI</v>
      </c>
    </row>
    <row r="271" spans="1:28" x14ac:dyDescent="0.15">
      <c r="A271">
        <v>397</v>
      </c>
      <c r="B271" t="str">
        <v>U1385</v>
      </c>
      <c r="C271" t="str">
        <v>F</v>
      </c>
      <c r="D271">
        <v>14</v>
      </c>
      <c r="E271" t="str">
        <v>X</v>
      </c>
      <c r="F271" t="str">
        <v>CC</v>
      </c>
      <c r="G271" t="str">
        <v/>
      </c>
      <c r="H271" s="21">
        <v>30</v>
      </c>
      <c r="I271" s="21">
        <v>37</v>
      </c>
      <c r="J271" s="21">
        <v>0</v>
      </c>
      <c r="K271" s="21">
        <v>7</v>
      </c>
      <c r="L271">
        <v>223.04000000000002</v>
      </c>
      <c r="M271">
        <v>223.11</v>
      </c>
      <c r="N271">
        <v>263.07600000000002</v>
      </c>
      <c r="O271">
        <v>263.14600000000002</v>
      </c>
      <c r="P271">
        <v>7</v>
      </c>
      <c r="Q271">
        <v>20</v>
      </c>
      <c r="R271" t="str">
        <v>OTHR</v>
      </c>
      <c r="S271" t="str">
        <v/>
      </c>
      <c r="T271" t="str">
        <v>VERM</v>
      </c>
      <c r="U271" t="str">
        <v>95746IODP</v>
      </c>
      <c r="V271" t="str">
        <v>PALVERM</v>
      </c>
      <c r="W271" t="str">
        <v>OTHR11876651</v>
      </c>
      <c r="X271">
        <v>44884.136111111111</v>
      </c>
      <c r="Y271" t="str">
        <v>JR_MARONE</v>
      </c>
      <c r="Z271" t="str">
        <v>JR</v>
      </c>
      <c r="AA271" t="str">
        <v/>
      </c>
      <c r="AB271" t="str">
        <v>397-U1385F-14X-CC-PAL-PALVERM</v>
      </c>
    </row>
    <row r="272" spans="1:28" x14ac:dyDescent="0.15">
      <c r="A272">
        <v>397</v>
      </c>
      <c r="B272" t="str">
        <v>U1385</v>
      </c>
      <c r="C272" t="str">
        <v>F</v>
      </c>
      <c r="D272">
        <v>14</v>
      </c>
      <c r="E272" t="str">
        <v>X</v>
      </c>
      <c r="F272" t="str">
        <v>CC</v>
      </c>
      <c r="G272" t="str">
        <v/>
      </c>
      <c r="H272" s="21">
        <v>30</v>
      </c>
      <c r="I272" s="21">
        <v>37</v>
      </c>
      <c r="J272" s="21">
        <v>0</v>
      </c>
      <c r="K272" s="21">
        <v>7</v>
      </c>
      <c r="L272">
        <v>223.04000000000002</v>
      </c>
      <c r="M272">
        <v>223.11</v>
      </c>
      <c r="N272">
        <v>263.07600000000002</v>
      </c>
      <c r="O272">
        <v>263.14600000000002</v>
      </c>
      <c r="P272">
        <v>7</v>
      </c>
      <c r="Q272">
        <v>5</v>
      </c>
      <c r="R272" t="str">
        <v>OTHR</v>
      </c>
      <c r="S272" t="str">
        <v/>
      </c>
      <c r="T272" t="str">
        <v>FLOR</v>
      </c>
      <c r="U272" t="str">
        <v>95504IODP</v>
      </c>
      <c r="V272" t="str">
        <v>PALFLOR</v>
      </c>
      <c r="W272" t="str">
        <v>OTHR11876671</v>
      </c>
      <c r="X272">
        <v>44884.136111111111</v>
      </c>
      <c r="Y272" t="str">
        <v>JR_MARONE</v>
      </c>
      <c r="Z272" t="str">
        <v>JR</v>
      </c>
      <c r="AA272" t="str">
        <v/>
      </c>
      <c r="AB272" t="str">
        <v>397-U1385F-14X-CC-PAL-PALFLOR</v>
      </c>
    </row>
    <row r="273" spans="1:28" x14ac:dyDescent="0.15">
      <c r="A273">
        <v>397</v>
      </c>
      <c r="B273" t="str">
        <v>U1385</v>
      </c>
      <c r="C273" t="str">
        <v>F</v>
      </c>
      <c r="D273">
        <v>14</v>
      </c>
      <c r="E273" t="str">
        <v>X</v>
      </c>
      <c r="F273" t="str">
        <v>CC</v>
      </c>
      <c r="G273" t="str">
        <v/>
      </c>
      <c r="H273" s="21">
        <v>30</v>
      </c>
      <c r="I273" s="21">
        <v>37</v>
      </c>
      <c r="J273" s="21">
        <v>0</v>
      </c>
      <c r="K273" s="21">
        <v>7</v>
      </c>
      <c r="L273">
        <v>223.04000000000002</v>
      </c>
      <c r="M273">
        <v>223.11</v>
      </c>
      <c r="N273">
        <v>263.07600000000002</v>
      </c>
      <c r="O273">
        <v>263.14600000000002</v>
      </c>
      <c r="P273">
        <v>7</v>
      </c>
      <c r="Q273">
        <v>30</v>
      </c>
      <c r="R273" t="str">
        <v>OTHR</v>
      </c>
      <c r="S273" t="str">
        <v>PAL</v>
      </c>
      <c r="T273" t="str">
        <v/>
      </c>
      <c r="U273" t="str">
        <v/>
      </c>
      <c r="V273" t="str">
        <v>PAL</v>
      </c>
      <c r="W273" t="str">
        <v>OTHR11876691</v>
      </c>
      <c r="X273">
        <v>44884.136111111111</v>
      </c>
      <c r="Y273" t="str">
        <v>KOWALSKI</v>
      </c>
      <c r="Z273" t="str">
        <v>JR</v>
      </c>
      <c r="AA273" t="str">
        <v/>
      </c>
      <c r="AB273" t="str">
        <v>397-U1385F-14X-CC-PAL-PAL</v>
      </c>
    </row>
    <row r="274" spans="1:28" x14ac:dyDescent="0.15">
      <c r="A274">
        <v>397</v>
      </c>
      <c r="B274" t="str">
        <v>U1385</v>
      </c>
      <c r="C274" t="str">
        <v>F</v>
      </c>
      <c r="D274">
        <v>14</v>
      </c>
      <c r="E274" t="str">
        <v>X</v>
      </c>
      <c r="F274" t="str">
        <v>CC</v>
      </c>
      <c r="G274" t="str">
        <v/>
      </c>
      <c r="H274" s="21">
        <v>30</v>
      </c>
      <c r="I274" s="21">
        <v>37</v>
      </c>
      <c r="J274" s="21">
        <v>0</v>
      </c>
      <c r="K274" s="21">
        <v>7</v>
      </c>
      <c r="L274">
        <v>223.04000000000002</v>
      </c>
      <c r="M274">
        <v>223.11</v>
      </c>
      <c r="N274">
        <v>263.07600000000002</v>
      </c>
      <c r="O274">
        <v>263.14600000000002</v>
      </c>
      <c r="P274">
        <v>7</v>
      </c>
      <c r="Q274">
        <v>5</v>
      </c>
      <c r="R274" t="str">
        <v>OTHR</v>
      </c>
      <c r="S274" t="str">
        <v/>
      </c>
      <c r="T274" t="str">
        <v>ABRA</v>
      </c>
      <c r="U274" t="str">
        <v>95438IODP</v>
      </c>
      <c r="V274" t="str">
        <v>PALABRA</v>
      </c>
      <c r="W274" t="str">
        <v>OTHR11876711</v>
      </c>
      <c r="X274">
        <v>44884.136111111111</v>
      </c>
      <c r="Y274" t="str">
        <v>JR_MARONE</v>
      </c>
      <c r="Z274" t="str">
        <v>JR</v>
      </c>
      <c r="AA274" t="str">
        <v/>
      </c>
      <c r="AB274" t="str">
        <v>397-U1385F-14X-CC-PAL-PALABRA</v>
      </c>
    </row>
    <row r="275" spans="1:28" x14ac:dyDescent="0.15">
      <c r="A275">
        <v>397</v>
      </c>
      <c r="B275" t="str">
        <v>U1385</v>
      </c>
      <c r="C275" t="str">
        <v>F</v>
      </c>
      <c r="D275">
        <v>14</v>
      </c>
      <c r="E275" t="str">
        <v>X</v>
      </c>
      <c r="F275" t="str">
        <v>CC</v>
      </c>
      <c r="G275" t="str">
        <v/>
      </c>
      <c r="H275" s="21">
        <v>30</v>
      </c>
      <c r="I275" s="21">
        <v>37</v>
      </c>
      <c r="J275" s="21">
        <v>0</v>
      </c>
      <c r="K275" s="21">
        <v>7</v>
      </c>
      <c r="L275">
        <v>223.04000000000002</v>
      </c>
      <c r="M275">
        <v>223.11</v>
      </c>
      <c r="N275">
        <v>263.07600000000002</v>
      </c>
      <c r="O275">
        <v>263.14600000000002</v>
      </c>
      <c r="P275">
        <v>7</v>
      </c>
      <c r="Q275">
        <v>20</v>
      </c>
      <c r="R275" t="str">
        <v>OTHR</v>
      </c>
      <c r="S275" t="str">
        <v/>
      </c>
      <c r="T275" t="str">
        <v>PERA</v>
      </c>
      <c r="U275" t="str">
        <v>95471IODP</v>
      </c>
      <c r="V275" t="str">
        <v>PALPERA</v>
      </c>
      <c r="W275" t="str">
        <v>OTHR11876661</v>
      </c>
      <c r="X275">
        <v>44884.136111111111</v>
      </c>
      <c r="Y275" t="str">
        <v>JR_MARONE</v>
      </c>
      <c r="Z275" t="str">
        <v>JR</v>
      </c>
      <c r="AA275" t="str">
        <v/>
      </c>
      <c r="AB275" t="str">
        <v>397-U1385F-14X-CC-PAL-PALPERA</v>
      </c>
    </row>
    <row r="276" spans="1:28" x14ac:dyDescent="0.15">
      <c r="A276">
        <v>397</v>
      </c>
      <c r="B276" t="str">
        <v>U1385</v>
      </c>
      <c r="C276" t="str">
        <v>F</v>
      </c>
      <c r="D276">
        <v>14</v>
      </c>
      <c r="E276" t="str">
        <v>X</v>
      </c>
      <c r="F276" t="str">
        <v>CC</v>
      </c>
      <c r="G276" t="str">
        <v/>
      </c>
      <c r="H276" s="21">
        <v>30</v>
      </c>
      <c r="I276" s="21">
        <v>37</v>
      </c>
      <c r="J276" s="21">
        <v>0</v>
      </c>
      <c r="K276" s="21">
        <v>7</v>
      </c>
      <c r="L276">
        <v>223.04000000000002</v>
      </c>
      <c r="M276">
        <v>223.11</v>
      </c>
      <c r="N276">
        <v>263.07600000000002</v>
      </c>
      <c r="O276">
        <v>263.14600000000002</v>
      </c>
      <c r="P276">
        <v>7</v>
      </c>
      <c r="Q276">
        <v>5</v>
      </c>
      <c r="R276" t="str">
        <v>OTHR</v>
      </c>
      <c r="S276" t="str">
        <v>NANNO</v>
      </c>
      <c r="T276" t="str">
        <v/>
      </c>
      <c r="U276" t="str">
        <v/>
      </c>
      <c r="V276" t="str">
        <v>NANNO</v>
      </c>
      <c r="W276" t="str">
        <v>OTHR11876721</v>
      </c>
      <c r="X276">
        <v>44884.136111111111</v>
      </c>
      <c r="Y276" t="str">
        <v>LEWIS</v>
      </c>
      <c r="Z276" t="str">
        <v>JR</v>
      </c>
      <c r="AA276" t="str">
        <v>Unprocessed sample to FLOR, slide to CLAR</v>
      </c>
      <c r="AB276" t="str">
        <v>397-U1385F-14X-CC-PAL-NANNO</v>
      </c>
    </row>
    <row r="277" spans="1:28" x14ac:dyDescent="0.15">
      <c r="A277">
        <v>397</v>
      </c>
      <c r="B277" t="str">
        <v>U1385</v>
      </c>
      <c r="C277" t="str">
        <v>F</v>
      </c>
      <c r="D277">
        <v>15</v>
      </c>
      <c r="E277" t="str">
        <v>X</v>
      </c>
      <c r="F277">
        <v>1</v>
      </c>
      <c r="G277" t="str">
        <v>W</v>
      </c>
      <c r="H277" s="21">
        <v>75</v>
      </c>
      <c r="I277" s="21">
        <v>75</v>
      </c>
      <c r="J277" s="21">
        <v>75</v>
      </c>
      <c r="K277" s="21">
        <v>75</v>
      </c>
      <c r="L277">
        <v>223.75</v>
      </c>
      <c r="M277">
        <v>223.75</v>
      </c>
      <c r="N277">
        <v>266.07100000000003</v>
      </c>
      <c r="O277">
        <v>266.07100000000003</v>
      </c>
      <c r="P277">
        <v>0</v>
      </c>
      <c r="Q277">
        <v>1</v>
      </c>
      <c r="R277" t="str">
        <v>TPCK</v>
      </c>
      <c r="S277" t="str">
        <v>NANNO</v>
      </c>
      <c r="T277" t="str">
        <v/>
      </c>
      <c r="U277" t="str">
        <v/>
      </c>
      <c r="V277" t="str">
        <v>NANNO</v>
      </c>
      <c r="W277" t="str">
        <v>TPCK11880241</v>
      </c>
      <c r="X277">
        <v>44884.490277777775</v>
      </c>
      <c r="Y277" t="str">
        <v>LEWIS</v>
      </c>
      <c r="Z277" t="str">
        <v>JR</v>
      </c>
      <c r="AA277" t="str">
        <v>Unprocessed sample to FLOR, slide to CLAR</v>
      </c>
      <c r="AB277" t="str">
        <v>397-U1385F-15X-1-W 75/75-NANNO</v>
      </c>
    </row>
    <row r="278" spans="1:28" x14ac:dyDescent="0.15">
      <c r="A278">
        <v>397</v>
      </c>
      <c r="B278" t="str">
        <v>U1385</v>
      </c>
      <c r="C278" t="str">
        <v>F</v>
      </c>
      <c r="D278">
        <v>15</v>
      </c>
      <c r="E278" t="str">
        <v>X</v>
      </c>
      <c r="F278">
        <v>2</v>
      </c>
      <c r="G278" t="str">
        <v>W</v>
      </c>
      <c r="H278" s="21">
        <v>75</v>
      </c>
      <c r="I278" s="21">
        <v>75</v>
      </c>
      <c r="J278" s="21">
        <v>75</v>
      </c>
      <c r="K278" s="21">
        <v>75</v>
      </c>
      <c r="L278">
        <v>225.23</v>
      </c>
      <c r="M278">
        <v>225.23</v>
      </c>
      <c r="N278">
        <v>267.55099999999999</v>
      </c>
      <c r="O278">
        <v>267.55099999999999</v>
      </c>
      <c r="P278">
        <v>0</v>
      </c>
      <c r="Q278">
        <v>1</v>
      </c>
      <c r="R278" t="str">
        <v>TPCK</v>
      </c>
      <c r="S278" t="str">
        <v>NANNO</v>
      </c>
      <c r="T278" t="str">
        <v/>
      </c>
      <c r="U278" t="str">
        <v/>
      </c>
      <c r="V278" t="str">
        <v>NANNO</v>
      </c>
      <c r="W278" t="str">
        <v>TPCK11880321</v>
      </c>
      <c r="X278">
        <v>44884.511111111111</v>
      </c>
      <c r="Y278" t="str">
        <v>LEWIS</v>
      </c>
      <c r="Z278" t="str">
        <v>JR</v>
      </c>
      <c r="AA278" t="str">
        <v>Unprocessed sample to FLOR, slide to CLAR</v>
      </c>
      <c r="AB278" t="str">
        <v>397-U1385F-15X-2-W 75/75-NANNO</v>
      </c>
    </row>
    <row r="279" spans="1:28" x14ac:dyDescent="0.15">
      <c r="A279">
        <v>397</v>
      </c>
      <c r="B279" t="str">
        <v>U1385</v>
      </c>
      <c r="C279" t="str">
        <v>F</v>
      </c>
      <c r="D279">
        <v>15</v>
      </c>
      <c r="E279" t="str">
        <v>X</v>
      </c>
      <c r="F279">
        <v>3</v>
      </c>
      <c r="G279" t="str">
        <v>A</v>
      </c>
      <c r="H279" s="21">
        <v>75</v>
      </c>
      <c r="I279" s="21">
        <v>75</v>
      </c>
      <c r="J279" s="21">
        <v>75</v>
      </c>
      <c r="K279" s="21">
        <v>75</v>
      </c>
      <c r="L279">
        <v>226.72</v>
      </c>
      <c r="M279">
        <v>226.72</v>
      </c>
      <c r="N279">
        <v>269.041</v>
      </c>
      <c r="O279">
        <v>269.041</v>
      </c>
      <c r="P279">
        <v>0</v>
      </c>
      <c r="Q279">
        <v>1</v>
      </c>
      <c r="R279" t="str">
        <v>SS</v>
      </c>
      <c r="S279" t="str">
        <v>SED</v>
      </c>
      <c r="T279" t="str">
        <v/>
      </c>
      <c r="U279" t="str">
        <v/>
      </c>
      <c r="V279" t="str">
        <v>SED</v>
      </c>
      <c r="W279" t="str">
        <v>SS11880311</v>
      </c>
      <c r="X279">
        <v>44884.510416666664</v>
      </c>
      <c r="Y279" t="str">
        <v>JRS_BROOKS</v>
      </c>
      <c r="Z279" t="str">
        <v>JR</v>
      </c>
      <c r="AA279" t="str">
        <v/>
      </c>
      <c r="AB279" t="str">
        <v>397-U1385F-15X-3-A 75/75-SED</v>
      </c>
    </row>
    <row r="280" spans="1:28" x14ac:dyDescent="0.15">
      <c r="A280">
        <v>397</v>
      </c>
      <c r="B280" t="str">
        <v>U1385</v>
      </c>
      <c r="C280" t="str">
        <v>F</v>
      </c>
      <c r="D280">
        <v>15</v>
      </c>
      <c r="E280" t="str">
        <v>X</v>
      </c>
      <c r="F280">
        <v>3</v>
      </c>
      <c r="G280" t="str">
        <v>W</v>
      </c>
      <c r="H280" s="21">
        <v>75</v>
      </c>
      <c r="I280" s="21">
        <v>75</v>
      </c>
      <c r="J280" s="21">
        <v>75</v>
      </c>
      <c r="K280" s="21">
        <v>75</v>
      </c>
      <c r="L280">
        <v>226.72</v>
      </c>
      <c r="M280">
        <v>226.72</v>
      </c>
      <c r="N280">
        <v>269.041</v>
      </c>
      <c r="O280">
        <v>269.041</v>
      </c>
      <c r="P280">
        <v>0</v>
      </c>
      <c r="Q280">
        <v>1</v>
      </c>
      <c r="R280" t="str">
        <v>TPCK</v>
      </c>
      <c r="S280" t="str">
        <v>NANNO</v>
      </c>
      <c r="T280" t="str">
        <v/>
      </c>
      <c r="U280" t="str">
        <v/>
      </c>
      <c r="V280" t="str">
        <v>NANNO</v>
      </c>
      <c r="W280" t="str">
        <v>TPCK11880331</v>
      </c>
      <c r="X280">
        <v>44884.511111111111</v>
      </c>
      <c r="Y280" t="str">
        <v>LEWIS</v>
      </c>
      <c r="Z280" t="str">
        <v>JR</v>
      </c>
      <c r="AA280" t="str">
        <v>Unprocessed sample to FLOR, slide to CLAR</v>
      </c>
      <c r="AB280" t="str">
        <v>397-U1385F-15X-3-W 75/75-NANNO</v>
      </c>
    </row>
    <row r="281" spans="1:28" x14ac:dyDescent="0.15">
      <c r="A281">
        <v>397</v>
      </c>
      <c r="B281" t="str">
        <v>U1385</v>
      </c>
      <c r="C281" t="str">
        <v>F</v>
      </c>
      <c r="D281">
        <v>15</v>
      </c>
      <c r="E281" t="str">
        <v>X</v>
      </c>
      <c r="F281">
        <v>4</v>
      </c>
      <c r="G281" t="str">
        <v>W</v>
      </c>
      <c r="H281" s="21">
        <v>74</v>
      </c>
      <c r="I281" s="21">
        <v>76</v>
      </c>
      <c r="J281" s="21">
        <v>74</v>
      </c>
      <c r="K281" s="21">
        <v>76</v>
      </c>
      <c r="L281">
        <v>228.20000000000002</v>
      </c>
      <c r="M281">
        <v>228.22</v>
      </c>
      <c r="N281">
        <v>270.52100000000002</v>
      </c>
      <c r="O281">
        <v>270.541</v>
      </c>
      <c r="P281">
        <v>2</v>
      </c>
      <c r="Q281">
        <v>10</v>
      </c>
      <c r="R281" t="str">
        <v>CYL</v>
      </c>
      <c r="S281" t="str">
        <v>MAD</v>
      </c>
      <c r="T281" t="str">
        <v/>
      </c>
      <c r="U281" t="str">
        <v/>
      </c>
      <c r="V281">
        <v>31149</v>
      </c>
      <c r="W281" t="str">
        <v>CYL11880251</v>
      </c>
      <c r="X281">
        <v>44884.506249999999</v>
      </c>
      <c r="Y281" t="str">
        <v>JRS_CLARK</v>
      </c>
      <c r="Z281" t="str">
        <v>JR</v>
      </c>
      <c r="AA281" t="str">
        <v/>
      </c>
      <c r="AB281" t="str">
        <v>397-U1385F-15X-4-W 74/76-31149</v>
      </c>
    </row>
    <row r="282" spans="1:28" x14ac:dyDescent="0.15">
      <c r="A282">
        <v>397</v>
      </c>
      <c r="B282" t="str">
        <v>U1385</v>
      </c>
      <c r="C282" t="str">
        <v>F</v>
      </c>
      <c r="D282">
        <v>15</v>
      </c>
      <c r="E282" t="str">
        <v>X</v>
      </c>
      <c r="F282">
        <v>4</v>
      </c>
      <c r="G282" t="str">
        <v>W</v>
      </c>
      <c r="H282" s="21">
        <v>88</v>
      </c>
      <c r="I282" s="21">
        <v>88</v>
      </c>
      <c r="J282" s="21">
        <v>88</v>
      </c>
      <c r="K282" s="21">
        <v>88</v>
      </c>
      <c r="L282">
        <v>228.34</v>
      </c>
      <c r="M282">
        <v>228.34</v>
      </c>
      <c r="N282">
        <v>270.661</v>
      </c>
      <c r="O282">
        <v>270.661</v>
      </c>
      <c r="P282">
        <v>0</v>
      </c>
      <c r="Q282">
        <v>1</v>
      </c>
      <c r="R282" t="str">
        <v>TPCK</v>
      </c>
      <c r="S282" t="str">
        <v>NANNO</v>
      </c>
      <c r="T282" t="str">
        <v/>
      </c>
      <c r="U282" t="str">
        <v/>
      </c>
      <c r="V282" t="str">
        <v>NANNO</v>
      </c>
      <c r="W282" t="str">
        <v>TPCK11880341</v>
      </c>
      <c r="X282">
        <v>44884.511111111111</v>
      </c>
      <c r="Y282" t="str">
        <v>LEWIS</v>
      </c>
      <c r="Z282" t="str">
        <v>JR</v>
      </c>
      <c r="AA282" t="str">
        <v>Unprocessed sample to FLOR, slide to CLAR</v>
      </c>
      <c r="AB282" t="str">
        <v>397-U1385F-15X-4-W 88/88-NANNO</v>
      </c>
    </row>
    <row r="283" spans="1:28" x14ac:dyDescent="0.15">
      <c r="A283">
        <v>397</v>
      </c>
      <c r="B283" t="str">
        <v>U1385</v>
      </c>
      <c r="C283" t="str">
        <v>F</v>
      </c>
      <c r="D283">
        <v>15</v>
      </c>
      <c r="E283" t="str">
        <v>X</v>
      </c>
      <c r="F283">
        <v>5</v>
      </c>
      <c r="G283" t="str">
        <v>A</v>
      </c>
      <c r="H283" s="21">
        <v>31</v>
      </c>
      <c r="I283" s="21">
        <v>31</v>
      </c>
      <c r="J283" s="21">
        <v>31</v>
      </c>
      <c r="K283" s="21">
        <v>31</v>
      </c>
      <c r="L283">
        <v>229.25</v>
      </c>
      <c r="M283">
        <v>229.25</v>
      </c>
      <c r="N283">
        <v>271.57100000000003</v>
      </c>
      <c r="O283">
        <v>271.57100000000003</v>
      </c>
      <c r="P283">
        <v>0</v>
      </c>
      <c r="Q283">
        <v>1</v>
      </c>
      <c r="R283" t="str">
        <v>SS</v>
      </c>
      <c r="S283" t="str">
        <v>SED</v>
      </c>
      <c r="T283" t="str">
        <v/>
      </c>
      <c r="U283" t="str">
        <v/>
      </c>
      <c r="V283" t="str">
        <v>SED</v>
      </c>
      <c r="W283" t="str">
        <v>SS11880271</v>
      </c>
      <c r="X283">
        <v>44884.508333333331</v>
      </c>
      <c r="Y283" t="str">
        <v>JRS_BROOKS</v>
      </c>
      <c r="Z283" t="str">
        <v>JR</v>
      </c>
      <c r="AA283" t="str">
        <v/>
      </c>
      <c r="AB283" t="str">
        <v>397-U1385F-15X-5-A 31/31-SED</v>
      </c>
    </row>
    <row r="284" spans="1:28" x14ac:dyDescent="0.15">
      <c r="A284">
        <v>397</v>
      </c>
      <c r="B284" t="str">
        <v>U1385</v>
      </c>
      <c r="C284" t="str">
        <v>F</v>
      </c>
      <c r="D284">
        <v>15</v>
      </c>
      <c r="E284" t="str">
        <v>X</v>
      </c>
      <c r="F284">
        <v>5</v>
      </c>
      <c r="G284" t="str">
        <v>W</v>
      </c>
      <c r="H284" s="21">
        <v>75</v>
      </c>
      <c r="I284" s="21">
        <v>75</v>
      </c>
      <c r="J284" s="21">
        <v>75</v>
      </c>
      <c r="K284" s="21">
        <v>75</v>
      </c>
      <c r="L284">
        <v>229.69</v>
      </c>
      <c r="M284">
        <v>229.69</v>
      </c>
      <c r="N284">
        <v>272.01099999999997</v>
      </c>
      <c r="O284">
        <v>272.01099999999997</v>
      </c>
      <c r="P284">
        <v>0</v>
      </c>
      <c r="Q284">
        <v>1</v>
      </c>
      <c r="R284" t="str">
        <v>TPCK</v>
      </c>
      <c r="S284" t="str">
        <v>NANNO</v>
      </c>
      <c r="T284" t="str">
        <v/>
      </c>
      <c r="U284" t="str">
        <v/>
      </c>
      <c r="V284" t="str">
        <v>NANNO</v>
      </c>
      <c r="W284" t="str">
        <v>TPCK11880351</v>
      </c>
      <c r="X284">
        <v>44884.511111111111</v>
      </c>
      <c r="Y284" t="str">
        <v>LEWIS</v>
      </c>
      <c r="Z284" t="str">
        <v>JR</v>
      </c>
      <c r="AA284" t="str">
        <v>Unprocessed sample to FLOR, slide to CLAR</v>
      </c>
      <c r="AB284" t="str">
        <v>397-U1385F-15X-5-W 75/75-NANNO</v>
      </c>
    </row>
    <row r="285" spans="1:28" x14ac:dyDescent="0.15">
      <c r="A285">
        <v>397</v>
      </c>
      <c r="B285" t="str">
        <v>U1385</v>
      </c>
      <c r="C285" t="str">
        <v>F</v>
      </c>
      <c r="D285">
        <v>15</v>
      </c>
      <c r="E285" t="str">
        <v>X</v>
      </c>
      <c r="F285">
        <v>6</v>
      </c>
      <c r="G285" t="str">
        <v>W</v>
      </c>
      <c r="H285" s="21">
        <v>79</v>
      </c>
      <c r="I285" s="21">
        <v>79</v>
      </c>
      <c r="J285" s="21">
        <v>79</v>
      </c>
      <c r="K285" s="21">
        <v>79</v>
      </c>
      <c r="L285">
        <v>231.23</v>
      </c>
      <c r="M285">
        <v>231.23</v>
      </c>
      <c r="N285">
        <v>273.55099999999999</v>
      </c>
      <c r="O285">
        <v>273.55099999999999</v>
      </c>
      <c r="P285">
        <v>0</v>
      </c>
      <c r="Q285">
        <v>1</v>
      </c>
      <c r="R285" t="str">
        <v>TPCK</v>
      </c>
      <c r="S285" t="str">
        <v>NANNO</v>
      </c>
      <c r="T285" t="str">
        <v/>
      </c>
      <c r="U285" t="str">
        <v/>
      </c>
      <c r="V285" t="str">
        <v>NANNO</v>
      </c>
      <c r="W285" t="str">
        <v>TPCK11880361</v>
      </c>
      <c r="X285">
        <v>44884.511111111111</v>
      </c>
      <c r="Y285" t="str">
        <v>LEWIS</v>
      </c>
      <c r="Z285" t="str">
        <v>JR</v>
      </c>
      <c r="AA285" t="str">
        <v>Unprocessed sample to FLOR, slide to CLAR</v>
      </c>
      <c r="AB285" t="str">
        <v>397-U1385F-15X-6-W 79/79-NANNO</v>
      </c>
    </row>
    <row r="286" spans="1:28" x14ac:dyDescent="0.15">
      <c r="A286">
        <v>397</v>
      </c>
      <c r="B286" t="str">
        <v>U1385</v>
      </c>
      <c r="C286" t="str">
        <v>F</v>
      </c>
      <c r="D286">
        <v>15</v>
      </c>
      <c r="E286" t="str">
        <v>X</v>
      </c>
      <c r="F286">
        <v>7</v>
      </c>
      <c r="G286" t="str">
        <v/>
      </c>
      <c r="H286" s="21">
        <v>0</v>
      </c>
      <c r="I286" s="21">
        <v>5</v>
      </c>
      <c r="J286" s="21">
        <v>0</v>
      </c>
      <c r="K286" s="21">
        <v>5</v>
      </c>
      <c r="L286">
        <v>231.94</v>
      </c>
      <c r="M286">
        <v>231.99</v>
      </c>
      <c r="N286">
        <v>274.26099999999997</v>
      </c>
      <c r="O286">
        <v>274.31100000000004</v>
      </c>
      <c r="P286">
        <v>5</v>
      </c>
      <c r="Q286">
        <v>5</v>
      </c>
      <c r="R286" t="str">
        <v>CYL</v>
      </c>
      <c r="S286" t="str">
        <v>HS</v>
      </c>
      <c r="T286" t="str">
        <v/>
      </c>
      <c r="U286" t="str">
        <v/>
      </c>
      <c r="V286" t="str">
        <v>HS</v>
      </c>
      <c r="W286" t="str">
        <v>CYL11877081</v>
      </c>
      <c r="X286">
        <v>44884.174305555556</v>
      </c>
      <c r="Y286" t="str">
        <v>JR_MARONE</v>
      </c>
      <c r="Z286" t="str">
        <v>JR</v>
      </c>
      <c r="AA286" t="str">
        <v/>
      </c>
      <c r="AB286" t="str">
        <v>397-U1385F-15X-7-HS</v>
      </c>
    </row>
    <row r="287" spans="1:28" x14ac:dyDescent="0.15">
      <c r="A287">
        <v>397</v>
      </c>
      <c r="B287" t="str">
        <v>U1385</v>
      </c>
      <c r="C287" t="str">
        <v>F</v>
      </c>
      <c r="D287">
        <v>15</v>
      </c>
      <c r="E287" t="str">
        <v>X</v>
      </c>
      <c r="F287">
        <v>7</v>
      </c>
      <c r="G287" t="str">
        <v>W</v>
      </c>
      <c r="H287" s="21">
        <v>20</v>
      </c>
      <c r="I287" s="21">
        <v>20</v>
      </c>
      <c r="J287" s="21">
        <v>20</v>
      </c>
      <c r="K287" s="21">
        <v>20</v>
      </c>
      <c r="L287">
        <v>232.14</v>
      </c>
      <c r="M287">
        <v>232.14</v>
      </c>
      <c r="N287">
        <v>274.46100000000001</v>
      </c>
      <c r="O287">
        <v>274.46100000000001</v>
      </c>
      <c r="P287">
        <v>0</v>
      </c>
      <c r="Q287">
        <v>1</v>
      </c>
      <c r="R287" t="str">
        <v>TPCK</v>
      </c>
      <c r="S287" t="str">
        <v>NANNO</v>
      </c>
      <c r="T287" t="str">
        <v/>
      </c>
      <c r="U287" t="str">
        <v/>
      </c>
      <c r="V287" t="str">
        <v>NANNO</v>
      </c>
      <c r="W287" t="str">
        <v>TPCK11880371</v>
      </c>
      <c r="X287">
        <v>44884.511111111111</v>
      </c>
      <c r="Y287" t="str">
        <v>LEWIS</v>
      </c>
      <c r="Z287" t="str">
        <v>JR</v>
      </c>
      <c r="AA287" t="str">
        <v>Unprocessed sample to FLOR, slide to CLAR</v>
      </c>
      <c r="AB287" t="str">
        <v>397-U1385F-15X-7-W 20/20-NANNO</v>
      </c>
    </row>
    <row r="288" spans="1:28" x14ac:dyDescent="0.15">
      <c r="A288">
        <v>397</v>
      </c>
      <c r="B288" t="str">
        <v>U1385</v>
      </c>
      <c r="C288" t="str">
        <v>F</v>
      </c>
      <c r="D288">
        <v>15</v>
      </c>
      <c r="E288" t="str">
        <v>X</v>
      </c>
      <c r="F288" t="str">
        <v>CC</v>
      </c>
      <c r="G288" t="str">
        <v/>
      </c>
      <c r="H288" s="21">
        <v>31</v>
      </c>
      <c r="I288" s="21">
        <v>38</v>
      </c>
      <c r="J288" s="21">
        <v>0</v>
      </c>
      <c r="K288" s="21">
        <v>7</v>
      </c>
      <c r="L288">
        <v>232.82</v>
      </c>
      <c r="M288">
        <v>232.89</v>
      </c>
      <c r="N288">
        <v>275.14099999999996</v>
      </c>
      <c r="O288">
        <v>275.21100000000001</v>
      </c>
      <c r="P288">
        <v>7</v>
      </c>
      <c r="Q288">
        <v>5</v>
      </c>
      <c r="R288" t="str">
        <v>OTHR</v>
      </c>
      <c r="S288" t="str">
        <v/>
      </c>
      <c r="T288" t="str">
        <v>CLAR</v>
      </c>
      <c r="U288" t="str">
        <v>95439IODP</v>
      </c>
      <c r="V288" t="str">
        <v>PALCLAR</v>
      </c>
      <c r="W288" t="str">
        <v>OTHR11877131</v>
      </c>
      <c r="X288">
        <v>44884.175000000003</v>
      </c>
      <c r="Y288" t="str">
        <v>JR_MARONE</v>
      </c>
      <c r="Z288" t="str">
        <v>JR</v>
      </c>
      <c r="AA288" t="str">
        <v/>
      </c>
      <c r="AB288" t="str">
        <v>397-U1385F-15X-CC-PAL-PALCLAR</v>
      </c>
    </row>
    <row r="289" spans="1:28" x14ac:dyDescent="0.15">
      <c r="A289">
        <v>397</v>
      </c>
      <c r="B289" t="str">
        <v>U1385</v>
      </c>
      <c r="C289" t="str">
        <v>F</v>
      </c>
      <c r="D289">
        <v>15</v>
      </c>
      <c r="E289" t="str">
        <v>X</v>
      </c>
      <c r="F289" t="str">
        <v>CC</v>
      </c>
      <c r="G289" t="str">
        <v/>
      </c>
      <c r="H289" s="21">
        <v>31</v>
      </c>
      <c r="I289" s="21">
        <v>38</v>
      </c>
      <c r="J289" s="21">
        <v>0</v>
      </c>
      <c r="K289" s="21">
        <v>7</v>
      </c>
      <c r="L289">
        <v>232.82</v>
      </c>
      <c r="M289">
        <v>232.89</v>
      </c>
      <c r="N289">
        <v>275.14099999999996</v>
      </c>
      <c r="O289">
        <v>275.21100000000001</v>
      </c>
      <c r="P289">
        <v>7</v>
      </c>
      <c r="Q289">
        <v>30</v>
      </c>
      <c r="R289" t="str">
        <v>OTHR</v>
      </c>
      <c r="S289" t="str">
        <v/>
      </c>
      <c r="T289" t="str">
        <v>ZARI</v>
      </c>
      <c r="U289" t="str">
        <v>95883IODP</v>
      </c>
      <c r="V289" t="str">
        <v>PALZARI</v>
      </c>
      <c r="W289" t="str">
        <v>OTHR11877151</v>
      </c>
      <c r="X289">
        <v>44884.175000000003</v>
      </c>
      <c r="Y289" t="str">
        <v>JR_MARONE</v>
      </c>
      <c r="Z289" t="str">
        <v>JR</v>
      </c>
      <c r="AA289" t="str">
        <v/>
      </c>
      <c r="AB289" t="str">
        <v>397-U1385F-15X-CC-PAL-PALZARI</v>
      </c>
    </row>
    <row r="290" spans="1:28" x14ac:dyDescent="0.15">
      <c r="A290">
        <v>397</v>
      </c>
      <c r="B290" t="str">
        <v>U1385</v>
      </c>
      <c r="C290" t="str">
        <v>F</v>
      </c>
      <c r="D290">
        <v>15</v>
      </c>
      <c r="E290" t="str">
        <v>X</v>
      </c>
      <c r="F290" t="str">
        <v>CC</v>
      </c>
      <c r="G290" t="str">
        <v/>
      </c>
      <c r="H290" s="21">
        <v>31</v>
      </c>
      <c r="I290" s="21">
        <v>38</v>
      </c>
      <c r="J290" s="21">
        <v>0</v>
      </c>
      <c r="K290" s="21">
        <v>7</v>
      </c>
      <c r="L290">
        <v>232.82</v>
      </c>
      <c r="M290">
        <v>232.89</v>
      </c>
      <c r="N290">
        <v>275.14099999999996</v>
      </c>
      <c r="O290">
        <v>275.21100000000001</v>
      </c>
      <c r="P290">
        <v>7</v>
      </c>
      <c r="Q290">
        <v>20</v>
      </c>
      <c r="R290" t="str">
        <v>OTHR</v>
      </c>
      <c r="S290" t="str">
        <v/>
      </c>
      <c r="T290" t="str">
        <v>PERA</v>
      </c>
      <c r="U290" t="str">
        <v>95471IODP</v>
      </c>
      <c r="V290" t="str">
        <v>PALPERA</v>
      </c>
      <c r="W290" t="str">
        <v>OTHR11877111</v>
      </c>
      <c r="X290">
        <v>44884.175000000003</v>
      </c>
      <c r="Y290" t="str">
        <v>JR_MARONE</v>
      </c>
      <c r="Z290" t="str">
        <v>JR</v>
      </c>
      <c r="AA290" t="str">
        <v/>
      </c>
      <c r="AB290" t="str">
        <v>397-U1385F-15X-CC-PAL-PALPERA</v>
      </c>
    </row>
    <row r="291" spans="1:28" x14ac:dyDescent="0.15">
      <c r="A291">
        <v>397</v>
      </c>
      <c r="B291" t="str">
        <v>U1385</v>
      </c>
      <c r="C291" t="str">
        <v>F</v>
      </c>
      <c r="D291">
        <v>15</v>
      </c>
      <c r="E291" t="str">
        <v>X</v>
      </c>
      <c r="F291" t="str">
        <v>CC</v>
      </c>
      <c r="G291" t="str">
        <v/>
      </c>
      <c r="H291" s="21">
        <v>31</v>
      </c>
      <c r="I291" s="21">
        <v>38</v>
      </c>
      <c r="J291" s="21">
        <v>0</v>
      </c>
      <c r="K291" s="21">
        <v>7</v>
      </c>
      <c r="L291">
        <v>232.82</v>
      </c>
      <c r="M291">
        <v>232.89</v>
      </c>
      <c r="N291">
        <v>275.14099999999996</v>
      </c>
      <c r="O291">
        <v>275.21100000000001</v>
      </c>
      <c r="P291">
        <v>7</v>
      </c>
      <c r="Q291">
        <v>20</v>
      </c>
      <c r="R291" t="str">
        <v>OTHR</v>
      </c>
      <c r="S291" t="str">
        <v>FORAM</v>
      </c>
      <c r="T291" t="str">
        <v/>
      </c>
      <c r="U291" t="str">
        <v/>
      </c>
      <c r="V291" t="str">
        <v>FORAM</v>
      </c>
      <c r="W291" t="str">
        <v>OTHR11877181</v>
      </c>
      <c r="X291">
        <v>44884.175000000003</v>
      </c>
      <c r="Y291" t="str">
        <v>JR_MARONE</v>
      </c>
      <c r="Z291" t="str">
        <v>JR</v>
      </c>
      <c r="AA291" t="str">
        <v>Shipboard Test</v>
      </c>
      <c r="AB291" t="str">
        <v>397-U1385F-15X-CC-PAL-FORAM</v>
      </c>
    </row>
    <row r="292" spans="1:28" x14ac:dyDescent="0.15">
      <c r="A292">
        <v>397</v>
      </c>
      <c r="B292" t="str">
        <v>U1385</v>
      </c>
      <c r="C292" t="str">
        <v>F</v>
      </c>
      <c r="D292">
        <v>15</v>
      </c>
      <c r="E292" t="str">
        <v>X</v>
      </c>
      <c r="F292" t="str">
        <v>CC</v>
      </c>
      <c r="G292" t="str">
        <v/>
      </c>
      <c r="H292" s="21">
        <v>31</v>
      </c>
      <c r="I292" s="21">
        <v>38</v>
      </c>
      <c r="J292" s="21">
        <v>0</v>
      </c>
      <c r="K292" s="21">
        <v>7</v>
      </c>
      <c r="L292">
        <v>232.82</v>
      </c>
      <c r="M292">
        <v>232.89</v>
      </c>
      <c r="N292">
        <v>275.14099999999996</v>
      </c>
      <c r="O292">
        <v>275.21100000000001</v>
      </c>
      <c r="P292">
        <v>7</v>
      </c>
      <c r="Q292">
        <v>5</v>
      </c>
      <c r="R292" t="str">
        <v>OTHR</v>
      </c>
      <c r="S292" t="str">
        <v>NANNO</v>
      </c>
      <c r="T292" t="str">
        <v/>
      </c>
      <c r="U292" t="str">
        <v/>
      </c>
      <c r="V292" t="str">
        <v>NANNO</v>
      </c>
      <c r="W292" t="str">
        <v>OTHR11877171</v>
      </c>
      <c r="X292">
        <v>44884.175000000003</v>
      </c>
      <c r="Y292" t="str">
        <v>LEWIS</v>
      </c>
      <c r="Z292" t="str">
        <v>JR</v>
      </c>
      <c r="AA292" t="str">
        <v>Unprocessed sample to FLOR, slide to CLAR</v>
      </c>
      <c r="AB292" t="str">
        <v>397-U1385F-15X-CC-PAL-NANNO</v>
      </c>
    </row>
    <row r="293" spans="1:28" x14ac:dyDescent="0.15">
      <c r="A293">
        <v>397</v>
      </c>
      <c r="B293" t="str">
        <v>U1385</v>
      </c>
      <c r="C293" t="str">
        <v>F</v>
      </c>
      <c r="D293">
        <v>15</v>
      </c>
      <c r="E293" t="str">
        <v>X</v>
      </c>
      <c r="F293" t="str">
        <v>CC</v>
      </c>
      <c r="G293" t="str">
        <v/>
      </c>
      <c r="H293" s="21">
        <v>31</v>
      </c>
      <c r="I293" s="21">
        <v>38</v>
      </c>
      <c r="J293" s="21">
        <v>0</v>
      </c>
      <c r="K293" s="21">
        <v>7</v>
      </c>
      <c r="L293">
        <v>232.82</v>
      </c>
      <c r="M293">
        <v>232.89</v>
      </c>
      <c r="N293">
        <v>275.14099999999996</v>
      </c>
      <c r="O293">
        <v>275.21100000000001</v>
      </c>
      <c r="P293">
        <v>7</v>
      </c>
      <c r="Q293">
        <v>30</v>
      </c>
      <c r="R293" t="str">
        <v>OTHR</v>
      </c>
      <c r="S293" t="str">
        <v>PAL</v>
      </c>
      <c r="T293" t="str">
        <v/>
      </c>
      <c r="U293" t="str">
        <v/>
      </c>
      <c r="V293" t="str">
        <v>PAL</v>
      </c>
      <c r="W293" t="str">
        <v>OTHR11877141</v>
      </c>
      <c r="X293">
        <v>44884.175000000003</v>
      </c>
      <c r="Y293" t="str">
        <v>KOWALSKI</v>
      </c>
      <c r="Z293" t="str">
        <v>JR</v>
      </c>
      <c r="AA293" t="str">
        <v/>
      </c>
      <c r="AB293" t="str">
        <v>397-U1385F-15X-CC-PAL-PAL</v>
      </c>
    </row>
    <row r="294" spans="1:28" x14ac:dyDescent="0.15">
      <c r="A294">
        <v>397</v>
      </c>
      <c r="B294" t="str">
        <v>U1385</v>
      </c>
      <c r="C294" t="str">
        <v>F</v>
      </c>
      <c r="D294">
        <v>15</v>
      </c>
      <c r="E294" t="str">
        <v>X</v>
      </c>
      <c r="F294" t="str">
        <v>CC</v>
      </c>
      <c r="G294" t="str">
        <v/>
      </c>
      <c r="H294" s="21">
        <v>31</v>
      </c>
      <c r="I294" s="21">
        <v>38</v>
      </c>
      <c r="J294" s="21">
        <v>0</v>
      </c>
      <c r="K294" s="21">
        <v>7</v>
      </c>
      <c r="L294">
        <v>232.82</v>
      </c>
      <c r="M294">
        <v>232.89</v>
      </c>
      <c r="N294">
        <v>275.14099999999996</v>
      </c>
      <c r="O294">
        <v>275.21100000000001</v>
      </c>
      <c r="P294">
        <v>7</v>
      </c>
      <c r="Q294">
        <v>20</v>
      </c>
      <c r="R294" t="str">
        <v>OTHR</v>
      </c>
      <c r="S294" t="str">
        <v/>
      </c>
      <c r="T294" t="str">
        <v>VERM</v>
      </c>
      <c r="U294" t="str">
        <v>95746IODP</v>
      </c>
      <c r="V294" t="str">
        <v>PALVERM</v>
      </c>
      <c r="W294" t="str">
        <v>OTHR11877101</v>
      </c>
      <c r="X294">
        <v>44884.175000000003</v>
      </c>
      <c r="Y294" t="str">
        <v>JR_MARONE</v>
      </c>
      <c r="Z294" t="str">
        <v>JR</v>
      </c>
      <c r="AA294" t="str">
        <v/>
      </c>
      <c r="AB294" t="str">
        <v>397-U1385F-15X-CC-PAL-PALVERM</v>
      </c>
    </row>
    <row r="295" spans="1:28" x14ac:dyDescent="0.15">
      <c r="A295">
        <v>397</v>
      </c>
      <c r="B295" t="str">
        <v>U1385</v>
      </c>
      <c r="C295" t="str">
        <v>F</v>
      </c>
      <c r="D295">
        <v>15</v>
      </c>
      <c r="E295" t="str">
        <v>X</v>
      </c>
      <c r="F295" t="str">
        <v>CC</v>
      </c>
      <c r="G295" t="str">
        <v/>
      </c>
      <c r="H295" s="21">
        <v>31</v>
      </c>
      <c r="I295" s="21">
        <v>38</v>
      </c>
      <c r="J295" s="21">
        <v>31</v>
      </c>
      <c r="K295" s="21">
        <v>38</v>
      </c>
      <c r="L295">
        <v>232.82</v>
      </c>
      <c r="M295">
        <v>232.89</v>
      </c>
      <c r="N295">
        <v>275.14099999999996</v>
      </c>
      <c r="O295">
        <v>275.21100000000001</v>
      </c>
      <c r="P295">
        <v>7</v>
      </c>
      <c r="Q295">
        <v>247</v>
      </c>
      <c r="R295" t="str">
        <v>WRND</v>
      </c>
      <c r="S295" t="str">
        <v>PAL</v>
      </c>
      <c r="T295" t="str">
        <v/>
      </c>
      <c r="U295" t="str">
        <v/>
      </c>
      <c r="V295" t="str">
        <v>PAL</v>
      </c>
      <c r="W295" t="str">
        <v>WRND11877091</v>
      </c>
      <c r="X295">
        <v>44884.174305555556</v>
      </c>
      <c r="Y295" t="str">
        <v>JR_MARONE</v>
      </c>
      <c r="Z295" t="str">
        <v>JR</v>
      </c>
      <c r="AA295" t="str">
        <v/>
      </c>
      <c r="AB295" t="str">
        <v>397-U1385F-15X-CC-PAL</v>
      </c>
    </row>
    <row r="296" spans="1:28" x14ac:dyDescent="0.15">
      <c r="A296">
        <v>397</v>
      </c>
      <c r="B296" t="str">
        <v>U1385</v>
      </c>
      <c r="C296" t="str">
        <v>F</v>
      </c>
      <c r="D296">
        <v>15</v>
      </c>
      <c r="E296" t="str">
        <v>X</v>
      </c>
      <c r="F296" t="str">
        <v>CC</v>
      </c>
      <c r="G296" t="str">
        <v/>
      </c>
      <c r="H296" s="21">
        <v>31</v>
      </c>
      <c r="I296" s="21">
        <v>38</v>
      </c>
      <c r="J296" s="21">
        <v>0</v>
      </c>
      <c r="K296" s="21">
        <v>7</v>
      </c>
      <c r="L296">
        <v>232.82</v>
      </c>
      <c r="M296">
        <v>232.89</v>
      </c>
      <c r="N296">
        <v>275.14099999999996</v>
      </c>
      <c r="O296">
        <v>275.21100000000001</v>
      </c>
      <c r="P296">
        <v>7</v>
      </c>
      <c r="Q296">
        <v>5</v>
      </c>
      <c r="R296" t="str">
        <v>OTHR</v>
      </c>
      <c r="S296" t="str">
        <v/>
      </c>
      <c r="T296" t="str">
        <v>ABRA</v>
      </c>
      <c r="U296" t="str">
        <v>95438IODP</v>
      </c>
      <c r="V296" t="str">
        <v>PALABRA</v>
      </c>
      <c r="W296" t="str">
        <v>OTHR11877161</v>
      </c>
      <c r="X296">
        <v>44884.175000000003</v>
      </c>
      <c r="Y296" t="str">
        <v>JR_MARONE</v>
      </c>
      <c r="Z296" t="str">
        <v>JR</v>
      </c>
      <c r="AA296" t="str">
        <v/>
      </c>
      <c r="AB296" t="str">
        <v>397-U1385F-15X-CC-PAL-PALABRA</v>
      </c>
    </row>
    <row r="297" spans="1:28" x14ac:dyDescent="0.15">
      <c r="A297">
        <v>397</v>
      </c>
      <c r="B297" t="str">
        <v>U1385</v>
      </c>
      <c r="C297" t="str">
        <v>F</v>
      </c>
      <c r="D297">
        <v>15</v>
      </c>
      <c r="E297" t="str">
        <v>X</v>
      </c>
      <c r="F297" t="str">
        <v>CC</v>
      </c>
      <c r="G297" t="str">
        <v/>
      </c>
      <c r="H297" s="21">
        <v>31</v>
      </c>
      <c r="I297" s="21">
        <v>38</v>
      </c>
      <c r="J297" s="21">
        <v>0</v>
      </c>
      <c r="K297" s="21">
        <v>7</v>
      </c>
      <c r="L297">
        <v>232.82</v>
      </c>
      <c r="M297">
        <v>232.89</v>
      </c>
      <c r="N297">
        <v>275.14099999999996</v>
      </c>
      <c r="O297">
        <v>275.21100000000001</v>
      </c>
      <c r="P297">
        <v>7</v>
      </c>
      <c r="Q297">
        <v>5</v>
      </c>
      <c r="R297" t="str">
        <v>OTHR</v>
      </c>
      <c r="S297" t="str">
        <v/>
      </c>
      <c r="T297" t="str">
        <v>FLOR</v>
      </c>
      <c r="U297" t="str">
        <v>95504IODP</v>
      </c>
      <c r="V297" t="str">
        <v>PALFLOR</v>
      </c>
      <c r="W297" t="str">
        <v>OTHR11877121</v>
      </c>
      <c r="X297">
        <v>44884.175000000003</v>
      </c>
      <c r="Y297" t="str">
        <v>JR_MARONE</v>
      </c>
      <c r="Z297" t="str">
        <v>JR</v>
      </c>
      <c r="AA297" t="str">
        <v/>
      </c>
      <c r="AB297" t="str">
        <v>397-U1385F-15X-CC-PAL-PALFLOR</v>
      </c>
    </row>
    <row r="298" spans="1:28" x14ac:dyDescent="0.15">
      <c r="A298">
        <v>397</v>
      </c>
      <c r="B298" t="str">
        <v>U1385</v>
      </c>
      <c r="C298" t="str">
        <v>F</v>
      </c>
      <c r="D298">
        <v>16</v>
      </c>
      <c r="E298" t="str">
        <v>X</v>
      </c>
      <c r="F298">
        <v>1</v>
      </c>
      <c r="G298" t="str">
        <v>W</v>
      </c>
      <c r="H298" s="21">
        <v>75</v>
      </c>
      <c r="I298" s="21">
        <v>75</v>
      </c>
      <c r="J298" s="21">
        <v>75</v>
      </c>
      <c r="K298" s="21">
        <v>75</v>
      </c>
      <c r="L298">
        <v>233.45</v>
      </c>
      <c r="M298">
        <v>233.45</v>
      </c>
      <c r="N298">
        <v>277.34999999999997</v>
      </c>
      <c r="O298">
        <v>277.34999999999997</v>
      </c>
      <c r="P298">
        <v>0</v>
      </c>
      <c r="Q298">
        <v>1</v>
      </c>
      <c r="R298" t="str">
        <v>TPCK</v>
      </c>
      <c r="S298" t="str">
        <v>NANNO</v>
      </c>
      <c r="T298" t="str">
        <v/>
      </c>
      <c r="U298" t="str">
        <v/>
      </c>
      <c r="V298" t="str">
        <v>NANNO</v>
      </c>
      <c r="W298" t="str">
        <v>TPCK11880751</v>
      </c>
      <c r="X298">
        <v>44884.551388888889</v>
      </c>
      <c r="Y298" t="str">
        <v>LEWIS</v>
      </c>
      <c r="Z298" t="str">
        <v>JR</v>
      </c>
      <c r="AA298" t="str">
        <v>Unprocessed sample to FLOR, slide to CLAR</v>
      </c>
      <c r="AB298" t="str">
        <v>397-U1385F-16X-1-W 75/75-NANNO</v>
      </c>
    </row>
    <row r="299" spans="1:28" x14ac:dyDescent="0.15">
      <c r="A299">
        <v>397</v>
      </c>
      <c r="B299" t="str">
        <v>U1385</v>
      </c>
      <c r="C299" t="str">
        <v>F</v>
      </c>
      <c r="D299">
        <v>16</v>
      </c>
      <c r="E299" t="str">
        <v>X</v>
      </c>
      <c r="F299">
        <v>1</v>
      </c>
      <c r="G299" t="str">
        <v>A</v>
      </c>
      <c r="H299" s="21">
        <v>110</v>
      </c>
      <c r="I299" s="21">
        <v>110</v>
      </c>
      <c r="J299" s="21">
        <v>110</v>
      </c>
      <c r="K299" s="21">
        <v>110</v>
      </c>
      <c r="L299">
        <v>233.79999999999998</v>
      </c>
      <c r="M299">
        <v>233.79999999999998</v>
      </c>
      <c r="N299">
        <v>277.7</v>
      </c>
      <c r="O299">
        <v>277.7</v>
      </c>
      <c r="P299">
        <v>0</v>
      </c>
      <c r="Q299">
        <v>1</v>
      </c>
      <c r="R299" t="str">
        <v>SS</v>
      </c>
      <c r="S299" t="str">
        <v>SED</v>
      </c>
      <c r="T299" t="str">
        <v/>
      </c>
      <c r="U299" t="str">
        <v/>
      </c>
      <c r="V299" t="str">
        <v>SED</v>
      </c>
      <c r="W299" t="str">
        <v>SS11880791</v>
      </c>
      <c r="X299">
        <v>44884.568055555559</v>
      </c>
      <c r="Y299" t="str">
        <v>JRS_BROOKS</v>
      </c>
      <c r="Z299" t="str">
        <v>JR</v>
      </c>
      <c r="AA299" t="str">
        <v/>
      </c>
      <c r="AB299" t="str">
        <v>397-U1385F-16X-1-A 110/110-SED</v>
      </c>
    </row>
    <row r="300" spans="1:28" x14ac:dyDescent="0.15">
      <c r="A300">
        <v>397</v>
      </c>
      <c r="B300" t="str">
        <v>U1385</v>
      </c>
      <c r="C300" t="str">
        <v>F</v>
      </c>
      <c r="D300">
        <v>16</v>
      </c>
      <c r="E300" t="str">
        <v>X</v>
      </c>
      <c r="F300">
        <v>2</v>
      </c>
      <c r="G300" t="str">
        <v>W</v>
      </c>
      <c r="H300" s="21">
        <v>75</v>
      </c>
      <c r="I300" s="21">
        <v>75</v>
      </c>
      <c r="J300" s="21">
        <v>75</v>
      </c>
      <c r="K300" s="21">
        <v>75</v>
      </c>
      <c r="L300">
        <v>234.95</v>
      </c>
      <c r="M300">
        <v>234.95</v>
      </c>
      <c r="N300">
        <v>278.84999999999997</v>
      </c>
      <c r="O300">
        <v>278.84999999999997</v>
      </c>
      <c r="P300">
        <v>0</v>
      </c>
      <c r="Q300">
        <v>1</v>
      </c>
      <c r="R300" t="str">
        <v>TPCK</v>
      </c>
      <c r="S300" t="str">
        <v>NANNO</v>
      </c>
      <c r="T300" t="str">
        <v/>
      </c>
      <c r="U300" t="str">
        <v/>
      </c>
      <c r="V300" t="str">
        <v>NANNO</v>
      </c>
      <c r="W300" t="str">
        <v>TPCK11880801</v>
      </c>
      <c r="X300">
        <v>44884.570138888892</v>
      </c>
      <c r="Y300" t="str">
        <v>LEWIS</v>
      </c>
      <c r="Z300" t="str">
        <v>JR</v>
      </c>
      <c r="AA300" t="str">
        <v>Unprocessed sample to FLOR, slide to CLAR</v>
      </c>
      <c r="AB300" t="str">
        <v>397-U1385F-16X-2-W 75/75-NANNO</v>
      </c>
    </row>
    <row r="301" spans="1:28" x14ac:dyDescent="0.15">
      <c r="A301">
        <v>397</v>
      </c>
      <c r="B301" t="str">
        <v>U1385</v>
      </c>
      <c r="C301" t="str">
        <v>F</v>
      </c>
      <c r="D301">
        <v>16</v>
      </c>
      <c r="E301" t="str">
        <v>X</v>
      </c>
      <c r="F301">
        <v>3</v>
      </c>
      <c r="G301" t="str">
        <v>W</v>
      </c>
      <c r="H301" s="21">
        <v>80</v>
      </c>
      <c r="I301" s="21">
        <v>80</v>
      </c>
      <c r="J301" s="21">
        <v>80</v>
      </c>
      <c r="K301" s="21">
        <v>80</v>
      </c>
      <c r="L301">
        <v>236.5</v>
      </c>
      <c r="M301">
        <v>236.5</v>
      </c>
      <c r="N301">
        <v>280.39999999999998</v>
      </c>
      <c r="O301">
        <v>280.39999999999998</v>
      </c>
      <c r="P301">
        <v>0</v>
      </c>
      <c r="Q301">
        <v>1</v>
      </c>
      <c r="R301" t="str">
        <v>TPCK</v>
      </c>
      <c r="S301" t="str">
        <v>NANNO</v>
      </c>
      <c r="T301" t="str">
        <v/>
      </c>
      <c r="U301" t="str">
        <v/>
      </c>
      <c r="V301" t="str">
        <v>NANNO</v>
      </c>
      <c r="W301" t="str">
        <v>TPCK11880811</v>
      </c>
      <c r="X301">
        <v>44884.570138888892</v>
      </c>
      <c r="Y301" t="str">
        <v>LEWIS</v>
      </c>
      <c r="Z301" t="str">
        <v>JR</v>
      </c>
      <c r="AA301" t="str">
        <v>Unprocessed sample to FLOR, slide to CLAR</v>
      </c>
      <c r="AB301" t="str">
        <v>397-U1385F-16X-3-W 80/80-NANNO</v>
      </c>
    </row>
    <row r="302" spans="1:28" x14ac:dyDescent="0.15">
      <c r="A302">
        <v>397</v>
      </c>
      <c r="B302" t="str">
        <v>U1385</v>
      </c>
      <c r="C302" t="str">
        <v>F</v>
      </c>
      <c r="D302">
        <v>16</v>
      </c>
      <c r="E302" t="str">
        <v>X</v>
      </c>
      <c r="F302">
        <v>4</v>
      </c>
      <c r="G302" t="str">
        <v>W</v>
      </c>
      <c r="H302" s="21">
        <v>75</v>
      </c>
      <c r="I302" s="21">
        <v>75</v>
      </c>
      <c r="J302" s="21">
        <v>75</v>
      </c>
      <c r="K302" s="21">
        <v>75</v>
      </c>
      <c r="L302">
        <v>237.95</v>
      </c>
      <c r="M302">
        <v>237.95</v>
      </c>
      <c r="N302">
        <v>281.84999999999997</v>
      </c>
      <c r="O302">
        <v>281.84999999999997</v>
      </c>
      <c r="P302">
        <v>0</v>
      </c>
      <c r="Q302">
        <v>1</v>
      </c>
      <c r="R302" t="str">
        <v>TPCK</v>
      </c>
      <c r="S302" t="str">
        <v>NANNO</v>
      </c>
      <c r="T302" t="str">
        <v/>
      </c>
      <c r="U302" t="str">
        <v/>
      </c>
      <c r="V302" t="str">
        <v>NANNO</v>
      </c>
      <c r="W302" t="str">
        <v>TPCK11880821</v>
      </c>
      <c r="X302">
        <v>44884.570138888892</v>
      </c>
      <c r="Y302" t="str">
        <v>LEWIS</v>
      </c>
      <c r="Z302" t="str">
        <v>JR</v>
      </c>
      <c r="AA302" t="str">
        <v>Unprocessed sample to FLOR, slide to CLAR</v>
      </c>
      <c r="AB302" t="str">
        <v>397-U1385F-16X-4-W 75/75-NANNO</v>
      </c>
    </row>
    <row r="303" spans="1:28" x14ac:dyDescent="0.15">
      <c r="A303">
        <v>397</v>
      </c>
      <c r="B303" t="str">
        <v>U1385</v>
      </c>
      <c r="C303" t="str">
        <v>F</v>
      </c>
      <c r="D303">
        <v>16</v>
      </c>
      <c r="E303" t="str">
        <v>X</v>
      </c>
      <c r="F303">
        <v>4</v>
      </c>
      <c r="G303" t="str">
        <v>W</v>
      </c>
      <c r="H303" s="21">
        <v>86</v>
      </c>
      <c r="I303" s="21">
        <v>88</v>
      </c>
      <c r="J303" s="21">
        <v>86</v>
      </c>
      <c r="K303" s="21">
        <v>88</v>
      </c>
      <c r="L303">
        <v>238.06</v>
      </c>
      <c r="M303">
        <v>238.07999999999998</v>
      </c>
      <c r="N303">
        <v>281.95999999999998</v>
      </c>
      <c r="O303">
        <v>281.97999999999996</v>
      </c>
      <c r="P303">
        <v>2</v>
      </c>
      <c r="Q303">
        <v>10</v>
      </c>
      <c r="R303" t="str">
        <v>CYL</v>
      </c>
      <c r="S303" t="str">
        <v>MAD</v>
      </c>
      <c r="T303" t="str">
        <v/>
      </c>
      <c r="U303" t="str">
        <v/>
      </c>
      <c r="V303">
        <v>31150</v>
      </c>
      <c r="W303" t="str">
        <v>CYL11880861</v>
      </c>
      <c r="X303">
        <v>44884.572222222225</v>
      </c>
      <c r="Y303" t="str">
        <v>JRS_CLARK</v>
      </c>
      <c r="Z303" t="str">
        <v>JR</v>
      </c>
      <c r="AA303" t="str">
        <v/>
      </c>
      <c r="AB303" t="str">
        <v>397-U1385F-16X-4-W 86/88-31150</v>
      </c>
    </row>
    <row r="304" spans="1:28" x14ac:dyDescent="0.15">
      <c r="A304">
        <v>397</v>
      </c>
      <c r="B304" t="str">
        <v>U1385</v>
      </c>
      <c r="C304" t="str">
        <v>F</v>
      </c>
      <c r="D304">
        <v>16</v>
      </c>
      <c r="E304" t="str">
        <v>X</v>
      </c>
      <c r="F304">
        <v>5</v>
      </c>
      <c r="G304" t="str">
        <v>A</v>
      </c>
      <c r="H304" s="21">
        <v>34</v>
      </c>
      <c r="I304" s="21">
        <v>34</v>
      </c>
      <c r="J304" s="21">
        <v>34</v>
      </c>
      <c r="K304" s="21">
        <v>34</v>
      </c>
      <c r="L304">
        <v>239.04</v>
      </c>
      <c r="M304">
        <v>239.04</v>
      </c>
      <c r="N304">
        <v>282.94</v>
      </c>
      <c r="O304">
        <v>282.94</v>
      </c>
      <c r="P304">
        <v>0</v>
      </c>
      <c r="Q304">
        <v>1</v>
      </c>
      <c r="R304" t="str">
        <v>SS</v>
      </c>
      <c r="S304" t="str">
        <v>SED</v>
      </c>
      <c r="T304" t="str">
        <v/>
      </c>
      <c r="U304" t="str">
        <v/>
      </c>
      <c r="V304" t="str">
        <v>SED</v>
      </c>
      <c r="W304" t="str">
        <v>SS11880771</v>
      </c>
      <c r="X304">
        <v>44884.564583333333</v>
      </c>
      <c r="Y304" t="str">
        <v>JRS_BROOKS</v>
      </c>
      <c r="Z304" t="str">
        <v>JR</v>
      </c>
      <c r="AA304" t="str">
        <v/>
      </c>
      <c r="AB304" t="str">
        <v>397-U1385F-16X-5-A 34/34-SED</v>
      </c>
    </row>
    <row r="305" spans="1:28" x14ac:dyDescent="0.15">
      <c r="A305">
        <v>397</v>
      </c>
      <c r="B305" t="str">
        <v>U1385</v>
      </c>
      <c r="C305" t="str">
        <v>F</v>
      </c>
      <c r="D305">
        <v>16</v>
      </c>
      <c r="E305" t="str">
        <v>X</v>
      </c>
      <c r="F305">
        <v>5</v>
      </c>
      <c r="G305" t="str">
        <v>A</v>
      </c>
      <c r="H305" s="21">
        <v>34</v>
      </c>
      <c r="I305" s="21">
        <v>34</v>
      </c>
      <c r="J305" s="21">
        <v>34</v>
      </c>
      <c r="K305" s="21">
        <v>34</v>
      </c>
      <c r="L305">
        <v>239.04</v>
      </c>
      <c r="M305">
        <v>239.04</v>
      </c>
      <c r="N305">
        <v>282.94</v>
      </c>
      <c r="O305">
        <v>282.94</v>
      </c>
      <c r="P305">
        <v>0</v>
      </c>
      <c r="Q305">
        <v>1</v>
      </c>
      <c r="R305" t="str">
        <v>SS</v>
      </c>
      <c r="S305" t="str">
        <v>SED</v>
      </c>
      <c r="T305" t="str">
        <v/>
      </c>
      <c r="U305" t="str">
        <v/>
      </c>
      <c r="V305" t="str">
        <v>SED</v>
      </c>
      <c r="W305" t="str">
        <v>SS11880781</v>
      </c>
      <c r="X305">
        <v>44884.56527777778</v>
      </c>
      <c r="Y305" t="str">
        <v>JRS_BROOKS</v>
      </c>
      <c r="Z305" t="str">
        <v>JR</v>
      </c>
      <c r="AA305" t="str">
        <v/>
      </c>
      <c r="AB305" t="str">
        <v>397-U1385F-16X-5-A 34/34-SED-SED</v>
      </c>
    </row>
    <row r="306" spans="1:28" x14ac:dyDescent="0.15">
      <c r="A306">
        <v>397</v>
      </c>
      <c r="B306" t="str">
        <v>U1385</v>
      </c>
      <c r="C306" t="str">
        <v>F</v>
      </c>
      <c r="D306">
        <v>16</v>
      </c>
      <c r="E306" t="str">
        <v>X</v>
      </c>
      <c r="F306">
        <v>5</v>
      </c>
      <c r="G306" t="str">
        <v>W</v>
      </c>
      <c r="H306" s="21">
        <v>75</v>
      </c>
      <c r="I306" s="21">
        <v>75</v>
      </c>
      <c r="J306" s="21">
        <v>75</v>
      </c>
      <c r="K306" s="21">
        <v>75</v>
      </c>
      <c r="L306">
        <v>239.45</v>
      </c>
      <c r="M306">
        <v>239.45</v>
      </c>
      <c r="N306">
        <v>283.34999999999997</v>
      </c>
      <c r="O306">
        <v>283.34999999999997</v>
      </c>
      <c r="P306">
        <v>0</v>
      </c>
      <c r="Q306">
        <v>1</v>
      </c>
      <c r="R306" t="str">
        <v>TPCK</v>
      </c>
      <c r="S306" t="str">
        <v>NANNO</v>
      </c>
      <c r="T306" t="str">
        <v/>
      </c>
      <c r="U306" t="str">
        <v/>
      </c>
      <c r="V306" t="str">
        <v>NANNO</v>
      </c>
      <c r="W306" t="str">
        <v>TPCK11880831</v>
      </c>
      <c r="X306">
        <v>44884.570138888892</v>
      </c>
      <c r="Y306" t="str">
        <v>LEWIS</v>
      </c>
      <c r="Z306" t="str">
        <v>JR</v>
      </c>
      <c r="AA306" t="str">
        <v>Unprocessed sample to FLOR, slide to CLAR</v>
      </c>
      <c r="AB306" t="str">
        <v>397-U1385F-16X-5-W 75/75-NANNO</v>
      </c>
    </row>
    <row r="307" spans="1:28" x14ac:dyDescent="0.15">
      <c r="A307">
        <v>397</v>
      </c>
      <c r="B307" t="str">
        <v>U1385</v>
      </c>
      <c r="C307" t="str">
        <v>F</v>
      </c>
      <c r="D307">
        <v>16</v>
      </c>
      <c r="E307" t="str">
        <v>X</v>
      </c>
      <c r="F307">
        <v>6</v>
      </c>
      <c r="G307" t="str">
        <v>W</v>
      </c>
      <c r="H307" s="21">
        <v>75</v>
      </c>
      <c r="I307" s="21">
        <v>75</v>
      </c>
      <c r="J307" s="21">
        <v>75</v>
      </c>
      <c r="K307" s="21">
        <v>75</v>
      </c>
      <c r="L307">
        <v>240.95</v>
      </c>
      <c r="M307">
        <v>240.95</v>
      </c>
      <c r="N307">
        <v>284.84999999999997</v>
      </c>
      <c r="O307">
        <v>284.84999999999997</v>
      </c>
      <c r="P307">
        <v>0</v>
      </c>
      <c r="Q307">
        <v>1</v>
      </c>
      <c r="R307" t="str">
        <v>TPCK</v>
      </c>
      <c r="S307" t="str">
        <v>NANNO</v>
      </c>
      <c r="T307" t="str">
        <v/>
      </c>
      <c r="U307" t="str">
        <v/>
      </c>
      <c r="V307" t="str">
        <v>NANNO</v>
      </c>
      <c r="W307" t="str">
        <v>TPCK11880841</v>
      </c>
      <c r="X307">
        <v>44884.570138888892</v>
      </c>
      <c r="Y307" t="str">
        <v>LEWIS</v>
      </c>
      <c r="Z307" t="str">
        <v>JR</v>
      </c>
      <c r="AA307" t="str">
        <v>Unprocessed sample to FLOR, slide to CLAR</v>
      </c>
      <c r="AB307" t="str">
        <v>397-U1385F-16X-6-W 75/75-NANNO</v>
      </c>
    </row>
    <row r="308" spans="1:28" x14ac:dyDescent="0.15">
      <c r="A308">
        <v>397</v>
      </c>
      <c r="B308" t="str">
        <v>U1385</v>
      </c>
      <c r="C308" t="str">
        <v>F</v>
      </c>
      <c r="D308">
        <v>16</v>
      </c>
      <c r="E308" t="str">
        <v>X</v>
      </c>
      <c r="F308">
        <v>7</v>
      </c>
      <c r="G308" t="str">
        <v/>
      </c>
      <c r="H308" s="21">
        <v>0</v>
      </c>
      <c r="I308" s="21">
        <v>5</v>
      </c>
      <c r="J308" s="21">
        <v>0</v>
      </c>
      <c r="K308" s="21">
        <v>5</v>
      </c>
      <c r="L308">
        <v>241.51</v>
      </c>
      <c r="M308">
        <v>241.56</v>
      </c>
      <c r="N308">
        <v>285.40999999999997</v>
      </c>
      <c r="O308">
        <v>285.45999999999998</v>
      </c>
      <c r="P308">
        <v>5</v>
      </c>
      <c r="Q308">
        <v>5</v>
      </c>
      <c r="R308" t="str">
        <v>CYL</v>
      </c>
      <c r="S308" t="str">
        <v>HS</v>
      </c>
      <c r="T308" t="str">
        <v/>
      </c>
      <c r="U308" t="str">
        <v/>
      </c>
      <c r="V308" t="str">
        <v>HS</v>
      </c>
      <c r="W308" t="str">
        <v>CYL11877481</v>
      </c>
      <c r="X308">
        <v>44884.217361111114</v>
      </c>
      <c r="Y308" t="str">
        <v>NOVAK</v>
      </c>
      <c r="Z308" t="str">
        <v>JR</v>
      </c>
      <c r="AA308" t="str">
        <v/>
      </c>
      <c r="AB308" t="str">
        <v>397-U1385F-16X-7-HS</v>
      </c>
    </row>
    <row r="309" spans="1:28" x14ac:dyDescent="0.15">
      <c r="A309">
        <v>397</v>
      </c>
      <c r="B309" t="str">
        <v>U1385</v>
      </c>
      <c r="C309" t="str">
        <v>F</v>
      </c>
      <c r="D309">
        <v>16</v>
      </c>
      <c r="E309" t="str">
        <v>X</v>
      </c>
      <c r="F309">
        <v>7</v>
      </c>
      <c r="G309" t="str">
        <v>W</v>
      </c>
      <c r="H309" s="21">
        <v>40</v>
      </c>
      <c r="I309" s="21">
        <v>40</v>
      </c>
      <c r="J309" s="21">
        <v>40</v>
      </c>
      <c r="K309" s="21">
        <v>40</v>
      </c>
      <c r="L309">
        <v>241.91</v>
      </c>
      <c r="M309">
        <v>241.91</v>
      </c>
      <c r="N309">
        <v>285.81</v>
      </c>
      <c r="O309">
        <v>285.81</v>
      </c>
      <c r="P309">
        <v>0</v>
      </c>
      <c r="Q309">
        <v>1</v>
      </c>
      <c r="R309" t="str">
        <v>TPCK</v>
      </c>
      <c r="S309" t="str">
        <v>NANNO</v>
      </c>
      <c r="T309" t="str">
        <v/>
      </c>
      <c r="U309" t="str">
        <v/>
      </c>
      <c r="V309" t="str">
        <v>NANNO</v>
      </c>
      <c r="W309" t="str">
        <v>TPCK11880851</v>
      </c>
      <c r="X309">
        <v>44884.570138888892</v>
      </c>
      <c r="Y309" t="str">
        <v>LEWIS</v>
      </c>
      <c r="Z309" t="str">
        <v>JR</v>
      </c>
      <c r="AA309" t="str">
        <v>Unprocessed sample to FLOR, slide to CLAR</v>
      </c>
      <c r="AB309" t="str">
        <v>397-U1385F-16X-7-W 40/40-NANNO</v>
      </c>
    </row>
    <row r="310" spans="1:28" x14ac:dyDescent="0.15">
      <c r="A310">
        <v>397</v>
      </c>
      <c r="B310" t="str">
        <v>U1385</v>
      </c>
      <c r="C310" t="str">
        <v>F</v>
      </c>
      <c r="D310">
        <v>17</v>
      </c>
      <c r="E310" t="str">
        <v>X</v>
      </c>
      <c r="F310">
        <v>1</v>
      </c>
      <c r="G310" t="str">
        <v>W</v>
      </c>
      <c r="H310" s="21">
        <v>75</v>
      </c>
      <c r="I310" s="21">
        <v>75</v>
      </c>
      <c r="J310" s="21">
        <v>75</v>
      </c>
      <c r="K310" s="21">
        <v>75</v>
      </c>
      <c r="L310">
        <v>242.45</v>
      </c>
      <c r="M310">
        <v>242.45</v>
      </c>
      <c r="N310">
        <v>287.291</v>
      </c>
      <c r="O310">
        <v>287.291</v>
      </c>
      <c r="P310">
        <v>0</v>
      </c>
      <c r="Q310">
        <v>1</v>
      </c>
      <c r="R310" t="str">
        <v>TPCK</v>
      </c>
      <c r="S310" t="str">
        <v>NANNO</v>
      </c>
      <c r="T310" t="str">
        <v/>
      </c>
      <c r="U310" t="str">
        <v/>
      </c>
      <c r="V310" t="str">
        <v>NANNO</v>
      </c>
      <c r="W310" t="str">
        <v>TPCK11881221</v>
      </c>
      <c r="X310">
        <v>44884.604861111111</v>
      </c>
      <c r="Y310" t="str">
        <v>LEWIS</v>
      </c>
      <c r="Z310" t="str">
        <v>JR</v>
      </c>
      <c r="AA310" t="str">
        <v>Unprocessed sample to FLOR, slide to CLAR</v>
      </c>
      <c r="AB310" t="str">
        <v>397-U1385F-17X-1-W 75/75-NANNO</v>
      </c>
    </row>
    <row r="311" spans="1:28" x14ac:dyDescent="0.15">
      <c r="A311">
        <v>397</v>
      </c>
      <c r="B311" t="str">
        <v>U1385</v>
      </c>
      <c r="C311" t="str">
        <v>F</v>
      </c>
      <c r="D311">
        <v>16</v>
      </c>
      <c r="E311" t="str">
        <v>X</v>
      </c>
      <c r="F311" t="str">
        <v>CC</v>
      </c>
      <c r="G311" t="str">
        <v/>
      </c>
      <c r="H311" s="21">
        <v>40</v>
      </c>
      <c r="I311" s="21">
        <v>47</v>
      </c>
      <c r="J311" s="21">
        <v>0</v>
      </c>
      <c r="K311" s="21">
        <v>7</v>
      </c>
      <c r="L311">
        <v>242.52</v>
      </c>
      <c r="M311">
        <v>242.59</v>
      </c>
      <c r="N311">
        <v>286.42</v>
      </c>
      <c r="O311">
        <v>286.49</v>
      </c>
      <c r="P311">
        <v>7</v>
      </c>
      <c r="Q311">
        <v>20</v>
      </c>
      <c r="R311" t="str">
        <v>OTHR</v>
      </c>
      <c r="S311" t="str">
        <v/>
      </c>
      <c r="T311" t="str">
        <v>PERA</v>
      </c>
      <c r="U311" t="str">
        <v>95471IODP</v>
      </c>
      <c r="V311" t="str">
        <v>PALPERA</v>
      </c>
      <c r="W311" t="str">
        <v>OTHR11877511</v>
      </c>
      <c r="X311">
        <v>44884.218055555553</v>
      </c>
      <c r="Y311" t="str">
        <v>NOVAK</v>
      </c>
      <c r="Z311" t="str">
        <v>JR</v>
      </c>
      <c r="AA311" t="str">
        <v/>
      </c>
      <c r="AB311" t="str">
        <v>397-U1385F-16X-CC-PAL-PALPERA</v>
      </c>
    </row>
    <row r="312" spans="1:28" x14ac:dyDescent="0.15">
      <c r="A312">
        <v>397</v>
      </c>
      <c r="B312" t="str">
        <v>U1385</v>
      </c>
      <c r="C312" t="str">
        <v>F</v>
      </c>
      <c r="D312">
        <v>16</v>
      </c>
      <c r="E312" t="str">
        <v>X</v>
      </c>
      <c r="F312" t="str">
        <v>CC</v>
      </c>
      <c r="G312" t="str">
        <v/>
      </c>
      <c r="H312" s="21">
        <v>40</v>
      </c>
      <c r="I312" s="21">
        <v>47</v>
      </c>
      <c r="J312" s="21">
        <v>0</v>
      </c>
      <c r="K312" s="21">
        <v>7</v>
      </c>
      <c r="L312">
        <v>242.52</v>
      </c>
      <c r="M312">
        <v>242.59</v>
      </c>
      <c r="N312">
        <v>286.42</v>
      </c>
      <c r="O312">
        <v>286.49</v>
      </c>
      <c r="P312">
        <v>7</v>
      </c>
      <c r="Q312">
        <v>30</v>
      </c>
      <c r="R312" t="str">
        <v>OTHR</v>
      </c>
      <c r="S312" t="str">
        <v/>
      </c>
      <c r="T312" t="str">
        <v>ZARI</v>
      </c>
      <c r="U312" t="str">
        <v>95883IODP</v>
      </c>
      <c r="V312" t="str">
        <v>PALZARI</v>
      </c>
      <c r="W312" t="str">
        <v>OTHR11877551</v>
      </c>
      <c r="X312">
        <v>44884.218055555553</v>
      </c>
      <c r="Y312" t="str">
        <v>NOVAK</v>
      </c>
      <c r="Z312" t="str">
        <v>JR</v>
      </c>
      <c r="AA312" t="str">
        <v/>
      </c>
      <c r="AB312" t="str">
        <v>397-U1385F-16X-CC-PAL-PALZARI</v>
      </c>
    </row>
    <row r="313" spans="1:28" x14ac:dyDescent="0.15">
      <c r="A313">
        <v>397</v>
      </c>
      <c r="B313" t="str">
        <v>U1385</v>
      </c>
      <c r="C313" t="str">
        <v>F</v>
      </c>
      <c r="D313">
        <v>16</v>
      </c>
      <c r="E313" t="str">
        <v>X</v>
      </c>
      <c r="F313" t="str">
        <v>CC</v>
      </c>
      <c r="G313" t="str">
        <v/>
      </c>
      <c r="H313" s="21">
        <v>40</v>
      </c>
      <c r="I313" s="21">
        <v>47</v>
      </c>
      <c r="J313" s="21">
        <v>0</v>
      </c>
      <c r="K313" s="21">
        <v>7</v>
      </c>
      <c r="L313">
        <v>242.52</v>
      </c>
      <c r="M313">
        <v>242.59</v>
      </c>
      <c r="N313">
        <v>286.42</v>
      </c>
      <c r="O313">
        <v>286.49</v>
      </c>
      <c r="P313">
        <v>7</v>
      </c>
      <c r="Q313">
        <v>5</v>
      </c>
      <c r="R313" t="str">
        <v>OTHR</v>
      </c>
      <c r="S313" t="str">
        <v/>
      </c>
      <c r="T313" t="str">
        <v>CLAR</v>
      </c>
      <c r="U313" t="str">
        <v>95439IODP</v>
      </c>
      <c r="V313" t="str">
        <v>PALCLAR</v>
      </c>
      <c r="W313" t="str">
        <v>OTHR11877531</v>
      </c>
      <c r="X313">
        <v>44884.218055555553</v>
      </c>
      <c r="Y313" t="str">
        <v>NOVAK</v>
      </c>
      <c r="Z313" t="str">
        <v>JR</v>
      </c>
      <c r="AA313" t="str">
        <v/>
      </c>
      <c r="AB313" t="str">
        <v>397-U1385F-16X-CC-PAL-PALCLAR</v>
      </c>
    </row>
    <row r="314" spans="1:28" x14ac:dyDescent="0.15">
      <c r="A314">
        <v>397</v>
      </c>
      <c r="B314" t="str">
        <v>U1385</v>
      </c>
      <c r="C314" t="str">
        <v>F</v>
      </c>
      <c r="D314">
        <v>16</v>
      </c>
      <c r="E314" t="str">
        <v>X</v>
      </c>
      <c r="F314" t="str">
        <v>CC</v>
      </c>
      <c r="G314" t="str">
        <v/>
      </c>
      <c r="H314" s="21">
        <v>40</v>
      </c>
      <c r="I314" s="21">
        <v>47</v>
      </c>
      <c r="J314" s="21">
        <v>0</v>
      </c>
      <c r="K314" s="21">
        <v>7</v>
      </c>
      <c r="L314">
        <v>242.52</v>
      </c>
      <c r="M314">
        <v>242.59</v>
      </c>
      <c r="N314">
        <v>286.42</v>
      </c>
      <c r="O314">
        <v>286.49</v>
      </c>
      <c r="P314">
        <v>7</v>
      </c>
      <c r="Q314">
        <v>5</v>
      </c>
      <c r="R314" t="str">
        <v>OTHR</v>
      </c>
      <c r="S314" t="str">
        <v>NANNO</v>
      </c>
      <c r="T314" t="str">
        <v/>
      </c>
      <c r="U314" t="str">
        <v/>
      </c>
      <c r="V314" t="str">
        <v>NANNO</v>
      </c>
      <c r="W314" t="str">
        <v>OTHR11877571</v>
      </c>
      <c r="X314">
        <v>44884.218055555553</v>
      </c>
      <c r="Y314" t="str">
        <v>LEWIS</v>
      </c>
      <c r="Z314" t="str">
        <v>JR</v>
      </c>
      <c r="AA314" t="str">
        <v>Unprocessed sample to FLOR, slide to CLAR</v>
      </c>
      <c r="AB314" t="str">
        <v>397-U1385F-16X-CC-PAL-NANNO</v>
      </c>
    </row>
    <row r="315" spans="1:28" x14ac:dyDescent="0.15">
      <c r="A315">
        <v>397</v>
      </c>
      <c r="B315" t="str">
        <v>U1385</v>
      </c>
      <c r="C315" t="str">
        <v>F</v>
      </c>
      <c r="D315">
        <v>16</v>
      </c>
      <c r="E315" t="str">
        <v>X</v>
      </c>
      <c r="F315" t="str">
        <v>CC</v>
      </c>
      <c r="G315" t="str">
        <v/>
      </c>
      <c r="H315" s="21">
        <v>40</v>
      </c>
      <c r="I315" s="21">
        <v>47</v>
      </c>
      <c r="J315" s="21">
        <v>0</v>
      </c>
      <c r="K315" s="21">
        <v>7</v>
      </c>
      <c r="L315">
        <v>242.52</v>
      </c>
      <c r="M315">
        <v>242.59</v>
      </c>
      <c r="N315">
        <v>286.42</v>
      </c>
      <c r="O315">
        <v>286.49</v>
      </c>
      <c r="P315">
        <v>7</v>
      </c>
      <c r="Q315">
        <v>5</v>
      </c>
      <c r="R315" t="str">
        <v>OTHR</v>
      </c>
      <c r="S315" t="str">
        <v/>
      </c>
      <c r="T315" t="str">
        <v>FLOR</v>
      </c>
      <c r="U315" t="str">
        <v>95504IODP</v>
      </c>
      <c r="V315" t="str">
        <v>PALFLOR</v>
      </c>
      <c r="W315" t="str">
        <v>OTHR11877521</v>
      </c>
      <c r="X315">
        <v>44884.218055555553</v>
      </c>
      <c r="Y315" t="str">
        <v>NOVAK</v>
      </c>
      <c r="Z315" t="str">
        <v>JR</v>
      </c>
      <c r="AA315" t="str">
        <v/>
      </c>
      <c r="AB315" t="str">
        <v>397-U1385F-16X-CC-PAL-PALFLOR</v>
      </c>
    </row>
    <row r="316" spans="1:28" x14ac:dyDescent="0.15">
      <c r="A316">
        <v>397</v>
      </c>
      <c r="B316" t="str">
        <v>U1385</v>
      </c>
      <c r="C316" t="str">
        <v>F</v>
      </c>
      <c r="D316">
        <v>16</v>
      </c>
      <c r="E316" t="str">
        <v>X</v>
      </c>
      <c r="F316" t="str">
        <v>CC</v>
      </c>
      <c r="G316" t="str">
        <v/>
      </c>
      <c r="H316" s="21">
        <v>40</v>
      </c>
      <c r="I316" s="21">
        <v>47</v>
      </c>
      <c r="J316" s="21">
        <v>40</v>
      </c>
      <c r="K316" s="21">
        <v>47</v>
      </c>
      <c r="L316">
        <v>242.52</v>
      </c>
      <c r="M316">
        <v>242.59</v>
      </c>
      <c r="N316">
        <v>286.42</v>
      </c>
      <c r="O316">
        <v>286.49</v>
      </c>
      <c r="P316">
        <v>7</v>
      </c>
      <c r="Q316">
        <v>247</v>
      </c>
      <c r="R316" t="str">
        <v>WRND</v>
      </c>
      <c r="S316" t="str">
        <v>PAL</v>
      </c>
      <c r="T316" t="str">
        <v/>
      </c>
      <c r="U316" t="str">
        <v/>
      </c>
      <c r="V316" t="str">
        <v>PAL</v>
      </c>
      <c r="W316" t="str">
        <v>WRND11877491</v>
      </c>
      <c r="X316">
        <v>44884.217361111114</v>
      </c>
      <c r="Y316" t="str">
        <v>NOVAK</v>
      </c>
      <c r="Z316" t="str">
        <v>JR</v>
      </c>
      <c r="AA316" t="str">
        <v/>
      </c>
      <c r="AB316" t="str">
        <v>397-U1385F-16X-CC-PAL</v>
      </c>
    </row>
    <row r="317" spans="1:28" x14ac:dyDescent="0.15">
      <c r="A317">
        <v>397</v>
      </c>
      <c r="B317" t="str">
        <v>U1385</v>
      </c>
      <c r="C317" t="str">
        <v>F</v>
      </c>
      <c r="D317">
        <v>16</v>
      </c>
      <c r="E317" t="str">
        <v>X</v>
      </c>
      <c r="F317" t="str">
        <v>CC</v>
      </c>
      <c r="G317" t="str">
        <v/>
      </c>
      <c r="H317" s="21">
        <v>40</v>
      </c>
      <c r="I317" s="21">
        <v>47</v>
      </c>
      <c r="J317" s="21">
        <v>0</v>
      </c>
      <c r="K317" s="21">
        <v>7</v>
      </c>
      <c r="L317">
        <v>242.52</v>
      </c>
      <c r="M317">
        <v>242.59</v>
      </c>
      <c r="N317">
        <v>286.42</v>
      </c>
      <c r="O317">
        <v>286.49</v>
      </c>
      <c r="P317">
        <v>7</v>
      </c>
      <c r="Q317">
        <v>5</v>
      </c>
      <c r="R317" t="str">
        <v>OTHR</v>
      </c>
      <c r="S317" t="str">
        <v/>
      </c>
      <c r="T317" t="str">
        <v>ABRA</v>
      </c>
      <c r="U317" t="str">
        <v>95438IODP</v>
      </c>
      <c r="V317" t="str">
        <v>PALABRA</v>
      </c>
      <c r="W317" t="str">
        <v>OTHR11877561</v>
      </c>
      <c r="X317">
        <v>44884.218055555553</v>
      </c>
      <c r="Y317" t="str">
        <v>NOVAK</v>
      </c>
      <c r="Z317" t="str">
        <v>JR</v>
      </c>
      <c r="AA317" t="str">
        <v/>
      </c>
      <c r="AB317" t="str">
        <v>397-U1385F-16X-CC-PAL-PALABRA</v>
      </c>
    </row>
    <row r="318" spans="1:28" x14ac:dyDescent="0.15">
      <c r="A318">
        <v>397</v>
      </c>
      <c r="B318" t="str">
        <v>U1385</v>
      </c>
      <c r="C318" t="str">
        <v>F</v>
      </c>
      <c r="D318">
        <v>16</v>
      </c>
      <c r="E318" t="str">
        <v>X</v>
      </c>
      <c r="F318" t="str">
        <v>CC</v>
      </c>
      <c r="G318" t="str">
        <v/>
      </c>
      <c r="H318" s="21">
        <v>40</v>
      </c>
      <c r="I318" s="21">
        <v>47</v>
      </c>
      <c r="J318" s="21">
        <v>0</v>
      </c>
      <c r="K318" s="21">
        <v>7</v>
      </c>
      <c r="L318">
        <v>242.52</v>
      </c>
      <c r="M318">
        <v>242.59</v>
      </c>
      <c r="N318">
        <v>286.42</v>
      </c>
      <c r="O318">
        <v>286.49</v>
      </c>
      <c r="P318">
        <v>7</v>
      </c>
      <c r="Q318">
        <v>30</v>
      </c>
      <c r="R318" t="str">
        <v>OTHR</v>
      </c>
      <c r="S318" t="str">
        <v>PAL</v>
      </c>
      <c r="T318" t="str">
        <v/>
      </c>
      <c r="U318" t="str">
        <v/>
      </c>
      <c r="V318" t="str">
        <v>PAL</v>
      </c>
      <c r="W318" t="str">
        <v>OTHR11877541</v>
      </c>
      <c r="X318">
        <v>44884.218055555553</v>
      </c>
      <c r="Y318" t="str">
        <v>KOWALSKI</v>
      </c>
      <c r="Z318" t="str">
        <v>JR</v>
      </c>
      <c r="AA318" t="str">
        <v/>
      </c>
      <c r="AB318" t="str">
        <v>397-U1385F-16X-CC-PAL-PAL</v>
      </c>
    </row>
    <row r="319" spans="1:28" x14ac:dyDescent="0.15">
      <c r="A319">
        <v>397</v>
      </c>
      <c r="B319" t="str">
        <v>U1385</v>
      </c>
      <c r="C319" t="str">
        <v>F</v>
      </c>
      <c r="D319">
        <v>16</v>
      </c>
      <c r="E319" t="str">
        <v>X</v>
      </c>
      <c r="F319" t="str">
        <v>CC</v>
      </c>
      <c r="G319" t="str">
        <v/>
      </c>
      <c r="H319" s="21">
        <v>40</v>
      </c>
      <c r="I319" s="21">
        <v>47</v>
      </c>
      <c r="J319" s="21">
        <v>0</v>
      </c>
      <c r="K319" s="21">
        <v>7</v>
      </c>
      <c r="L319">
        <v>242.52</v>
      </c>
      <c r="M319">
        <v>242.59</v>
      </c>
      <c r="N319">
        <v>286.42</v>
      </c>
      <c r="O319">
        <v>286.49</v>
      </c>
      <c r="P319">
        <v>7</v>
      </c>
      <c r="Q319">
        <v>20</v>
      </c>
      <c r="R319" t="str">
        <v>OTHR</v>
      </c>
      <c r="S319" t="str">
        <v>FORAM</v>
      </c>
      <c r="T319" t="str">
        <v/>
      </c>
      <c r="U319" t="str">
        <v/>
      </c>
      <c r="V319" t="str">
        <v>FORAM</v>
      </c>
      <c r="W319" t="str">
        <v>OTHR11877581</v>
      </c>
      <c r="X319">
        <v>44884.218055555553</v>
      </c>
      <c r="Y319" t="str">
        <v>NOVAK</v>
      </c>
      <c r="Z319" t="str">
        <v>JR</v>
      </c>
      <c r="AA319" t="str">
        <v>Shipboard Test</v>
      </c>
      <c r="AB319" t="str">
        <v>397-U1385F-16X-CC-PAL-FORAM</v>
      </c>
    </row>
    <row r="320" spans="1:28" x14ac:dyDescent="0.15">
      <c r="A320">
        <v>397</v>
      </c>
      <c r="B320" t="str">
        <v>U1385</v>
      </c>
      <c r="C320" t="str">
        <v>F</v>
      </c>
      <c r="D320">
        <v>16</v>
      </c>
      <c r="E320" t="str">
        <v>X</v>
      </c>
      <c r="F320" t="str">
        <v>CC</v>
      </c>
      <c r="G320" t="str">
        <v/>
      </c>
      <c r="H320" s="21">
        <v>40</v>
      </c>
      <c r="I320" s="21">
        <v>47</v>
      </c>
      <c r="J320" s="21">
        <v>0</v>
      </c>
      <c r="K320" s="21">
        <v>7</v>
      </c>
      <c r="L320">
        <v>242.52</v>
      </c>
      <c r="M320">
        <v>242.59</v>
      </c>
      <c r="N320">
        <v>286.42</v>
      </c>
      <c r="O320">
        <v>286.49</v>
      </c>
      <c r="P320">
        <v>7</v>
      </c>
      <c r="Q320">
        <v>20</v>
      </c>
      <c r="R320" t="str">
        <v>OTHR</v>
      </c>
      <c r="S320" t="str">
        <v/>
      </c>
      <c r="T320" t="str">
        <v>VERM</v>
      </c>
      <c r="U320" t="str">
        <v>95746IODP</v>
      </c>
      <c r="V320" t="str">
        <v>PALVERM</v>
      </c>
      <c r="W320" t="str">
        <v>OTHR11877501</v>
      </c>
      <c r="X320">
        <v>44884.218055555553</v>
      </c>
      <c r="Y320" t="str">
        <v>NOVAK</v>
      </c>
      <c r="Z320" t="str">
        <v>JR</v>
      </c>
      <c r="AA320" t="str">
        <v/>
      </c>
      <c r="AB320" t="str">
        <v>397-U1385F-16X-CC-PAL-PALVERM</v>
      </c>
    </row>
    <row r="321" spans="1:28" x14ac:dyDescent="0.15">
      <c r="A321">
        <v>397</v>
      </c>
      <c r="B321" t="str">
        <v>U1385</v>
      </c>
      <c r="C321" t="str">
        <v>F</v>
      </c>
      <c r="D321">
        <v>17</v>
      </c>
      <c r="E321" t="str">
        <v>X</v>
      </c>
      <c r="F321">
        <v>2</v>
      </c>
      <c r="G321" t="str">
        <v>W</v>
      </c>
      <c r="H321" s="21">
        <v>75</v>
      </c>
      <c r="I321" s="21">
        <v>75</v>
      </c>
      <c r="J321" s="21">
        <v>75</v>
      </c>
      <c r="K321" s="21">
        <v>75</v>
      </c>
      <c r="L321">
        <v>243.95</v>
      </c>
      <c r="M321">
        <v>243.95</v>
      </c>
      <c r="N321">
        <v>288.791</v>
      </c>
      <c r="O321">
        <v>288.791</v>
      </c>
      <c r="P321">
        <v>0</v>
      </c>
      <c r="Q321">
        <v>1</v>
      </c>
      <c r="R321" t="str">
        <v>TPCK</v>
      </c>
      <c r="S321" t="str">
        <v>NANNO</v>
      </c>
      <c r="T321" t="str">
        <v/>
      </c>
      <c r="U321" t="str">
        <v/>
      </c>
      <c r="V321" t="str">
        <v>NANNO</v>
      </c>
      <c r="W321" t="str">
        <v>TPCK11881251</v>
      </c>
      <c r="X321">
        <v>44884.624305555553</v>
      </c>
      <c r="Y321" t="str">
        <v>LEWIS</v>
      </c>
      <c r="Z321" t="str">
        <v>JR</v>
      </c>
      <c r="AA321" t="str">
        <v>Unprocessed sample to FLOR, slide to CLAR</v>
      </c>
      <c r="AB321" t="str">
        <v>397-U1385F-17X-2-W 75/75-NANNO</v>
      </c>
    </row>
    <row r="322" spans="1:28" x14ac:dyDescent="0.15">
      <c r="A322">
        <v>397</v>
      </c>
      <c r="B322" t="str">
        <v>U1385</v>
      </c>
      <c r="C322" t="str">
        <v>F</v>
      </c>
      <c r="D322">
        <v>17</v>
      </c>
      <c r="E322" t="str">
        <v>X</v>
      </c>
      <c r="F322">
        <v>2</v>
      </c>
      <c r="G322" t="str">
        <v>A</v>
      </c>
      <c r="H322" s="21">
        <v>98</v>
      </c>
      <c r="I322" s="21">
        <v>98</v>
      </c>
      <c r="J322" s="21">
        <v>98</v>
      </c>
      <c r="K322" s="21">
        <v>98</v>
      </c>
      <c r="L322">
        <v>244.17999999999998</v>
      </c>
      <c r="M322">
        <v>244.17999999999998</v>
      </c>
      <c r="N322">
        <v>289.02099999999996</v>
      </c>
      <c r="O322">
        <v>289.02099999999996</v>
      </c>
      <c r="P322">
        <v>0</v>
      </c>
      <c r="Q322">
        <v>1</v>
      </c>
      <c r="R322" t="str">
        <v>SS</v>
      </c>
      <c r="S322" t="str">
        <v>SED</v>
      </c>
      <c r="T322" t="str">
        <v/>
      </c>
      <c r="U322" t="str">
        <v/>
      </c>
      <c r="V322" t="str">
        <v>SED</v>
      </c>
      <c r="W322" t="str">
        <v>SS11881231</v>
      </c>
      <c r="X322">
        <v>44884.621527777781</v>
      </c>
      <c r="Y322" t="str">
        <v>JRS_BROOKS</v>
      </c>
      <c r="Z322" t="str">
        <v>JR</v>
      </c>
      <c r="AA322" t="str">
        <v/>
      </c>
      <c r="AB322" t="str">
        <v>397-U1385F-17X-2-A 98/98-SED</v>
      </c>
    </row>
    <row r="323" spans="1:28" x14ac:dyDescent="0.15">
      <c r="A323">
        <v>397</v>
      </c>
      <c r="B323" t="str">
        <v>U1385</v>
      </c>
      <c r="C323" t="str">
        <v>F</v>
      </c>
      <c r="D323">
        <v>17</v>
      </c>
      <c r="E323" t="str">
        <v>X</v>
      </c>
      <c r="F323">
        <v>3</v>
      </c>
      <c r="G323" t="str">
        <v>W</v>
      </c>
      <c r="H323" s="21">
        <v>75</v>
      </c>
      <c r="I323" s="21">
        <v>75</v>
      </c>
      <c r="J323" s="21">
        <v>75</v>
      </c>
      <c r="K323" s="21">
        <v>75</v>
      </c>
      <c r="L323">
        <v>245.43</v>
      </c>
      <c r="M323">
        <v>245.43</v>
      </c>
      <c r="N323">
        <v>290.27100000000002</v>
      </c>
      <c r="O323">
        <v>290.27100000000002</v>
      </c>
      <c r="P323">
        <v>0</v>
      </c>
      <c r="Q323">
        <v>1</v>
      </c>
      <c r="R323" t="str">
        <v>TPCK</v>
      </c>
      <c r="S323" t="str">
        <v>NANNO</v>
      </c>
      <c r="T323" t="str">
        <v/>
      </c>
      <c r="U323" t="str">
        <v/>
      </c>
      <c r="V323" t="str">
        <v>NANNO</v>
      </c>
      <c r="W323" t="str">
        <v>TPCK11881261</v>
      </c>
      <c r="X323">
        <v>44884.624305555553</v>
      </c>
      <c r="Y323" t="str">
        <v>LEWIS</v>
      </c>
      <c r="Z323" t="str">
        <v>JR</v>
      </c>
      <c r="AA323" t="str">
        <v>Unprocessed sample to FLOR, slide to CLAR</v>
      </c>
      <c r="AB323" t="str">
        <v>397-U1385F-17X-3-W 75/75-NANNO</v>
      </c>
    </row>
    <row r="324" spans="1:28" x14ac:dyDescent="0.15">
      <c r="A324">
        <v>397</v>
      </c>
      <c r="B324" t="str">
        <v>U1385</v>
      </c>
      <c r="C324" t="str">
        <v>F</v>
      </c>
      <c r="D324">
        <v>17</v>
      </c>
      <c r="E324" t="str">
        <v>X</v>
      </c>
      <c r="F324">
        <v>4</v>
      </c>
      <c r="G324" t="str">
        <v>W</v>
      </c>
      <c r="H324" s="21">
        <v>78</v>
      </c>
      <c r="I324" s="21">
        <v>78</v>
      </c>
      <c r="J324" s="21">
        <v>78</v>
      </c>
      <c r="K324" s="21">
        <v>78</v>
      </c>
      <c r="L324">
        <v>246.95</v>
      </c>
      <c r="M324">
        <v>246.95</v>
      </c>
      <c r="N324">
        <v>291.791</v>
      </c>
      <c r="O324">
        <v>291.791</v>
      </c>
      <c r="P324">
        <v>0</v>
      </c>
      <c r="Q324">
        <v>1</v>
      </c>
      <c r="R324" t="str">
        <v>TPCK</v>
      </c>
      <c r="S324" t="str">
        <v>NANNO</v>
      </c>
      <c r="T324" t="str">
        <v/>
      </c>
      <c r="U324" t="str">
        <v/>
      </c>
      <c r="V324" t="str">
        <v>NANNO</v>
      </c>
      <c r="W324" t="str">
        <v>TPCK11881271</v>
      </c>
      <c r="X324">
        <v>44884.624305555553</v>
      </c>
      <c r="Y324" t="str">
        <v>LEWIS</v>
      </c>
      <c r="Z324" t="str">
        <v>JR</v>
      </c>
      <c r="AA324" t="str">
        <v>Unprocessed sample to FLOR, slide to CLAR</v>
      </c>
      <c r="AB324" t="str">
        <v>397-U1385F-17X-4-W 78/78-NANNO</v>
      </c>
    </row>
    <row r="325" spans="1:28" x14ac:dyDescent="0.15">
      <c r="A325">
        <v>397</v>
      </c>
      <c r="B325" t="str">
        <v>U1385</v>
      </c>
      <c r="C325" t="str">
        <v>F</v>
      </c>
      <c r="D325">
        <v>17</v>
      </c>
      <c r="E325" t="str">
        <v>X</v>
      </c>
      <c r="F325">
        <v>4</v>
      </c>
      <c r="G325" t="str">
        <v>W</v>
      </c>
      <c r="H325" s="21">
        <v>96</v>
      </c>
      <c r="I325" s="21">
        <v>98</v>
      </c>
      <c r="J325" s="21">
        <v>96</v>
      </c>
      <c r="K325" s="21">
        <v>98</v>
      </c>
      <c r="L325">
        <v>247.13</v>
      </c>
      <c r="M325">
        <v>247.14999999999998</v>
      </c>
      <c r="N325">
        <v>291.971</v>
      </c>
      <c r="O325">
        <v>291.99099999999999</v>
      </c>
      <c r="P325">
        <v>2</v>
      </c>
      <c r="Q325">
        <v>10</v>
      </c>
      <c r="R325" t="str">
        <v>CYL</v>
      </c>
      <c r="S325" t="str">
        <v>MAD</v>
      </c>
      <c r="T325" t="str">
        <v/>
      </c>
      <c r="U325" t="str">
        <v/>
      </c>
      <c r="V325">
        <v>31151</v>
      </c>
      <c r="W325" t="str">
        <v>CYL11881301</v>
      </c>
      <c r="X325">
        <v>44884.625</v>
      </c>
      <c r="Y325" t="str">
        <v>JRS_CLARK</v>
      </c>
      <c r="Z325" t="str">
        <v>JR</v>
      </c>
      <c r="AA325" t="str">
        <v/>
      </c>
      <c r="AB325" t="str">
        <v>397-U1385F-17X-4-W 96/98-31151</v>
      </c>
    </row>
    <row r="326" spans="1:28" x14ac:dyDescent="0.15">
      <c r="A326">
        <v>397</v>
      </c>
      <c r="B326" t="str">
        <v>U1385</v>
      </c>
      <c r="C326" t="str">
        <v>F</v>
      </c>
      <c r="D326">
        <v>17</v>
      </c>
      <c r="E326" t="str">
        <v>X</v>
      </c>
      <c r="F326">
        <v>5</v>
      </c>
      <c r="G326" t="str">
        <v>A</v>
      </c>
      <c r="H326" s="21">
        <v>74</v>
      </c>
      <c r="I326" s="21">
        <v>74</v>
      </c>
      <c r="J326" s="21">
        <v>74</v>
      </c>
      <c r="K326" s="21">
        <v>74</v>
      </c>
      <c r="L326">
        <v>248.4</v>
      </c>
      <c r="M326">
        <v>248.4</v>
      </c>
      <c r="N326">
        <v>293.24099999999999</v>
      </c>
      <c r="O326">
        <v>293.24099999999999</v>
      </c>
      <c r="P326">
        <v>0</v>
      </c>
      <c r="Q326">
        <v>1</v>
      </c>
      <c r="R326" t="str">
        <v>SS</v>
      </c>
      <c r="S326" t="str">
        <v>SED</v>
      </c>
      <c r="T326" t="str">
        <v/>
      </c>
      <c r="U326" t="str">
        <v/>
      </c>
      <c r="V326" t="str">
        <v>SED</v>
      </c>
      <c r="W326" t="str">
        <v>SS11881241</v>
      </c>
      <c r="X326">
        <v>44884.621527777781</v>
      </c>
      <c r="Y326" t="str">
        <v>JRS_BROOKS</v>
      </c>
      <c r="Z326" t="str">
        <v>JR</v>
      </c>
      <c r="AA326" t="str">
        <v/>
      </c>
      <c r="AB326" t="str">
        <v>397-U1385F-17X-5-A 74/74-SED</v>
      </c>
    </row>
    <row r="327" spans="1:28" x14ac:dyDescent="0.15">
      <c r="A327">
        <v>397</v>
      </c>
      <c r="B327" t="str">
        <v>U1385</v>
      </c>
      <c r="C327" t="str">
        <v>F</v>
      </c>
      <c r="D327">
        <v>17</v>
      </c>
      <c r="E327" t="str">
        <v>X</v>
      </c>
      <c r="F327">
        <v>5</v>
      </c>
      <c r="G327" t="str">
        <v>W</v>
      </c>
      <c r="H327" s="21">
        <v>75</v>
      </c>
      <c r="I327" s="21">
        <v>75</v>
      </c>
      <c r="J327" s="21">
        <v>75</v>
      </c>
      <c r="K327" s="21">
        <v>75</v>
      </c>
      <c r="L327">
        <v>248.41</v>
      </c>
      <c r="M327">
        <v>248.41</v>
      </c>
      <c r="N327">
        <v>293.25099999999998</v>
      </c>
      <c r="O327">
        <v>293.25099999999998</v>
      </c>
      <c r="P327">
        <v>0</v>
      </c>
      <c r="Q327">
        <v>1</v>
      </c>
      <c r="R327" t="str">
        <v>TPCK</v>
      </c>
      <c r="S327" t="str">
        <v>NANNO</v>
      </c>
      <c r="T327" t="str">
        <v/>
      </c>
      <c r="U327" t="str">
        <v/>
      </c>
      <c r="V327" t="str">
        <v>NANNO</v>
      </c>
      <c r="W327" t="str">
        <v>TPCK11881281</v>
      </c>
      <c r="X327">
        <v>44884.624305555553</v>
      </c>
      <c r="Y327" t="str">
        <v>LEWIS</v>
      </c>
      <c r="Z327" t="str">
        <v>JR</v>
      </c>
      <c r="AA327" t="str">
        <v>Unprocessed sample to FLOR, slide to CLAR</v>
      </c>
      <c r="AB327" t="str">
        <v>397-U1385F-17X-5-W 75/75-NANNO</v>
      </c>
    </row>
    <row r="328" spans="1:28" x14ac:dyDescent="0.15">
      <c r="A328">
        <v>397</v>
      </c>
      <c r="B328" t="str">
        <v>U1385</v>
      </c>
      <c r="C328" t="str">
        <v>F</v>
      </c>
      <c r="D328">
        <v>17</v>
      </c>
      <c r="E328" t="str">
        <v>X</v>
      </c>
      <c r="F328">
        <v>6</v>
      </c>
      <c r="G328" t="str">
        <v/>
      </c>
      <c r="H328" s="21">
        <v>0</v>
      </c>
      <c r="I328" s="21">
        <v>5</v>
      </c>
      <c r="J328" s="21">
        <v>0</v>
      </c>
      <c r="K328" s="21">
        <v>5</v>
      </c>
      <c r="L328">
        <v>248.69</v>
      </c>
      <c r="M328">
        <v>248.74</v>
      </c>
      <c r="N328">
        <v>293.53100000000001</v>
      </c>
      <c r="O328">
        <v>293.58100000000002</v>
      </c>
      <c r="P328">
        <v>5</v>
      </c>
      <c r="Q328">
        <v>5</v>
      </c>
      <c r="R328" t="str">
        <v>CYL</v>
      </c>
      <c r="S328" t="str">
        <v>HS</v>
      </c>
      <c r="T328" t="str">
        <v/>
      </c>
      <c r="U328" t="str">
        <v/>
      </c>
      <c r="V328" t="str">
        <v>HS</v>
      </c>
      <c r="W328" t="str">
        <v>CYL11877891</v>
      </c>
      <c r="X328">
        <v>44884.262499999997</v>
      </c>
      <c r="Y328" t="str">
        <v>NOVAK</v>
      </c>
      <c r="Z328" t="str">
        <v>JR</v>
      </c>
      <c r="AA328" t="str">
        <v/>
      </c>
      <c r="AB328" t="str">
        <v>397-U1385F-17X-6-HS</v>
      </c>
    </row>
    <row r="329" spans="1:28" x14ac:dyDescent="0.15">
      <c r="A329">
        <v>397</v>
      </c>
      <c r="B329" t="str">
        <v>U1385</v>
      </c>
      <c r="C329" t="str">
        <v>F</v>
      </c>
      <c r="D329">
        <v>17</v>
      </c>
      <c r="E329" t="str">
        <v>X</v>
      </c>
      <c r="F329">
        <v>6</v>
      </c>
      <c r="G329" t="str">
        <v>W</v>
      </c>
      <c r="H329" s="21">
        <v>35</v>
      </c>
      <c r="I329" s="21">
        <v>35</v>
      </c>
      <c r="J329" s="21">
        <v>35</v>
      </c>
      <c r="K329" s="21">
        <v>35</v>
      </c>
      <c r="L329">
        <v>249.04</v>
      </c>
      <c r="M329">
        <v>249.04</v>
      </c>
      <c r="N329">
        <v>293.88099999999997</v>
      </c>
      <c r="O329">
        <v>293.88099999999997</v>
      </c>
      <c r="P329">
        <v>0</v>
      </c>
      <c r="Q329">
        <v>1</v>
      </c>
      <c r="R329" t="str">
        <v>TPCK</v>
      </c>
      <c r="S329" t="str">
        <v>NANNO</v>
      </c>
      <c r="T329" t="str">
        <v/>
      </c>
      <c r="U329" t="str">
        <v/>
      </c>
      <c r="V329" t="str">
        <v>NANNO</v>
      </c>
      <c r="W329" t="str">
        <v>TPCK11881291</v>
      </c>
      <c r="X329">
        <v>44884.624305555553</v>
      </c>
      <c r="Y329" t="str">
        <v>LEWIS</v>
      </c>
      <c r="Z329" t="str">
        <v>JR</v>
      </c>
      <c r="AA329" t="str">
        <v>Unprocessed sample to FLOR, slide to CLAR</v>
      </c>
      <c r="AB329" t="str">
        <v>397-U1385F-17X-6-W 35/35-NANNO</v>
      </c>
    </row>
    <row r="330" spans="1:28" x14ac:dyDescent="0.15">
      <c r="A330">
        <v>397</v>
      </c>
      <c r="B330" t="str">
        <v>U1385</v>
      </c>
      <c r="C330" t="str">
        <v>F</v>
      </c>
      <c r="D330">
        <v>17</v>
      </c>
      <c r="E330" t="str">
        <v>X</v>
      </c>
      <c r="F330" t="str">
        <v>CC</v>
      </c>
      <c r="G330" t="str">
        <v/>
      </c>
      <c r="H330" s="21">
        <v>30</v>
      </c>
      <c r="I330" s="21">
        <v>37</v>
      </c>
      <c r="J330" s="21">
        <v>0</v>
      </c>
      <c r="K330" s="21">
        <v>7</v>
      </c>
      <c r="L330">
        <v>249.60000000000002</v>
      </c>
      <c r="M330">
        <v>249.67000000000002</v>
      </c>
      <c r="N330">
        <v>294.44100000000003</v>
      </c>
      <c r="O330">
        <v>294.51100000000002</v>
      </c>
      <c r="P330">
        <v>7</v>
      </c>
      <c r="Q330">
        <v>20</v>
      </c>
      <c r="R330" t="str">
        <v>OTHR</v>
      </c>
      <c r="S330" t="str">
        <v/>
      </c>
      <c r="T330" t="str">
        <v>PERA</v>
      </c>
      <c r="U330" t="str">
        <v>95471IODP</v>
      </c>
      <c r="V330" t="str">
        <v>PALPERA</v>
      </c>
      <c r="W330" t="str">
        <v>OTHR11877921</v>
      </c>
      <c r="X330">
        <v>44884.263194444444</v>
      </c>
      <c r="Y330" t="str">
        <v>NOVAK</v>
      </c>
      <c r="Z330" t="str">
        <v>JR</v>
      </c>
      <c r="AA330" t="str">
        <v/>
      </c>
      <c r="AB330" t="str">
        <v>397-U1385F-17X-CC-PAL-PALPERA</v>
      </c>
    </row>
    <row r="331" spans="1:28" x14ac:dyDescent="0.15">
      <c r="A331">
        <v>397</v>
      </c>
      <c r="B331" t="str">
        <v>U1385</v>
      </c>
      <c r="C331" t="str">
        <v>F</v>
      </c>
      <c r="D331">
        <v>17</v>
      </c>
      <c r="E331" t="str">
        <v>X</v>
      </c>
      <c r="F331" t="str">
        <v>CC</v>
      </c>
      <c r="G331" t="str">
        <v/>
      </c>
      <c r="H331" s="21">
        <v>30</v>
      </c>
      <c r="I331" s="21">
        <v>37</v>
      </c>
      <c r="J331" s="21">
        <v>0</v>
      </c>
      <c r="K331" s="21">
        <v>7</v>
      </c>
      <c r="L331">
        <v>249.60000000000002</v>
      </c>
      <c r="M331">
        <v>249.67000000000002</v>
      </c>
      <c r="N331">
        <v>294.44100000000003</v>
      </c>
      <c r="O331">
        <v>294.51100000000002</v>
      </c>
      <c r="P331">
        <v>7</v>
      </c>
      <c r="Q331">
        <v>30</v>
      </c>
      <c r="R331" t="str">
        <v>OTHR</v>
      </c>
      <c r="S331" t="str">
        <v/>
      </c>
      <c r="T331" t="str">
        <v>ZARI</v>
      </c>
      <c r="U331" t="str">
        <v>95883IODP</v>
      </c>
      <c r="V331" t="str">
        <v>PALZARI</v>
      </c>
      <c r="W331" t="str">
        <v>OTHR11877961</v>
      </c>
      <c r="X331">
        <v>44884.263194444444</v>
      </c>
      <c r="Y331" t="str">
        <v>NOVAK</v>
      </c>
      <c r="Z331" t="str">
        <v>JR</v>
      </c>
      <c r="AA331" t="str">
        <v/>
      </c>
      <c r="AB331" t="str">
        <v>397-U1385F-17X-CC-PAL-PALZARI</v>
      </c>
    </row>
    <row r="332" spans="1:28" x14ac:dyDescent="0.15">
      <c r="A332">
        <v>397</v>
      </c>
      <c r="B332" t="str">
        <v>U1385</v>
      </c>
      <c r="C332" t="str">
        <v>F</v>
      </c>
      <c r="D332">
        <v>17</v>
      </c>
      <c r="E332" t="str">
        <v>X</v>
      </c>
      <c r="F332" t="str">
        <v>CC</v>
      </c>
      <c r="G332" t="str">
        <v/>
      </c>
      <c r="H332" s="21">
        <v>30</v>
      </c>
      <c r="I332" s="21">
        <v>37</v>
      </c>
      <c r="J332" s="21">
        <v>0</v>
      </c>
      <c r="K332" s="21">
        <v>7</v>
      </c>
      <c r="L332">
        <v>249.60000000000002</v>
      </c>
      <c r="M332">
        <v>249.67000000000002</v>
      </c>
      <c r="N332">
        <v>294.44100000000003</v>
      </c>
      <c r="O332">
        <v>294.51100000000002</v>
      </c>
      <c r="P332">
        <v>7</v>
      </c>
      <c r="Q332">
        <v>5</v>
      </c>
      <c r="R332" t="str">
        <v>OTHR</v>
      </c>
      <c r="S332" t="str">
        <v/>
      </c>
      <c r="T332" t="str">
        <v>CLAR</v>
      </c>
      <c r="U332" t="str">
        <v>95439IODP</v>
      </c>
      <c r="V332" t="str">
        <v>PALCLAR</v>
      </c>
      <c r="W332" t="str">
        <v>OTHR11877941</v>
      </c>
      <c r="X332">
        <v>44884.263194444444</v>
      </c>
      <c r="Y332" t="str">
        <v>NOVAK</v>
      </c>
      <c r="Z332" t="str">
        <v>JR</v>
      </c>
      <c r="AA332" t="str">
        <v/>
      </c>
      <c r="AB332" t="str">
        <v>397-U1385F-17X-CC-PAL-PALCLAR</v>
      </c>
    </row>
    <row r="333" spans="1:28" x14ac:dyDescent="0.15">
      <c r="A333">
        <v>397</v>
      </c>
      <c r="B333" t="str">
        <v>U1385</v>
      </c>
      <c r="C333" t="str">
        <v>F</v>
      </c>
      <c r="D333">
        <v>17</v>
      </c>
      <c r="E333" t="str">
        <v>X</v>
      </c>
      <c r="F333" t="str">
        <v>CC</v>
      </c>
      <c r="G333" t="str">
        <v/>
      </c>
      <c r="H333" s="21">
        <v>30</v>
      </c>
      <c r="I333" s="21">
        <v>37</v>
      </c>
      <c r="J333" s="21">
        <v>0</v>
      </c>
      <c r="K333" s="21">
        <v>7</v>
      </c>
      <c r="L333">
        <v>249.60000000000002</v>
      </c>
      <c r="M333">
        <v>249.67000000000002</v>
      </c>
      <c r="N333">
        <v>294.44100000000003</v>
      </c>
      <c r="O333">
        <v>294.51100000000002</v>
      </c>
      <c r="P333">
        <v>7</v>
      </c>
      <c r="Q333">
        <v>5</v>
      </c>
      <c r="R333" t="str">
        <v>OTHR</v>
      </c>
      <c r="S333" t="str">
        <v>NANNO</v>
      </c>
      <c r="T333" t="str">
        <v/>
      </c>
      <c r="U333" t="str">
        <v/>
      </c>
      <c r="V333" t="str">
        <v>NANNO</v>
      </c>
      <c r="W333" t="str">
        <v>OTHR11877981</v>
      </c>
      <c r="X333">
        <v>44884.263194444444</v>
      </c>
      <c r="Y333" t="str">
        <v>LEWIS</v>
      </c>
      <c r="Z333" t="str">
        <v>JR</v>
      </c>
      <c r="AA333" t="str">
        <v>Unprocessed sample to FLOR, slide to CLAR</v>
      </c>
      <c r="AB333" t="str">
        <v>397-U1385F-17X-CC-PAL-NANNO</v>
      </c>
    </row>
    <row r="334" spans="1:28" x14ac:dyDescent="0.15">
      <c r="A334">
        <v>397</v>
      </c>
      <c r="B334" t="str">
        <v>U1385</v>
      </c>
      <c r="C334" t="str">
        <v>F</v>
      </c>
      <c r="D334">
        <v>17</v>
      </c>
      <c r="E334" t="str">
        <v>X</v>
      </c>
      <c r="F334" t="str">
        <v>CC</v>
      </c>
      <c r="G334" t="str">
        <v/>
      </c>
      <c r="H334" s="21">
        <v>30</v>
      </c>
      <c r="I334" s="21">
        <v>37</v>
      </c>
      <c r="J334" s="21">
        <v>0</v>
      </c>
      <c r="K334" s="21">
        <v>7</v>
      </c>
      <c r="L334">
        <v>249.60000000000002</v>
      </c>
      <c r="M334">
        <v>249.67000000000002</v>
      </c>
      <c r="N334">
        <v>294.44100000000003</v>
      </c>
      <c r="O334">
        <v>294.51100000000002</v>
      </c>
      <c r="P334">
        <v>7</v>
      </c>
      <c r="Q334">
        <v>20</v>
      </c>
      <c r="R334" t="str">
        <v>OTHR</v>
      </c>
      <c r="S334" t="str">
        <v>FORAM</v>
      </c>
      <c r="T334" t="str">
        <v/>
      </c>
      <c r="U334" t="str">
        <v/>
      </c>
      <c r="V334" t="str">
        <v>FORAM</v>
      </c>
      <c r="W334" t="str">
        <v>OTHR11877991</v>
      </c>
      <c r="X334">
        <v>44884.263194444444</v>
      </c>
      <c r="Y334" t="str">
        <v>NOVAK</v>
      </c>
      <c r="Z334" t="str">
        <v>JR</v>
      </c>
      <c r="AA334" t="str">
        <v>Shipboard Test</v>
      </c>
      <c r="AB334" t="str">
        <v>397-U1385F-17X-CC-PAL-FORAM</v>
      </c>
    </row>
    <row r="335" spans="1:28" x14ac:dyDescent="0.15">
      <c r="A335">
        <v>397</v>
      </c>
      <c r="B335" t="str">
        <v>U1385</v>
      </c>
      <c r="C335" t="str">
        <v>F</v>
      </c>
      <c r="D335">
        <v>17</v>
      </c>
      <c r="E335" t="str">
        <v>X</v>
      </c>
      <c r="F335" t="str">
        <v>CC</v>
      </c>
      <c r="G335" t="str">
        <v/>
      </c>
      <c r="H335" s="21">
        <v>30</v>
      </c>
      <c r="I335" s="21">
        <v>37</v>
      </c>
      <c r="J335" s="21">
        <v>0</v>
      </c>
      <c r="K335" s="21">
        <v>7</v>
      </c>
      <c r="L335">
        <v>249.60000000000002</v>
      </c>
      <c r="M335">
        <v>249.67000000000002</v>
      </c>
      <c r="N335">
        <v>294.44100000000003</v>
      </c>
      <c r="O335">
        <v>294.51100000000002</v>
      </c>
      <c r="P335">
        <v>7</v>
      </c>
      <c r="Q335">
        <v>20</v>
      </c>
      <c r="R335" t="str">
        <v>OTHR</v>
      </c>
      <c r="S335" t="str">
        <v/>
      </c>
      <c r="T335" t="str">
        <v>VERM</v>
      </c>
      <c r="U335" t="str">
        <v>95746IODP</v>
      </c>
      <c r="V335" t="str">
        <v>PALVERM</v>
      </c>
      <c r="W335" t="str">
        <v>OTHR11877911</v>
      </c>
      <c r="X335">
        <v>44884.263194444444</v>
      </c>
      <c r="Y335" t="str">
        <v>NOVAK</v>
      </c>
      <c r="Z335" t="str">
        <v>JR</v>
      </c>
      <c r="AA335" t="str">
        <v/>
      </c>
      <c r="AB335" t="str">
        <v>397-U1385F-17X-CC-PAL-PALVERM</v>
      </c>
    </row>
    <row r="336" spans="1:28" x14ac:dyDescent="0.15">
      <c r="A336">
        <v>397</v>
      </c>
      <c r="B336" t="str">
        <v>U1385</v>
      </c>
      <c r="C336" t="str">
        <v>F</v>
      </c>
      <c r="D336">
        <v>17</v>
      </c>
      <c r="E336" t="str">
        <v>X</v>
      </c>
      <c r="F336" t="str">
        <v>CC</v>
      </c>
      <c r="G336" t="str">
        <v/>
      </c>
      <c r="H336" s="21">
        <v>30</v>
      </c>
      <c r="I336" s="21">
        <v>37</v>
      </c>
      <c r="J336" s="21">
        <v>0</v>
      </c>
      <c r="K336" s="21">
        <v>7</v>
      </c>
      <c r="L336">
        <v>249.60000000000002</v>
      </c>
      <c r="M336">
        <v>249.67000000000002</v>
      </c>
      <c r="N336">
        <v>294.44100000000003</v>
      </c>
      <c r="O336">
        <v>294.51100000000002</v>
      </c>
      <c r="P336">
        <v>7</v>
      </c>
      <c r="Q336">
        <v>5</v>
      </c>
      <c r="R336" t="str">
        <v>OTHR</v>
      </c>
      <c r="S336" t="str">
        <v/>
      </c>
      <c r="T336" t="str">
        <v>ABRA</v>
      </c>
      <c r="U336" t="str">
        <v>95438IODP</v>
      </c>
      <c r="V336" t="str">
        <v>PALABRA</v>
      </c>
      <c r="W336" t="str">
        <v>OTHR11877971</v>
      </c>
      <c r="X336">
        <v>44884.263194444444</v>
      </c>
      <c r="Y336" t="str">
        <v>NOVAK</v>
      </c>
      <c r="Z336" t="str">
        <v>JR</v>
      </c>
      <c r="AA336" t="str">
        <v/>
      </c>
      <c r="AB336" t="str">
        <v>397-U1385F-17X-CC-PAL-PALABRA</v>
      </c>
    </row>
    <row r="337" spans="1:28" x14ac:dyDescent="0.15">
      <c r="A337">
        <v>397</v>
      </c>
      <c r="B337" t="str">
        <v>U1385</v>
      </c>
      <c r="C337" t="str">
        <v>F</v>
      </c>
      <c r="D337">
        <v>17</v>
      </c>
      <c r="E337" t="str">
        <v>X</v>
      </c>
      <c r="F337" t="str">
        <v>CC</v>
      </c>
      <c r="G337" t="str">
        <v/>
      </c>
      <c r="H337" s="21">
        <v>30</v>
      </c>
      <c r="I337" s="21">
        <v>37</v>
      </c>
      <c r="J337" s="21">
        <v>0</v>
      </c>
      <c r="K337" s="21">
        <v>7</v>
      </c>
      <c r="L337">
        <v>249.60000000000002</v>
      </c>
      <c r="M337">
        <v>249.67000000000002</v>
      </c>
      <c r="N337">
        <v>294.44100000000003</v>
      </c>
      <c r="O337">
        <v>294.51100000000002</v>
      </c>
      <c r="P337">
        <v>7</v>
      </c>
      <c r="Q337">
        <v>5</v>
      </c>
      <c r="R337" t="str">
        <v>OTHR</v>
      </c>
      <c r="S337" t="str">
        <v/>
      </c>
      <c r="T337" t="str">
        <v>FLOR</v>
      </c>
      <c r="U337" t="str">
        <v>95504IODP</v>
      </c>
      <c r="V337" t="str">
        <v>PALFLOR</v>
      </c>
      <c r="W337" t="str">
        <v>OTHR11877931</v>
      </c>
      <c r="X337">
        <v>44884.263194444444</v>
      </c>
      <c r="Y337" t="str">
        <v>NOVAK</v>
      </c>
      <c r="Z337" t="str">
        <v>JR</v>
      </c>
      <c r="AA337" t="str">
        <v/>
      </c>
      <c r="AB337" t="str">
        <v>397-U1385F-17X-CC-PAL-PALFLOR</v>
      </c>
    </row>
    <row r="338" spans="1:28" x14ac:dyDescent="0.15">
      <c r="A338">
        <v>397</v>
      </c>
      <c r="B338" t="str">
        <v>U1385</v>
      </c>
      <c r="C338" t="str">
        <v>F</v>
      </c>
      <c r="D338">
        <v>17</v>
      </c>
      <c r="E338" t="str">
        <v>X</v>
      </c>
      <c r="F338" t="str">
        <v>CC</v>
      </c>
      <c r="G338" t="str">
        <v/>
      </c>
      <c r="H338" s="21">
        <v>30</v>
      </c>
      <c r="I338" s="21">
        <v>37</v>
      </c>
      <c r="J338" s="21">
        <v>30</v>
      </c>
      <c r="K338" s="21">
        <v>37</v>
      </c>
      <c r="L338">
        <v>249.60000000000002</v>
      </c>
      <c r="M338">
        <v>249.67000000000002</v>
      </c>
      <c r="N338">
        <v>294.44100000000003</v>
      </c>
      <c r="O338">
        <v>294.51100000000002</v>
      </c>
      <c r="P338">
        <v>7</v>
      </c>
      <c r="Q338">
        <v>247</v>
      </c>
      <c r="R338" t="str">
        <v>WRND</v>
      </c>
      <c r="S338" t="str">
        <v>PAL</v>
      </c>
      <c r="T338" t="str">
        <v/>
      </c>
      <c r="U338" t="str">
        <v/>
      </c>
      <c r="V338" t="str">
        <v>PAL</v>
      </c>
      <c r="W338" t="str">
        <v>WRND11877901</v>
      </c>
      <c r="X338">
        <v>44884.262499999997</v>
      </c>
      <c r="Y338" t="str">
        <v>NOVAK</v>
      </c>
      <c r="Z338" t="str">
        <v>JR</v>
      </c>
      <c r="AA338" t="str">
        <v/>
      </c>
      <c r="AB338" t="str">
        <v>397-U1385F-17X-CC-PAL</v>
      </c>
    </row>
    <row r="339" spans="1:28" x14ac:dyDescent="0.15">
      <c r="A339">
        <v>397</v>
      </c>
      <c r="B339" t="str">
        <v>U1385</v>
      </c>
      <c r="C339" t="str">
        <v>F</v>
      </c>
      <c r="D339">
        <v>17</v>
      </c>
      <c r="E339" t="str">
        <v>X</v>
      </c>
      <c r="F339" t="str">
        <v>CC</v>
      </c>
      <c r="G339" t="str">
        <v/>
      </c>
      <c r="H339" s="21">
        <v>30</v>
      </c>
      <c r="I339" s="21">
        <v>37</v>
      </c>
      <c r="J339" s="21">
        <v>0</v>
      </c>
      <c r="K339" s="21">
        <v>7</v>
      </c>
      <c r="L339">
        <v>249.60000000000002</v>
      </c>
      <c r="M339">
        <v>249.67000000000002</v>
      </c>
      <c r="N339">
        <v>294.44100000000003</v>
      </c>
      <c r="O339">
        <v>294.51100000000002</v>
      </c>
      <c r="P339">
        <v>7</v>
      </c>
      <c r="Q339">
        <v>30</v>
      </c>
      <c r="R339" t="str">
        <v>OTHR</v>
      </c>
      <c r="S339" t="str">
        <v>PAL</v>
      </c>
      <c r="T339" t="str">
        <v/>
      </c>
      <c r="U339" t="str">
        <v/>
      </c>
      <c r="V339" t="str">
        <v>PAL</v>
      </c>
      <c r="W339" t="str">
        <v>OTHR11877951</v>
      </c>
      <c r="X339">
        <v>44884.263194444444</v>
      </c>
      <c r="Y339" t="str">
        <v>KOWALSKI</v>
      </c>
      <c r="Z339" t="str">
        <v>JR</v>
      </c>
      <c r="AA339" t="str">
        <v/>
      </c>
      <c r="AB339" t="str">
        <v>397-U1385F-17X-CC-PAL-PAL</v>
      </c>
    </row>
    <row r="340" spans="1:28" x14ac:dyDescent="0.15">
      <c r="A340">
        <v>397</v>
      </c>
      <c r="B340" t="str">
        <v>U1385</v>
      </c>
      <c r="C340" t="str">
        <v>F</v>
      </c>
      <c r="D340">
        <v>18</v>
      </c>
      <c r="E340" t="str">
        <v>X</v>
      </c>
      <c r="F340">
        <v>1</v>
      </c>
      <c r="G340" t="str">
        <v>W</v>
      </c>
      <c r="H340" s="21">
        <v>73</v>
      </c>
      <c r="I340" s="21">
        <v>73</v>
      </c>
      <c r="J340" s="21">
        <v>73</v>
      </c>
      <c r="K340" s="21">
        <v>73</v>
      </c>
      <c r="L340">
        <v>251.42999999999998</v>
      </c>
      <c r="M340">
        <v>251.42999999999998</v>
      </c>
      <c r="N340">
        <v>298.51099999999997</v>
      </c>
      <c r="O340">
        <v>298.51099999999997</v>
      </c>
      <c r="P340">
        <v>0</v>
      </c>
      <c r="Q340">
        <v>1</v>
      </c>
      <c r="R340" t="str">
        <v>TPCK</v>
      </c>
      <c r="S340" t="str">
        <v>NANNO</v>
      </c>
      <c r="T340" t="str">
        <v/>
      </c>
      <c r="U340" t="str">
        <v/>
      </c>
      <c r="V340" t="str">
        <v>NANNO</v>
      </c>
      <c r="W340" t="str">
        <v>TPCK11881311</v>
      </c>
      <c r="X340">
        <v>44884.638888888891</v>
      </c>
      <c r="Y340" t="str">
        <v>LEWIS</v>
      </c>
      <c r="Z340" t="str">
        <v>JR</v>
      </c>
      <c r="AA340" t="str">
        <v>Unprocessed sample to FLOR, slide to CLAR</v>
      </c>
      <c r="AB340" t="str">
        <v>397-U1385F-18X-1-W 73/73-NANNO</v>
      </c>
    </row>
    <row r="341" spans="1:28" x14ac:dyDescent="0.15">
      <c r="A341">
        <v>397</v>
      </c>
      <c r="B341" t="str">
        <v>U1385</v>
      </c>
      <c r="C341" t="str">
        <v>F</v>
      </c>
      <c r="D341">
        <v>18</v>
      </c>
      <c r="E341" t="str">
        <v>X</v>
      </c>
      <c r="F341">
        <v>2</v>
      </c>
      <c r="G341" t="str">
        <v>W</v>
      </c>
      <c r="H341" s="21">
        <v>75</v>
      </c>
      <c r="I341" s="21">
        <v>75</v>
      </c>
      <c r="J341" s="21">
        <v>75</v>
      </c>
      <c r="K341" s="21">
        <v>75</v>
      </c>
      <c r="L341">
        <v>252.95</v>
      </c>
      <c r="M341">
        <v>252.95</v>
      </c>
      <c r="N341">
        <v>300.03100000000001</v>
      </c>
      <c r="O341">
        <v>300.03100000000001</v>
      </c>
      <c r="P341">
        <v>0</v>
      </c>
      <c r="Q341">
        <v>1</v>
      </c>
      <c r="R341" t="str">
        <v>TPCK</v>
      </c>
      <c r="S341" t="str">
        <v>NANNO</v>
      </c>
      <c r="T341" t="str">
        <v/>
      </c>
      <c r="U341" t="str">
        <v/>
      </c>
      <c r="V341" t="str">
        <v>NANNO</v>
      </c>
      <c r="W341" t="str">
        <v>TPCK11881731</v>
      </c>
      <c r="X341">
        <v>44884.673611111109</v>
      </c>
      <c r="Y341" t="str">
        <v>LEWIS</v>
      </c>
      <c r="Z341" t="str">
        <v>JR</v>
      </c>
      <c r="AA341" t="str">
        <v>Unprocessed sample to FLOR, slide to CLAR</v>
      </c>
      <c r="AB341" t="str">
        <v>397-U1385F-18X-2-W 75/75-NANNO</v>
      </c>
    </row>
    <row r="342" spans="1:28" x14ac:dyDescent="0.15">
      <c r="A342">
        <v>397</v>
      </c>
      <c r="B342" t="str">
        <v>U1385</v>
      </c>
      <c r="C342" t="str">
        <v>F</v>
      </c>
      <c r="D342">
        <v>18</v>
      </c>
      <c r="E342" t="str">
        <v>X</v>
      </c>
      <c r="F342">
        <v>2</v>
      </c>
      <c r="G342" t="str">
        <v>A</v>
      </c>
      <c r="H342" s="21">
        <v>127</v>
      </c>
      <c r="I342" s="21">
        <v>127</v>
      </c>
      <c r="J342" s="21">
        <v>127</v>
      </c>
      <c r="K342" s="21">
        <v>127</v>
      </c>
      <c r="L342">
        <v>253.47</v>
      </c>
      <c r="M342">
        <v>253.47</v>
      </c>
      <c r="N342">
        <v>300.55099999999999</v>
      </c>
      <c r="O342">
        <v>300.55099999999999</v>
      </c>
      <c r="P342">
        <v>0</v>
      </c>
      <c r="Q342">
        <v>1</v>
      </c>
      <c r="R342" t="str">
        <v>SS</v>
      </c>
      <c r="S342" t="str">
        <v>SED</v>
      </c>
      <c r="T342" t="str">
        <v/>
      </c>
      <c r="U342" t="str">
        <v/>
      </c>
      <c r="V342" t="str">
        <v>SED</v>
      </c>
      <c r="W342" t="str">
        <v>SS11881341</v>
      </c>
      <c r="X342">
        <v>44884.651388888888</v>
      </c>
      <c r="Y342" t="str">
        <v>JRS_BROOKS</v>
      </c>
      <c r="Z342" t="str">
        <v>JR</v>
      </c>
      <c r="AA342" t="str">
        <v/>
      </c>
      <c r="AB342" t="str">
        <v>397-U1385F-18X-2-A 127/127-SED</v>
      </c>
    </row>
    <row r="343" spans="1:28" x14ac:dyDescent="0.15">
      <c r="A343">
        <v>397</v>
      </c>
      <c r="B343" t="str">
        <v>U1385</v>
      </c>
      <c r="C343" t="str">
        <v>F</v>
      </c>
      <c r="D343">
        <v>18</v>
      </c>
      <c r="E343" t="str">
        <v>X</v>
      </c>
      <c r="F343">
        <v>3</v>
      </c>
      <c r="G343" t="str">
        <v>W</v>
      </c>
      <c r="H343" s="21">
        <v>75</v>
      </c>
      <c r="I343" s="21">
        <v>75</v>
      </c>
      <c r="J343" s="21">
        <v>75</v>
      </c>
      <c r="K343" s="21">
        <v>75</v>
      </c>
      <c r="L343">
        <v>254.45</v>
      </c>
      <c r="M343">
        <v>254.45</v>
      </c>
      <c r="N343">
        <v>301.53100000000001</v>
      </c>
      <c r="O343">
        <v>301.53100000000001</v>
      </c>
      <c r="P343">
        <v>0</v>
      </c>
      <c r="Q343">
        <v>1</v>
      </c>
      <c r="R343" t="str">
        <v>TPCK</v>
      </c>
      <c r="S343" t="str">
        <v>NANNO</v>
      </c>
      <c r="T343" t="str">
        <v/>
      </c>
      <c r="U343" t="str">
        <v/>
      </c>
      <c r="V343" t="str">
        <v>NANNO</v>
      </c>
      <c r="W343" t="str">
        <v>TPCK11881741</v>
      </c>
      <c r="X343">
        <v>44884.673611111109</v>
      </c>
      <c r="Y343" t="str">
        <v>LEWIS</v>
      </c>
      <c r="Z343" t="str">
        <v>JR</v>
      </c>
      <c r="AA343" t="str">
        <v>Unprocessed sample to FLOR, slide to CLAR</v>
      </c>
      <c r="AB343" t="str">
        <v>397-U1385F-18X-3-W 75/75-NANNO</v>
      </c>
    </row>
    <row r="344" spans="1:28" x14ac:dyDescent="0.15">
      <c r="A344">
        <v>397</v>
      </c>
      <c r="B344" t="str">
        <v>U1385</v>
      </c>
      <c r="C344" t="str">
        <v>F</v>
      </c>
      <c r="D344">
        <v>18</v>
      </c>
      <c r="E344" t="str">
        <v>X</v>
      </c>
      <c r="F344">
        <v>4</v>
      </c>
      <c r="G344" t="str">
        <v>W</v>
      </c>
      <c r="H344" s="21">
        <v>30</v>
      </c>
      <c r="I344" s="21">
        <v>32</v>
      </c>
      <c r="J344" s="21">
        <v>30</v>
      </c>
      <c r="K344" s="21">
        <v>32</v>
      </c>
      <c r="L344">
        <v>255.5</v>
      </c>
      <c r="M344">
        <v>255.51999999999998</v>
      </c>
      <c r="N344">
        <v>302.58100000000002</v>
      </c>
      <c r="O344">
        <v>302.601</v>
      </c>
      <c r="P344">
        <v>2</v>
      </c>
      <c r="Q344">
        <v>10</v>
      </c>
      <c r="R344" t="str">
        <v>CYL</v>
      </c>
      <c r="S344" t="str">
        <v>MAD</v>
      </c>
      <c r="T344" t="str">
        <v/>
      </c>
      <c r="U344" t="str">
        <v/>
      </c>
      <c r="V344">
        <v>31152</v>
      </c>
      <c r="W344" t="str">
        <v>CYL11881371</v>
      </c>
      <c r="X344">
        <v>44884.65902777778</v>
      </c>
      <c r="Y344" t="str">
        <v>JRS_CLARK</v>
      </c>
      <c r="Z344" t="str">
        <v>JR</v>
      </c>
      <c r="AA344" t="str">
        <v/>
      </c>
      <c r="AB344" t="str">
        <v>397-U1385F-18X-4-W 30/32-31152</v>
      </c>
    </row>
    <row r="345" spans="1:28" x14ac:dyDescent="0.15">
      <c r="A345">
        <v>397</v>
      </c>
      <c r="B345" t="str">
        <v>U1385</v>
      </c>
      <c r="C345" t="str">
        <v>F</v>
      </c>
      <c r="D345">
        <v>18</v>
      </c>
      <c r="E345" t="str">
        <v>X</v>
      </c>
      <c r="F345">
        <v>4</v>
      </c>
      <c r="G345" t="str">
        <v>A</v>
      </c>
      <c r="H345" s="21">
        <v>74</v>
      </c>
      <c r="I345" s="21">
        <v>74</v>
      </c>
      <c r="J345" s="21">
        <v>74</v>
      </c>
      <c r="K345" s="21">
        <v>74</v>
      </c>
      <c r="L345">
        <v>255.94</v>
      </c>
      <c r="M345">
        <v>255.94</v>
      </c>
      <c r="N345">
        <v>303.02100000000002</v>
      </c>
      <c r="O345">
        <v>303.02100000000002</v>
      </c>
      <c r="P345">
        <v>0</v>
      </c>
      <c r="Q345">
        <v>1</v>
      </c>
      <c r="R345" t="str">
        <v>SS</v>
      </c>
      <c r="S345" t="str">
        <v>SED</v>
      </c>
      <c r="T345" t="str">
        <v/>
      </c>
      <c r="U345" t="str">
        <v/>
      </c>
      <c r="V345" t="str">
        <v>SED</v>
      </c>
      <c r="W345" t="str">
        <v>SS11881321</v>
      </c>
      <c r="X345">
        <v>44884.65</v>
      </c>
      <c r="Y345" t="str">
        <v>JRS_BROOKS</v>
      </c>
      <c r="Z345" t="str">
        <v>JR</v>
      </c>
      <c r="AA345" t="str">
        <v/>
      </c>
      <c r="AB345" t="str">
        <v>397-U1385F-18X-4-A 74/74-SED</v>
      </c>
    </row>
    <row r="346" spans="1:28" x14ac:dyDescent="0.15">
      <c r="A346">
        <v>397</v>
      </c>
      <c r="B346" t="str">
        <v>U1385</v>
      </c>
      <c r="C346" t="str">
        <v>F</v>
      </c>
      <c r="D346">
        <v>18</v>
      </c>
      <c r="E346" t="str">
        <v>X</v>
      </c>
      <c r="F346">
        <v>4</v>
      </c>
      <c r="G346" t="str">
        <v>W</v>
      </c>
      <c r="H346" s="21">
        <v>75</v>
      </c>
      <c r="I346" s="21">
        <v>75</v>
      </c>
      <c r="J346" s="21">
        <v>75</v>
      </c>
      <c r="K346" s="21">
        <v>75</v>
      </c>
      <c r="L346">
        <v>255.95</v>
      </c>
      <c r="M346">
        <v>255.95</v>
      </c>
      <c r="N346">
        <v>303.03100000000001</v>
      </c>
      <c r="O346">
        <v>303.03100000000001</v>
      </c>
      <c r="P346">
        <v>0</v>
      </c>
      <c r="Q346">
        <v>1</v>
      </c>
      <c r="R346" t="str">
        <v>TPCK</v>
      </c>
      <c r="S346" t="str">
        <v>NANNO</v>
      </c>
      <c r="T346" t="str">
        <v/>
      </c>
      <c r="U346" t="str">
        <v/>
      </c>
      <c r="V346" t="str">
        <v>NANNO</v>
      </c>
      <c r="W346" t="str">
        <v>TPCK11881751</v>
      </c>
      <c r="X346">
        <v>44884.673611111109</v>
      </c>
      <c r="Y346" t="str">
        <v>LEWIS</v>
      </c>
      <c r="Z346" t="str">
        <v>JR</v>
      </c>
      <c r="AA346" t="str">
        <v>Unprocessed sample to FLOR, slide to CLAR</v>
      </c>
      <c r="AB346" t="str">
        <v>397-U1385F-18X-4-W 75/75-NANNO</v>
      </c>
    </row>
    <row r="347" spans="1:28" x14ac:dyDescent="0.15">
      <c r="A347">
        <v>397</v>
      </c>
      <c r="B347" t="str">
        <v>U1385</v>
      </c>
      <c r="C347" t="str">
        <v>F</v>
      </c>
      <c r="D347">
        <v>18</v>
      </c>
      <c r="E347" t="str">
        <v>X</v>
      </c>
      <c r="F347">
        <v>5</v>
      </c>
      <c r="G347" t="str">
        <v>W</v>
      </c>
      <c r="H347" s="21">
        <v>77</v>
      </c>
      <c r="I347" s="21">
        <v>77</v>
      </c>
      <c r="J347" s="21">
        <v>77</v>
      </c>
      <c r="K347" s="21">
        <v>77</v>
      </c>
      <c r="L347">
        <v>257.46999999999997</v>
      </c>
      <c r="M347">
        <v>257.46999999999997</v>
      </c>
      <c r="N347">
        <v>304.55099999999999</v>
      </c>
      <c r="O347">
        <v>304.55099999999999</v>
      </c>
      <c r="P347">
        <v>0</v>
      </c>
      <c r="Q347">
        <v>1</v>
      </c>
      <c r="R347" t="str">
        <v>TPCK</v>
      </c>
      <c r="S347" t="str">
        <v>NANNO</v>
      </c>
      <c r="T347" t="str">
        <v/>
      </c>
      <c r="U347" t="str">
        <v/>
      </c>
      <c r="V347" t="str">
        <v>NANNO</v>
      </c>
      <c r="W347" t="str">
        <v>TPCK11881761</v>
      </c>
      <c r="X347">
        <v>44884.673611111109</v>
      </c>
      <c r="Y347" t="str">
        <v>LEWIS</v>
      </c>
      <c r="Z347" t="str">
        <v>JR</v>
      </c>
      <c r="AA347" t="str">
        <v>Unprocessed sample to FLOR, slide to CLAR</v>
      </c>
      <c r="AB347" t="str">
        <v>397-U1385F-18X-5-W 77/77-NANNO</v>
      </c>
    </row>
    <row r="348" spans="1:28" x14ac:dyDescent="0.15">
      <c r="A348">
        <v>397</v>
      </c>
      <c r="B348" t="str">
        <v>U1385</v>
      </c>
      <c r="C348" t="str">
        <v>F</v>
      </c>
      <c r="D348">
        <v>18</v>
      </c>
      <c r="E348" t="str">
        <v>X</v>
      </c>
      <c r="F348">
        <v>6</v>
      </c>
      <c r="G348" t="str">
        <v>W</v>
      </c>
      <c r="H348" s="21">
        <v>77</v>
      </c>
      <c r="I348" s="21">
        <v>77</v>
      </c>
      <c r="J348" s="21">
        <v>77</v>
      </c>
      <c r="K348" s="21">
        <v>77</v>
      </c>
      <c r="L348">
        <v>258.97999999999996</v>
      </c>
      <c r="M348">
        <v>258.97999999999996</v>
      </c>
      <c r="N348">
        <v>306.06099999999998</v>
      </c>
      <c r="O348">
        <v>306.06099999999998</v>
      </c>
      <c r="P348">
        <v>0</v>
      </c>
      <c r="Q348">
        <v>1</v>
      </c>
      <c r="R348" t="str">
        <v>TPCK</v>
      </c>
      <c r="S348" t="str">
        <v>NANNO</v>
      </c>
      <c r="T348" t="str">
        <v/>
      </c>
      <c r="U348" t="str">
        <v/>
      </c>
      <c r="V348" t="str">
        <v>NANNO</v>
      </c>
      <c r="W348" t="str">
        <v>TPCK11881771</v>
      </c>
      <c r="X348">
        <v>44884.673611111109</v>
      </c>
      <c r="Y348" t="str">
        <v>LEWIS</v>
      </c>
      <c r="Z348" t="str">
        <v>JR</v>
      </c>
      <c r="AA348" t="str">
        <v>Unprocessed sample to FLOR, slide to CLAR</v>
      </c>
      <c r="AB348" t="str">
        <v>397-U1385F-18X-6-W 77/77-NANNO</v>
      </c>
    </row>
    <row r="349" spans="1:28" x14ac:dyDescent="0.15">
      <c r="A349">
        <v>397</v>
      </c>
      <c r="B349" t="str">
        <v>U1385</v>
      </c>
      <c r="C349" t="str">
        <v>F</v>
      </c>
      <c r="D349">
        <v>18</v>
      </c>
      <c r="E349" t="str">
        <v>X</v>
      </c>
      <c r="F349">
        <v>7</v>
      </c>
      <c r="G349" t="str">
        <v/>
      </c>
      <c r="H349" s="21">
        <v>0</v>
      </c>
      <c r="I349" s="21">
        <v>5</v>
      </c>
      <c r="J349" s="21">
        <v>0</v>
      </c>
      <c r="K349" s="21">
        <v>5</v>
      </c>
      <c r="L349">
        <v>259.5</v>
      </c>
      <c r="M349">
        <v>259.55</v>
      </c>
      <c r="N349">
        <v>306.58100000000002</v>
      </c>
      <c r="O349">
        <v>306.63100000000003</v>
      </c>
      <c r="P349">
        <v>5</v>
      </c>
      <c r="Q349">
        <v>5</v>
      </c>
      <c r="R349" t="str">
        <v>CYL</v>
      </c>
      <c r="S349" t="str">
        <v>HS</v>
      </c>
      <c r="T349" t="str">
        <v/>
      </c>
      <c r="U349" t="str">
        <v/>
      </c>
      <c r="V349" t="str">
        <v>HS</v>
      </c>
      <c r="W349" t="str">
        <v>CYL11878331</v>
      </c>
      <c r="X349">
        <v>44884.302777777775</v>
      </c>
      <c r="Y349" t="str">
        <v>NOVAK</v>
      </c>
      <c r="Z349" t="str">
        <v>JR</v>
      </c>
      <c r="AA349" t="str">
        <v/>
      </c>
      <c r="AB349" t="str">
        <v>397-U1385F-18X-7-HS</v>
      </c>
    </row>
    <row r="350" spans="1:28" x14ac:dyDescent="0.15">
      <c r="A350">
        <v>397</v>
      </c>
      <c r="B350" t="str">
        <v>U1385</v>
      </c>
      <c r="C350" t="str">
        <v>F</v>
      </c>
      <c r="D350">
        <v>18</v>
      </c>
      <c r="E350" t="str">
        <v>X</v>
      </c>
      <c r="F350">
        <v>7</v>
      </c>
      <c r="G350" t="str">
        <v>W</v>
      </c>
      <c r="H350" s="21">
        <v>40</v>
      </c>
      <c r="I350" s="21">
        <v>40</v>
      </c>
      <c r="J350" s="21">
        <v>40</v>
      </c>
      <c r="K350" s="21">
        <v>40</v>
      </c>
      <c r="L350">
        <v>259.89999999999998</v>
      </c>
      <c r="M350">
        <v>259.89999999999998</v>
      </c>
      <c r="N350">
        <v>306.98099999999999</v>
      </c>
      <c r="O350">
        <v>306.98099999999999</v>
      </c>
      <c r="P350">
        <v>0</v>
      </c>
      <c r="Q350">
        <v>1</v>
      </c>
      <c r="R350" t="str">
        <v>TPCK</v>
      </c>
      <c r="S350" t="str">
        <v>NANNO</v>
      </c>
      <c r="T350" t="str">
        <v/>
      </c>
      <c r="U350" t="str">
        <v/>
      </c>
      <c r="V350" t="str">
        <v>NANNO</v>
      </c>
      <c r="W350" t="str">
        <v>TPCK11881781</v>
      </c>
      <c r="X350">
        <v>44884.673611111109</v>
      </c>
      <c r="Y350" t="str">
        <v>LEWIS</v>
      </c>
      <c r="Z350" t="str">
        <v>JR</v>
      </c>
      <c r="AA350" t="str">
        <v>Unprocessed sample to FLOR, slide to CLAR</v>
      </c>
      <c r="AB350" t="str">
        <v>397-U1385F-18X-7-W 40/40-NANNO</v>
      </c>
    </row>
    <row r="351" spans="1:28" x14ac:dyDescent="0.15">
      <c r="A351">
        <v>397</v>
      </c>
      <c r="B351" t="str">
        <v>U1385</v>
      </c>
      <c r="C351" t="str">
        <v>F</v>
      </c>
      <c r="D351">
        <v>18</v>
      </c>
      <c r="E351" t="str">
        <v>X</v>
      </c>
      <c r="F351" t="str">
        <v>CC</v>
      </c>
      <c r="G351" t="str">
        <v/>
      </c>
      <c r="H351" s="21">
        <v>27</v>
      </c>
      <c r="I351" s="21">
        <v>34</v>
      </c>
      <c r="J351" s="21">
        <v>27</v>
      </c>
      <c r="K351" s="21">
        <v>34</v>
      </c>
      <c r="L351">
        <v>260.38</v>
      </c>
      <c r="M351">
        <v>260.45</v>
      </c>
      <c r="N351">
        <v>307.46100000000001</v>
      </c>
      <c r="O351">
        <v>307.53100000000001</v>
      </c>
      <c r="P351">
        <v>7</v>
      </c>
      <c r="Q351">
        <v>247</v>
      </c>
      <c r="R351" t="str">
        <v>WRND</v>
      </c>
      <c r="S351" t="str">
        <v>PAL</v>
      </c>
      <c r="T351" t="str">
        <v/>
      </c>
      <c r="U351" t="str">
        <v/>
      </c>
      <c r="V351" t="str">
        <v>PAL</v>
      </c>
      <c r="W351" t="str">
        <v>WRND11878341</v>
      </c>
      <c r="X351">
        <v>44884.303472222222</v>
      </c>
      <c r="Y351" t="str">
        <v>NOVAK</v>
      </c>
      <c r="Z351" t="str">
        <v>JR</v>
      </c>
      <c r="AA351" t="str">
        <v/>
      </c>
      <c r="AB351" t="str">
        <v>397-U1385F-18X-CC-PAL</v>
      </c>
    </row>
    <row r="352" spans="1:28" x14ac:dyDescent="0.15">
      <c r="A352">
        <v>397</v>
      </c>
      <c r="B352" t="str">
        <v>U1385</v>
      </c>
      <c r="C352" t="str">
        <v>F</v>
      </c>
      <c r="D352">
        <v>18</v>
      </c>
      <c r="E352" t="str">
        <v>X</v>
      </c>
      <c r="F352" t="str">
        <v>CC</v>
      </c>
      <c r="G352" t="str">
        <v/>
      </c>
      <c r="H352" s="21">
        <v>27</v>
      </c>
      <c r="I352" s="21">
        <v>34</v>
      </c>
      <c r="J352" s="21">
        <v>0</v>
      </c>
      <c r="K352" s="21">
        <v>7</v>
      </c>
      <c r="L352">
        <v>260.38</v>
      </c>
      <c r="M352">
        <v>260.45</v>
      </c>
      <c r="N352">
        <v>307.46100000000001</v>
      </c>
      <c r="O352">
        <v>307.53100000000001</v>
      </c>
      <c r="P352">
        <v>7</v>
      </c>
      <c r="Q352">
        <v>5</v>
      </c>
      <c r="R352" t="str">
        <v>OTHR</v>
      </c>
      <c r="S352" t="str">
        <v/>
      </c>
      <c r="T352" t="str">
        <v>CLAR</v>
      </c>
      <c r="U352" t="str">
        <v>95439IODP</v>
      </c>
      <c r="V352" t="str">
        <v>PALCLAR</v>
      </c>
      <c r="W352" t="str">
        <v>OTHR11878381</v>
      </c>
      <c r="X352">
        <v>44884.303472222222</v>
      </c>
      <c r="Y352" t="str">
        <v>NOVAK</v>
      </c>
      <c r="Z352" t="str">
        <v>JR</v>
      </c>
      <c r="AA352" t="str">
        <v/>
      </c>
      <c r="AB352" t="str">
        <v>397-U1385F-18X-CC-PAL-PALCLAR</v>
      </c>
    </row>
    <row r="353" spans="1:28" x14ac:dyDescent="0.15">
      <c r="A353">
        <v>397</v>
      </c>
      <c r="B353" t="str">
        <v>U1385</v>
      </c>
      <c r="C353" t="str">
        <v>F</v>
      </c>
      <c r="D353">
        <v>18</v>
      </c>
      <c r="E353" t="str">
        <v>X</v>
      </c>
      <c r="F353" t="str">
        <v>CC</v>
      </c>
      <c r="G353" t="str">
        <v/>
      </c>
      <c r="H353" s="21">
        <v>27</v>
      </c>
      <c r="I353" s="21">
        <v>34</v>
      </c>
      <c r="J353" s="21">
        <v>0</v>
      </c>
      <c r="K353" s="21">
        <v>7</v>
      </c>
      <c r="L353">
        <v>260.38</v>
      </c>
      <c r="M353">
        <v>260.45</v>
      </c>
      <c r="N353">
        <v>307.46100000000001</v>
      </c>
      <c r="O353">
        <v>307.53100000000001</v>
      </c>
      <c r="P353">
        <v>7</v>
      </c>
      <c r="Q353">
        <v>20</v>
      </c>
      <c r="R353" t="str">
        <v>OTHR</v>
      </c>
      <c r="S353" t="str">
        <v/>
      </c>
      <c r="T353" t="str">
        <v>PERA</v>
      </c>
      <c r="U353" t="str">
        <v>95471IODP</v>
      </c>
      <c r="V353" t="str">
        <v>PALPERA</v>
      </c>
      <c r="W353" t="str">
        <v>OTHR11878361</v>
      </c>
      <c r="X353">
        <v>44884.303472222222</v>
      </c>
      <c r="Y353" t="str">
        <v>NOVAK</v>
      </c>
      <c r="Z353" t="str">
        <v>JR</v>
      </c>
      <c r="AA353" t="str">
        <v/>
      </c>
      <c r="AB353" t="str">
        <v>397-U1385F-18X-CC-PAL-PALPERA</v>
      </c>
    </row>
    <row r="354" spans="1:28" x14ac:dyDescent="0.15">
      <c r="A354">
        <v>397</v>
      </c>
      <c r="B354" t="str">
        <v>U1385</v>
      </c>
      <c r="C354" t="str">
        <v>F</v>
      </c>
      <c r="D354">
        <v>18</v>
      </c>
      <c r="E354" t="str">
        <v>X</v>
      </c>
      <c r="F354" t="str">
        <v>CC</v>
      </c>
      <c r="G354" t="str">
        <v/>
      </c>
      <c r="H354" s="21">
        <v>27</v>
      </c>
      <c r="I354" s="21">
        <v>34</v>
      </c>
      <c r="J354" s="21">
        <v>0</v>
      </c>
      <c r="K354" s="21">
        <v>7</v>
      </c>
      <c r="L354">
        <v>260.38</v>
      </c>
      <c r="M354">
        <v>260.45</v>
      </c>
      <c r="N354">
        <v>307.46100000000001</v>
      </c>
      <c r="O354">
        <v>307.53100000000001</v>
      </c>
      <c r="P354">
        <v>7</v>
      </c>
      <c r="Q354">
        <v>30</v>
      </c>
      <c r="R354" t="str">
        <v>OTHR</v>
      </c>
      <c r="S354" t="str">
        <v/>
      </c>
      <c r="T354" t="str">
        <v>ZARI</v>
      </c>
      <c r="U354" t="str">
        <v>95883IODP</v>
      </c>
      <c r="V354" t="str">
        <v>PALZARI</v>
      </c>
      <c r="W354" t="str">
        <v>OTHR11878401</v>
      </c>
      <c r="X354">
        <v>44884.303472222222</v>
      </c>
      <c r="Y354" t="str">
        <v>NOVAK</v>
      </c>
      <c r="Z354" t="str">
        <v>JR</v>
      </c>
      <c r="AA354" t="str">
        <v/>
      </c>
      <c r="AB354" t="str">
        <v>397-U1385F-18X-CC-PAL-PALZARI</v>
      </c>
    </row>
    <row r="355" spans="1:28" x14ac:dyDescent="0.15">
      <c r="A355">
        <v>397</v>
      </c>
      <c r="B355" t="str">
        <v>U1385</v>
      </c>
      <c r="C355" t="str">
        <v>F</v>
      </c>
      <c r="D355">
        <v>18</v>
      </c>
      <c r="E355" t="str">
        <v>X</v>
      </c>
      <c r="F355" t="str">
        <v>CC</v>
      </c>
      <c r="G355" t="str">
        <v/>
      </c>
      <c r="H355" s="21">
        <v>27</v>
      </c>
      <c r="I355" s="21">
        <v>34</v>
      </c>
      <c r="J355" s="21">
        <v>0</v>
      </c>
      <c r="K355" s="21">
        <v>7</v>
      </c>
      <c r="L355">
        <v>260.38</v>
      </c>
      <c r="M355">
        <v>260.45</v>
      </c>
      <c r="N355">
        <v>307.46100000000001</v>
      </c>
      <c r="O355">
        <v>307.53100000000001</v>
      </c>
      <c r="P355">
        <v>7</v>
      </c>
      <c r="Q355">
        <v>20</v>
      </c>
      <c r="R355" t="str">
        <v>OTHR</v>
      </c>
      <c r="S355" t="str">
        <v>FORAM</v>
      </c>
      <c r="T355" t="str">
        <v/>
      </c>
      <c r="U355" t="str">
        <v/>
      </c>
      <c r="V355" t="str">
        <v>FORAM</v>
      </c>
      <c r="W355" t="str">
        <v>OTHR11878431</v>
      </c>
      <c r="X355">
        <v>44884.303472222222</v>
      </c>
      <c r="Y355" t="str">
        <v>NOVAK</v>
      </c>
      <c r="Z355" t="str">
        <v>JR</v>
      </c>
      <c r="AA355" t="str">
        <v>Shipboard Test</v>
      </c>
      <c r="AB355" t="str">
        <v>397-U1385F-18X-CC-PAL-FORAM</v>
      </c>
    </row>
    <row r="356" spans="1:28" x14ac:dyDescent="0.15">
      <c r="A356">
        <v>397</v>
      </c>
      <c r="B356" t="str">
        <v>U1385</v>
      </c>
      <c r="C356" t="str">
        <v>F</v>
      </c>
      <c r="D356">
        <v>18</v>
      </c>
      <c r="E356" t="str">
        <v>X</v>
      </c>
      <c r="F356" t="str">
        <v>CC</v>
      </c>
      <c r="G356" t="str">
        <v/>
      </c>
      <c r="H356" s="21">
        <v>27</v>
      </c>
      <c r="I356" s="21">
        <v>34</v>
      </c>
      <c r="J356" s="21">
        <v>0</v>
      </c>
      <c r="K356" s="21">
        <v>7</v>
      </c>
      <c r="L356">
        <v>260.38</v>
      </c>
      <c r="M356">
        <v>260.45</v>
      </c>
      <c r="N356">
        <v>307.46100000000001</v>
      </c>
      <c r="O356">
        <v>307.53100000000001</v>
      </c>
      <c r="P356">
        <v>7</v>
      </c>
      <c r="Q356">
        <v>5</v>
      </c>
      <c r="R356" t="str">
        <v>OTHR</v>
      </c>
      <c r="S356" t="str">
        <v/>
      </c>
      <c r="T356" t="str">
        <v>ABRA</v>
      </c>
      <c r="U356" t="str">
        <v>95438IODP</v>
      </c>
      <c r="V356" t="str">
        <v>PALABRA</v>
      </c>
      <c r="W356" t="str">
        <v>OTHR11878411</v>
      </c>
      <c r="X356">
        <v>44884.303472222222</v>
      </c>
      <c r="Y356" t="str">
        <v>NOVAK</v>
      </c>
      <c r="Z356" t="str">
        <v>JR</v>
      </c>
      <c r="AA356" t="str">
        <v/>
      </c>
      <c r="AB356" t="str">
        <v>397-U1385F-18X-CC-PAL-PALABRA</v>
      </c>
    </row>
    <row r="357" spans="1:28" x14ac:dyDescent="0.15">
      <c r="A357">
        <v>397</v>
      </c>
      <c r="B357" t="str">
        <v>U1385</v>
      </c>
      <c r="C357" t="str">
        <v>F</v>
      </c>
      <c r="D357">
        <v>18</v>
      </c>
      <c r="E357" t="str">
        <v>X</v>
      </c>
      <c r="F357" t="str">
        <v>CC</v>
      </c>
      <c r="G357" t="str">
        <v/>
      </c>
      <c r="H357" s="21">
        <v>27</v>
      </c>
      <c r="I357" s="21">
        <v>34</v>
      </c>
      <c r="J357" s="21">
        <v>0</v>
      </c>
      <c r="K357" s="21">
        <v>7</v>
      </c>
      <c r="L357">
        <v>260.38</v>
      </c>
      <c r="M357">
        <v>260.45</v>
      </c>
      <c r="N357">
        <v>307.46100000000001</v>
      </c>
      <c r="O357">
        <v>307.53100000000001</v>
      </c>
      <c r="P357">
        <v>7</v>
      </c>
      <c r="Q357">
        <v>20</v>
      </c>
      <c r="R357" t="str">
        <v>OTHR</v>
      </c>
      <c r="S357" t="str">
        <v/>
      </c>
      <c r="T357" t="str">
        <v>VERM</v>
      </c>
      <c r="U357" t="str">
        <v>95746IODP</v>
      </c>
      <c r="V357" t="str">
        <v>PALVERM</v>
      </c>
      <c r="W357" t="str">
        <v>OTHR11878351</v>
      </c>
      <c r="X357">
        <v>44884.303472222222</v>
      </c>
      <c r="Y357" t="str">
        <v>NOVAK</v>
      </c>
      <c r="Z357" t="str">
        <v>JR</v>
      </c>
      <c r="AA357" t="str">
        <v/>
      </c>
      <c r="AB357" t="str">
        <v>397-U1385F-18X-CC-PAL-PALVERM</v>
      </c>
    </row>
    <row r="358" spans="1:28" x14ac:dyDescent="0.15">
      <c r="A358">
        <v>397</v>
      </c>
      <c r="B358" t="str">
        <v>U1385</v>
      </c>
      <c r="C358" t="str">
        <v>F</v>
      </c>
      <c r="D358">
        <v>18</v>
      </c>
      <c r="E358" t="str">
        <v>X</v>
      </c>
      <c r="F358" t="str">
        <v>CC</v>
      </c>
      <c r="G358" t="str">
        <v/>
      </c>
      <c r="H358" s="21">
        <v>27</v>
      </c>
      <c r="I358" s="21">
        <v>34</v>
      </c>
      <c r="J358" s="21">
        <v>0</v>
      </c>
      <c r="K358" s="21">
        <v>7</v>
      </c>
      <c r="L358">
        <v>260.38</v>
      </c>
      <c r="M358">
        <v>260.45</v>
      </c>
      <c r="N358">
        <v>307.46100000000001</v>
      </c>
      <c r="O358">
        <v>307.53100000000001</v>
      </c>
      <c r="P358">
        <v>7</v>
      </c>
      <c r="Q358">
        <v>5</v>
      </c>
      <c r="R358" t="str">
        <v>OTHR</v>
      </c>
      <c r="S358" t="str">
        <v/>
      </c>
      <c r="T358" t="str">
        <v>FLOR</v>
      </c>
      <c r="U358" t="str">
        <v>95504IODP</v>
      </c>
      <c r="V358" t="str">
        <v>PALFLOR</v>
      </c>
      <c r="W358" t="str">
        <v>OTHR11878371</v>
      </c>
      <c r="X358">
        <v>44884.303472222222</v>
      </c>
      <c r="Y358" t="str">
        <v>NOVAK</v>
      </c>
      <c r="Z358" t="str">
        <v>JR</v>
      </c>
      <c r="AA358" t="str">
        <v/>
      </c>
      <c r="AB358" t="str">
        <v>397-U1385F-18X-CC-PAL-PALFLOR</v>
      </c>
    </row>
    <row r="359" spans="1:28" x14ac:dyDescent="0.15">
      <c r="A359">
        <v>397</v>
      </c>
      <c r="B359" t="str">
        <v>U1385</v>
      </c>
      <c r="C359" t="str">
        <v>F</v>
      </c>
      <c r="D359">
        <v>18</v>
      </c>
      <c r="E359" t="str">
        <v>X</v>
      </c>
      <c r="F359" t="str">
        <v>CC</v>
      </c>
      <c r="G359" t="str">
        <v/>
      </c>
      <c r="H359" s="21">
        <v>27</v>
      </c>
      <c r="I359" s="21">
        <v>34</v>
      </c>
      <c r="J359" s="21">
        <v>0</v>
      </c>
      <c r="K359" s="21">
        <v>7</v>
      </c>
      <c r="L359">
        <v>260.38</v>
      </c>
      <c r="M359">
        <v>260.45</v>
      </c>
      <c r="N359">
        <v>307.46100000000001</v>
      </c>
      <c r="O359">
        <v>307.53100000000001</v>
      </c>
      <c r="P359">
        <v>7</v>
      </c>
      <c r="Q359">
        <v>5</v>
      </c>
      <c r="R359" t="str">
        <v>OTHR</v>
      </c>
      <c r="S359" t="str">
        <v>NANNO</v>
      </c>
      <c r="T359" t="str">
        <v/>
      </c>
      <c r="U359" t="str">
        <v/>
      </c>
      <c r="V359" t="str">
        <v>NANNO</v>
      </c>
      <c r="W359" t="str">
        <v>OTHR11878421</v>
      </c>
      <c r="X359">
        <v>44884.303472222222</v>
      </c>
      <c r="Y359" t="str">
        <v>LEWIS</v>
      </c>
      <c r="Z359" t="str">
        <v>JR</v>
      </c>
      <c r="AA359" t="str">
        <v>Unprocessed sample to FLOR, slide to CLAR</v>
      </c>
      <c r="AB359" t="str">
        <v>397-U1385F-18X-CC-PAL-NANNO</v>
      </c>
    </row>
    <row r="360" spans="1:28" x14ac:dyDescent="0.15">
      <c r="A360">
        <v>397</v>
      </c>
      <c r="B360" t="str">
        <v>U1385</v>
      </c>
      <c r="C360" t="str">
        <v>F</v>
      </c>
      <c r="D360">
        <v>18</v>
      </c>
      <c r="E360" t="str">
        <v>X</v>
      </c>
      <c r="F360" t="str">
        <v>CC</v>
      </c>
      <c r="G360" t="str">
        <v/>
      </c>
      <c r="H360" s="21">
        <v>27</v>
      </c>
      <c r="I360" s="21">
        <v>34</v>
      </c>
      <c r="J360" s="21">
        <v>0</v>
      </c>
      <c r="K360" s="21">
        <v>7</v>
      </c>
      <c r="L360">
        <v>260.38</v>
      </c>
      <c r="M360">
        <v>260.45</v>
      </c>
      <c r="N360">
        <v>307.46100000000001</v>
      </c>
      <c r="O360">
        <v>307.53100000000001</v>
      </c>
      <c r="P360">
        <v>7</v>
      </c>
      <c r="Q360">
        <v>30</v>
      </c>
      <c r="R360" t="str">
        <v>OTHR</v>
      </c>
      <c r="S360" t="str">
        <v>PAL</v>
      </c>
      <c r="T360" t="str">
        <v/>
      </c>
      <c r="U360" t="str">
        <v/>
      </c>
      <c r="V360" t="str">
        <v>PAL</v>
      </c>
      <c r="W360" t="str">
        <v>OTHR11878391</v>
      </c>
      <c r="X360">
        <v>44884.303472222222</v>
      </c>
      <c r="Y360" t="str">
        <v>KOWALSKI</v>
      </c>
      <c r="Z360" t="str">
        <v>JR</v>
      </c>
      <c r="AA360" t="str">
        <v/>
      </c>
      <c r="AB360" t="str">
        <v>397-U1385F-18X-CC-PAL-PAL</v>
      </c>
    </row>
    <row r="361" spans="1:28" x14ac:dyDescent="0.15">
      <c r="A361">
        <v>397</v>
      </c>
      <c r="B361" t="str">
        <v>U1385</v>
      </c>
      <c r="C361" t="str">
        <v>F</v>
      </c>
      <c r="D361">
        <v>19</v>
      </c>
      <c r="E361" t="str">
        <v>X</v>
      </c>
      <c r="F361">
        <v>1</v>
      </c>
      <c r="G361" t="str">
        <v>W</v>
      </c>
      <c r="H361" s="21">
        <v>75</v>
      </c>
      <c r="I361" s="21">
        <v>75</v>
      </c>
      <c r="J361" s="21">
        <v>75</v>
      </c>
      <c r="K361" s="21">
        <v>75</v>
      </c>
      <c r="L361">
        <v>261.14999999999998</v>
      </c>
      <c r="M361">
        <v>261.14999999999998</v>
      </c>
      <c r="N361">
        <v>309.30899999999997</v>
      </c>
      <c r="O361">
        <v>309.30899999999997</v>
      </c>
      <c r="P361">
        <v>0</v>
      </c>
      <c r="Q361">
        <v>1</v>
      </c>
      <c r="R361" t="str">
        <v>TPCK</v>
      </c>
      <c r="S361" t="str">
        <v>NANNO</v>
      </c>
      <c r="T361" t="str">
        <v/>
      </c>
      <c r="U361" t="str">
        <v/>
      </c>
      <c r="V361" t="str">
        <v>NANNO</v>
      </c>
      <c r="W361" t="str">
        <v>TPCK11881791</v>
      </c>
      <c r="X361">
        <v>44884.693749999999</v>
      </c>
      <c r="Y361" t="str">
        <v>LEWIS</v>
      </c>
      <c r="Z361" t="str">
        <v>JR</v>
      </c>
      <c r="AA361" t="str">
        <v>Unprocessed sample to FLOR, slide to CLAR</v>
      </c>
      <c r="AB361" t="str">
        <v>397-U1385F-19X-1-W 75/75-NANNO</v>
      </c>
    </row>
    <row r="362" spans="1:28" x14ac:dyDescent="0.15">
      <c r="A362">
        <v>397</v>
      </c>
      <c r="B362" t="str">
        <v>U1385</v>
      </c>
      <c r="C362" t="str">
        <v>F</v>
      </c>
      <c r="D362">
        <v>19</v>
      </c>
      <c r="E362" t="str">
        <v>X</v>
      </c>
      <c r="F362">
        <v>2</v>
      </c>
      <c r="G362" t="str">
        <v>W</v>
      </c>
      <c r="H362" s="21">
        <v>75</v>
      </c>
      <c r="I362" s="21">
        <v>75</v>
      </c>
      <c r="J362" s="21">
        <v>75</v>
      </c>
      <c r="K362" s="21">
        <v>75</v>
      </c>
      <c r="L362">
        <v>262.61</v>
      </c>
      <c r="M362">
        <v>262.61</v>
      </c>
      <c r="N362">
        <v>310.76900000000001</v>
      </c>
      <c r="O362">
        <v>310.76900000000001</v>
      </c>
      <c r="P362">
        <v>0</v>
      </c>
      <c r="Q362">
        <v>1</v>
      </c>
      <c r="R362" t="str">
        <v>TPCK</v>
      </c>
      <c r="S362" t="str">
        <v>NANNO</v>
      </c>
      <c r="T362" t="str">
        <v/>
      </c>
      <c r="U362" t="str">
        <v/>
      </c>
      <c r="V362" t="str">
        <v>NANNO</v>
      </c>
      <c r="W362" t="str">
        <v>TPCK11882161</v>
      </c>
      <c r="X362">
        <v>44884.720138888886</v>
      </c>
      <c r="Y362" t="str">
        <v>LEWIS</v>
      </c>
      <c r="Z362" t="str">
        <v>JR</v>
      </c>
      <c r="AA362" t="str">
        <v>Unprocessed sample to FLOR, slide to CLAR</v>
      </c>
      <c r="AB362" t="str">
        <v>397-U1385F-19X-2-W 75/75-NANNO</v>
      </c>
    </row>
    <row r="363" spans="1:28" x14ac:dyDescent="0.15">
      <c r="A363">
        <v>397</v>
      </c>
      <c r="B363" t="str">
        <v>U1385</v>
      </c>
      <c r="C363" t="str">
        <v>F</v>
      </c>
      <c r="D363">
        <v>19</v>
      </c>
      <c r="E363" t="str">
        <v>X</v>
      </c>
      <c r="F363">
        <v>2</v>
      </c>
      <c r="G363" t="str">
        <v>A</v>
      </c>
      <c r="H363" s="21">
        <v>92</v>
      </c>
      <c r="I363" s="21">
        <v>92</v>
      </c>
      <c r="J363" s="21">
        <v>92</v>
      </c>
      <c r="K363" s="21">
        <v>92</v>
      </c>
      <c r="L363">
        <v>262.78000000000003</v>
      </c>
      <c r="M363">
        <v>262.78000000000003</v>
      </c>
      <c r="N363">
        <v>310.93900000000002</v>
      </c>
      <c r="O363">
        <v>310.93900000000002</v>
      </c>
      <c r="P363">
        <v>0</v>
      </c>
      <c r="Q363" t="str">
        <v/>
      </c>
      <c r="R363" t="str">
        <v>SS</v>
      </c>
      <c r="S363" t="str">
        <v>SED</v>
      </c>
      <c r="T363" t="str">
        <v/>
      </c>
      <c r="U363" t="str">
        <v/>
      </c>
      <c r="V363" t="str">
        <v>SED</v>
      </c>
      <c r="W363" t="str">
        <v>SS11882221</v>
      </c>
      <c r="X363">
        <v>44884.73541666667</v>
      </c>
      <c r="Y363" t="str">
        <v>JRS_BROOKS</v>
      </c>
      <c r="Z363" t="str">
        <v>JR</v>
      </c>
      <c r="AA363" t="str">
        <v/>
      </c>
      <c r="AB363" t="str">
        <v>397-U1385F-19X-2-A 92/92-SED</v>
      </c>
    </row>
    <row r="364" spans="1:28" x14ac:dyDescent="0.15">
      <c r="A364">
        <v>397</v>
      </c>
      <c r="B364" t="str">
        <v>U1385</v>
      </c>
      <c r="C364" t="str">
        <v>F</v>
      </c>
      <c r="D364">
        <v>19</v>
      </c>
      <c r="E364" t="str">
        <v>X</v>
      </c>
      <c r="F364">
        <v>3</v>
      </c>
      <c r="G364" t="str">
        <v>A</v>
      </c>
      <c r="H364" s="21">
        <v>54</v>
      </c>
      <c r="I364" s="21">
        <v>54</v>
      </c>
      <c r="J364" s="21">
        <v>54</v>
      </c>
      <c r="K364" s="21">
        <v>54</v>
      </c>
      <c r="L364">
        <v>263.90000000000003</v>
      </c>
      <c r="M364">
        <v>263.90000000000003</v>
      </c>
      <c r="N364">
        <v>312.05900000000003</v>
      </c>
      <c r="O364">
        <v>312.05900000000003</v>
      </c>
      <c r="P364">
        <v>0</v>
      </c>
      <c r="Q364" t="str">
        <v/>
      </c>
      <c r="R364" t="str">
        <v>SS</v>
      </c>
      <c r="S364" t="str">
        <v>SED</v>
      </c>
      <c r="T364" t="str">
        <v/>
      </c>
      <c r="U364" t="str">
        <v/>
      </c>
      <c r="V364" t="str">
        <v>SED</v>
      </c>
      <c r="W364" t="str">
        <v>SS11882231</v>
      </c>
      <c r="X364">
        <v>44884.73541666667</v>
      </c>
      <c r="Y364" t="str">
        <v>JRS_BROOKS</v>
      </c>
      <c r="Z364" t="str">
        <v>JR</v>
      </c>
      <c r="AA364" t="str">
        <v/>
      </c>
      <c r="AB364" t="str">
        <v>397-U1385F-19X-3-A 54/54-SED</v>
      </c>
    </row>
    <row r="365" spans="1:28" x14ac:dyDescent="0.15">
      <c r="A365">
        <v>397</v>
      </c>
      <c r="B365" t="str">
        <v>U1385</v>
      </c>
      <c r="C365" t="str">
        <v>F</v>
      </c>
      <c r="D365">
        <v>19</v>
      </c>
      <c r="E365" t="str">
        <v>X</v>
      </c>
      <c r="F365">
        <v>3</v>
      </c>
      <c r="G365" t="str">
        <v>W</v>
      </c>
      <c r="H365" s="21">
        <v>75</v>
      </c>
      <c r="I365" s="21">
        <v>75</v>
      </c>
      <c r="J365" s="21">
        <v>75</v>
      </c>
      <c r="K365" s="21">
        <v>75</v>
      </c>
      <c r="L365">
        <v>264.11</v>
      </c>
      <c r="M365">
        <v>264.11</v>
      </c>
      <c r="N365">
        <v>312.26900000000001</v>
      </c>
      <c r="O365">
        <v>312.26900000000001</v>
      </c>
      <c r="P365">
        <v>0</v>
      </c>
      <c r="Q365">
        <v>1</v>
      </c>
      <c r="R365" t="str">
        <v>TPCK</v>
      </c>
      <c r="S365" t="str">
        <v>NANNO</v>
      </c>
      <c r="T365" t="str">
        <v/>
      </c>
      <c r="U365" t="str">
        <v/>
      </c>
      <c r="V365" t="str">
        <v>NANNO</v>
      </c>
      <c r="W365" t="str">
        <v>TPCK11882171</v>
      </c>
      <c r="X365">
        <v>44884.720138888886</v>
      </c>
      <c r="Y365" t="str">
        <v>LEWIS</v>
      </c>
      <c r="Z365" t="str">
        <v>JR</v>
      </c>
      <c r="AA365" t="str">
        <v>Unprocessed sample to FLOR, slide to CLAR</v>
      </c>
      <c r="AB365" t="str">
        <v>397-U1385F-19X-3-W 75/75-NANNO</v>
      </c>
    </row>
    <row r="366" spans="1:28" x14ac:dyDescent="0.15">
      <c r="A366">
        <v>397</v>
      </c>
      <c r="B366" t="str">
        <v>U1385</v>
      </c>
      <c r="C366" t="str">
        <v>F</v>
      </c>
      <c r="D366">
        <v>19</v>
      </c>
      <c r="E366" t="str">
        <v>X</v>
      </c>
      <c r="F366">
        <v>4</v>
      </c>
      <c r="G366" t="str">
        <v>W</v>
      </c>
      <c r="H366" s="21">
        <v>54</v>
      </c>
      <c r="I366" s="21">
        <v>56</v>
      </c>
      <c r="J366" s="21">
        <v>54</v>
      </c>
      <c r="K366" s="21">
        <v>56</v>
      </c>
      <c r="L366">
        <v>265.40000000000003</v>
      </c>
      <c r="M366">
        <v>265.42</v>
      </c>
      <c r="N366">
        <v>313.55900000000003</v>
      </c>
      <c r="O366">
        <v>313.57900000000001</v>
      </c>
      <c r="P366">
        <v>2</v>
      </c>
      <c r="Q366">
        <v>10</v>
      </c>
      <c r="R366" t="str">
        <v>CYL</v>
      </c>
      <c r="S366" t="str">
        <v>MAD</v>
      </c>
      <c r="T366" t="str">
        <v/>
      </c>
      <c r="U366" t="str">
        <v/>
      </c>
      <c r="V366">
        <v>31153</v>
      </c>
      <c r="W366" t="str">
        <v>CYL11882241</v>
      </c>
      <c r="X366">
        <v>44884.739583333336</v>
      </c>
      <c r="Y366" t="str">
        <v>JRS_CLARK</v>
      </c>
      <c r="Z366" t="str">
        <v>JR</v>
      </c>
      <c r="AA366" t="str">
        <v/>
      </c>
      <c r="AB366" t="str">
        <v>397-U1385F-19X-4-W 54/56-31153</v>
      </c>
    </row>
    <row r="367" spans="1:28" x14ac:dyDescent="0.15">
      <c r="A367">
        <v>397</v>
      </c>
      <c r="B367" t="str">
        <v>U1385</v>
      </c>
      <c r="C367" t="str">
        <v>F</v>
      </c>
      <c r="D367">
        <v>19</v>
      </c>
      <c r="E367" t="str">
        <v>X</v>
      </c>
      <c r="F367">
        <v>4</v>
      </c>
      <c r="G367" t="str">
        <v>W</v>
      </c>
      <c r="H367" s="21">
        <v>76</v>
      </c>
      <c r="I367" s="21">
        <v>76</v>
      </c>
      <c r="J367" s="21">
        <v>76</v>
      </c>
      <c r="K367" s="21">
        <v>76</v>
      </c>
      <c r="L367">
        <v>265.62</v>
      </c>
      <c r="M367">
        <v>265.62</v>
      </c>
      <c r="N367">
        <v>313.779</v>
      </c>
      <c r="O367">
        <v>313.779</v>
      </c>
      <c r="P367">
        <v>0</v>
      </c>
      <c r="Q367">
        <v>1</v>
      </c>
      <c r="R367" t="str">
        <v>TPCK</v>
      </c>
      <c r="S367" t="str">
        <v>NANNO</v>
      </c>
      <c r="T367" t="str">
        <v/>
      </c>
      <c r="U367" t="str">
        <v/>
      </c>
      <c r="V367" t="str">
        <v>NANNO</v>
      </c>
      <c r="W367" t="str">
        <v>TPCK11882181</v>
      </c>
      <c r="X367">
        <v>44884.720138888886</v>
      </c>
      <c r="Y367" t="str">
        <v>LEWIS</v>
      </c>
      <c r="Z367" t="str">
        <v>JR</v>
      </c>
      <c r="AA367" t="str">
        <v>Unprocessed sample to FLOR, slide to CLAR</v>
      </c>
      <c r="AB367" t="str">
        <v>397-U1385F-19X-4-W 76/76-NANNO</v>
      </c>
    </row>
    <row r="368" spans="1:28" x14ac:dyDescent="0.15">
      <c r="A368">
        <v>397</v>
      </c>
      <c r="B368" t="str">
        <v>U1385</v>
      </c>
      <c r="C368" t="str">
        <v>F</v>
      </c>
      <c r="D368">
        <v>19</v>
      </c>
      <c r="E368" t="str">
        <v>X</v>
      </c>
      <c r="F368">
        <v>5</v>
      </c>
      <c r="G368" t="str">
        <v>W</v>
      </c>
      <c r="H368" s="21">
        <v>76</v>
      </c>
      <c r="I368" s="21">
        <v>76</v>
      </c>
      <c r="J368" s="21">
        <v>76</v>
      </c>
      <c r="K368" s="21">
        <v>76</v>
      </c>
      <c r="L368">
        <v>267.13</v>
      </c>
      <c r="M368">
        <v>267.13</v>
      </c>
      <c r="N368">
        <v>315.28899999999999</v>
      </c>
      <c r="O368">
        <v>315.28899999999999</v>
      </c>
      <c r="P368">
        <v>0</v>
      </c>
      <c r="Q368">
        <v>1</v>
      </c>
      <c r="R368" t="str">
        <v>TPCK</v>
      </c>
      <c r="S368" t="str">
        <v>NANNO</v>
      </c>
      <c r="T368" t="str">
        <v/>
      </c>
      <c r="U368" t="str">
        <v/>
      </c>
      <c r="V368" t="str">
        <v>NANNO</v>
      </c>
      <c r="W368" t="str">
        <v>TPCK11882191</v>
      </c>
      <c r="X368">
        <v>44884.720138888886</v>
      </c>
      <c r="Y368" t="str">
        <v>LEWIS</v>
      </c>
      <c r="Z368" t="str">
        <v>JR</v>
      </c>
      <c r="AA368" t="str">
        <v>Unprocessed sample to FLOR, slide to CLAR</v>
      </c>
      <c r="AB368" t="str">
        <v>397-U1385F-19X-5-W 76/76-NANNO</v>
      </c>
    </row>
    <row r="369" spans="1:28" x14ac:dyDescent="0.15">
      <c r="A369">
        <v>397</v>
      </c>
      <c r="B369" t="str">
        <v>U1385</v>
      </c>
      <c r="C369" t="str">
        <v>F</v>
      </c>
      <c r="D369">
        <v>19</v>
      </c>
      <c r="E369" t="str">
        <v>X</v>
      </c>
      <c r="F369">
        <v>6</v>
      </c>
      <c r="G369" t="str">
        <v>W</v>
      </c>
      <c r="H369" s="21">
        <v>75</v>
      </c>
      <c r="I369" s="21">
        <v>75</v>
      </c>
      <c r="J369" s="21">
        <v>75</v>
      </c>
      <c r="K369" s="21">
        <v>75</v>
      </c>
      <c r="L369">
        <v>268.62</v>
      </c>
      <c r="M369">
        <v>268.62</v>
      </c>
      <c r="N369">
        <v>316.779</v>
      </c>
      <c r="O369">
        <v>316.779</v>
      </c>
      <c r="P369">
        <v>0</v>
      </c>
      <c r="Q369">
        <v>1</v>
      </c>
      <c r="R369" t="str">
        <v>TPCK</v>
      </c>
      <c r="S369" t="str">
        <v>NANNO</v>
      </c>
      <c r="T369" t="str">
        <v/>
      </c>
      <c r="U369" t="str">
        <v/>
      </c>
      <c r="V369" t="str">
        <v>NANNO</v>
      </c>
      <c r="W369" t="str">
        <v>TPCK11882201</v>
      </c>
      <c r="X369">
        <v>44884.720138888886</v>
      </c>
      <c r="Y369" t="str">
        <v>LEWIS</v>
      </c>
      <c r="Z369" t="str">
        <v>JR</v>
      </c>
      <c r="AA369" t="str">
        <v>Unprocessed sample to FLOR, slide to CLAR</v>
      </c>
      <c r="AB369" t="str">
        <v>397-U1385F-19X-6-W 75/75-NANNO</v>
      </c>
    </row>
    <row r="370" spans="1:28" x14ac:dyDescent="0.15">
      <c r="A370">
        <v>397</v>
      </c>
      <c r="B370" t="str">
        <v>U1385</v>
      </c>
      <c r="C370" t="str">
        <v>F</v>
      </c>
      <c r="D370">
        <v>19</v>
      </c>
      <c r="E370" t="str">
        <v>X</v>
      </c>
      <c r="F370">
        <v>7</v>
      </c>
      <c r="G370" t="str">
        <v/>
      </c>
      <c r="H370" s="21">
        <v>0</v>
      </c>
      <c r="I370" s="21">
        <v>5</v>
      </c>
      <c r="J370" s="21">
        <v>0</v>
      </c>
      <c r="K370" s="21">
        <v>5</v>
      </c>
      <c r="L370">
        <v>269.23</v>
      </c>
      <c r="M370">
        <v>269.28000000000003</v>
      </c>
      <c r="N370">
        <v>317.38900000000001</v>
      </c>
      <c r="O370">
        <v>317.43900000000002</v>
      </c>
      <c r="P370">
        <v>5</v>
      </c>
      <c r="Q370">
        <v>5</v>
      </c>
      <c r="R370" t="str">
        <v>CYL</v>
      </c>
      <c r="S370" t="str">
        <v>HS</v>
      </c>
      <c r="T370" t="str">
        <v/>
      </c>
      <c r="U370" t="str">
        <v/>
      </c>
      <c r="V370" t="str">
        <v>HS</v>
      </c>
      <c r="W370" t="str">
        <v>CYL11878821</v>
      </c>
      <c r="X370">
        <v>44884.349305555559</v>
      </c>
      <c r="Y370" t="str">
        <v>NOVAK</v>
      </c>
      <c r="Z370" t="str">
        <v>JR</v>
      </c>
      <c r="AA370" t="str">
        <v/>
      </c>
      <c r="AB370" t="str">
        <v>397-U1385F-19X-7-HS</v>
      </c>
    </row>
    <row r="371" spans="1:28" x14ac:dyDescent="0.15">
      <c r="A371">
        <v>397</v>
      </c>
      <c r="B371" t="str">
        <v>U1385</v>
      </c>
      <c r="C371" t="str">
        <v>F</v>
      </c>
      <c r="D371">
        <v>19</v>
      </c>
      <c r="E371" t="str">
        <v>X</v>
      </c>
      <c r="F371">
        <v>7</v>
      </c>
      <c r="G371" t="str">
        <v>W</v>
      </c>
      <c r="H371" s="21">
        <v>33</v>
      </c>
      <c r="I371" s="21">
        <v>33</v>
      </c>
      <c r="J371" s="21">
        <v>33</v>
      </c>
      <c r="K371" s="21">
        <v>33</v>
      </c>
      <c r="L371">
        <v>269.56</v>
      </c>
      <c r="M371">
        <v>269.56</v>
      </c>
      <c r="N371">
        <v>317.71899999999999</v>
      </c>
      <c r="O371">
        <v>317.71899999999999</v>
      </c>
      <c r="P371">
        <v>0</v>
      </c>
      <c r="Q371">
        <v>1</v>
      </c>
      <c r="R371" t="str">
        <v>TPCK</v>
      </c>
      <c r="S371" t="str">
        <v>NANNO</v>
      </c>
      <c r="T371" t="str">
        <v/>
      </c>
      <c r="U371" t="str">
        <v/>
      </c>
      <c r="V371" t="str">
        <v>NANNO</v>
      </c>
      <c r="W371" t="str">
        <v>TPCK11882211</v>
      </c>
      <c r="X371">
        <v>44884.720138888886</v>
      </c>
      <c r="Y371" t="str">
        <v>LEWIS</v>
      </c>
      <c r="Z371" t="str">
        <v>JR</v>
      </c>
      <c r="AA371" t="str">
        <v>Unprocessed sample to FLOR, slide to CLAR</v>
      </c>
      <c r="AB371" t="str">
        <v>397-U1385F-19X-7-W 33/33-NANNO</v>
      </c>
    </row>
    <row r="372" spans="1:28" x14ac:dyDescent="0.15">
      <c r="A372">
        <v>397</v>
      </c>
      <c r="B372" t="str">
        <v>U1385</v>
      </c>
      <c r="C372" t="str">
        <v>F</v>
      </c>
      <c r="D372">
        <v>19</v>
      </c>
      <c r="E372" t="str">
        <v>X</v>
      </c>
      <c r="F372" t="str">
        <v>CC</v>
      </c>
      <c r="G372" t="str">
        <v/>
      </c>
      <c r="H372" s="21">
        <v>12</v>
      </c>
      <c r="I372" s="21">
        <v>19</v>
      </c>
      <c r="J372" s="21">
        <v>0</v>
      </c>
      <c r="K372" s="21">
        <v>7</v>
      </c>
      <c r="L372">
        <v>269.95999999999998</v>
      </c>
      <c r="M372">
        <v>270.02999999999997</v>
      </c>
      <c r="N372">
        <v>318.11899999999997</v>
      </c>
      <c r="O372">
        <v>318.18899999999996</v>
      </c>
      <c r="P372">
        <v>7</v>
      </c>
      <c r="Q372">
        <v>5</v>
      </c>
      <c r="R372" t="str">
        <v>OTHR</v>
      </c>
      <c r="S372" t="str">
        <v>NANNO</v>
      </c>
      <c r="T372" t="str">
        <v/>
      </c>
      <c r="U372" t="str">
        <v/>
      </c>
      <c r="V372" t="str">
        <v>NANNO</v>
      </c>
      <c r="W372" t="str">
        <v>OTHR11878911</v>
      </c>
      <c r="X372">
        <v>44884.352083333331</v>
      </c>
      <c r="Y372" t="str">
        <v>LEWIS</v>
      </c>
      <c r="Z372" t="str">
        <v>JR</v>
      </c>
      <c r="AA372" t="str">
        <v>Unprocessed sample to FLOR, slide to CLAR</v>
      </c>
      <c r="AB372" t="str">
        <v>397-U1385F-19X-CC-PAL-NANNO</v>
      </c>
    </row>
    <row r="373" spans="1:28" x14ac:dyDescent="0.15">
      <c r="A373">
        <v>397</v>
      </c>
      <c r="B373" t="str">
        <v>U1385</v>
      </c>
      <c r="C373" t="str">
        <v>F</v>
      </c>
      <c r="D373">
        <v>19</v>
      </c>
      <c r="E373" t="str">
        <v>X</v>
      </c>
      <c r="F373" t="str">
        <v>CC</v>
      </c>
      <c r="G373" t="str">
        <v/>
      </c>
      <c r="H373" s="21">
        <v>12</v>
      </c>
      <c r="I373" s="21">
        <v>19</v>
      </c>
      <c r="J373" s="21">
        <v>0</v>
      </c>
      <c r="K373" s="21">
        <v>7</v>
      </c>
      <c r="L373">
        <v>269.95999999999998</v>
      </c>
      <c r="M373">
        <v>270.02999999999997</v>
      </c>
      <c r="N373">
        <v>318.11899999999997</v>
      </c>
      <c r="O373">
        <v>318.18899999999996</v>
      </c>
      <c r="P373">
        <v>7</v>
      </c>
      <c r="Q373">
        <v>20</v>
      </c>
      <c r="R373" t="str">
        <v>OTHR</v>
      </c>
      <c r="S373" t="str">
        <v/>
      </c>
      <c r="T373" t="str">
        <v>PERA</v>
      </c>
      <c r="U373" t="str">
        <v>95471IODP</v>
      </c>
      <c r="V373" t="str">
        <v>PALPERA</v>
      </c>
      <c r="W373" t="str">
        <v>OTHR11878851</v>
      </c>
      <c r="X373">
        <v>44884.352083333331</v>
      </c>
      <c r="Y373" t="str">
        <v>NOVAK</v>
      </c>
      <c r="Z373" t="str">
        <v>JR</v>
      </c>
      <c r="AA373" t="str">
        <v/>
      </c>
      <c r="AB373" t="str">
        <v>397-U1385F-19X-CC-PAL-PALPERA</v>
      </c>
    </row>
    <row r="374" spans="1:28" x14ac:dyDescent="0.15">
      <c r="A374">
        <v>397</v>
      </c>
      <c r="B374" t="str">
        <v>U1385</v>
      </c>
      <c r="C374" t="str">
        <v>F</v>
      </c>
      <c r="D374">
        <v>19</v>
      </c>
      <c r="E374" t="str">
        <v>X</v>
      </c>
      <c r="F374" t="str">
        <v>CC</v>
      </c>
      <c r="G374" t="str">
        <v/>
      </c>
      <c r="H374" s="21">
        <v>12</v>
      </c>
      <c r="I374" s="21">
        <v>19</v>
      </c>
      <c r="J374" s="21">
        <v>0</v>
      </c>
      <c r="K374" s="21">
        <v>7</v>
      </c>
      <c r="L374">
        <v>269.95999999999998</v>
      </c>
      <c r="M374">
        <v>270.02999999999997</v>
      </c>
      <c r="N374">
        <v>318.11899999999997</v>
      </c>
      <c r="O374">
        <v>318.18899999999996</v>
      </c>
      <c r="P374">
        <v>7</v>
      </c>
      <c r="Q374">
        <v>30</v>
      </c>
      <c r="R374" t="str">
        <v>OTHR</v>
      </c>
      <c r="S374" t="str">
        <v/>
      </c>
      <c r="T374" t="str">
        <v>ZARI</v>
      </c>
      <c r="U374" t="str">
        <v>95883IODP</v>
      </c>
      <c r="V374" t="str">
        <v>PALZARI</v>
      </c>
      <c r="W374" t="str">
        <v>OTHR11878891</v>
      </c>
      <c r="X374">
        <v>44884.352083333331</v>
      </c>
      <c r="Y374" t="str">
        <v>NOVAK</v>
      </c>
      <c r="Z374" t="str">
        <v>JR</v>
      </c>
      <c r="AA374" t="str">
        <v/>
      </c>
      <c r="AB374" t="str">
        <v>397-U1385F-19X-CC-PAL-PALZARI</v>
      </c>
    </row>
    <row r="375" spans="1:28" x14ac:dyDescent="0.15">
      <c r="A375">
        <v>397</v>
      </c>
      <c r="B375" t="str">
        <v>U1385</v>
      </c>
      <c r="C375" t="str">
        <v>F</v>
      </c>
      <c r="D375">
        <v>19</v>
      </c>
      <c r="E375" t="str">
        <v>X</v>
      </c>
      <c r="F375" t="str">
        <v>CC</v>
      </c>
      <c r="G375" t="str">
        <v/>
      </c>
      <c r="H375" s="21">
        <v>12</v>
      </c>
      <c r="I375" s="21">
        <v>19</v>
      </c>
      <c r="J375" s="21">
        <v>12</v>
      </c>
      <c r="K375" s="21">
        <v>19</v>
      </c>
      <c r="L375">
        <v>269.95999999999998</v>
      </c>
      <c r="M375">
        <v>270.02999999999997</v>
      </c>
      <c r="N375">
        <v>318.11899999999997</v>
      </c>
      <c r="O375">
        <v>318.18899999999996</v>
      </c>
      <c r="P375">
        <v>7</v>
      </c>
      <c r="Q375">
        <v>247</v>
      </c>
      <c r="R375" t="str">
        <v>WRND</v>
      </c>
      <c r="S375" t="str">
        <v>PAL</v>
      </c>
      <c r="T375" t="str">
        <v/>
      </c>
      <c r="U375" t="str">
        <v/>
      </c>
      <c r="V375" t="str">
        <v>PAL</v>
      </c>
      <c r="W375" t="str">
        <v>WRND11878831</v>
      </c>
      <c r="X375">
        <v>44884.349305555559</v>
      </c>
      <c r="Y375" t="str">
        <v>NOVAK</v>
      </c>
      <c r="Z375" t="str">
        <v>JR</v>
      </c>
      <c r="AA375" t="str">
        <v/>
      </c>
      <c r="AB375" t="str">
        <v>397-U1385F-19X-CC-PAL</v>
      </c>
    </row>
    <row r="376" spans="1:28" x14ac:dyDescent="0.15">
      <c r="A376">
        <v>397</v>
      </c>
      <c r="B376" t="str">
        <v>U1385</v>
      </c>
      <c r="C376" t="str">
        <v>F</v>
      </c>
      <c r="D376">
        <v>19</v>
      </c>
      <c r="E376" t="str">
        <v>X</v>
      </c>
      <c r="F376" t="str">
        <v>CC</v>
      </c>
      <c r="G376" t="str">
        <v/>
      </c>
      <c r="H376" s="21">
        <v>12</v>
      </c>
      <c r="I376" s="21">
        <v>19</v>
      </c>
      <c r="J376" s="21">
        <v>0</v>
      </c>
      <c r="K376" s="21">
        <v>7</v>
      </c>
      <c r="L376">
        <v>269.95999999999998</v>
      </c>
      <c r="M376">
        <v>270.02999999999997</v>
      </c>
      <c r="N376">
        <v>318.11899999999997</v>
      </c>
      <c r="O376">
        <v>318.18899999999996</v>
      </c>
      <c r="P376">
        <v>7</v>
      </c>
      <c r="Q376">
        <v>5</v>
      </c>
      <c r="R376" t="str">
        <v>OTHR</v>
      </c>
      <c r="S376" t="str">
        <v/>
      </c>
      <c r="T376" t="str">
        <v>ABRA</v>
      </c>
      <c r="U376" t="str">
        <v>95438IODP</v>
      </c>
      <c r="V376" t="str">
        <v>PALABRA</v>
      </c>
      <c r="W376" t="str">
        <v>OTHR11878901</v>
      </c>
      <c r="X376">
        <v>44884.352083333331</v>
      </c>
      <c r="Y376" t="str">
        <v>NOVAK</v>
      </c>
      <c r="Z376" t="str">
        <v>JR</v>
      </c>
      <c r="AA376" t="str">
        <v/>
      </c>
      <c r="AB376" t="str">
        <v>397-U1385F-19X-CC-PAL-PALABRA</v>
      </c>
    </row>
    <row r="377" spans="1:28" x14ac:dyDescent="0.15">
      <c r="A377">
        <v>397</v>
      </c>
      <c r="B377" t="str">
        <v>U1385</v>
      </c>
      <c r="C377" t="str">
        <v>F</v>
      </c>
      <c r="D377">
        <v>19</v>
      </c>
      <c r="E377" t="str">
        <v>X</v>
      </c>
      <c r="F377" t="str">
        <v>CC</v>
      </c>
      <c r="G377" t="str">
        <v/>
      </c>
      <c r="H377" s="21">
        <v>12</v>
      </c>
      <c r="I377" s="21">
        <v>19</v>
      </c>
      <c r="J377" s="21">
        <v>0</v>
      </c>
      <c r="K377" s="21">
        <v>7</v>
      </c>
      <c r="L377">
        <v>269.95999999999998</v>
      </c>
      <c r="M377">
        <v>270.02999999999997</v>
      </c>
      <c r="N377">
        <v>318.11899999999997</v>
      </c>
      <c r="O377">
        <v>318.18899999999996</v>
      </c>
      <c r="P377">
        <v>7</v>
      </c>
      <c r="Q377">
        <v>20</v>
      </c>
      <c r="R377" t="str">
        <v>OTHR</v>
      </c>
      <c r="S377" t="str">
        <v/>
      </c>
      <c r="T377" t="str">
        <v>VERM</v>
      </c>
      <c r="U377" t="str">
        <v>95746IODP</v>
      </c>
      <c r="V377" t="str">
        <v>PALVERM</v>
      </c>
      <c r="W377" t="str">
        <v>OTHR11878841</v>
      </c>
      <c r="X377">
        <v>44884.352083333331</v>
      </c>
      <c r="Y377" t="str">
        <v>NOVAK</v>
      </c>
      <c r="Z377" t="str">
        <v>JR</v>
      </c>
      <c r="AA377" t="str">
        <v/>
      </c>
      <c r="AB377" t="str">
        <v>397-U1385F-19X-CC-PAL-PALVERM</v>
      </c>
    </row>
    <row r="378" spans="1:28" x14ac:dyDescent="0.15">
      <c r="A378">
        <v>397</v>
      </c>
      <c r="B378" t="str">
        <v>U1385</v>
      </c>
      <c r="C378" t="str">
        <v>F</v>
      </c>
      <c r="D378">
        <v>19</v>
      </c>
      <c r="E378" t="str">
        <v>X</v>
      </c>
      <c r="F378" t="str">
        <v>CC</v>
      </c>
      <c r="G378" t="str">
        <v/>
      </c>
      <c r="H378" s="21">
        <v>12</v>
      </c>
      <c r="I378" s="21">
        <v>19</v>
      </c>
      <c r="J378" s="21">
        <v>0</v>
      </c>
      <c r="K378" s="21">
        <v>7</v>
      </c>
      <c r="L378">
        <v>269.95999999999998</v>
      </c>
      <c r="M378">
        <v>270.02999999999997</v>
      </c>
      <c r="N378">
        <v>318.11899999999997</v>
      </c>
      <c r="O378">
        <v>318.18899999999996</v>
      </c>
      <c r="P378">
        <v>7</v>
      </c>
      <c r="Q378">
        <v>5</v>
      </c>
      <c r="R378" t="str">
        <v>OTHR</v>
      </c>
      <c r="S378" t="str">
        <v/>
      </c>
      <c r="T378" t="str">
        <v>CLAR</v>
      </c>
      <c r="U378" t="str">
        <v>95439IODP</v>
      </c>
      <c r="V378" t="str">
        <v>PALCLAR</v>
      </c>
      <c r="W378" t="str">
        <v>OTHR11878871</v>
      </c>
      <c r="X378">
        <v>44884.352083333331</v>
      </c>
      <c r="Y378" t="str">
        <v>NOVAK</v>
      </c>
      <c r="Z378" t="str">
        <v>JR</v>
      </c>
      <c r="AA378" t="str">
        <v/>
      </c>
      <c r="AB378" t="str">
        <v>397-U1385F-19X-CC-PAL-PALCLAR</v>
      </c>
    </row>
    <row r="379" spans="1:28" x14ac:dyDescent="0.15">
      <c r="A379">
        <v>397</v>
      </c>
      <c r="B379" t="str">
        <v>U1385</v>
      </c>
      <c r="C379" t="str">
        <v>F</v>
      </c>
      <c r="D379">
        <v>19</v>
      </c>
      <c r="E379" t="str">
        <v>X</v>
      </c>
      <c r="F379" t="str">
        <v>CC</v>
      </c>
      <c r="G379" t="str">
        <v/>
      </c>
      <c r="H379" s="21">
        <v>12</v>
      </c>
      <c r="I379" s="21">
        <v>19</v>
      </c>
      <c r="J379" s="21">
        <v>0</v>
      </c>
      <c r="K379" s="21">
        <v>7</v>
      </c>
      <c r="L379">
        <v>269.95999999999998</v>
      </c>
      <c r="M379">
        <v>270.02999999999997</v>
      </c>
      <c r="N379">
        <v>318.11899999999997</v>
      </c>
      <c r="O379">
        <v>318.18899999999996</v>
      </c>
      <c r="P379">
        <v>7</v>
      </c>
      <c r="Q379">
        <v>20</v>
      </c>
      <c r="R379" t="str">
        <v>OTHR</v>
      </c>
      <c r="S379" t="str">
        <v>FORAM</v>
      </c>
      <c r="T379" t="str">
        <v/>
      </c>
      <c r="U379" t="str">
        <v/>
      </c>
      <c r="V379" t="str">
        <v>FORAM</v>
      </c>
      <c r="W379" t="str">
        <v>OTHR11878921</v>
      </c>
      <c r="X379">
        <v>44884.352083333331</v>
      </c>
      <c r="Y379" t="str">
        <v>NOVAK</v>
      </c>
      <c r="Z379" t="str">
        <v>JR</v>
      </c>
      <c r="AA379" t="str">
        <v>Shipboard Test</v>
      </c>
      <c r="AB379" t="str">
        <v>397-U1385F-19X-CC-PAL-FORAM</v>
      </c>
    </row>
    <row r="380" spans="1:28" x14ac:dyDescent="0.15">
      <c r="A380">
        <v>397</v>
      </c>
      <c r="B380" t="str">
        <v>U1385</v>
      </c>
      <c r="C380" t="str">
        <v>F</v>
      </c>
      <c r="D380">
        <v>19</v>
      </c>
      <c r="E380" t="str">
        <v>X</v>
      </c>
      <c r="F380" t="str">
        <v>CC</v>
      </c>
      <c r="G380" t="str">
        <v/>
      </c>
      <c r="H380" s="21">
        <v>12</v>
      </c>
      <c r="I380" s="21">
        <v>19</v>
      </c>
      <c r="J380" s="21">
        <v>0</v>
      </c>
      <c r="K380" s="21">
        <v>7</v>
      </c>
      <c r="L380">
        <v>269.95999999999998</v>
      </c>
      <c r="M380">
        <v>270.02999999999997</v>
      </c>
      <c r="N380">
        <v>318.11899999999997</v>
      </c>
      <c r="O380">
        <v>318.18899999999996</v>
      </c>
      <c r="P380">
        <v>7</v>
      </c>
      <c r="Q380">
        <v>30</v>
      </c>
      <c r="R380" t="str">
        <v>OTHR</v>
      </c>
      <c r="S380" t="str">
        <v>PAL</v>
      </c>
      <c r="T380" t="str">
        <v/>
      </c>
      <c r="U380" t="str">
        <v/>
      </c>
      <c r="V380" t="str">
        <v>PAL</v>
      </c>
      <c r="W380" t="str">
        <v>OTHR11878881</v>
      </c>
      <c r="X380">
        <v>44884.352083333331</v>
      </c>
      <c r="Y380" t="str">
        <v>KOWALSKI</v>
      </c>
      <c r="Z380" t="str">
        <v>JR</v>
      </c>
      <c r="AA380" t="str">
        <v/>
      </c>
      <c r="AB380" t="str">
        <v>397-U1385F-19X-CC-PAL-PAL</v>
      </c>
    </row>
    <row r="381" spans="1:28" x14ac:dyDescent="0.15">
      <c r="A381">
        <v>397</v>
      </c>
      <c r="B381" t="str">
        <v>U1385</v>
      </c>
      <c r="C381" t="str">
        <v>F</v>
      </c>
      <c r="D381">
        <v>19</v>
      </c>
      <c r="E381" t="str">
        <v>X</v>
      </c>
      <c r="F381" t="str">
        <v>CC</v>
      </c>
      <c r="G381" t="str">
        <v/>
      </c>
      <c r="H381" s="21">
        <v>12</v>
      </c>
      <c r="I381" s="21">
        <v>19</v>
      </c>
      <c r="J381" s="21">
        <v>0</v>
      </c>
      <c r="K381" s="21">
        <v>7</v>
      </c>
      <c r="L381">
        <v>269.95999999999998</v>
      </c>
      <c r="M381">
        <v>270.02999999999997</v>
      </c>
      <c r="N381">
        <v>318.11899999999997</v>
      </c>
      <c r="O381">
        <v>318.18899999999996</v>
      </c>
      <c r="P381">
        <v>7</v>
      </c>
      <c r="Q381">
        <v>5</v>
      </c>
      <c r="R381" t="str">
        <v>OTHR</v>
      </c>
      <c r="S381" t="str">
        <v/>
      </c>
      <c r="T381" t="str">
        <v>FLOR</v>
      </c>
      <c r="U381" t="str">
        <v>95504IODP</v>
      </c>
      <c r="V381" t="str">
        <v>PALFLOR</v>
      </c>
      <c r="W381" t="str">
        <v>OTHR11878861</v>
      </c>
      <c r="X381">
        <v>44884.352083333331</v>
      </c>
      <c r="Y381" t="str">
        <v>NOVAK</v>
      </c>
      <c r="Z381" t="str">
        <v>JR</v>
      </c>
      <c r="AA381" t="str">
        <v/>
      </c>
      <c r="AB381" t="str">
        <v>397-U1385F-19X-CC-PAL-PALFLOR</v>
      </c>
    </row>
    <row r="382" spans="1:28" x14ac:dyDescent="0.15">
      <c r="A382">
        <v>397</v>
      </c>
      <c r="B382" t="str">
        <v>U1385</v>
      </c>
      <c r="C382" t="str">
        <v>F</v>
      </c>
      <c r="D382">
        <v>20</v>
      </c>
      <c r="E382" t="str">
        <v>X</v>
      </c>
      <c r="F382">
        <v>1</v>
      </c>
      <c r="G382" t="str">
        <v>W</v>
      </c>
      <c r="H382" s="21">
        <v>75</v>
      </c>
      <c r="I382" s="21">
        <v>75</v>
      </c>
      <c r="J382" s="21">
        <v>75</v>
      </c>
      <c r="K382" s="21">
        <v>75</v>
      </c>
      <c r="L382">
        <v>270.85000000000002</v>
      </c>
      <c r="M382">
        <v>270.85000000000002</v>
      </c>
      <c r="N382">
        <v>320.52000000000004</v>
      </c>
      <c r="O382">
        <v>320.52000000000004</v>
      </c>
      <c r="P382">
        <v>0</v>
      </c>
      <c r="Q382">
        <v>1</v>
      </c>
      <c r="R382" t="str">
        <v>TPCK</v>
      </c>
      <c r="S382" t="str">
        <v>NANNO</v>
      </c>
      <c r="T382" t="str">
        <v/>
      </c>
      <c r="U382" t="str">
        <v/>
      </c>
      <c r="V382" t="str">
        <v>NANNO</v>
      </c>
      <c r="W382" t="str">
        <v>TPCK11882261</v>
      </c>
      <c r="X382">
        <v>44884.775000000001</v>
      </c>
      <c r="Y382" t="str">
        <v>LEWIS</v>
      </c>
      <c r="Z382" t="str">
        <v>JR</v>
      </c>
      <c r="AA382" t="str">
        <v>Unprocessed sample to FLOR, slide to CLAR</v>
      </c>
      <c r="AB382" t="str">
        <v>397-U1385F-20X-1-W 75/75-NANNO</v>
      </c>
    </row>
    <row r="383" spans="1:28" x14ac:dyDescent="0.15">
      <c r="A383">
        <v>397</v>
      </c>
      <c r="B383" t="str">
        <v>U1385</v>
      </c>
      <c r="C383" t="str">
        <v>F</v>
      </c>
      <c r="D383">
        <v>20</v>
      </c>
      <c r="E383" t="str">
        <v>X</v>
      </c>
      <c r="F383">
        <v>2</v>
      </c>
      <c r="G383" t="str">
        <v>W</v>
      </c>
      <c r="H383" s="21">
        <v>71</v>
      </c>
      <c r="I383" s="21">
        <v>71</v>
      </c>
      <c r="J383" s="21">
        <v>71</v>
      </c>
      <c r="K383" s="21">
        <v>71</v>
      </c>
      <c r="L383">
        <v>272.33999999999997</v>
      </c>
      <c r="M383">
        <v>272.33999999999997</v>
      </c>
      <c r="N383">
        <v>322.01</v>
      </c>
      <c r="O383">
        <v>322.01</v>
      </c>
      <c r="P383">
        <v>0</v>
      </c>
      <c r="Q383">
        <v>1</v>
      </c>
      <c r="R383" t="str">
        <v>TPCK</v>
      </c>
      <c r="S383" t="str">
        <v>NANNO</v>
      </c>
      <c r="T383" t="str">
        <v/>
      </c>
      <c r="U383" t="str">
        <v/>
      </c>
      <c r="V383" t="str">
        <v>NANNO</v>
      </c>
      <c r="W383" t="str">
        <v>TPCK11882271</v>
      </c>
      <c r="X383">
        <v>44884.775000000001</v>
      </c>
      <c r="Y383" t="str">
        <v>LEWIS</v>
      </c>
      <c r="Z383" t="str">
        <v>JR</v>
      </c>
      <c r="AA383" t="str">
        <v>Unprocessed sample to FLOR, slide to CLAR</v>
      </c>
      <c r="AB383" t="str">
        <v>397-U1385F-20X-2-W 71/71-NANNO</v>
      </c>
    </row>
    <row r="384" spans="1:28" x14ac:dyDescent="0.15">
      <c r="A384">
        <v>397</v>
      </c>
      <c r="B384" t="str">
        <v>U1385</v>
      </c>
      <c r="C384" t="str">
        <v>F</v>
      </c>
      <c r="D384">
        <v>20</v>
      </c>
      <c r="E384" t="str">
        <v>X</v>
      </c>
      <c r="F384">
        <v>3</v>
      </c>
      <c r="G384" t="str">
        <v>A</v>
      </c>
      <c r="H384" s="21">
        <v>40</v>
      </c>
      <c r="I384" s="21">
        <v>40</v>
      </c>
      <c r="J384" s="21">
        <v>40</v>
      </c>
      <c r="K384" s="21">
        <v>40</v>
      </c>
      <c r="L384">
        <v>273.52999999999997</v>
      </c>
      <c r="M384">
        <v>273.52999999999997</v>
      </c>
      <c r="N384">
        <v>323.2</v>
      </c>
      <c r="O384">
        <v>323.2</v>
      </c>
      <c r="P384">
        <v>0</v>
      </c>
      <c r="Q384" t="str">
        <v/>
      </c>
      <c r="R384" t="str">
        <v>SS</v>
      </c>
      <c r="S384" t="str">
        <v>SED</v>
      </c>
      <c r="T384" t="str">
        <v/>
      </c>
      <c r="U384" t="str">
        <v/>
      </c>
      <c r="V384" t="str">
        <v>SED</v>
      </c>
      <c r="W384" t="str">
        <v>SS11882341</v>
      </c>
      <c r="X384">
        <v>44884.781944444447</v>
      </c>
      <c r="Y384" t="str">
        <v>JRS_BROOKS</v>
      </c>
      <c r="Z384" t="str">
        <v>JR</v>
      </c>
      <c r="AA384" t="str">
        <v/>
      </c>
      <c r="AB384" t="str">
        <v>397-U1385F-20X-3-A 40/40-SED</v>
      </c>
    </row>
    <row r="385" spans="1:28" x14ac:dyDescent="0.15">
      <c r="A385">
        <v>397</v>
      </c>
      <c r="B385" t="str">
        <v>U1385</v>
      </c>
      <c r="C385" t="str">
        <v>F</v>
      </c>
      <c r="D385">
        <v>20</v>
      </c>
      <c r="E385" t="str">
        <v>X</v>
      </c>
      <c r="F385">
        <v>3</v>
      </c>
      <c r="G385" t="str">
        <v>W</v>
      </c>
      <c r="H385" s="21">
        <v>73</v>
      </c>
      <c r="I385" s="21">
        <v>73</v>
      </c>
      <c r="J385" s="21">
        <v>73</v>
      </c>
      <c r="K385" s="21">
        <v>73</v>
      </c>
      <c r="L385">
        <v>273.86</v>
      </c>
      <c r="M385">
        <v>273.86</v>
      </c>
      <c r="N385">
        <v>323.53000000000003</v>
      </c>
      <c r="O385">
        <v>323.53000000000003</v>
      </c>
      <c r="P385">
        <v>0</v>
      </c>
      <c r="Q385">
        <v>1</v>
      </c>
      <c r="R385" t="str">
        <v>TPCK</v>
      </c>
      <c r="S385" t="str">
        <v>NANNO</v>
      </c>
      <c r="T385" t="str">
        <v/>
      </c>
      <c r="U385" t="str">
        <v/>
      </c>
      <c r="V385" t="str">
        <v>NANNO</v>
      </c>
      <c r="W385" t="str">
        <v>TPCK11882281</v>
      </c>
      <c r="X385">
        <v>44884.775000000001</v>
      </c>
      <c r="Y385" t="str">
        <v>LEWIS</v>
      </c>
      <c r="Z385" t="str">
        <v>JR</v>
      </c>
      <c r="AA385" t="str">
        <v>Unprocessed sample to FLOR, slide to CLAR</v>
      </c>
      <c r="AB385" t="str">
        <v>397-U1385F-20X-3-W 73/73-NANNO</v>
      </c>
    </row>
    <row r="386" spans="1:28" x14ac:dyDescent="0.15">
      <c r="A386">
        <v>397</v>
      </c>
      <c r="B386" t="str">
        <v>U1385</v>
      </c>
      <c r="C386" t="str">
        <v>F</v>
      </c>
      <c r="D386">
        <v>20</v>
      </c>
      <c r="E386" t="str">
        <v>X</v>
      </c>
      <c r="F386">
        <v>4</v>
      </c>
      <c r="G386" t="str">
        <v>A</v>
      </c>
      <c r="H386" s="21">
        <v>33</v>
      </c>
      <c r="I386" s="21">
        <v>33</v>
      </c>
      <c r="J386" s="21">
        <v>33</v>
      </c>
      <c r="K386" s="21">
        <v>33</v>
      </c>
      <c r="L386">
        <v>274.95999999999998</v>
      </c>
      <c r="M386">
        <v>274.95999999999998</v>
      </c>
      <c r="N386">
        <v>324.63</v>
      </c>
      <c r="O386">
        <v>324.63</v>
      </c>
      <c r="P386">
        <v>0</v>
      </c>
      <c r="Q386" t="str">
        <v/>
      </c>
      <c r="R386" t="str">
        <v>SS</v>
      </c>
      <c r="S386" t="str">
        <v>SED</v>
      </c>
      <c r="T386" t="str">
        <v/>
      </c>
      <c r="U386" t="str">
        <v/>
      </c>
      <c r="V386" t="str">
        <v>SED</v>
      </c>
      <c r="W386" t="str">
        <v>SS11882351</v>
      </c>
      <c r="X386">
        <v>44884.781944444447</v>
      </c>
      <c r="Y386" t="str">
        <v>JRS_BROOKS</v>
      </c>
      <c r="Z386" t="str">
        <v>JR</v>
      </c>
      <c r="AA386" t="str">
        <v/>
      </c>
      <c r="AB386" t="str">
        <v>397-U1385F-20X-4-A 33/33-SED</v>
      </c>
    </row>
    <row r="387" spans="1:28" x14ac:dyDescent="0.15">
      <c r="A387">
        <v>397</v>
      </c>
      <c r="B387" t="str">
        <v>U1385</v>
      </c>
      <c r="C387" t="str">
        <v>F</v>
      </c>
      <c r="D387">
        <v>20</v>
      </c>
      <c r="E387" t="str">
        <v>X</v>
      </c>
      <c r="F387">
        <v>4</v>
      </c>
      <c r="G387" t="str">
        <v>W</v>
      </c>
      <c r="H387" s="21">
        <v>69</v>
      </c>
      <c r="I387" s="21">
        <v>69</v>
      </c>
      <c r="J387" s="21">
        <v>69</v>
      </c>
      <c r="K387" s="21">
        <v>69</v>
      </c>
      <c r="L387">
        <v>275.32</v>
      </c>
      <c r="M387">
        <v>275.32</v>
      </c>
      <c r="N387">
        <v>324.99</v>
      </c>
      <c r="O387">
        <v>324.99</v>
      </c>
      <c r="P387">
        <v>0</v>
      </c>
      <c r="Q387">
        <v>1</v>
      </c>
      <c r="R387" t="str">
        <v>TPCK</v>
      </c>
      <c r="S387" t="str">
        <v>NANNO</v>
      </c>
      <c r="T387" t="str">
        <v/>
      </c>
      <c r="U387" t="str">
        <v/>
      </c>
      <c r="V387" t="str">
        <v>NANNO</v>
      </c>
      <c r="W387" t="str">
        <v>TPCK11882291</v>
      </c>
      <c r="X387">
        <v>44884.775000000001</v>
      </c>
      <c r="Y387" t="str">
        <v>LEWIS</v>
      </c>
      <c r="Z387" t="str">
        <v>JR</v>
      </c>
      <c r="AA387" t="str">
        <v>Unprocessed sample to FLOR, slide to CLAR</v>
      </c>
      <c r="AB387" t="str">
        <v>397-U1385F-20X-4-W 69/69-NANNO</v>
      </c>
    </row>
    <row r="388" spans="1:28" x14ac:dyDescent="0.15">
      <c r="A388">
        <v>397</v>
      </c>
      <c r="B388" t="str">
        <v>U1385</v>
      </c>
      <c r="C388" t="str">
        <v>F</v>
      </c>
      <c r="D388">
        <v>20</v>
      </c>
      <c r="E388" t="str">
        <v>X</v>
      </c>
      <c r="F388">
        <v>5</v>
      </c>
      <c r="G388" t="str">
        <v>W</v>
      </c>
      <c r="H388" s="21">
        <v>48</v>
      </c>
      <c r="I388" s="21">
        <v>50</v>
      </c>
      <c r="J388" s="21">
        <v>48</v>
      </c>
      <c r="K388" s="21">
        <v>50</v>
      </c>
      <c r="L388">
        <v>276.62</v>
      </c>
      <c r="M388">
        <v>276.64</v>
      </c>
      <c r="N388">
        <v>326.29000000000002</v>
      </c>
      <c r="O388">
        <v>326.31</v>
      </c>
      <c r="P388">
        <v>2</v>
      </c>
      <c r="Q388">
        <v>10</v>
      </c>
      <c r="R388" t="str">
        <v>CYL</v>
      </c>
      <c r="S388" t="str">
        <v>MAD</v>
      </c>
      <c r="T388" t="str">
        <v/>
      </c>
      <c r="U388" t="str">
        <v/>
      </c>
      <c r="V388">
        <v>31154</v>
      </c>
      <c r="W388" t="str">
        <v>CYL11882331</v>
      </c>
      <c r="X388">
        <v>44884.780555555553</v>
      </c>
      <c r="Y388" t="str">
        <v>JRS_CLARK</v>
      </c>
      <c r="Z388" t="str">
        <v>JR</v>
      </c>
      <c r="AA388" t="str">
        <v/>
      </c>
      <c r="AB388" t="str">
        <v>397-U1385F-20X-5-W 48/50-31154</v>
      </c>
    </row>
    <row r="389" spans="1:28" x14ac:dyDescent="0.15">
      <c r="A389">
        <v>397</v>
      </c>
      <c r="B389" t="str">
        <v>U1385</v>
      </c>
      <c r="C389" t="str">
        <v>F</v>
      </c>
      <c r="D389">
        <v>20</v>
      </c>
      <c r="E389" t="str">
        <v>X</v>
      </c>
      <c r="F389">
        <v>5</v>
      </c>
      <c r="G389" t="str">
        <v>W</v>
      </c>
      <c r="H389" s="21">
        <v>72</v>
      </c>
      <c r="I389" s="21">
        <v>72</v>
      </c>
      <c r="J389" s="21">
        <v>72</v>
      </c>
      <c r="K389" s="21">
        <v>72</v>
      </c>
      <c r="L389">
        <v>276.86</v>
      </c>
      <c r="M389">
        <v>276.86</v>
      </c>
      <c r="N389">
        <v>326.53000000000003</v>
      </c>
      <c r="O389">
        <v>326.53000000000003</v>
      </c>
      <c r="P389">
        <v>0</v>
      </c>
      <c r="Q389">
        <v>1</v>
      </c>
      <c r="R389" t="str">
        <v>TPCK</v>
      </c>
      <c r="S389" t="str">
        <v>NANNO</v>
      </c>
      <c r="T389" t="str">
        <v/>
      </c>
      <c r="U389" t="str">
        <v/>
      </c>
      <c r="V389" t="str">
        <v>NANNO</v>
      </c>
      <c r="W389" t="str">
        <v>TPCK11882301</v>
      </c>
      <c r="X389">
        <v>44884.775000000001</v>
      </c>
      <c r="Y389" t="str">
        <v>LEWIS</v>
      </c>
      <c r="Z389" t="str">
        <v>JR</v>
      </c>
      <c r="AA389" t="str">
        <v>Unprocessed sample to FLOR, slide to CLAR</v>
      </c>
      <c r="AB389" t="str">
        <v>397-U1385F-20X-5-W 72/72-NANNO</v>
      </c>
    </row>
    <row r="390" spans="1:28" x14ac:dyDescent="0.15">
      <c r="A390">
        <v>397</v>
      </c>
      <c r="B390" t="str">
        <v>U1385</v>
      </c>
      <c r="C390" t="str">
        <v>F</v>
      </c>
      <c r="D390">
        <v>20</v>
      </c>
      <c r="E390" t="str">
        <v>X</v>
      </c>
      <c r="F390">
        <v>6</v>
      </c>
      <c r="G390" t="str">
        <v>W</v>
      </c>
      <c r="H390" s="21">
        <v>90</v>
      </c>
      <c r="I390" s="21">
        <v>90</v>
      </c>
      <c r="J390" s="21">
        <v>90</v>
      </c>
      <c r="K390" s="21">
        <v>90</v>
      </c>
      <c r="L390">
        <v>278.54999999999995</v>
      </c>
      <c r="M390">
        <v>278.54999999999995</v>
      </c>
      <c r="N390">
        <v>328.21999999999997</v>
      </c>
      <c r="O390">
        <v>328.21999999999997</v>
      </c>
      <c r="P390">
        <v>0</v>
      </c>
      <c r="Q390">
        <v>1</v>
      </c>
      <c r="R390" t="str">
        <v>TPCK</v>
      </c>
      <c r="S390" t="str">
        <v>NANNO</v>
      </c>
      <c r="T390" t="str">
        <v/>
      </c>
      <c r="U390" t="str">
        <v/>
      </c>
      <c r="V390" t="str">
        <v>NANNO</v>
      </c>
      <c r="W390" t="str">
        <v>TPCK11882311</v>
      </c>
      <c r="X390">
        <v>44884.775000000001</v>
      </c>
      <c r="Y390" t="str">
        <v>LEWIS</v>
      </c>
      <c r="Z390" t="str">
        <v>JR</v>
      </c>
      <c r="AA390" t="str">
        <v>Unprocessed sample to FLOR, slide to CLAR</v>
      </c>
      <c r="AB390" t="str">
        <v>397-U1385F-20X-6-W 90/90-NANNO</v>
      </c>
    </row>
    <row r="391" spans="1:28" x14ac:dyDescent="0.15">
      <c r="A391">
        <v>397</v>
      </c>
      <c r="B391" t="str">
        <v>U1385</v>
      </c>
      <c r="C391" t="str">
        <v>F</v>
      </c>
      <c r="D391">
        <v>20</v>
      </c>
      <c r="E391" t="str">
        <v>X</v>
      </c>
      <c r="F391">
        <v>7</v>
      </c>
      <c r="G391" t="str">
        <v/>
      </c>
      <c r="H391" s="21">
        <v>0</v>
      </c>
      <c r="I391" s="21">
        <v>5</v>
      </c>
      <c r="J391" s="21">
        <v>0</v>
      </c>
      <c r="K391" s="21">
        <v>5</v>
      </c>
      <c r="L391">
        <v>279</v>
      </c>
      <c r="M391">
        <v>279.05</v>
      </c>
      <c r="N391">
        <v>328.67</v>
      </c>
      <c r="O391">
        <v>328.72</v>
      </c>
      <c r="P391">
        <v>5</v>
      </c>
      <c r="Q391">
        <v>5</v>
      </c>
      <c r="R391" t="str">
        <v>CYL</v>
      </c>
      <c r="S391" t="str">
        <v>HS</v>
      </c>
      <c r="T391" t="str">
        <v/>
      </c>
      <c r="U391" t="str">
        <v/>
      </c>
      <c r="V391" t="str">
        <v>HS</v>
      </c>
      <c r="W391" t="str">
        <v>CYL11879191</v>
      </c>
      <c r="X391">
        <v>44884.393055555556</v>
      </c>
      <c r="Y391" t="str">
        <v>NOVAK</v>
      </c>
      <c r="Z391" t="str">
        <v>JR</v>
      </c>
      <c r="AA391" t="str">
        <v/>
      </c>
      <c r="AB391" t="str">
        <v>397-U1385F-20X-7-HS</v>
      </c>
    </row>
    <row r="392" spans="1:28" x14ac:dyDescent="0.15">
      <c r="A392">
        <v>397</v>
      </c>
      <c r="B392" t="str">
        <v>U1385</v>
      </c>
      <c r="C392" t="str">
        <v>F</v>
      </c>
      <c r="D392">
        <v>20</v>
      </c>
      <c r="E392" t="str">
        <v>X</v>
      </c>
      <c r="F392">
        <v>7</v>
      </c>
      <c r="G392" t="str">
        <v>W</v>
      </c>
      <c r="H392" s="21">
        <v>28</v>
      </c>
      <c r="I392" s="21">
        <v>28</v>
      </c>
      <c r="J392" s="21">
        <v>28</v>
      </c>
      <c r="K392" s="21">
        <v>28</v>
      </c>
      <c r="L392">
        <v>279.27999999999997</v>
      </c>
      <c r="M392">
        <v>279.27999999999997</v>
      </c>
      <c r="N392">
        <v>328.95</v>
      </c>
      <c r="O392">
        <v>328.95</v>
      </c>
      <c r="P392">
        <v>0</v>
      </c>
      <c r="Q392">
        <v>1</v>
      </c>
      <c r="R392" t="str">
        <v>TPCK</v>
      </c>
      <c r="S392" t="str">
        <v>NANNO</v>
      </c>
      <c r="T392" t="str">
        <v/>
      </c>
      <c r="U392" t="str">
        <v/>
      </c>
      <c r="V392" t="str">
        <v>NANNO</v>
      </c>
      <c r="W392" t="str">
        <v>TPCK11882321</v>
      </c>
      <c r="X392">
        <v>44884.775000000001</v>
      </c>
      <c r="Y392" t="str">
        <v>LEWIS</v>
      </c>
      <c r="Z392" t="str">
        <v>JR</v>
      </c>
      <c r="AA392" t="str">
        <v>Unprocessed sample to FLOR, slide to CLAR</v>
      </c>
      <c r="AB392" t="str">
        <v>397-U1385F-20X-7-W 28/28-NANNO</v>
      </c>
    </row>
    <row r="393" spans="1:28" x14ac:dyDescent="0.15">
      <c r="A393">
        <v>397</v>
      </c>
      <c r="B393" t="str">
        <v>U1385</v>
      </c>
      <c r="C393" t="str">
        <v>F</v>
      </c>
      <c r="D393">
        <v>20</v>
      </c>
      <c r="E393" t="str">
        <v>X</v>
      </c>
      <c r="F393" t="str">
        <v>CC</v>
      </c>
      <c r="G393" t="str">
        <v/>
      </c>
      <c r="H393" s="21">
        <v>34</v>
      </c>
      <c r="I393" s="21">
        <v>41</v>
      </c>
      <c r="J393" s="21">
        <v>0</v>
      </c>
      <c r="K393" s="21">
        <v>7</v>
      </c>
      <c r="L393">
        <v>279.95999999999998</v>
      </c>
      <c r="M393">
        <v>280.03000000000003</v>
      </c>
      <c r="N393">
        <v>329.63</v>
      </c>
      <c r="O393">
        <v>329.70000000000005</v>
      </c>
      <c r="P393">
        <v>7</v>
      </c>
      <c r="Q393">
        <v>20</v>
      </c>
      <c r="R393" t="str">
        <v>OTHR</v>
      </c>
      <c r="S393" t="str">
        <v/>
      </c>
      <c r="T393" t="str">
        <v>VERM</v>
      </c>
      <c r="U393" t="str">
        <v>95746IODP</v>
      </c>
      <c r="V393" t="str">
        <v>PALVERM</v>
      </c>
      <c r="W393" t="str">
        <v>OTHR11879211</v>
      </c>
      <c r="X393">
        <v>44884.393750000003</v>
      </c>
      <c r="Y393" t="str">
        <v>NOVAK</v>
      </c>
      <c r="Z393" t="str">
        <v>JR</v>
      </c>
      <c r="AA393" t="str">
        <v/>
      </c>
      <c r="AB393" t="str">
        <v>397-U1385F-20X-CC-PAL-PALVERM</v>
      </c>
    </row>
    <row r="394" spans="1:28" x14ac:dyDescent="0.15">
      <c r="A394">
        <v>397</v>
      </c>
      <c r="B394" t="str">
        <v>U1385</v>
      </c>
      <c r="C394" t="str">
        <v>F</v>
      </c>
      <c r="D394">
        <v>20</v>
      </c>
      <c r="E394" t="str">
        <v>X</v>
      </c>
      <c r="F394" t="str">
        <v>CC</v>
      </c>
      <c r="G394" t="str">
        <v/>
      </c>
      <c r="H394" s="21">
        <v>34</v>
      </c>
      <c r="I394" s="21">
        <v>41</v>
      </c>
      <c r="J394" s="21">
        <v>0</v>
      </c>
      <c r="K394" s="21">
        <v>7</v>
      </c>
      <c r="L394">
        <v>279.95999999999998</v>
      </c>
      <c r="M394">
        <v>280.03000000000003</v>
      </c>
      <c r="N394">
        <v>329.63</v>
      </c>
      <c r="O394">
        <v>329.70000000000005</v>
      </c>
      <c r="P394">
        <v>7</v>
      </c>
      <c r="Q394">
        <v>5</v>
      </c>
      <c r="R394" t="str">
        <v>OTHR</v>
      </c>
      <c r="S394" t="str">
        <v/>
      </c>
      <c r="T394" t="str">
        <v>ABRA</v>
      </c>
      <c r="U394" t="str">
        <v>95438IODP</v>
      </c>
      <c r="V394" t="str">
        <v>PALABRA</v>
      </c>
      <c r="W394" t="str">
        <v>OTHR11879271</v>
      </c>
      <c r="X394">
        <v>44884.393750000003</v>
      </c>
      <c r="Y394" t="str">
        <v>NOVAK</v>
      </c>
      <c r="Z394" t="str">
        <v>JR</v>
      </c>
      <c r="AA394" t="str">
        <v/>
      </c>
      <c r="AB394" t="str">
        <v>397-U1385F-20X-CC-PAL-PALABRA</v>
      </c>
    </row>
    <row r="395" spans="1:28" x14ac:dyDescent="0.15">
      <c r="A395">
        <v>397</v>
      </c>
      <c r="B395" t="str">
        <v>U1385</v>
      </c>
      <c r="C395" t="str">
        <v>F</v>
      </c>
      <c r="D395">
        <v>20</v>
      </c>
      <c r="E395" t="str">
        <v>X</v>
      </c>
      <c r="F395" t="str">
        <v>CC</v>
      </c>
      <c r="G395" t="str">
        <v/>
      </c>
      <c r="H395" s="21">
        <v>34</v>
      </c>
      <c r="I395" s="21">
        <v>41</v>
      </c>
      <c r="J395" s="21">
        <v>0</v>
      </c>
      <c r="K395" s="21">
        <v>7</v>
      </c>
      <c r="L395">
        <v>279.95999999999998</v>
      </c>
      <c r="M395">
        <v>280.03000000000003</v>
      </c>
      <c r="N395">
        <v>329.63</v>
      </c>
      <c r="O395">
        <v>329.70000000000005</v>
      </c>
      <c r="P395">
        <v>7</v>
      </c>
      <c r="Q395">
        <v>30</v>
      </c>
      <c r="R395" t="str">
        <v>OTHR</v>
      </c>
      <c r="S395" t="str">
        <v>PAL</v>
      </c>
      <c r="T395" t="str">
        <v/>
      </c>
      <c r="U395" t="str">
        <v/>
      </c>
      <c r="V395" t="str">
        <v>PAL</v>
      </c>
      <c r="W395" t="str">
        <v>OTHR11879251</v>
      </c>
      <c r="X395">
        <v>44884.393750000003</v>
      </c>
      <c r="Y395" t="str">
        <v>KOWALSKI</v>
      </c>
      <c r="Z395" t="str">
        <v>JR</v>
      </c>
      <c r="AA395" t="str">
        <v/>
      </c>
      <c r="AB395" t="str">
        <v>397-U1385F-20X-CC-PAL-PAL</v>
      </c>
    </row>
    <row r="396" spans="1:28" x14ac:dyDescent="0.15">
      <c r="A396">
        <v>397</v>
      </c>
      <c r="B396" t="str">
        <v>U1385</v>
      </c>
      <c r="C396" t="str">
        <v>F</v>
      </c>
      <c r="D396">
        <v>20</v>
      </c>
      <c r="E396" t="str">
        <v>X</v>
      </c>
      <c r="F396" t="str">
        <v>CC</v>
      </c>
      <c r="G396" t="str">
        <v/>
      </c>
      <c r="H396" s="21">
        <v>34</v>
      </c>
      <c r="I396" s="21">
        <v>41</v>
      </c>
      <c r="J396" s="21">
        <v>0</v>
      </c>
      <c r="K396" s="21">
        <v>7</v>
      </c>
      <c r="L396">
        <v>279.95999999999998</v>
      </c>
      <c r="M396">
        <v>280.03000000000003</v>
      </c>
      <c r="N396">
        <v>329.63</v>
      </c>
      <c r="O396">
        <v>329.70000000000005</v>
      </c>
      <c r="P396">
        <v>7</v>
      </c>
      <c r="Q396">
        <v>20</v>
      </c>
      <c r="R396" t="str">
        <v>OTHR</v>
      </c>
      <c r="S396" t="str">
        <v/>
      </c>
      <c r="T396" t="str">
        <v>PERA</v>
      </c>
      <c r="U396" t="str">
        <v>95471IODP</v>
      </c>
      <c r="V396" t="str">
        <v>PALPERA</v>
      </c>
      <c r="W396" t="str">
        <v>OTHR11879221</v>
      </c>
      <c r="X396">
        <v>44884.393750000003</v>
      </c>
      <c r="Y396" t="str">
        <v>NOVAK</v>
      </c>
      <c r="Z396" t="str">
        <v>JR</v>
      </c>
      <c r="AA396" t="str">
        <v/>
      </c>
      <c r="AB396" t="str">
        <v>397-U1385F-20X-CC-PAL-PALPERA</v>
      </c>
    </row>
    <row r="397" spans="1:28" x14ac:dyDescent="0.15">
      <c r="A397">
        <v>397</v>
      </c>
      <c r="B397" t="str">
        <v>U1385</v>
      </c>
      <c r="C397" t="str">
        <v>F</v>
      </c>
      <c r="D397">
        <v>20</v>
      </c>
      <c r="E397" t="str">
        <v>X</v>
      </c>
      <c r="F397" t="str">
        <v>CC</v>
      </c>
      <c r="G397" t="str">
        <v/>
      </c>
      <c r="H397" s="21">
        <v>34</v>
      </c>
      <c r="I397" s="21">
        <v>41</v>
      </c>
      <c r="J397" s="21">
        <v>34</v>
      </c>
      <c r="K397" s="21">
        <v>41</v>
      </c>
      <c r="L397">
        <v>279.95999999999998</v>
      </c>
      <c r="M397">
        <v>280.03000000000003</v>
      </c>
      <c r="N397">
        <v>329.63</v>
      </c>
      <c r="O397">
        <v>329.70000000000005</v>
      </c>
      <c r="P397">
        <v>7</v>
      </c>
      <c r="Q397">
        <v>247</v>
      </c>
      <c r="R397" t="str">
        <v>WRND</v>
      </c>
      <c r="S397" t="str">
        <v>PAL</v>
      </c>
      <c r="T397" t="str">
        <v/>
      </c>
      <c r="U397" t="str">
        <v/>
      </c>
      <c r="V397" t="str">
        <v>PAL</v>
      </c>
      <c r="W397" t="str">
        <v>WRND11879201</v>
      </c>
      <c r="X397">
        <v>44884.393055555556</v>
      </c>
      <c r="Y397" t="str">
        <v>NOVAK</v>
      </c>
      <c r="Z397" t="str">
        <v>JR</v>
      </c>
      <c r="AA397" t="str">
        <v/>
      </c>
      <c r="AB397" t="str">
        <v>397-U1385F-20X-CC-PAL</v>
      </c>
    </row>
    <row r="398" spans="1:28" x14ac:dyDescent="0.15">
      <c r="A398">
        <v>397</v>
      </c>
      <c r="B398" t="str">
        <v>U1385</v>
      </c>
      <c r="C398" t="str">
        <v>F</v>
      </c>
      <c r="D398">
        <v>20</v>
      </c>
      <c r="E398" t="str">
        <v>X</v>
      </c>
      <c r="F398" t="str">
        <v>CC</v>
      </c>
      <c r="G398" t="str">
        <v/>
      </c>
      <c r="H398" s="21">
        <v>34</v>
      </c>
      <c r="I398" s="21">
        <v>41</v>
      </c>
      <c r="J398" s="21">
        <v>0</v>
      </c>
      <c r="K398" s="21">
        <v>7</v>
      </c>
      <c r="L398">
        <v>279.95999999999998</v>
      </c>
      <c r="M398">
        <v>280.03000000000003</v>
      </c>
      <c r="N398">
        <v>329.63</v>
      </c>
      <c r="O398">
        <v>329.70000000000005</v>
      </c>
      <c r="P398">
        <v>7</v>
      </c>
      <c r="Q398">
        <v>30</v>
      </c>
      <c r="R398" t="str">
        <v>OTHR</v>
      </c>
      <c r="S398" t="str">
        <v/>
      </c>
      <c r="T398" t="str">
        <v>ZARI</v>
      </c>
      <c r="U398" t="str">
        <v>95883IODP</v>
      </c>
      <c r="V398" t="str">
        <v>PALZARI</v>
      </c>
      <c r="W398" t="str">
        <v>OTHR11879261</v>
      </c>
      <c r="X398">
        <v>44884.393750000003</v>
      </c>
      <c r="Y398" t="str">
        <v>NOVAK</v>
      </c>
      <c r="Z398" t="str">
        <v>JR</v>
      </c>
      <c r="AA398" t="str">
        <v/>
      </c>
      <c r="AB398" t="str">
        <v>397-U1385F-20X-CC-PAL-PALZARI</v>
      </c>
    </row>
    <row r="399" spans="1:28" x14ac:dyDescent="0.15">
      <c r="A399">
        <v>397</v>
      </c>
      <c r="B399" t="str">
        <v>U1385</v>
      </c>
      <c r="C399" t="str">
        <v>F</v>
      </c>
      <c r="D399">
        <v>20</v>
      </c>
      <c r="E399" t="str">
        <v>X</v>
      </c>
      <c r="F399" t="str">
        <v>CC</v>
      </c>
      <c r="G399" t="str">
        <v/>
      </c>
      <c r="H399" s="21">
        <v>34</v>
      </c>
      <c r="I399" s="21">
        <v>41</v>
      </c>
      <c r="J399" s="21">
        <v>0</v>
      </c>
      <c r="K399" s="21">
        <v>7</v>
      </c>
      <c r="L399">
        <v>279.95999999999998</v>
      </c>
      <c r="M399">
        <v>280.03000000000003</v>
      </c>
      <c r="N399">
        <v>329.63</v>
      </c>
      <c r="O399">
        <v>329.70000000000005</v>
      </c>
      <c r="P399">
        <v>7</v>
      </c>
      <c r="Q399">
        <v>20</v>
      </c>
      <c r="R399" t="str">
        <v>OTHR</v>
      </c>
      <c r="S399" t="str">
        <v>FORAM</v>
      </c>
      <c r="T399" t="str">
        <v/>
      </c>
      <c r="U399" t="str">
        <v/>
      </c>
      <c r="V399" t="str">
        <v>FORAM</v>
      </c>
      <c r="W399" t="str">
        <v>OTHR11879291</v>
      </c>
      <c r="X399">
        <v>44884.393750000003</v>
      </c>
      <c r="Y399" t="str">
        <v>NOVAK</v>
      </c>
      <c r="Z399" t="str">
        <v>JR</v>
      </c>
      <c r="AA399" t="str">
        <v>Shipboard Test</v>
      </c>
      <c r="AB399" t="str">
        <v>397-U1385F-20X-CC-PAL-FORAM</v>
      </c>
    </row>
    <row r="400" spans="1:28" x14ac:dyDescent="0.15">
      <c r="A400">
        <v>397</v>
      </c>
      <c r="B400" t="str">
        <v>U1385</v>
      </c>
      <c r="C400" t="str">
        <v>F</v>
      </c>
      <c r="D400">
        <v>20</v>
      </c>
      <c r="E400" t="str">
        <v>X</v>
      </c>
      <c r="F400" t="str">
        <v>CC</v>
      </c>
      <c r="G400" t="str">
        <v/>
      </c>
      <c r="H400" s="21">
        <v>34</v>
      </c>
      <c r="I400" s="21">
        <v>41</v>
      </c>
      <c r="J400" s="21">
        <v>0</v>
      </c>
      <c r="K400" s="21">
        <v>7</v>
      </c>
      <c r="L400">
        <v>279.95999999999998</v>
      </c>
      <c r="M400">
        <v>280.03000000000003</v>
      </c>
      <c r="N400">
        <v>329.63</v>
      </c>
      <c r="O400">
        <v>329.70000000000005</v>
      </c>
      <c r="P400">
        <v>7</v>
      </c>
      <c r="Q400">
        <v>5</v>
      </c>
      <c r="R400" t="str">
        <v>OTHR</v>
      </c>
      <c r="S400" t="str">
        <v/>
      </c>
      <c r="T400" t="str">
        <v>FLOR</v>
      </c>
      <c r="U400" t="str">
        <v>95504IODP</v>
      </c>
      <c r="V400" t="str">
        <v>PALFLOR</v>
      </c>
      <c r="W400" t="str">
        <v>OTHR11879231</v>
      </c>
      <c r="X400">
        <v>44884.393750000003</v>
      </c>
      <c r="Y400" t="str">
        <v>NOVAK</v>
      </c>
      <c r="Z400" t="str">
        <v>JR</v>
      </c>
      <c r="AA400" t="str">
        <v/>
      </c>
      <c r="AB400" t="str">
        <v>397-U1385F-20X-CC-PAL-PALFLOR</v>
      </c>
    </row>
    <row r="401" spans="1:28" x14ac:dyDescent="0.15">
      <c r="A401">
        <v>397</v>
      </c>
      <c r="B401" t="str">
        <v>U1385</v>
      </c>
      <c r="C401" t="str">
        <v>F</v>
      </c>
      <c r="D401">
        <v>20</v>
      </c>
      <c r="E401" t="str">
        <v>X</v>
      </c>
      <c r="F401" t="str">
        <v>CC</v>
      </c>
      <c r="G401" t="str">
        <v/>
      </c>
      <c r="H401" s="21">
        <v>34</v>
      </c>
      <c r="I401" s="21">
        <v>41</v>
      </c>
      <c r="J401" s="21">
        <v>0</v>
      </c>
      <c r="K401" s="21">
        <v>7</v>
      </c>
      <c r="L401">
        <v>279.95999999999998</v>
      </c>
      <c r="M401">
        <v>280.03000000000003</v>
      </c>
      <c r="N401">
        <v>329.63</v>
      </c>
      <c r="O401">
        <v>329.70000000000005</v>
      </c>
      <c r="P401">
        <v>7</v>
      </c>
      <c r="Q401">
        <v>5</v>
      </c>
      <c r="R401" t="str">
        <v>OTHR</v>
      </c>
      <c r="S401" t="str">
        <v/>
      </c>
      <c r="T401" t="str">
        <v>CLAR</v>
      </c>
      <c r="U401" t="str">
        <v>95439IODP</v>
      </c>
      <c r="V401" t="str">
        <v>PALCLAR</v>
      </c>
      <c r="W401" t="str">
        <v>OTHR11879241</v>
      </c>
      <c r="X401">
        <v>44884.393750000003</v>
      </c>
      <c r="Y401" t="str">
        <v>NOVAK</v>
      </c>
      <c r="Z401" t="str">
        <v>JR</v>
      </c>
      <c r="AA401" t="str">
        <v/>
      </c>
      <c r="AB401" t="str">
        <v>397-U1385F-20X-CC-PAL-PALCLAR</v>
      </c>
    </row>
    <row r="402" spans="1:28" x14ac:dyDescent="0.15">
      <c r="A402">
        <v>397</v>
      </c>
      <c r="B402" t="str">
        <v>U1385</v>
      </c>
      <c r="C402" t="str">
        <v>F</v>
      </c>
      <c r="D402">
        <v>20</v>
      </c>
      <c r="E402" t="str">
        <v>X</v>
      </c>
      <c r="F402" t="str">
        <v>CC</v>
      </c>
      <c r="G402" t="str">
        <v/>
      </c>
      <c r="H402" s="21">
        <v>34</v>
      </c>
      <c r="I402" s="21">
        <v>41</v>
      </c>
      <c r="J402" s="21">
        <v>0</v>
      </c>
      <c r="K402" s="21">
        <v>7</v>
      </c>
      <c r="L402">
        <v>279.95999999999998</v>
      </c>
      <c r="M402">
        <v>280.03000000000003</v>
      </c>
      <c r="N402">
        <v>329.63</v>
      </c>
      <c r="O402">
        <v>329.70000000000005</v>
      </c>
      <c r="P402">
        <v>7</v>
      </c>
      <c r="Q402">
        <v>5</v>
      </c>
      <c r="R402" t="str">
        <v>OTHR</v>
      </c>
      <c r="S402" t="str">
        <v>NANNO</v>
      </c>
      <c r="T402" t="str">
        <v/>
      </c>
      <c r="U402" t="str">
        <v/>
      </c>
      <c r="V402" t="str">
        <v>NANNO</v>
      </c>
      <c r="W402" t="str">
        <v>OTHR11879281</v>
      </c>
      <c r="X402">
        <v>44884.393750000003</v>
      </c>
      <c r="Y402" t="str">
        <v>LEWIS</v>
      </c>
      <c r="Z402" t="str">
        <v>JR</v>
      </c>
      <c r="AA402" t="str">
        <v>Unprocessed sample to FLOR, slide to CLAR</v>
      </c>
      <c r="AB402" t="str">
        <v>397-U1385F-20X-CC-PAL-NANNO</v>
      </c>
    </row>
    <row r="403" spans="1:28" x14ac:dyDescent="0.15">
      <c r="A403">
        <v>397</v>
      </c>
      <c r="B403" t="str">
        <v>U1385</v>
      </c>
      <c r="C403" t="str">
        <v>F</v>
      </c>
      <c r="D403">
        <v>21</v>
      </c>
      <c r="E403" t="str">
        <v>X</v>
      </c>
      <c r="F403">
        <v>1</v>
      </c>
      <c r="G403" t="str">
        <v>W</v>
      </c>
      <c r="H403" s="21">
        <v>77</v>
      </c>
      <c r="I403" s="21">
        <v>77</v>
      </c>
      <c r="J403" s="21">
        <v>77</v>
      </c>
      <c r="K403" s="21">
        <v>77</v>
      </c>
      <c r="L403">
        <v>280.57</v>
      </c>
      <c r="M403">
        <v>280.57</v>
      </c>
      <c r="N403">
        <v>331.99599999999998</v>
      </c>
      <c r="O403">
        <v>331.99599999999998</v>
      </c>
      <c r="P403">
        <v>0</v>
      </c>
      <c r="Q403">
        <v>1</v>
      </c>
      <c r="R403" t="str">
        <v>TPCK</v>
      </c>
      <c r="S403" t="str">
        <v>NANNO</v>
      </c>
      <c r="T403" t="str">
        <v/>
      </c>
      <c r="U403" t="str">
        <v/>
      </c>
      <c r="V403" t="str">
        <v>NANNO</v>
      </c>
      <c r="W403" t="str">
        <v>TPCK11882361</v>
      </c>
      <c r="X403">
        <v>44884.800000000003</v>
      </c>
      <c r="Y403" t="str">
        <v>LEWIS</v>
      </c>
      <c r="Z403" t="str">
        <v>JR</v>
      </c>
      <c r="AA403" t="str">
        <v>Unprocessed sample to FLOR, slide to CLAR</v>
      </c>
      <c r="AB403" t="str">
        <v>397-U1385F-21X-1-W 77/77-NANNO</v>
      </c>
    </row>
    <row r="404" spans="1:28" x14ac:dyDescent="0.15">
      <c r="A404">
        <v>397</v>
      </c>
      <c r="B404" t="str">
        <v>U1385</v>
      </c>
      <c r="C404" t="str">
        <v>F</v>
      </c>
      <c r="D404">
        <v>21</v>
      </c>
      <c r="E404" t="str">
        <v>X</v>
      </c>
      <c r="F404">
        <v>2</v>
      </c>
      <c r="G404" t="str">
        <v>W</v>
      </c>
      <c r="H404" s="21">
        <v>72</v>
      </c>
      <c r="I404" s="21">
        <v>72</v>
      </c>
      <c r="J404" s="21">
        <v>72</v>
      </c>
      <c r="K404" s="21">
        <v>72</v>
      </c>
      <c r="L404">
        <v>282.03000000000003</v>
      </c>
      <c r="M404">
        <v>282.03000000000003</v>
      </c>
      <c r="N404">
        <v>333.45600000000002</v>
      </c>
      <c r="O404">
        <v>333.45600000000002</v>
      </c>
      <c r="P404">
        <v>0</v>
      </c>
      <c r="Q404">
        <v>1</v>
      </c>
      <c r="R404" t="str">
        <v>TPCK</v>
      </c>
      <c r="S404" t="str">
        <v>NANNO</v>
      </c>
      <c r="T404" t="str">
        <v/>
      </c>
      <c r="U404" t="str">
        <v/>
      </c>
      <c r="V404" t="str">
        <v>NANNO</v>
      </c>
      <c r="W404" t="str">
        <v>TPCK11882371</v>
      </c>
      <c r="X404">
        <v>44884.800000000003</v>
      </c>
      <c r="Y404" t="str">
        <v>LEWIS</v>
      </c>
      <c r="Z404" t="str">
        <v>JR</v>
      </c>
      <c r="AA404" t="str">
        <v>Unprocessed sample to FLOR, slide to CLAR</v>
      </c>
      <c r="AB404" t="str">
        <v>397-U1385F-21X-2-W 72/72-NANNO</v>
      </c>
    </row>
    <row r="405" spans="1:28" x14ac:dyDescent="0.15">
      <c r="A405">
        <v>397</v>
      </c>
      <c r="B405" t="str">
        <v>U1385</v>
      </c>
      <c r="C405" t="str">
        <v>F</v>
      </c>
      <c r="D405">
        <v>21</v>
      </c>
      <c r="E405" t="str">
        <v>X</v>
      </c>
      <c r="F405">
        <v>2</v>
      </c>
      <c r="G405" t="str">
        <v>A</v>
      </c>
      <c r="H405" s="21">
        <v>103</v>
      </c>
      <c r="I405" s="21">
        <v>103</v>
      </c>
      <c r="J405" s="21">
        <v>103</v>
      </c>
      <c r="K405" s="21">
        <v>103</v>
      </c>
      <c r="L405">
        <v>282.33999999999997</v>
      </c>
      <c r="M405">
        <v>282.33999999999997</v>
      </c>
      <c r="N405">
        <v>333.76599999999996</v>
      </c>
      <c r="O405">
        <v>333.76599999999996</v>
      </c>
      <c r="P405">
        <v>0</v>
      </c>
      <c r="Q405" t="str">
        <v/>
      </c>
      <c r="R405" t="str">
        <v>SS</v>
      </c>
      <c r="S405" t="str">
        <v>SED</v>
      </c>
      <c r="T405" t="str">
        <v/>
      </c>
      <c r="U405" t="str">
        <v/>
      </c>
      <c r="V405" t="str">
        <v>SED</v>
      </c>
      <c r="W405" t="str">
        <v>SS11882801</v>
      </c>
      <c r="X405">
        <v>44884.84375</v>
      </c>
      <c r="Y405" t="str">
        <v>JRS_BROOKS</v>
      </c>
      <c r="Z405" t="str">
        <v>JR</v>
      </c>
      <c r="AA405" t="str">
        <v/>
      </c>
      <c r="AB405" t="str">
        <v>397-U1385F-21X-2-A 103/103-SED</v>
      </c>
    </row>
    <row r="406" spans="1:28" x14ac:dyDescent="0.15">
      <c r="A406">
        <v>397</v>
      </c>
      <c r="B406" t="str">
        <v>U1385</v>
      </c>
      <c r="C406" t="str">
        <v>F</v>
      </c>
      <c r="D406">
        <v>21</v>
      </c>
      <c r="E406" t="str">
        <v>X</v>
      </c>
      <c r="F406">
        <v>3</v>
      </c>
      <c r="G406" t="str">
        <v>W</v>
      </c>
      <c r="H406" s="21">
        <v>78</v>
      </c>
      <c r="I406" s="21">
        <v>78</v>
      </c>
      <c r="J406" s="21">
        <v>78</v>
      </c>
      <c r="K406" s="21">
        <v>78</v>
      </c>
      <c r="L406">
        <v>283.58999999999997</v>
      </c>
      <c r="M406">
        <v>283.58999999999997</v>
      </c>
      <c r="N406">
        <v>335.01599999999996</v>
      </c>
      <c r="O406">
        <v>335.01599999999996</v>
      </c>
      <c r="P406">
        <v>0</v>
      </c>
      <c r="Q406">
        <v>1</v>
      </c>
      <c r="R406" t="str">
        <v>TPCK</v>
      </c>
      <c r="S406" t="str">
        <v>NANNO</v>
      </c>
      <c r="T406" t="str">
        <v/>
      </c>
      <c r="U406" t="str">
        <v/>
      </c>
      <c r="V406" t="str">
        <v>NANNO</v>
      </c>
      <c r="W406" t="str">
        <v>TPCK11882381</v>
      </c>
      <c r="X406">
        <v>44884.800000000003</v>
      </c>
      <c r="Y406" t="str">
        <v>LEWIS</v>
      </c>
      <c r="Z406" t="str">
        <v>JR</v>
      </c>
      <c r="AA406" t="str">
        <v>Unprocessed sample to FLOR, slide to CLAR</v>
      </c>
      <c r="AB406" t="str">
        <v>397-U1385F-21X-3-W 78/78-NANNO</v>
      </c>
    </row>
    <row r="407" spans="1:28" x14ac:dyDescent="0.15">
      <c r="A407">
        <v>397</v>
      </c>
      <c r="B407" t="str">
        <v>U1385</v>
      </c>
      <c r="C407" t="str">
        <v>F</v>
      </c>
      <c r="D407">
        <v>21</v>
      </c>
      <c r="E407" t="str">
        <v>X</v>
      </c>
      <c r="F407">
        <v>4</v>
      </c>
      <c r="G407" t="str">
        <v>W</v>
      </c>
      <c r="H407" s="21">
        <v>75</v>
      </c>
      <c r="I407" s="21">
        <v>75</v>
      </c>
      <c r="J407" s="21">
        <v>75</v>
      </c>
      <c r="K407" s="21">
        <v>75</v>
      </c>
      <c r="L407">
        <v>285.08</v>
      </c>
      <c r="M407">
        <v>285.08</v>
      </c>
      <c r="N407">
        <v>336.50599999999997</v>
      </c>
      <c r="O407">
        <v>336.50599999999997</v>
      </c>
      <c r="P407">
        <v>0</v>
      </c>
      <c r="Q407">
        <v>1</v>
      </c>
      <c r="R407" t="str">
        <v>TPCK</v>
      </c>
      <c r="S407" t="str">
        <v>NANNO</v>
      </c>
      <c r="T407" t="str">
        <v/>
      </c>
      <c r="U407" t="str">
        <v/>
      </c>
      <c r="V407" t="str">
        <v>NANNO</v>
      </c>
      <c r="W407" t="str">
        <v>TPCK11882391</v>
      </c>
      <c r="X407">
        <v>44884.800000000003</v>
      </c>
      <c r="Y407" t="str">
        <v>LEWIS</v>
      </c>
      <c r="Z407" t="str">
        <v>JR</v>
      </c>
      <c r="AA407" t="str">
        <v>Unprocessed sample to FLOR, slide to CLAR</v>
      </c>
      <c r="AB407" t="str">
        <v>397-U1385F-21X-4-W 75/75-NANNO</v>
      </c>
    </row>
    <row r="408" spans="1:28" x14ac:dyDescent="0.15">
      <c r="A408">
        <v>397</v>
      </c>
      <c r="B408" t="str">
        <v>U1385</v>
      </c>
      <c r="C408" t="str">
        <v>F</v>
      </c>
      <c r="D408">
        <v>21</v>
      </c>
      <c r="E408" t="str">
        <v>X</v>
      </c>
      <c r="F408">
        <v>4</v>
      </c>
      <c r="G408" t="str">
        <v>A</v>
      </c>
      <c r="H408" s="21">
        <v>90</v>
      </c>
      <c r="I408" s="21">
        <v>90</v>
      </c>
      <c r="J408" s="21">
        <v>90</v>
      </c>
      <c r="K408" s="21">
        <v>90</v>
      </c>
      <c r="L408">
        <v>285.22999999999996</v>
      </c>
      <c r="M408">
        <v>285.22999999999996</v>
      </c>
      <c r="N408">
        <v>336.65599999999995</v>
      </c>
      <c r="O408">
        <v>336.65599999999995</v>
      </c>
      <c r="P408">
        <v>0</v>
      </c>
      <c r="Q408" t="str">
        <v/>
      </c>
      <c r="R408" t="str">
        <v>SS</v>
      </c>
      <c r="S408" t="str">
        <v>SED</v>
      </c>
      <c r="T408" t="str">
        <v/>
      </c>
      <c r="U408" t="str">
        <v/>
      </c>
      <c r="V408" t="str">
        <v>SED</v>
      </c>
      <c r="W408" t="str">
        <v>SS11882811</v>
      </c>
      <c r="X408">
        <v>44884.84375</v>
      </c>
      <c r="Y408" t="str">
        <v>JRS_BROOKS</v>
      </c>
      <c r="Z408" t="str">
        <v>JR</v>
      </c>
      <c r="AA408" t="str">
        <v/>
      </c>
      <c r="AB408" t="str">
        <v>397-U1385F-21X-4-A 90/90-SED</v>
      </c>
    </row>
    <row r="409" spans="1:28" x14ac:dyDescent="0.15">
      <c r="A409">
        <v>397</v>
      </c>
      <c r="B409" t="str">
        <v>U1385</v>
      </c>
      <c r="C409" t="str">
        <v>F</v>
      </c>
      <c r="D409">
        <v>21</v>
      </c>
      <c r="E409" t="str">
        <v>X</v>
      </c>
      <c r="F409">
        <v>4</v>
      </c>
      <c r="G409" t="str">
        <v>W</v>
      </c>
      <c r="H409" s="21">
        <v>92</v>
      </c>
      <c r="I409" s="21">
        <v>94</v>
      </c>
      <c r="J409" s="21">
        <v>92</v>
      </c>
      <c r="K409" s="21">
        <v>94</v>
      </c>
      <c r="L409">
        <v>285.25</v>
      </c>
      <c r="M409">
        <v>285.27</v>
      </c>
      <c r="N409">
        <v>336.67599999999999</v>
      </c>
      <c r="O409">
        <v>336.69599999999997</v>
      </c>
      <c r="P409">
        <v>2</v>
      </c>
      <c r="Q409">
        <v>10</v>
      </c>
      <c r="R409" t="str">
        <v>CYL</v>
      </c>
      <c r="S409" t="str">
        <v>MAD</v>
      </c>
      <c r="T409" t="str">
        <v/>
      </c>
      <c r="U409" t="str">
        <v/>
      </c>
      <c r="V409">
        <v>31155</v>
      </c>
      <c r="W409" t="str">
        <v>CYL11882791</v>
      </c>
      <c r="X409">
        <v>44884.834722222222</v>
      </c>
      <c r="Y409" t="str">
        <v>JRS_CLARK</v>
      </c>
      <c r="Z409" t="str">
        <v>JR</v>
      </c>
      <c r="AA409" t="str">
        <v/>
      </c>
      <c r="AB409" t="str">
        <v>397-U1385F-21X-4-W 92/94-31155</v>
      </c>
    </row>
    <row r="410" spans="1:28" x14ac:dyDescent="0.15">
      <c r="A410">
        <v>397</v>
      </c>
      <c r="B410" t="str">
        <v>U1385</v>
      </c>
      <c r="C410" t="str">
        <v>F</v>
      </c>
      <c r="D410">
        <v>21</v>
      </c>
      <c r="E410" t="str">
        <v>X</v>
      </c>
      <c r="F410">
        <v>5</v>
      </c>
      <c r="G410" t="str">
        <v>W</v>
      </c>
      <c r="H410" s="21">
        <v>76</v>
      </c>
      <c r="I410" s="21">
        <v>76</v>
      </c>
      <c r="J410" s="21">
        <v>76</v>
      </c>
      <c r="K410" s="21">
        <v>76</v>
      </c>
      <c r="L410">
        <v>286.59999999999997</v>
      </c>
      <c r="M410">
        <v>286.59999999999997</v>
      </c>
      <c r="N410">
        <v>338.02599999999995</v>
      </c>
      <c r="O410">
        <v>338.02599999999995</v>
      </c>
      <c r="P410">
        <v>0</v>
      </c>
      <c r="Q410">
        <v>1</v>
      </c>
      <c r="R410" t="str">
        <v>TPCK</v>
      </c>
      <c r="S410" t="str">
        <v>NANNO</v>
      </c>
      <c r="T410" t="str">
        <v/>
      </c>
      <c r="U410" t="str">
        <v/>
      </c>
      <c r="V410" t="str">
        <v>NANNO</v>
      </c>
      <c r="W410" t="str">
        <v>TPCK11882401</v>
      </c>
      <c r="X410">
        <v>44884.800000000003</v>
      </c>
      <c r="Y410" t="str">
        <v>LEWIS</v>
      </c>
      <c r="Z410" t="str">
        <v>JR</v>
      </c>
      <c r="AA410" t="str">
        <v>Unprocessed sample to FLOR, slide to CLAR</v>
      </c>
      <c r="AB410" t="str">
        <v>397-U1385F-21X-5-W 76/76-NANNO</v>
      </c>
    </row>
    <row r="411" spans="1:28" x14ac:dyDescent="0.15">
      <c r="A411">
        <v>397</v>
      </c>
      <c r="B411" t="str">
        <v>U1385</v>
      </c>
      <c r="C411" t="str">
        <v>F</v>
      </c>
      <c r="D411">
        <v>21</v>
      </c>
      <c r="E411" t="str">
        <v>X</v>
      </c>
      <c r="F411">
        <v>6</v>
      </c>
      <c r="G411" t="str">
        <v>W</v>
      </c>
      <c r="H411" s="21">
        <v>77</v>
      </c>
      <c r="I411" s="21">
        <v>77</v>
      </c>
      <c r="J411" s="21">
        <v>77</v>
      </c>
      <c r="K411" s="21">
        <v>77</v>
      </c>
      <c r="L411">
        <v>288.12</v>
      </c>
      <c r="M411">
        <v>288.12</v>
      </c>
      <c r="N411">
        <v>339.54599999999999</v>
      </c>
      <c r="O411">
        <v>339.54599999999999</v>
      </c>
      <c r="P411">
        <v>0</v>
      </c>
      <c r="Q411">
        <v>1</v>
      </c>
      <c r="R411" t="str">
        <v>TPCK</v>
      </c>
      <c r="S411" t="str">
        <v>NANNO</v>
      </c>
      <c r="T411" t="str">
        <v/>
      </c>
      <c r="U411" t="str">
        <v/>
      </c>
      <c r="V411" t="str">
        <v>NANNO</v>
      </c>
      <c r="W411" t="str">
        <v>TPCK11882411</v>
      </c>
      <c r="X411">
        <v>44884.800000000003</v>
      </c>
      <c r="Y411" t="str">
        <v>LEWIS</v>
      </c>
      <c r="Z411" t="str">
        <v>JR</v>
      </c>
      <c r="AA411" t="str">
        <v>Unprocessed sample to FLOR, slide to CLAR</v>
      </c>
      <c r="AB411" t="str">
        <v>397-U1385F-21X-6-W 77/77-NANNO</v>
      </c>
    </row>
    <row r="412" spans="1:28" x14ac:dyDescent="0.15">
      <c r="A412">
        <v>397</v>
      </c>
      <c r="B412" t="str">
        <v>U1385</v>
      </c>
      <c r="C412" t="str">
        <v>F</v>
      </c>
      <c r="D412">
        <v>21</v>
      </c>
      <c r="E412" t="str">
        <v>X</v>
      </c>
      <c r="F412">
        <v>7</v>
      </c>
      <c r="G412" t="str">
        <v/>
      </c>
      <c r="H412" s="21">
        <v>0</v>
      </c>
      <c r="I412" s="21">
        <v>5</v>
      </c>
      <c r="J412" s="21">
        <v>0</v>
      </c>
      <c r="K412" s="21">
        <v>5</v>
      </c>
      <c r="L412">
        <v>288.64999999999998</v>
      </c>
      <c r="M412">
        <v>288.7</v>
      </c>
      <c r="N412">
        <v>340.07599999999996</v>
      </c>
      <c r="O412">
        <v>340.12599999999998</v>
      </c>
      <c r="P412">
        <v>5</v>
      </c>
      <c r="Q412">
        <v>5</v>
      </c>
      <c r="R412" t="str">
        <v>CYL</v>
      </c>
      <c r="S412" t="str">
        <v>HS</v>
      </c>
      <c r="T412" t="str">
        <v/>
      </c>
      <c r="U412" t="str">
        <v/>
      </c>
      <c r="V412" t="str">
        <v>HS</v>
      </c>
      <c r="W412" t="str">
        <v>CYL11879681</v>
      </c>
      <c r="X412">
        <v>44884.43472222222</v>
      </c>
      <c r="Y412" t="str">
        <v>NOVAK</v>
      </c>
      <c r="Z412" t="str">
        <v>JR</v>
      </c>
      <c r="AA412" t="str">
        <v/>
      </c>
      <c r="AB412" t="str">
        <v>397-U1385F-21X-7-HS</v>
      </c>
    </row>
    <row r="413" spans="1:28" x14ac:dyDescent="0.15">
      <c r="A413">
        <v>397</v>
      </c>
      <c r="B413" t="str">
        <v>U1385</v>
      </c>
      <c r="C413" t="str">
        <v>F</v>
      </c>
      <c r="D413">
        <v>21</v>
      </c>
      <c r="E413" t="str">
        <v>X</v>
      </c>
      <c r="F413">
        <v>7</v>
      </c>
      <c r="G413" t="str">
        <v>W</v>
      </c>
      <c r="H413" s="21">
        <v>25</v>
      </c>
      <c r="I413" s="21">
        <v>25</v>
      </c>
      <c r="J413" s="21">
        <v>25</v>
      </c>
      <c r="K413" s="21">
        <v>25</v>
      </c>
      <c r="L413">
        <v>288.89999999999998</v>
      </c>
      <c r="M413">
        <v>288.89999999999998</v>
      </c>
      <c r="N413">
        <v>340.32599999999996</v>
      </c>
      <c r="O413">
        <v>340.32599999999996</v>
      </c>
      <c r="P413">
        <v>0</v>
      </c>
      <c r="Q413">
        <v>1</v>
      </c>
      <c r="R413" t="str">
        <v>TPCK</v>
      </c>
      <c r="S413" t="str">
        <v>NANNO</v>
      </c>
      <c r="T413" t="str">
        <v/>
      </c>
      <c r="U413" t="str">
        <v/>
      </c>
      <c r="V413" t="str">
        <v>NANNO</v>
      </c>
      <c r="W413" t="str">
        <v>TPCK11882421</v>
      </c>
      <c r="X413">
        <v>44884.800000000003</v>
      </c>
      <c r="Y413" t="str">
        <v>LEWIS</v>
      </c>
      <c r="Z413" t="str">
        <v>JR</v>
      </c>
      <c r="AA413" t="str">
        <v>Unprocessed sample to FLOR, slide to CLAR</v>
      </c>
      <c r="AB413" t="str">
        <v>397-U1385F-21X-7-W 25/25-NANNO</v>
      </c>
    </row>
    <row r="414" spans="1:28" x14ac:dyDescent="0.15">
      <c r="A414">
        <v>397</v>
      </c>
      <c r="B414" t="str">
        <v>U1385</v>
      </c>
      <c r="C414" t="str">
        <v>F</v>
      </c>
      <c r="D414">
        <v>21</v>
      </c>
      <c r="E414" t="str">
        <v>X</v>
      </c>
      <c r="F414" t="str">
        <v>CC</v>
      </c>
      <c r="G414" t="str">
        <v/>
      </c>
      <c r="H414" s="21">
        <v>25</v>
      </c>
      <c r="I414" s="21">
        <v>32</v>
      </c>
      <c r="J414" s="21">
        <v>0</v>
      </c>
      <c r="K414" s="21">
        <v>7</v>
      </c>
      <c r="L414">
        <v>289.51</v>
      </c>
      <c r="M414">
        <v>289.58</v>
      </c>
      <c r="N414">
        <v>340.93599999999998</v>
      </c>
      <c r="O414">
        <v>341.00599999999997</v>
      </c>
      <c r="P414">
        <v>7</v>
      </c>
      <c r="Q414">
        <v>5</v>
      </c>
      <c r="R414" t="str">
        <v>OTHR</v>
      </c>
      <c r="S414" t="str">
        <v/>
      </c>
      <c r="T414" t="str">
        <v>CLAR</v>
      </c>
      <c r="U414" t="str">
        <v>95439IODP</v>
      </c>
      <c r="V414" t="str">
        <v>PALCLAR</v>
      </c>
      <c r="W414" t="str">
        <v>OTHR11879731</v>
      </c>
      <c r="X414">
        <v>44884.435416666667</v>
      </c>
      <c r="Y414" t="str">
        <v>NOVAK</v>
      </c>
      <c r="Z414" t="str">
        <v>JR</v>
      </c>
      <c r="AA414" t="str">
        <v/>
      </c>
      <c r="AB414" t="str">
        <v>397-U1385F-21X-CC-PAL-PALCLAR</v>
      </c>
    </row>
    <row r="415" spans="1:28" x14ac:dyDescent="0.15">
      <c r="A415">
        <v>397</v>
      </c>
      <c r="B415" t="str">
        <v>U1385</v>
      </c>
      <c r="C415" t="str">
        <v>F</v>
      </c>
      <c r="D415">
        <v>21</v>
      </c>
      <c r="E415" t="str">
        <v>X</v>
      </c>
      <c r="F415" t="str">
        <v>CC</v>
      </c>
      <c r="G415" t="str">
        <v/>
      </c>
      <c r="H415" s="21">
        <v>25</v>
      </c>
      <c r="I415" s="21">
        <v>32</v>
      </c>
      <c r="J415" s="21">
        <v>0</v>
      </c>
      <c r="K415" s="21">
        <v>7</v>
      </c>
      <c r="L415">
        <v>289.51</v>
      </c>
      <c r="M415">
        <v>289.58</v>
      </c>
      <c r="N415">
        <v>340.93599999999998</v>
      </c>
      <c r="O415">
        <v>341.00599999999997</v>
      </c>
      <c r="P415">
        <v>7</v>
      </c>
      <c r="Q415">
        <v>5</v>
      </c>
      <c r="R415" t="str">
        <v>OTHR</v>
      </c>
      <c r="S415" t="str">
        <v/>
      </c>
      <c r="T415" t="str">
        <v>ABRA</v>
      </c>
      <c r="U415" t="str">
        <v>95438IODP</v>
      </c>
      <c r="V415" t="str">
        <v>PALABRA</v>
      </c>
      <c r="W415" t="str">
        <v>OTHR11879761</v>
      </c>
      <c r="X415">
        <v>44884.435416666667</v>
      </c>
      <c r="Y415" t="str">
        <v>NOVAK</v>
      </c>
      <c r="Z415" t="str">
        <v>JR</v>
      </c>
      <c r="AA415" t="str">
        <v/>
      </c>
      <c r="AB415" t="str">
        <v>397-U1385F-21X-CC-PAL-PALABRA</v>
      </c>
    </row>
    <row r="416" spans="1:28" x14ac:dyDescent="0.15">
      <c r="A416">
        <v>397</v>
      </c>
      <c r="B416" t="str">
        <v>U1385</v>
      </c>
      <c r="C416" t="str">
        <v>F</v>
      </c>
      <c r="D416">
        <v>21</v>
      </c>
      <c r="E416" t="str">
        <v>X</v>
      </c>
      <c r="F416" t="str">
        <v>CC</v>
      </c>
      <c r="G416" t="str">
        <v/>
      </c>
      <c r="H416" s="21">
        <v>25</v>
      </c>
      <c r="I416" s="21">
        <v>32</v>
      </c>
      <c r="J416" s="21">
        <v>0</v>
      </c>
      <c r="K416" s="21">
        <v>7</v>
      </c>
      <c r="L416">
        <v>289.51</v>
      </c>
      <c r="M416">
        <v>289.58</v>
      </c>
      <c r="N416">
        <v>340.93599999999998</v>
      </c>
      <c r="O416">
        <v>341.00599999999997</v>
      </c>
      <c r="P416">
        <v>7</v>
      </c>
      <c r="Q416">
        <v>30</v>
      </c>
      <c r="R416" t="str">
        <v>OTHR</v>
      </c>
      <c r="S416" t="str">
        <v/>
      </c>
      <c r="T416" t="str">
        <v>ZARI</v>
      </c>
      <c r="U416" t="str">
        <v>95883IODP</v>
      </c>
      <c r="V416" t="str">
        <v>PALZARI</v>
      </c>
      <c r="W416" t="str">
        <v>OTHR11879751</v>
      </c>
      <c r="X416">
        <v>44884.435416666667</v>
      </c>
      <c r="Y416" t="str">
        <v>NOVAK</v>
      </c>
      <c r="Z416" t="str">
        <v>JR</v>
      </c>
      <c r="AA416" t="str">
        <v/>
      </c>
      <c r="AB416" t="str">
        <v>397-U1385F-21X-CC-PAL-PALZARI</v>
      </c>
    </row>
    <row r="417" spans="1:28" x14ac:dyDescent="0.15">
      <c r="A417">
        <v>397</v>
      </c>
      <c r="B417" t="str">
        <v>U1385</v>
      </c>
      <c r="C417" t="str">
        <v>F</v>
      </c>
      <c r="D417">
        <v>21</v>
      </c>
      <c r="E417" t="str">
        <v>X</v>
      </c>
      <c r="F417" t="str">
        <v>CC</v>
      </c>
      <c r="G417" t="str">
        <v/>
      </c>
      <c r="H417" s="21">
        <v>25</v>
      </c>
      <c r="I417" s="21">
        <v>32</v>
      </c>
      <c r="J417" s="21">
        <v>0</v>
      </c>
      <c r="K417" s="21">
        <v>7</v>
      </c>
      <c r="L417">
        <v>289.51</v>
      </c>
      <c r="M417">
        <v>289.58</v>
      </c>
      <c r="N417">
        <v>340.93599999999998</v>
      </c>
      <c r="O417">
        <v>341.00599999999997</v>
      </c>
      <c r="P417">
        <v>7</v>
      </c>
      <c r="Q417">
        <v>5</v>
      </c>
      <c r="R417" t="str">
        <v>OTHR</v>
      </c>
      <c r="S417" t="str">
        <v>NANNO</v>
      </c>
      <c r="T417" t="str">
        <v/>
      </c>
      <c r="U417" t="str">
        <v/>
      </c>
      <c r="V417" t="str">
        <v>NANNO</v>
      </c>
      <c r="W417" t="str">
        <v>OTHR11879771</v>
      </c>
      <c r="X417">
        <v>44884.435416666667</v>
      </c>
      <c r="Y417" t="str">
        <v>LEWIS</v>
      </c>
      <c r="Z417" t="str">
        <v>JR</v>
      </c>
      <c r="AA417" t="str">
        <v>Unprocessed sample to FLOR, slide to CLAR</v>
      </c>
      <c r="AB417" t="str">
        <v>397-U1385F-21X-CC-PAL-NANNO</v>
      </c>
    </row>
    <row r="418" spans="1:28" x14ac:dyDescent="0.15">
      <c r="A418">
        <v>397</v>
      </c>
      <c r="B418" t="str">
        <v>U1385</v>
      </c>
      <c r="C418" t="str">
        <v>F</v>
      </c>
      <c r="D418">
        <v>21</v>
      </c>
      <c r="E418" t="str">
        <v>X</v>
      </c>
      <c r="F418" t="str">
        <v>CC</v>
      </c>
      <c r="G418" t="str">
        <v/>
      </c>
      <c r="H418" s="21">
        <v>25</v>
      </c>
      <c r="I418" s="21">
        <v>32</v>
      </c>
      <c r="J418" s="21">
        <v>0</v>
      </c>
      <c r="K418" s="21">
        <v>7</v>
      </c>
      <c r="L418">
        <v>289.51</v>
      </c>
      <c r="M418">
        <v>289.58</v>
      </c>
      <c r="N418">
        <v>340.93599999999998</v>
      </c>
      <c r="O418">
        <v>341.00599999999997</v>
      </c>
      <c r="P418">
        <v>7</v>
      </c>
      <c r="Q418">
        <v>30</v>
      </c>
      <c r="R418" t="str">
        <v>OTHR</v>
      </c>
      <c r="S418" t="str">
        <v>PAL</v>
      </c>
      <c r="T418" t="str">
        <v/>
      </c>
      <c r="U418" t="str">
        <v/>
      </c>
      <c r="V418" t="str">
        <v>PAL</v>
      </c>
      <c r="W418" t="str">
        <v>OTHR11879741</v>
      </c>
      <c r="X418">
        <v>44884.435416666667</v>
      </c>
      <c r="Y418" t="str">
        <v>KOWALSKI</v>
      </c>
      <c r="Z418" t="str">
        <v>JR</v>
      </c>
      <c r="AA418" t="str">
        <v/>
      </c>
      <c r="AB418" t="str">
        <v>397-U1385F-21X-CC-PAL-PAL</v>
      </c>
    </row>
    <row r="419" spans="1:28" x14ac:dyDescent="0.15">
      <c r="A419">
        <v>397</v>
      </c>
      <c r="B419" t="str">
        <v>U1385</v>
      </c>
      <c r="C419" t="str">
        <v>F</v>
      </c>
      <c r="D419">
        <v>21</v>
      </c>
      <c r="E419" t="str">
        <v>X</v>
      </c>
      <c r="F419" t="str">
        <v>CC</v>
      </c>
      <c r="G419" t="str">
        <v/>
      </c>
      <c r="H419" s="21">
        <v>25</v>
      </c>
      <c r="I419" s="21">
        <v>32</v>
      </c>
      <c r="J419" s="21">
        <v>25</v>
      </c>
      <c r="K419" s="21">
        <v>32</v>
      </c>
      <c r="L419">
        <v>289.51</v>
      </c>
      <c r="M419">
        <v>289.58</v>
      </c>
      <c r="N419">
        <v>340.93599999999998</v>
      </c>
      <c r="O419">
        <v>341.00599999999997</v>
      </c>
      <c r="P419">
        <v>7</v>
      </c>
      <c r="Q419">
        <v>247</v>
      </c>
      <c r="R419" t="str">
        <v>WRND</v>
      </c>
      <c r="S419" t="str">
        <v>PAL</v>
      </c>
      <c r="T419" t="str">
        <v/>
      </c>
      <c r="U419" t="str">
        <v/>
      </c>
      <c r="V419" t="str">
        <v>PAL</v>
      </c>
      <c r="W419" t="str">
        <v>WRND11879691</v>
      </c>
      <c r="X419">
        <v>44884.43472222222</v>
      </c>
      <c r="Y419" t="str">
        <v>NOVAK</v>
      </c>
      <c r="Z419" t="str">
        <v>JR</v>
      </c>
      <c r="AA419" t="str">
        <v/>
      </c>
      <c r="AB419" t="str">
        <v>397-U1385F-21X-CC-PAL</v>
      </c>
    </row>
    <row r="420" spans="1:28" x14ac:dyDescent="0.15">
      <c r="A420">
        <v>397</v>
      </c>
      <c r="B420" t="str">
        <v>U1385</v>
      </c>
      <c r="C420" t="str">
        <v>F</v>
      </c>
      <c r="D420">
        <v>21</v>
      </c>
      <c r="E420" t="str">
        <v>X</v>
      </c>
      <c r="F420" t="str">
        <v>CC</v>
      </c>
      <c r="G420" t="str">
        <v/>
      </c>
      <c r="H420" s="21">
        <v>25</v>
      </c>
      <c r="I420" s="21">
        <v>32</v>
      </c>
      <c r="J420" s="21">
        <v>0</v>
      </c>
      <c r="K420" s="21">
        <v>7</v>
      </c>
      <c r="L420">
        <v>289.51</v>
      </c>
      <c r="M420">
        <v>289.58</v>
      </c>
      <c r="N420">
        <v>340.93599999999998</v>
      </c>
      <c r="O420">
        <v>341.00599999999997</v>
      </c>
      <c r="P420">
        <v>7</v>
      </c>
      <c r="Q420">
        <v>20</v>
      </c>
      <c r="R420" t="str">
        <v>OTHR</v>
      </c>
      <c r="S420" t="str">
        <v/>
      </c>
      <c r="T420" t="str">
        <v>VERM</v>
      </c>
      <c r="U420" t="str">
        <v>95746IODP</v>
      </c>
      <c r="V420" t="str">
        <v>PALVERM</v>
      </c>
      <c r="W420" t="str">
        <v>OTHR11879701</v>
      </c>
      <c r="X420">
        <v>44884.435416666667</v>
      </c>
      <c r="Y420" t="str">
        <v>NOVAK</v>
      </c>
      <c r="Z420" t="str">
        <v>JR</v>
      </c>
      <c r="AA420" t="str">
        <v/>
      </c>
      <c r="AB420" t="str">
        <v>397-U1385F-21X-CC-PAL-PALVERM</v>
      </c>
    </row>
    <row r="421" spans="1:28" x14ac:dyDescent="0.15">
      <c r="A421">
        <v>397</v>
      </c>
      <c r="B421" t="str">
        <v>U1385</v>
      </c>
      <c r="C421" t="str">
        <v>F</v>
      </c>
      <c r="D421">
        <v>21</v>
      </c>
      <c r="E421" t="str">
        <v>X</v>
      </c>
      <c r="F421" t="str">
        <v>CC</v>
      </c>
      <c r="G421" t="str">
        <v/>
      </c>
      <c r="H421" s="21">
        <v>25</v>
      </c>
      <c r="I421" s="21">
        <v>32</v>
      </c>
      <c r="J421" s="21">
        <v>0</v>
      </c>
      <c r="K421" s="21">
        <v>7</v>
      </c>
      <c r="L421">
        <v>289.51</v>
      </c>
      <c r="M421">
        <v>289.58</v>
      </c>
      <c r="N421">
        <v>340.93599999999998</v>
      </c>
      <c r="O421">
        <v>341.00599999999997</v>
      </c>
      <c r="P421">
        <v>7</v>
      </c>
      <c r="Q421">
        <v>5</v>
      </c>
      <c r="R421" t="str">
        <v>OTHR</v>
      </c>
      <c r="S421" t="str">
        <v/>
      </c>
      <c r="T421" t="str">
        <v>FLOR</v>
      </c>
      <c r="U421" t="str">
        <v>95504IODP</v>
      </c>
      <c r="V421" t="str">
        <v>PALFLOR</v>
      </c>
      <c r="W421" t="str">
        <v>OTHR11879721</v>
      </c>
      <c r="X421">
        <v>44884.435416666667</v>
      </c>
      <c r="Y421" t="str">
        <v>NOVAK</v>
      </c>
      <c r="Z421" t="str">
        <v>JR</v>
      </c>
      <c r="AA421" t="str">
        <v/>
      </c>
      <c r="AB421" t="str">
        <v>397-U1385F-21X-CC-PAL-PALFLOR</v>
      </c>
    </row>
    <row r="422" spans="1:28" x14ac:dyDescent="0.15">
      <c r="A422">
        <v>397</v>
      </c>
      <c r="B422" t="str">
        <v>U1385</v>
      </c>
      <c r="C422" t="str">
        <v>F</v>
      </c>
      <c r="D422">
        <v>21</v>
      </c>
      <c r="E422" t="str">
        <v>X</v>
      </c>
      <c r="F422" t="str">
        <v>CC</v>
      </c>
      <c r="G422" t="str">
        <v/>
      </c>
      <c r="H422" s="21">
        <v>25</v>
      </c>
      <c r="I422" s="21">
        <v>32</v>
      </c>
      <c r="J422" s="21">
        <v>0</v>
      </c>
      <c r="K422" s="21">
        <v>7</v>
      </c>
      <c r="L422">
        <v>289.51</v>
      </c>
      <c r="M422">
        <v>289.58</v>
      </c>
      <c r="N422">
        <v>340.93599999999998</v>
      </c>
      <c r="O422">
        <v>341.00599999999997</v>
      </c>
      <c r="P422">
        <v>7</v>
      </c>
      <c r="Q422">
        <v>20</v>
      </c>
      <c r="R422" t="str">
        <v>OTHR</v>
      </c>
      <c r="S422" t="str">
        <v/>
      </c>
      <c r="T422" t="str">
        <v>PERA</v>
      </c>
      <c r="U422" t="str">
        <v>95471IODP</v>
      </c>
      <c r="V422" t="str">
        <v>PALPERA</v>
      </c>
      <c r="W422" t="str">
        <v>OTHR11879711</v>
      </c>
      <c r="X422">
        <v>44884.435416666667</v>
      </c>
      <c r="Y422" t="str">
        <v>NOVAK</v>
      </c>
      <c r="Z422" t="str">
        <v>JR</v>
      </c>
      <c r="AA422" t="str">
        <v/>
      </c>
      <c r="AB422" t="str">
        <v>397-U1385F-21X-CC-PAL-PALPERA</v>
      </c>
    </row>
    <row r="423" spans="1:28" x14ac:dyDescent="0.15">
      <c r="A423">
        <v>397</v>
      </c>
      <c r="B423" t="str">
        <v>U1385</v>
      </c>
      <c r="C423" t="str">
        <v>F</v>
      </c>
      <c r="D423">
        <v>21</v>
      </c>
      <c r="E423" t="str">
        <v>X</v>
      </c>
      <c r="F423" t="str">
        <v>CC</v>
      </c>
      <c r="G423" t="str">
        <v/>
      </c>
      <c r="H423" s="21">
        <v>25</v>
      </c>
      <c r="I423" s="21">
        <v>32</v>
      </c>
      <c r="J423" s="21">
        <v>0</v>
      </c>
      <c r="K423" s="21">
        <v>7</v>
      </c>
      <c r="L423">
        <v>289.51</v>
      </c>
      <c r="M423">
        <v>289.58</v>
      </c>
      <c r="N423">
        <v>340.93599999999998</v>
      </c>
      <c r="O423">
        <v>341.00599999999997</v>
      </c>
      <c r="P423">
        <v>7</v>
      </c>
      <c r="Q423">
        <v>20</v>
      </c>
      <c r="R423" t="str">
        <v>OTHR</v>
      </c>
      <c r="S423" t="str">
        <v>FORAM</v>
      </c>
      <c r="T423" t="str">
        <v/>
      </c>
      <c r="U423" t="str">
        <v/>
      </c>
      <c r="V423" t="str">
        <v>FORAM</v>
      </c>
      <c r="W423" t="str">
        <v>OTHR11879781</v>
      </c>
      <c r="X423">
        <v>44884.435416666667</v>
      </c>
      <c r="Y423" t="str">
        <v>NOVAK</v>
      </c>
      <c r="Z423" t="str">
        <v>JR</v>
      </c>
      <c r="AA423" t="str">
        <v>Shipboard Test</v>
      </c>
      <c r="AB423" t="str">
        <v>397-U1385F-21X-CC-PAL-FORAM</v>
      </c>
    </row>
    <row r="424" spans="1:28" x14ac:dyDescent="0.15">
      <c r="A424">
        <v>397</v>
      </c>
      <c r="B424" t="str">
        <v>U1385</v>
      </c>
      <c r="C424" t="str">
        <v>F</v>
      </c>
      <c r="D424">
        <v>22</v>
      </c>
      <c r="E424" t="str">
        <v>X</v>
      </c>
      <c r="F424">
        <v>1</v>
      </c>
      <c r="G424" t="str">
        <v>W</v>
      </c>
      <c r="H424" s="21">
        <v>75</v>
      </c>
      <c r="I424" s="21">
        <v>75</v>
      </c>
      <c r="J424" s="21">
        <v>75</v>
      </c>
      <c r="K424" s="21">
        <v>75</v>
      </c>
      <c r="L424">
        <v>290.25</v>
      </c>
      <c r="M424">
        <v>290.25</v>
      </c>
      <c r="N424">
        <v>342.666</v>
      </c>
      <c r="O424">
        <v>342.666</v>
      </c>
      <c r="P424">
        <v>0</v>
      </c>
      <c r="Q424">
        <v>1</v>
      </c>
      <c r="R424" t="str">
        <v>TPCK</v>
      </c>
      <c r="S424" t="str">
        <v>NANNO</v>
      </c>
      <c r="T424" t="str">
        <v/>
      </c>
      <c r="U424" t="str">
        <v/>
      </c>
      <c r="V424" t="str">
        <v>NANNO</v>
      </c>
      <c r="W424" t="str">
        <v>TPCK11883181</v>
      </c>
      <c r="X424">
        <v>44884.892361111109</v>
      </c>
      <c r="Y424" t="str">
        <v>LEWIS</v>
      </c>
      <c r="Z424" t="str">
        <v>JR</v>
      </c>
      <c r="AA424" t="str">
        <v>Unprocessed sample to FLOR, slide to CLAR</v>
      </c>
      <c r="AB424" t="str">
        <v>397-U1385F-22X-1-W 75/75-NANNO</v>
      </c>
    </row>
    <row r="425" spans="1:28" x14ac:dyDescent="0.15">
      <c r="A425">
        <v>397</v>
      </c>
      <c r="B425" t="str">
        <v>U1385</v>
      </c>
      <c r="C425" t="str">
        <v>F</v>
      </c>
      <c r="D425">
        <v>22</v>
      </c>
      <c r="E425" t="str">
        <v>X</v>
      </c>
      <c r="F425">
        <v>1</v>
      </c>
      <c r="G425" t="str">
        <v>W</v>
      </c>
      <c r="H425" s="21">
        <v>80</v>
      </c>
      <c r="I425" s="21">
        <v>80</v>
      </c>
      <c r="J425" s="21">
        <v>80</v>
      </c>
      <c r="K425" s="21">
        <v>80</v>
      </c>
      <c r="L425">
        <v>290.3</v>
      </c>
      <c r="M425">
        <v>290.3</v>
      </c>
      <c r="N425">
        <v>342.71600000000001</v>
      </c>
      <c r="O425">
        <v>342.71600000000001</v>
      </c>
      <c r="P425">
        <v>0</v>
      </c>
      <c r="Q425">
        <v>1</v>
      </c>
      <c r="R425" t="str">
        <v>TPCK</v>
      </c>
      <c r="S425" t="str">
        <v>NANNO</v>
      </c>
      <c r="T425" t="str">
        <v/>
      </c>
      <c r="U425" t="str">
        <v/>
      </c>
      <c r="V425" t="str">
        <v>NANNO</v>
      </c>
      <c r="W425" t="str">
        <v>TPCK11883281</v>
      </c>
      <c r="X425">
        <v>44884.923611111109</v>
      </c>
      <c r="Y425" t="str">
        <v>LEWIS</v>
      </c>
      <c r="Z425" t="str">
        <v>JR</v>
      </c>
      <c r="AA425" t="str">
        <v>Unprocessed sample to FLOR, slide to CLAR</v>
      </c>
      <c r="AB425" t="str">
        <v>397-U1385F-22X-1-W 80/80-NANNO</v>
      </c>
    </row>
    <row r="426" spans="1:28" x14ac:dyDescent="0.15">
      <c r="A426">
        <v>397</v>
      </c>
      <c r="B426" t="str">
        <v>U1385</v>
      </c>
      <c r="C426" t="str">
        <v>F</v>
      </c>
      <c r="D426">
        <v>22</v>
      </c>
      <c r="E426" t="str">
        <v>X</v>
      </c>
      <c r="F426">
        <v>2</v>
      </c>
      <c r="G426" t="str">
        <v>W</v>
      </c>
      <c r="H426" s="21">
        <v>75</v>
      </c>
      <c r="I426" s="21">
        <v>75</v>
      </c>
      <c r="J426" s="21">
        <v>75</v>
      </c>
      <c r="K426" s="21">
        <v>75</v>
      </c>
      <c r="L426">
        <v>291.73</v>
      </c>
      <c r="M426">
        <v>291.73</v>
      </c>
      <c r="N426">
        <v>344.14600000000002</v>
      </c>
      <c r="O426">
        <v>344.14600000000002</v>
      </c>
      <c r="P426">
        <v>0</v>
      </c>
      <c r="Q426">
        <v>1</v>
      </c>
      <c r="R426" t="str">
        <v>TPCK</v>
      </c>
      <c r="S426" t="str">
        <v>NANNO</v>
      </c>
      <c r="T426" t="str">
        <v/>
      </c>
      <c r="U426" t="str">
        <v/>
      </c>
      <c r="V426" t="str">
        <v>NANNO</v>
      </c>
      <c r="W426" t="str">
        <v>TPCK11883291</v>
      </c>
      <c r="X426">
        <v>44884.923611111109</v>
      </c>
      <c r="Y426" t="str">
        <v>LEWIS</v>
      </c>
      <c r="Z426" t="str">
        <v>JR</v>
      </c>
      <c r="AA426" t="str">
        <v>Unprocessed sample to FLOR, slide to CLAR</v>
      </c>
      <c r="AB426" t="str">
        <v>397-U1385F-22X-2-W 75/75-NANNO</v>
      </c>
    </row>
    <row r="427" spans="1:28" x14ac:dyDescent="0.15">
      <c r="A427">
        <v>397</v>
      </c>
      <c r="B427" t="str">
        <v>U1385</v>
      </c>
      <c r="C427" t="str">
        <v>F</v>
      </c>
      <c r="D427">
        <v>22</v>
      </c>
      <c r="E427" t="str">
        <v>X</v>
      </c>
      <c r="F427">
        <v>2</v>
      </c>
      <c r="G427" t="str">
        <v>W</v>
      </c>
      <c r="H427" s="21">
        <v>79</v>
      </c>
      <c r="I427" s="21">
        <v>79</v>
      </c>
      <c r="J427" s="21">
        <v>79</v>
      </c>
      <c r="K427" s="21">
        <v>79</v>
      </c>
      <c r="L427">
        <v>291.77000000000004</v>
      </c>
      <c r="M427">
        <v>291.77000000000004</v>
      </c>
      <c r="N427">
        <v>344.18600000000004</v>
      </c>
      <c r="O427">
        <v>344.18600000000004</v>
      </c>
      <c r="P427">
        <v>0</v>
      </c>
      <c r="Q427">
        <v>1</v>
      </c>
      <c r="R427" t="str">
        <v>TPCK</v>
      </c>
      <c r="S427" t="str">
        <v>NANNO</v>
      </c>
      <c r="T427" t="str">
        <v/>
      </c>
      <c r="U427" t="str">
        <v/>
      </c>
      <c r="V427" t="str">
        <v>NANNO</v>
      </c>
      <c r="W427" t="str">
        <v>TPCK11883191</v>
      </c>
      <c r="X427">
        <v>44884.892361111109</v>
      </c>
      <c r="Y427" t="str">
        <v>LEWIS</v>
      </c>
      <c r="Z427" t="str">
        <v>JR</v>
      </c>
      <c r="AA427" t="str">
        <v>Unprocessed sample to FLOR, slide to CLAR</v>
      </c>
      <c r="AB427" t="str">
        <v>397-U1385F-22X-2-W 79/79-NANNO</v>
      </c>
    </row>
    <row r="428" spans="1:28" x14ac:dyDescent="0.15">
      <c r="A428">
        <v>397</v>
      </c>
      <c r="B428" t="str">
        <v>U1385</v>
      </c>
      <c r="C428" t="str">
        <v>F</v>
      </c>
      <c r="D428">
        <v>22</v>
      </c>
      <c r="E428" t="str">
        <v>X</v>
      </c>
      <c r="F428">
        <v>2</v>
      </c>
      <c r="G428" t="str">
        <v>A</v>
      </c>
      <c r="H428" s="21">
        <v>90</v>
      </c>
      <c r="I428" s="21">
        <v>90</v>
      </c>
      <c r="J428" s="21">
        <v>90</v>
      </c>
      <c r="K428" s="21">
        <v>90</v>
      </c>
      <c r="L428">
        <v>291.88</v>
      </c>
      <c r="M428">
        <v>291.88</v>
      </c>
      <c r="N428">
        <v>344.29599999999999</v>
      </c>
      <c r="O428">
        <v>344.29599999999999</v>
      </c>
      <c r="P428">
        <v>0</v>
      </c>
      <c r="Q428" t="str">
        <v/>
      </c>
      <c r="R428" t="str">
        <v>SS</v>
      </c>
      <c r="S428" t="str">
        <v>SED</v>
      </c>
      <c r="T428" t="str">
        <v/>
      </c>
      <c r="U428" t="str">
        <v/>
      </c>
      <c r="V428" t="str">
        <v>SED</v>
      </c>
      <c r="W428" t="str">
        <v>SS11883261</v>
      </c>
      <c r="X428">
        <v>44884.913888888892</v>
      </c>
      <c r="Y428" t="str">
        <v>JRS_BROOKS</v>
      </c>
      <c r="Z428" t="str">
        <v>JR</v>
      </c>
      <c r="AA428" t="str">
        <v/>
      </c>
      <c r="AB428" t="str">
        <v>397-U1385F-22X-2-A 90/90-SED</v>
      </c>
    </row>
    <row r="429" spans="1:28" x14ac:dyDescent="0.15">
      <c r="A429">
        <v>397</v>
      </c>
      <c r="B429" t="str">
        <v>U1385</v>
      </c>
      <c r="C429" t="str">
        <v>F</v>
      </c>
      <c r="D429">
        <v>22</v>
      </c>
      <c r="E429" t="str">
        <v>X</v>
      </c>
      <c r="F429">
        <v>3</v>
      </c>
      <c r="G429" t="str">
        <v>W</v>
      </c>
      <c r="H429" s="21">
        <v>72</v>
      </c>
      <c r="I429" s="21">
        <v>72</v>
      </c>
      <c r="J429" s="21">
        <v>72</v>
      </c>
      <c r="K429" s="21">
        <v>72</v>
      </c>
      <c r="L429">
        <v>293.18</v>
      </c>
      <c r="M429">
        <v>293.18</v>
      </c>
      <c r="N429">
        <v>345.596</v>
      </c>
      <c r="O429">
        <v>345.596</v>
      </c>
      <c r="P429">
        <v>0</v>
      </c>
      <c r="Q429">
        <v>1</v>
      </c>
      <c r="R429" t="str">
        <v>TPCK</v>
      </c>
      <c r="S429" t="str">
        <v>NANNO</v>
      </c>
      <c r="T429" t="str">
        <v/>
      </c>
      <c r="U429" t="str">
        <v/>
      </c>
      <c r="V429" t="str">
        <v>NANNO</v>
      </c>
      <c r="W429" t="str">
        <v>TPCK11883301</v>
      </c>
      <c r="X429">
        <v>44884.923611111109</v>
      </c>
      <c r="Y429" t="str">
        <v>LEWIS</v>
      </c>
      <c r="Z429" t="str">
        <v>JR</v>
      </c>
      <c r="AA429" t="str">
        <v>Unprocessed sample to FLOR, slide to CLAR</v>
      </c>
      <c r="AB429" t="str">
        <v>397-U1385F-22X-3-W 72/72-NANNO</v>
      </c>
    </row>
    <row r="430" spans="1:28" x14ac:dyDescent="0.15">
      <c r="A430">
        <v>397</v>
      </c>
      <c r="B430" t="str">
        <v>U1385</v>
      </c>
      <c r="C430" t="str">
        <v>F</v>
      </c>
      <c r="D430">
        <v>22</v>
      </c>
      <c r="E430" t="str">
        <v>X</v>
      </c>
      <c r="F430">
        <v>3</v>
      </c>
      <c r="G430" t="str">
        <v>W</v>
      </c>
      <c r="H430" s="21">
        <v>76</v>
      </c>
      <c r="I430" s="21">
        <v>76</v>
      </c>
      <c r="J430" s="21">
        <v>76</v>
      </c>
      <c r="K430" s="21">
        <v>76</v>
      </c>
      <c r="L430">
        <v>293.21999999999997</v>
      </c>
      <c r="M430">
        <v>293.21999999999997</v>
      </c>
      <c r="N430">
        <v>345.63599999999997</v>
      </c>
      <c r="O430">
        <v>345.63599999999997</v>
      </c>
      <c r="P430">
        <v>0</v>
      </c>
      <c r="Q430">
        <v>1</v>
      </c>
      <c r="R430" t="str">
        <v>TPCK</v>
      </c>
      <c r="S430" t="str">
        <v>NANNO</v>
      </c>
      <c r="T430" t="str">
        <v/>
      </c>
      <c r="U430" t="str">
        <v/>
      </c>
      <c r="V430" t="str">
        <v>NANNO</v>
      </c>
      <c r="W430" t="str">
        <v>TPCK11883201</v>
      </c>
      <c r="X430">
        <v>44884.892361111109</v>
      </c>
      <c r="Y430" t="str">
        <v>LEWIS</v>
      </c>
      <c r="Z430" t="str">
        <v>JR</v>
      </c>
      <c r="AA430" t="str">
        <v>Unprocessed sample to FLOR, slide to CLAR</v>
      </c>
      <c r="AB430" t="str">
        <v>397-U1385F-22X-3-W 76/76-NANNO</v>
      </c>
    </row>
    <row r="431" spans="1:28" x14ac:dyDescent="0.15">
      <c r="A431">
        <v>397</v>
      </c>
      <c r="B431" t="str">
        <v>U1385</v>
      </c>
      <c r="C431" t="str">
        <v>F</v>
      </c>
      <c r="D431">
        <v>22</v>
      </c>
      <c r="E431" t="str">
        <v>X</v>
      </c>
      <c r="F431">
        <v>4</v>
      </c>
      <c r="G431" t="str">
        <v>W</v>
      </c>
      <c r="H431" s="21">
        <v>83</v>
      </c>
      <c r="I431" s="21">
        <v>83</v>
      </c>
      <c r="J431" s="21">
        <v>83</v>
      </c>
      <c r="K431" s="21">
        <v>83</v>
      </c>
      <c r="L431">
        <v>294.77</v>
      </c>
      <c r="M431">
        <v>294.77</v>
      </c>
      <c r="N431">
        <v>347.18599999999998</v>
      </c>
      <c r="O431">
        <v>347.18599999999998</v>
      </c>
      <c r="P431">
        <v>0</v>
      </c>
      <c r="Q431">
        <v>1</v>
      </c>
      <c r="R431" t="str">
        <v>TPCK</v>
      </c>
      <c r="S431" t="str">
        <v>NANNO</v>
      </c>
      <c r="T431" t="str">
        <v/>
      </c>
      <c r="U431" t="str">
        <v/>
      </c>
      <c r="V431" t="str">
        <v>NANNO</v>
      </c>
      <c r="W431" t="str">
        <v>TPCK11883311</v>
      </c>
      <c r="X431">
        <v>44884.923611111109</v>
      </c>
      <c r="Y431" t="str">
        <v>LEWIS</v>
      </c>
      <c r="Z431" t="str">
        <v>JR</v>
      </c>
      <c r="AA431" t="str">
        <v>Unprocessed sample to FLOR, slide to CLAR</v>
      </c>
      <c r="AB431" t="str">
        <v>397-U1385F-22X-4-W 83/83-NANNO</v>
      </c>
    </row>
    <row r="432" spans="1:28" x14ac:dyDescent="0.15">
      <c r="A432">
        <v>397</v>
      </c>
      <c r="B432" t="str">
        <v>U1385</v>
      </c>
      <c r="C432" t="str">
        <v>F</v>
      </c>
      <c r="D432">
        <v>22</v>
      </c>
      <c r="E432" t="str">
        <v>X</v>
      </c>
      <c r="F432">
        <v>4</v>
      </c>
      <c r="G432" t="str">
        <v>W</v>
      </c>
      <c r="H432" s="21">
        <v>85</v>
      </c>
      <c r="I432" s="21">
        <v>86</v>
      </c>
      <c r="J432" s="21">
        <v>85</v>
      </c>
      <c r="K432" s="21">
        <v>86</v>
      </c>
      <c r="L432">
        <v>294.79000000000002</v>
      </c>
      <c r="M432">
        <v>294.8</v>
      </c>
      <c r="N432">
        <v>347.20600000000002</v>
      </c>
      <c r="O432">
        <v>347.21600000000001</v>
      </c>
      <c r="P432">
        <v>1</v>
      </c>
      <c r="Q432">
        <v>1</v>
      </c>
      <c r="R432" t="str">
        <v>TPCK</v>
      </c>
      <c r="S432" t="str">
        <v>NANNO</v>
      </c>
      <c r="T432" t="str">
        <v/>
      </c>
      <c r="U432" t="str">
        <v/>
      </c>
      <c r="V432" t="str">
        <v>NANNO</v>
      </c>
      <c r="W432" t="str">
        <v>TPCK11883211</v>
      </c>
      <c r="X432">
        <v>44884.892361111109</v>
      </c>
      <c r="Y432" t="str">
        <v>LEWIS</v>
      </c>
      <c r="Z432" t="str">
        <v>JR</v>
      </c>
      <c r="AA432" t="str">
        <v>Unprocessed sample to FLOR, slide to CLAR</v>
      </c>
      <c r="AB432" t="str">
        <v>397-U1385F-22X-4-W 85/86-NANNO</v>
      </c>
    </row>
    <row r="433" spans="1:28" x14ac:dyDescent="0.15">
      <c r="A433">
        <v>397</v>
      </c>
      <c r="B433" t="str">
        <v>U1385</v>
      </c>
      <c r="C433" t="str">
        <v>F</v>
      </c>
      <c r="D433">
        <v>22</v>
      </c>
      <c r="E433" t="str">
        <v>X</v>
      </c>
      <c r="F433">
        <v>4</v>
      </c>
      <c r="G433" t="str">
        <v>A</v>
      </c>
      <c r="H433" s="21">
        <v>130</v>
      </c>
      <c r="I433" s="21">
        <v>130</v>
      </c>
      <c r="J433" s="21">
        <v>130</v>
      </c>
      <c r="K433" s="21">
        <v>130</v>
      </c>
      <c r="L433">
        <v>295.24</v>
      </c>
      <c r="M433">
        <v>295.24</v>
      </c>
      <c r="N433">
        <v>347.65600000000001</v>
      </c>
      <c r="O433">
        <v>347.65600000000001</v>
      </c>
      <c r="P433">
        <v>0</v>
      </c>
      <c r="Q433" t="str">
        <v/>
      </c>
      <c r="R433" t="str">
        <v>SS</v>
      </c>
      <c r="S433" t="str">
        <v>SED</v>
      </c>
      <c r="T433" t="str">
        <v/>
      </c>
      <c r="U433" t="str">
        <v/>
      </c>
      <c r="V433" t="str">
        <v>SED</v>
      </c>
      <c r="W433" t="str">
        <v>SS11883271</v>
      </c>
      <c r="X433">
        <v>44884.913888888892</v>
      </c>
      <c r="Y433" t="str">
        <v>JRS_BROOKS</v>
      </c>
      <c r="Z433" t="str">
        <v>JR</v>
      </c>
      <c r="AA433" t="str">
        <v/>
      </c>
      <c r="AB433" t="str">
        <v>397-U1385F-22X-4-A 130/130-SED</v>
      </c>
    </row>
    <row r="434" spans="1:28" x14ac:dyDescent="0.15">
      <c r="A434">
        <v>397</v>
      </c>
      <c r="B434" t="str">
        <v>U1385</v>
      </c>
      <c r="C434" t="str">
        <v>F</v>
      </c>
      <c r="D434">
        <v>22</v>
      </c>
      <c r="E434" t="str">
        <v>X</v>
      </c>
      <c r="F434">
        <v>5</v>
      </c>
      <c r="G434" t="str">
        <v>W</v>
      </c>
      <c r="H434" s="21">
        <v>12</v>
      </c>
      <c r="I434" s="21">
        <v>14</v>
      </c>
      <c r="J434" s="21">
        <v>12</v>
      </c>
      <c r="K434" s="21">
        <v>14</v>
      </c>
      <c r="L434">
        <v>295.54000000000002</v>
      </c>
      <c r="M434">
        <v>295.56</v>
      </c>
      <c r="N434">
        <v>347.95600000000002</v>
      </c>
      <c r="O434">
        <v>347.976</v>
      </c>
      <c r="P434">
        <v>2</v>
      </c>
      <c r="Q434">
        <v>10</v>
      </c>
      <c r="R434" t="str">
        <v>CYL</v>
      </c>
      <c r="S434" t="str">
        <v>MAD</v>
      </c>
      <c r="T434" t="str">
        <v/>
      </c>
      <c r="U434" t="str">
        <v/>
      </c>
      <c r="V434">
        <v>31156</v>
      </c>
      <c r="W434" t="str">
        <v>CYL11883251</v>
      </c>
      <c r="X434">
        <v>44884.902083333334</v>
      </c>
      <c r="Y434" t="str">
        <v>JRS_CLARK</v>
      </c>
      <c r="Z434" t="str">
        <v>JR</v>
      </c>
      <c r="AA434" t="str">
        <v/>
      </c>
      <c r="AB434" t="str">
        <v>397-U1385F-22X-5-W 12/14-31156</v>
      </c>
    </row>
    <row r="435" spans="1:28" x14ac:dyDescent="0.15">
      <c r="A435">
        <v>397</v>
      </c>
      <c r="B435" t="str">
        <v>U1385</v>
      </c>
      <c r="C435" t="str">
        <v>F</v>
      </c>
      <c r="D435">
        <v>22</v>
      </c>
      <c r="E435" t="str">
        <v>X</v>
      </c>
      <c r="F435">
        <v>5</v>
      </c>
      <c r="G435" t="str">
        <v>W</v>
      </c>
      <c r="H435" s="21">
        <v>69</v>
      </c>
      <c r="I435" s="21">
        <v>69</v>
      </c>
      <c r="J435" s="21">
        <v>69</v>
      </c>
      <c r="K435" s="21">
        <v>69</v>
      </c>
      <c r="L435">
        <v>296.11</v>
      </c>
      <c r="M435">
        <v>296.11</v>
      </c>
      <c r="N435">
        <v>348.52600000000001</v>
      </c>
      <c r="O435">
        <v>348.52600000000001</v>
      </c>
      <c r="P435">
        <v>0</v>
      </c>
      <c r="Q435">
        <v>1</v>
      </c>
      <c r="R435" t="str">
        <v>TPCK</v>
      </c>
      <c r="S435" t="str">
        <v>NANNO</v>
      </c>
      <c r="T435" t="str">
        <v/>
      </c>
      <c r="U435" t="str">
        <v/>
      </c>
      <c r="V435" t="str">
        <v>NANNO</v>
      </c>
      <c r="W435" t="str">
        <v>TPCK11883321</v>
      </c>
      <c r="X435">
        <v>44884.923611111109</v>
      </c>
      <c r="Y435" t="str">
        <v>LEWIS</v>
      </c>
      <c r="Z435" t="str">
        <v>JR</v>
      </c>
      <c r="AA435" t="str">
        <v>Unprocessed sample to FLOR, slide to CLAR</v>
      </c>
      <c r="AB435" t="str">
        <v>397-U1385F-22X-5-W 69/69-NANNO</v>
      </c>
    </row>
    <row r="436" spans="1:28" x14ac:dyDescent="0.15">
      <c r="A436">
        <v>397</v>
      </c>
      <c r="B436" t="str">
        <v>U1385</v>
      </c>
      <c r="C436" t="str">
        <v>F</v>
      </c>
      <c r="D436">
        <v>22</v>
      </c>
      <c r="E436" t="str">
        <v>X</v>
      </c>
      <c r="F436">
        <v>5</v>
      </c>
      <c r="G436" t="str">
        <v>W</v>
      </c>
      <c r="H436" s="21">
        <v>82</v>
      </c>
      <c r="I436" s="21">
        <v>82</v>
      </c>
      <c r="J436" s="21">
        <v>82</v>
      </c>
      <c r="K436" s="21">
        <v>82</v>
      </c>
      <c r="L436">
        <v>296.24</v>
      </c>
      <c r="M436">
        <v>296.24</v>
      </c>
      <c r="N436">
        <v>348.65600000000001</v>
      </c>
      <c r="O436">
        <v>348.65600000000001</v>
      </c>
      <c r="P436">
        <v>0</v>
      </c>
      <c r="Q436">
        <v>1</v>
      </c>
      <c r="R436" t="str">
        <v>TPCK</v>
      </c>
      <c r="S436" t="str">
        <v>NANNO</v>
      </c>
      <c r="T436" t="str">
        <v/>
      </c>
      <c r="U436" t="str">
        <v/>
      </c>
      <c r="V436" t="str">
        <v>NANNO</v>
      </c>
      <c r="W436" t="str">
        <v>TPCK11883241</v>
      </c>
      <c r="X436">
        <v>44884.892361111109</v>
      </c>
      <c r="Y436" t="str">
        <v>LEWIS</v>
      </c>
      <c r="Z436" t="str">
        <v>JR</v>
      </c>
      <c r="AA436" t="str">
        <v>Unprocessed sample to FLOR, slide to CLAR</v>
      </c>
      <c r="AB436" t="str">
        <v>397-U1385F-22X-5-W 82/82-NANNO</v>
      </c>
    </row>
    <row r="437" spans="1:28" x14ac:dyDescent="0.15">
      <c r="A437">
        <v>397</v>
      </c>
      <c r="B437" t="str">
        <v>U1385</v>
      </c>
      <c r="C437" t="str">
        <v>F</v>
      </c>
      <c r="D437">
        <v>22</v>
      </c>
      <c r="E437" t="str">
        <v>X</v>
      </c>
      <c r="F437">
        <v>6</v>
      </c>
      <c r="G437" t="str">
        <v>W</v>
      </c>
      <c r="H437" s="21">
        <v>70</v>
      </c>
      <c r="I437" s="21">
        <v>70</v>
      </c>
      <c r="J437" s="21">
        <v>70</v>
      </c>
      <c r="K437" s="21">
        <v>70</v>
      </c>
      <c r="L437">
        <v>297.59999999999997</v>
      </c>
      <c r="M437">
        <v>297.59999999999997</v>
      </c>
      <c r="N437">
        <v>350.01599999999996</v>
      </c>
      <c r="O437">
        <v>350.01599999999996</v>
      </c>
      <c r="P437">
        <v>0</v>
      </c>
      <c r="Q437">
        <v>1</v>
      </c>
      <c r="R437" t="str">
        <v>TPCK</v>
      </c>
      <c r="S437" t="str">
        <v>NANNO</v>
      </c>
      <c r="T437" t="str">
        <v/>
      </c>
      <c r="U437" t="str">
        <v/>
      </c>
      <c r="V437" t="str">
        <v>NANNO</v>
      </c>
      <c r="W437" t="str">
        <v>TPCK11883331</v>
      </c>
      <c r="X437">
        <v>44884.923611111109</v>
      </c>
      <c r="Y437" t="str">
        <v>LEWIS</v>
      </c>
      <c r="Z437" t="str">
        <v>JR</v>
      </c>
      <c r="AA437" t="str">
        <v>Unprocessed sample to FLOR, slide to CLAR</v>
      </c>
      <c r="AB437" t="str">
        <v>397-U1385F-22X-6-W 70/70-NANNO</v>
      </c>
    </row>
    <row r="438" spans="1:28" x14ac:dyDescent="0.15">
      <c r="A438">
        <v>397</v>
      </c>
      <c r="B438" t="str">
        <v>U1385</v>
      </c>
      <c r="C438" t="str">
        <v>F</v>
      </c>
      <c r="D438">
        <v>22</v>
      </c>
      <c r="E438" t="str">
        <v>X</v>
      </c>
      <c r="F438">
        <v>6</v>
      </c>
      <c r="G438" t="str">
        <v>W</v>
      </c>
      <c r="H438" s="21">
        <v>75</v>
      </c>
      <c r="I438" s="21">
        <v>75</v>
      </c>
      <c r="J438" s="21">
        <v>75</v>
      </c>
      <c r="K438" s="21">
        <v>75</v>
      </c>
      <c r="L438">
        <v>297.64999999999998</v>
      </c>
      <c r="M438">
        <v>297.64999999999998</v>
      </c>
      <c r="N438">
        <v>350.06599999999997</v>
      </c>
      <c r="O438">
        <v>350.06599999999997</v>
      </c>
      <c r="P438">
        <v>0</v>
      </c>
      <c r="Q438">
        <v>1</v>
      </c>
      <c r="R438" t="str">
        <v>TPCK</v>
      </c>
      <c r="S438" t="str">
        <v>NANNO</v>
      </c>
      <c r="T438" t="str">
        <v/>
      </c>
      <c r="U438" t="str">
        <v/>
      </c>
      <c r="V438" t="str">
        <v>NANNO</v>
      </c>
      <c r="W438" t="str">
        <v>TPCK11883221</v>
      </c>
      <c r="X438">
        <v>44884.892361111109</v>
      </c>
      <c r="Y438" t="str">
        <v>LEWIS</v>
      </c>
      <c r="Z438" t="str">
        <v>JR</v>
      </c>
      <c r="AA438" t="str">
        <v>Unprocessed sample to FLOR, slide to CLAR</v>
      </c>
      <c r="AB438" t="str">
        <v>397-U1385F-22X-6-W 75/75-NANNO</v>
      </c>
    </row>
    <row r="439" spans="1:28" x14ac:dyDescent="0.15">
      <c r="A439">
        <v>397</v>
      </c>
      <c r="B439" t="str">
        <v>U1385</v>
      </c>
      <c r="C439" t="str">
        <v>F</v>
      </c>
      <c r="D439">
        <v>22</v>
      </c>
      <c r="E439" t="str">
        <v>X</v>
      </c>
      <c r="F439">
        <v>7</v>
      </c>
      <c r="G439" t="str">
        <v/>
      </c>
      <c r="H439" s="21">
        <v>0</v>
      </c>
      <c r="I439" s="21">
        <v>5</v>
      </c>
      <c r="J439" s="21">
        <v>0</v>
      </c>
      <c r="K439" s="21">
        <v>5</v>
      </c>
      <c r="L439">
        <v>298.36</v>
      </c>
      <c r="M439">
        <v>298.41000000000003</v>
      </c>
      <c r="N439">
        <v>350.77600000000001</v>
      </c>
      <c r="O439">
        <v>350.82600000000002</v>
      </c>
      <c r="P439">
        <v>5</v>
      </c>
      <c r="Q439">
        <v>5</v>
      </c>
      <c r="R439" t="str">
        <v>CYL</v>
      </c>
      <c r="S439" t="str">
        <v>HS</v>
      </c>
      <c r="T439" t="str">
        <v/>
      </c>
      <c r="U439" t="str">
        <v/>
      </c>
      <c r="V439" t="str">
        <v>HS</v>
      </c>
      <c r="W439" t="str">
        <v>CYL11880131</v>
      </c>
      <c r="X439">
        <v>44884.480555555558</v>
      </c>
      <c r="Y439" t="str">
        <v>NOVAK</v>
      </c>
      <c r="Z439" t="str">
        <v>JR</v>
      </c>
      <c r="AA439" t="str">
        <v/>
      </c>
      <c r="AB439" t="str">
        <v>397-U1385F-22X-7-HS</v>
      </c>
    </row>
    <row r="440" spans="1:28" x14ac:dyDescent="0.15">
      <c r="A440">
        <v>397</v>
      </c>
      <c r="B440" t="str">
        <v>U1385</v>
      </c>
      <c r="C440" t="str">
        <v>F</v>
      </c>
      <c r="D440">
        <v>22</v>
      </c>
      <c r="E440" t="str">
        <v>X</v>
      </c>
      <c r="F440">
        <v>7</v>
      </c>
      <c r="G440" t="str">
        <v>W</v>
      </c>
      <c r="H440" s="21">
        <v>25</v>
      </c>
      <c r="I440" s="21">
        <v>25</v>
      </c>
      <c r="J440" s="21">
        <v>25</v>
      </c>
      <c r="K440" s="21">
        <v>25</v>
      </c>
      <c r="L440">
        <v>298.61</v>
      </c>
      <c r="M440">
        <v>298.61</v>
      </c>
      <c r="N440">
        <v>351.02600000000001</v>
      </c>
      <c r="O440">
        <v>351.02600000000001</v>
      </c>
      <c r="P440">
        <v>0</v>
      </c>
      <c r="Q440">
        <v>1</v>
      </c>
      <c r="R440" t="str">
        <v>TPCK</v>
      </c>
      <c r="S440" t="str">
        <v>NANNO</v>
      </c>
      <c r="T440" t="str">
        <v/>
      </c>
      <c r="U440" t="str">
        <v/>
      </c>
      <c r="V440" t="str">
        <v>NANNO</v>
      </c>
      <c r="W440" t="str">
        <v>TPCK11883231</v>
      </c>
      <c r="X440">
        <v>44884.892361111109</v>
      </c>
      <c r="Y440" t="str">
        <v>LEWIS</v>
      </c>
      <c r="Z440" t="str">
        <v>JR</v>
      </c>
      <c r="AA440" t="str">
        <v>Unprocessed sample to FLOR, slide to CLAR</v>
      </c>
      <c r="AB440" t="str">
        <v>397-U1385F-22X-7-W 25/25-NANNO</v>
      </c>
    </row>
    <row r="441" spans="1:28" x14ac:dyDescent="0.15">
      <c r="A441">
        <v>397</v>
      </c>
      <c r="B441" t="str">
        <v>U1385</v>
      </c>
      <c r="C441" t="str">
        <v>F</v>
      </c>
      <c r="D441">
        <v>22</v>
      </c>
      <c r="E441" t="str">
        <v>X</v>
      </c>
      <c r="F441">
        <v>7</v>
      </c>
      <c r="G441" t="str">
        <v>W</v>
      </c>
      <c r="H441" s="21">
        <v>29</v>
      </c>
      <c r="I441" s="21">
        <v>29</v>
      </c>
      <c r="J441" s="21">
        <v>29</v>
      </c>
      <c r="K441" s="21">
        <v>29</v>
      </c>
      <c r="L441">
        <v>298.65000000000003</v>
      </c>
      <c r="M441">
        <v>298.65000000000003</v>
      </c>
      <c r="N441">
        <v>351.06600000000003</v>
      </c>
      <c r="O441">
        <v>351.06600000000003</v>
      </c>
      <c r="P441">
        <v>0</v>
      </c>
      <c r="Q441">
        <v>1</v>
      </c>
      <c r="R441" t="str">
        <v>TPCK</v>
      </c>
      <c r="S441" t="str">
        <v>NANNO</v>
      </c>
      <c r="T441" t="str">
        <v/>
      </c>
      <c r="U441" t="str">
        <v/>
      </c>
      <c r="V441" t="str">
        <v>NANNO</v>
      </c>
      <c r="W441" t="str">
        <v>TPCK11883341</v>
      </c>
      <c r="X441">
        <v>44884.923611111109</v>
      </c>
      <c r="Y441" t="str">
        <v>LEWIS</v>
      </c>
      <c r="Z441" t="str">
        <v>JR</v>
      </c>
      <c r="AA441" t="str">
        <v>Unprocessed sample to FLOR, slide to CLAR</v>
      </c>
      <c r="AB441" t="str">
        <v>397-U1385F-22X-7-W 29/29-NANNO</v>
      </c>
    </row>
    <row r="442" spans="1:28" x14ac:dyDescent="0.15">
      <c r="A442">
        <v>397</v>
      </c>
      <c r="B442" t="str">
        <v>U1385</v>
      </c>
      <c r="C442" t="str">
        <v>F</v>
      </c>
      <c r="D442">
        <v>22</v>
      </c>
      <c r="E442" t="str">
        <v>X</v>
      </c>
      <c r="F442" t="str">
        <v>CC</v>
      </c>
      <c r="G442" t="str">
        <v/>
      </c>
      <c r="H442" s="21">
        <v>30</v>
      </c>
      <c r="I442" s="21">
        <v>37</v>
      </c>
      <c r="J442" s="21">
        <v>0</v>
      </c>
      <c r="K442" s="21">
        <v>7</v>
      </c>
      <c r="L442">
        <v>299.24</v>
      </c>
      <c r="M442">
        <v>299.31</v>
      </c>
      <c r="N442">
        <v>351.65600000000001</v>
      </c>
      <c r="O442">
        <v>351.726</v>
      </c>
      <c r="P442">
        <v>7</v>
      </c>
      <c r="Q442">
        <v>20</v>
      </c>
      <c r="R442" t="str">
        <v>OTHR</v>
      </c>
      <c r="S442" t="str">
        <v>FORAM</v>
      </c>
      <c r="T442" t="str">
        <v/>
      </c>
      <c r="U442" t="str">
        <v/>
      </c>
      <c r="V442" t="str">
        <v>FORAM</v>
      </c>
      <c r="W442" t="str">
        <v>OTHR11880231</v>
      </c>
      <c r="X442">
        <v>44884.481249999997</v>
      </c>
      <c r="Y442" t="str">
        <v>NOVAK</v>
      </c>
      <c r="Z442" t="str">
        <v>JR</v>
      </c>
      <c r="AA442" t="str">
        <v>Shipboard Test</v>
      </c>
      <c r="AB442" t="str">
        <v>397-U1385F-22X-CC-PAL-FORAM</v>
      </c>
    </row>
    <row r="443" spans="1:28" x14ac:dyDescent="0.15">
      <c r="A443">
        <v>397</v>
      </c>
      <c r="B443" t="str">
        <v>U1385</v>
      </c>
      <c r="C443" t="str">
        <v>F</v>
      </c>
      <c r="D443">
        <v>22</v>
      </c>
      <c r="E443" t="str">
        <v>X</v>
      </c>
      <c r="F443" t="str">
        <v>CC</v>
      </c>
      <c r="G443" t="str">
        <v/>
      </c>
      <c r="H443" s="21">
        <v>30</v>
      </c>
      <c r="I443" s="21">
        <v>37</v>
      </c>
      <c r="J443" s="21">
        <v>0</v>
      </c>
      <c r="K443" s="21">
        <v>7</v>
      </c>
      <c r="L443">
        <v>299.24</v>
      </c>
      <c r="M443">
        <v>299.31</v>
      </c>
      <c r="N443">
        <v>351.65600000000001</v>
      </c>
      <c r="O443">
        <v>351.726</v>
      </c>
      <c r="P443">
        <v>7</v>
      </c>
      <c r="Q443">
        <v>30</v>
      </c>
      <c r="R443" t="str">
        <v>OTHR</v>
      </c>
      <c r="S443" t="str">
        <v>PAL</v>
      </c>
      <c r="T443" t="str">
        <v/>
      </c>
      <c r="U443" t="str">
        <v/>
      </c>
      <c r="V443" t="str">
        <v>PAL</v>
      </c>
      <c r="W443" t="str">
        <v>OTHR11880191</v>
      </c>
      <c r="X443">
        <v>44884.481249999997</v>
      </c>
      <c r="Y443" t="str">
        <v>KOWALSKI</v>
      </c>
      <c r="Z443" t="str">
        <v>JR</v>
      </c>
      <c r="AA443" t="str">
        <v/>
      </c>
      <c r="AB443" t="str">
        <v>397-U1385F-22X-CC-PAL-PAL</v>
      </c>
    </row>
    <row r="444" spans="1:28" x14ac:dyDescent="0.15">
      <c r="A444">
        <v>397</v>
      </c>
      <c r="B444" t="str">
        <v>U1385</v>
      </c>
      <c r="C444" t="str">
        <v>F</v>
      </c>
      <c r="D444">
        <v>22</v>
      </c>
      <c r="E444" t="str">
        <v>X</v>
      </c>
      <c r="F444" t="str">
        <v>CC</v>
      </c>
      <c r="G444" t="str">
        <v/>
      </c>
      <c r="H444" s="21">
        <v>30</v>
      </c>
      <c r="I444" s="21">
        <v>37</v>
      </c>
      <c r="J444" s="21">
        <v>0</v>
      </c>
      <c r="K444" s="21">
        <v>7</v>
      </c>
      <c r="L444">
        <v>299.24</v>
      </c>
      <c r="M444">
        <v>299.31</v>
      </c>
      <c r="N444">
        <v>351.65600000000001</v>
      </c>
      <c r="O444">
        <v>351.726</v>
      </c>
      <c r="P444">
        <v>7</v>
      </c>
      <c r="Q444">
        <v>20</v>
      </c>
      <c r="R444" t="str">
        <v>OTHR</v>
      </c>
      <c r="S444" t="str">
        <v/>
      </c>
      <c r="T444" t="str">
        <v>PERA</v>
      </c>
      <c r="U444" t="str">
        <v>95471IODP</v>
      </c>
      <c r="V444" t="str">
        <v>PALPERA</v>
      </c>
      <c r="W444" t="str">
        <v>OTHR11880161</v>
      </c>
      <c r="X444">
        <v>44884.481249999997</v>
      </c>
      <c r="Y444" t="str">
        <v>NOVAK</v>
      </c>
      <c r="Z444" t="str">
        <v>JR</v>
      </c>
      <c r="AA444" t="str">
        <v/>
      </c>
      <c r="AB444" t="str">
        <v>397-U1385F-22X-CC-PAL-PALPERA</v>
      </c>
    </row>
    <row r="445" spans="1:28" x14ac:dyDescent="0.15">
      <c r="A445">
        <v>397</v>
      </c>
      <c r="B445" t="str">
        <v>U1385</v>
      </c>
      <c r="C445" t="str">
        <v>F</v>
      </c>
      <c r="D445">
        <v>22</v>
      </c>
      <c r="E445" t="str">
        <v>X</v>
      </c>
      <c r="F445" t="str">
        <v>CC</v>
      </c>
      <c r="G445" t="str">
        <v/>
      </c>
      <c r="H445" s="21">
        <v>30</v>
      </c>
      <c r="I445" s="21">
        <v>37</v>
      </c>
      <c r="J445" s="21">
        <v>0</v>
      </c>
      <c r="K445" s="21">
        <v>7</v>
      </c>
      <c r="L445">
        <v>299.24</v>
      </c>
      <c r="M445">
        <v>299.31</v>
      </c>
      <c r="N445">
        <v>351.65600000000001</v>
      </c>
      <c r="O445">
        <v>351.726</v>
      </c>
      <c r="P445">
        <v>7</v>
      </c>
      <c r="Q445">
        <v>5</v>
      </c>
      <c r="R445" t="str">
        <v>OTHR</v>
      </c>
      <c r="S445" t="str">
        <v/>
      </c>
      <c r="T445" t="str">
        <v>FLOR</v>
      </c>
      <c r="U445" t="str">
        <v>95504IODP</v>
      </c>
      <c r="V445" t="str">
        <v>PALFLOR</v>
      </c>
      <c r="W445" t="str">
        <v>OTHR11880171</v>
      </c>
      <c r="X445">
        <v>44884.481249999997</v>
      </c>
      <c r="Y445" t="str">
        <v>NOVAK</v>
      </c>
      <c r="Z445" t="str">
        <v>JR</v>
      </c>
      <c r="AA445" t="str">
        <v/>
      </c>
      <c r="AB445" t="str">
        <v>397-U1385F-22X-CC-PAL-PALFLOR</v>
      </c>
    </row>
    <row r="446" spans="1:28" x14ac:dyDescent="0.15">
      <c r="A446">
        <v>397</v>
      </c>
      <c r="B446" t="str">
        <v>U1385</v>
      </c>
      <c r="C446" t="str">
        <v>F</v>
      </c>
      <c r="D446">
        <v>22</v>
      </c>
      <c r="E446" t="str">
        <v>X</v>
      </c>
      <c r="F446" t="str">
        <v>CC</v>
      </c>
      <c r="G446" t="str">
        <v/>
      </c>
      <c r="H446" s="21">
        <v>30</v>
      </c>
      <c r="I446" s="21">
        <v>37</v>
      </c>
      <c r="J446" s="21">
        <v>0</v>
      </c>
      <c r="K446" s="21">
        <v>7</v>
      </c>
      <c r="L446">
        <v>299.24</v>
      </c>
      <c r="M446">
        <v>299.31</v>
      </c>
      <c r="N446">
        <v>351.65600000000001</v>
      </c>
      <c r="O446">
        <v>351.726</v>
      </c>
      <c r="P446">
        <v>7</v>
      </c>
      <c r="Q446">
        <v>5</v>
      </c>
      <c r="R446" t="str">
        <v>OTHR</v>
      </c>
      <c r="S446" t="str">
        <v/>
      </c>
      <c r="T446" t="str">
        <v>ABRA</v>
      </c>
      <c r="U446" t="str">
        <v>95438IODP</v>
      </c>
      <c r="V446" t="str">
        <v>PALABRA</v>
      </c>
      <c r="W446" t="str">
        <v>OTHR11880211</v>
      </c>
      <c r="X446">
        <v>44884.481249999997</v>
      </c>
      <c r="Y446" t="str">
        <v>NOVAK</v>
      </c>
      <c r="Z446" t="str">
        <v>JR</v>
      </c>
      <c r="AA446" t="str">
        <v/>
      </c>
      <c r="AB446" t="str">
        <v>397-U1385F-22X-CC-PAL-PALABRA</v>
      </c>
    </row>
    <row r="447" spans="1:28" x14ac:dyDescent="0.15">
      <c r="A447">
        <v>397</v>
      </c>
      <c r="B447" t="str">
        <v>U1385</v>
      </c>
      <c r="C447" t="str">
        <v>F</v>
      </c>
      <c r="D447">
        <v>22</v>
      </c>
      <c r="E447" t="str">
        <v>X</v>
      </c>
      <c r="F447" t="str">
        <v>CC</v>
      </c>
      <c r="G447" t="str">
        <v/>
      </c>
      <c r="H447" s="21">
        <v>30</v>
      </c>
      <c r="I447" s="21">
        <v>37</v>
      </c>
      <c r="J447" s="21">
        <v>0</v>
      </c>
      <c r="K447" s="21">
        <v>7</v>
      </c>
      <c r="L447">
        <v>299.24</v>
      </c>
      <c r="M447">
        <v>299.31</v>
      </c>
      <c r="N447">
        <v>351.65600000000001</v>
      </c>
      <c r="O447">
        <v>351.726</v>
      </c>
      <c r="P447">
        <v>7</v>
      </c>
      <c r="Q447">
        <v>30</v>
      </c>
      <c r="R447" t="str">
        <v>OTHR</v>
      </c>
      <c r="S447" t="str">
        <v/>
      </c>
      <c r="T447" t="str">
        <v>ZARI</v>
      </c>
      <c r="U447" t="str">
        <v>95883IODP</v>
      </c>
      <c r="V447" t="str">
        <v>PALZARI</v>
      </c>
      <c r="W447" t="str">
        <v>OTHR11880201</v>
      </c>
      <c r="X447">
        <v>44884.481249999997</v>
      </c>
      <c r="Y447" t="str">
        <v>NOVAK</v>
      </c>
      <c r="Z447" t="str">
        <v>JR</v>
      </c>
      <c r="AA447" t="str">
        <v/>
      </c>
      <c r="AB447" t="str">
        <v>397-U1385F-22X-CC-PAL-PALZARI</v>
      </c>
    </row>
    <row r="448" spans="1:28" x14ac:dyDescent="0.15">
      <c r="A448">
        <v>397</v>
      </c>
      <c r="B448" t="str">
        <v>U1385</v>
      </c>
      <c r="C448" t="str">
        <v>F</v>
      </c>
      <c r="D448">
        <v>22</v>
      </c>
      <c r="E448" t="str">
        <v>X</v>
      </c>
      <c r="F448" t="str">
        <v>CC</v>
      </c>
      <c r="G448" t="str">
        <v/>
      </c>
      <c r="H448" s="21">
        <v>30</v>
      </c>
      <c r="I448" s="21">
        <v>37</v>
      </c>
      <c r="J448" s="21">
        <v>0</v>
      </c>
      <c r="K448" s="21">
        <v>7</v>
      </c>
      <c r="L448">
        <v>299.24</v>
      </c>
      <c r="M448">
        <v>299.31</v>
      </c>
      <c r="N448">
        <v>351.65600000000001</v>
      </c>
      <c r="O448">
        <v>351.726</v>
      </c>
      <c r="P448">
        <v>7</v>
      </c>
      <c r="Q448">
        <v>5</v>
      </c>
      <c r="R448" t="str">
        <v>OTHR</v>
      </c>
      <c r="S448" t="str">
        <v/>
      </c>
      <c r="T448" t="str">
        <v>CLAR</v>
      </c>
      <c r="U448" t="str">
        <v>95439IODP</v>
      </c>
      <c r="V448" t="str">
        <v>PALCLAR</v>
      </c>
      <c r="W448" t="str">
        <v>OTHR11880181</v>
      </c>
      <c r="X448">
        <v>44884.481249999997</v>
      </c>
      <c r="Y448" t="str">
        <v>NOVAK</v>
      </c>
      <c r="Z448" t="str">
        <v>JR</v>
      </c>
      <c r="AA448" t="str">
        <v/>
      </c>
      <c r="AB448" t="str">
        <v>397-U1385F-22X-CC-PAL-PALCLAR</v>
      </c>
    </row>
    <row r="449" spans="1:28" x14ac:dyDescent="0.15">
      <c r="A449">
        <v>397</v>
      </c>
      <c r="B449" t="str">
        <v>U1385</v>
      </c>
      <c r="C449" t="str">
        <v>F</v>
      </c>
      <c r="D449">
        <v>22</v>
      </c>
      <c r="E449" t="str">
        <v>X</v>
      </c>
      <c r="F449" t="str">
        <v>CC</v>
      </c>
      <c r="G449" t="str">
        <v/>
      </c>
      <c r="H449" s="21">
        <v>30</v>
      </c>
      <c r="I449" s="21">
        <v>37</v>
      </c>
      <c r="J449" s="21">
        <v>0</v>
      </c>
      <c r="K449" s="21">
        <v>7</v>
      </c>
      <c r="L449">
        <v>299.24</v>
      </c>
      <c r="M449">
        <v>299.31</v>
      </c>
      <c r="N449">
        <v>351.65600000000001</v>
      </c>
      <c r="O449">
        <v>351.726</v>
      </c>
      <c r="P449">
        <v>7</v>
      </c>
      <c r="Q449">
        <v>20</v>
      </c>
      <c r="R449" t="str">
        <v>OTHR</v>
      </c>
      <c r="S449" t="str">
        <v/>
      </c>
      <c r="T449" t="str">
        <v>VERM</v>
      </c>
      <c r="U449" t="str">
        <v>95746IODP</v>
      </c>
      <c r="V449" t="str">
        <v>PALVERM</v>
      </c>
      <c r="W449" t="str">
        <v>OTHR11880151</v>
      </c>
      <c r="X449">
        <v>44884.481249999997</v>
      </c>
      <c r="Y449" t="str">
        <v>NOVAK</v>
      </c>
      <c r="Z449" t="str">
        <v>JR</v>
      </c>
      <c r="AA449" t="str">
        <v/>
      </c>
      <c r="AB449" t="str">
        <v>397-U1385F-22X-CC-PAL-PALVERM</v>
      </c>
    </row>
    <row r="450" spans="1:28" x14ac:dyDescent="0.15">
      <c r="A450">
        <v>397</v>
      </c>
      <c r="B450" t="str">
        <v>U1385</v>
      </c>
      <c r="C450" t="str">
        <v>F</v>
      </c>
      <c r="D450">
        <v>22</v>
      </c>
      <c r="E450" t="str">
        <v>X</v>
      </c>
      <c r="F450" t="str">
        <v>CC</v>
      </c>
      <c r="G450" t="str">
        <v/>
      </c>
      <c r="H450" s="21">
        <v>30</v>
      </c>
      <c r="I450" s="21">
        <v>37</v>
      </c>
      <c r="J450" s="21">
        <v>30</v>
      </c>
      <c r="K450" s="21">
        <v>37</v>
      </c>
      <c r="L450">
        <v>299.24</v>
      </c>
      <c r="M450">
        <v>299.31</v>
      </c>
      <c r="N450">
        <v>351.65600000000001</v>
      </c>
      <c r="O450">
        <v>351.726</v>
      </c>
      <c r="P450">
        <v>7</v>
      </c>
      <c r="Q450">
        <v>247</v>
      </c>
      <c r="R450" t="str">
        <v>WRND</v>
      </c>
      <c r="S450" t="str">
        <v>PAL</v>
      </c>
      <c r="T450" t="str">
        <v/>
      </c>
      <c r="U450" t="str">
        <v/>
      </c>
      <c r="V450" t="str">
        <v>PAL</v>
      </c>
      <c r="W450" t="str">
        <v>WRND11880141</v>
      </c>
      <c r="X450">
        <v>44884.480555555558</v>
      </c>
      <c r="Y450" t="str">
        <v>NOVAK</v>
      </c>
      <c r="Z450" t="str">
        <v>JR</v>
      </c>
      <c r="AA450" t="str">
        <v/>
      </c>
      <c r="AB450" t="str">
        <v>397-U1385F-22X-CC-PAL</v>
      </c>
    </row>
    <row r="451" spans="1:28" x14ac:dyDescent="0.15">
      <c r="A451">
        <v>397</v>
      </c>
      <c r="B451" t="str">
        <v>U1385</v>
      </c>
      <c r="C451" t="str">
        <v>F</v>
      </c>
      <c r="D451">
        <v>22</v>
      </c>
      <c r="E451" t="str">
        <v>X</v>
      </c>
      <c r="F451" t="str">
        <v>CC</v>
      </c>
      <c r="G451" t="str">
        <v/>
      </c>
      <c r="H451" s="21">
        <v>30</v>
      </c>
      <c r="I451" s="21">
        <v>37</v>
      </c>
      <c r="J451" s="21">
        <v>0</v>
      </c>
      <c r="K451" s="21">
        <v>7</v>
      </c>
      <c r="L451">
        <v>299.24</v>
      </c>
      <c r="M451">
        <v>299.31</v>
      </c>
      <c r="N451">
        <v>351.65600000000001</v>
      </c>
      <c r="O451">
        <v>351.726</v>
      </c>
      <c r="P451">
        <v>7</v>
      </c>
      <c r="Q451">
        <v>5</v>
      </c>
      <c r="R451" t="str">
        <v>OTHR</v>
      </c>
      <c r="S451" t="str">
        <v>NANNO</v>
      </c>
      <c r="T451" t="str">
        <v/>
      </c>
      <c r="U451" t="str">
        <v/>
      </c>
      <c r="V451" t="str">
        <v>NANNO</v>
      </c>
      <c r="W451" t="str">
        <v>OTHR11880221</v>
      </c>
      <c r="X451">
        <v>44884.481249999997</v>
      </c>
      <c r="Y451" t="str">
        <v>LEWIS</v>
      </c>
      <c r="Z451" t="str">
        <v>JR</v>
      </c>
      <c r="AA451" t="str">
        <v>Unprocessed sample to FLOR, slide to CLAR</v>
      </c>
      <c r="AB451" t="str">
        <v>397-U1385F-22X-CC-PAL-NANNO</v>
      </c>
    </row>
    <row r="452" spans="1:28" x14ac:dyDescent="0.15">
      <c r="A452">
        <v>397</v>
      </c>
      <c r="B452" t="str">
        <v>U1385</v>
      </c>
      <c r="C452" t="str">
        <v>F</v>
      </c>
      <c r="D452">
        <v>23</v>
      </c>
      <c r="E452" t="str">
        <v>X</v>
      </c>
      <c r="F452">
        <v>1</v>
      </c>
      <c r="G452" t="str">
        <v>W</v>
      </c>
      <c r="H452" s="21">
        <v>77</v>
      </c>
      <c r="I452" s="21">
        <v>77</v>
      </c>
      <c r="J452" s="21">
        <v>77</v>
      </c>
      <c r="K452" s="21">
        <v>77</v>
      </c>
      <c r="L452">
        <v>299.96999999999997</v>
      </c>
      <c r="M452">
        <v>299.96999999999997</v>
      </c>
      <c r="N452">
        <v>354.37799999999999</v>
      </c>
      <c r="O452">
        <v>354.37799999999999</v>
      </c>
      <c r="P452">
        <v>0</v>
      </c>
      <c r="Q452">
        <v>1</v>
      </c>
      <c r="R452" t="str">
        <v>TPCK</v>
      </c>
      <c r="S452" t="str">
        <v>NANNO</v>
      </c>
      <c r="T452" t="str">
        <v/>
      </c>
      <c r="U452" t="str">
        <v/>
      </c>
      <c r="V452" t="str">
        <v>NANNO</v>
      </c>
      <c r="W452" t="str">
        <v>TPCK11884101</v>
      </c>
      <c r="X452">
        <v>44885.003472222219</v>
      </c>
      <c r="Y452" t="str">
        <v>LEWIS</v>
      </c>
      <c r="Z452" t="str">
        <v>JR</v>
      </c>
      <c r="AA452" t="str">
        <v>Unprocessed sample to FLOR, slide to CLAR</v>
      </c>
      <c r="AB452" t="str">
        <v>397-U1385F-23X-1-W 77/77-NANNO</v>
      </c>
    </row>
    <row r="453" spans="1:28" x14ac:dyDescent="0.15">
      <c r="A453">
        <v>397</v>
      </c>
      <c r="B453" t="str">
        <v>U1385</v>
      </c>
      <c r="C453" t="str">
        <v>F</v>
      </c>
      <c r="D453">
        <v>23</v>
      </c>
      <c r="E453" t="str">
        <v>X</v>
      </c>
      <c r="F453">
        <v>2</v>
      </c>
      <c r="G453" t="str">
        <v>A</v>
      </c>
      <c r="H453" s="21">
        <v>48</v>
      </c>
      <c r="I453" s="21">
        <v>48</v>
      </c>
      <c r="J453" s="21">
        <v>48</v>
      </c>
      <c r="K453" s="21">
        <v>48</v>
      </c>
      <c r="L453">
        <v>301.17</v>
      </c>
      <c r="M453">
        <v>301.17</v>
      </c>
      <c r="N453">
        <v>355.57800000000003</v>
      </c>
      <c r="O453">
        <v>355.57800000000003</v>
      </c>
      <c r="P453">
        <v>0</v>
      </c>
      <c r="Q453" t="str">
        <v/>
      </c>
      <c r="R453" t="str">
        <v>SS</v>
      </c>
      <c r="S453" t="str">
        <v>SED</v>
      </c>
      <c r="T453" t="str">
        <v/>
      </c>
      <c r="U453" t="str">
        <v/>
      </c>
      <c r="V453" t="str">
        <v>SED</v>
      </c>
      <c r="W453" t="str">
        <v>SS11884081</v>
      </c>
      <c r="X453">
        <v>44885.003472222219</v>
      </c>
      <c r="Y453" t="str">
        <v>JRS_BROOKS</v>
      </c>
      <c r="Z453" t="str">
        <v>JR</v>
      </c>
      <c r="AA453" t="str">
        <v/>
      </c>
      <c r="AB453" t="str">
        <v>397-U1385F-23X-2-A 48/48-SED</v>
      </c>
    </row>
    <row r="454" spans="1:28" x14ac:dyDescent="0.15">
      <c r="A454">
        <v>397</v>
      </c>
      <c r="B454" t="str">
        <v>U1385</v>
      </c>
      <c r="C454" t="str">
        <v>F</v>
      </c>
      <c r="D454">
        <v>23</v>
      </c>
      <c r="E454" t="str">
        <v>X</v>
      </c>
      <c r="F454">
        <v>2</v>
      </c>
      <c r="G454" t="str">
        <v>W</v>
      </c>
      <c r="H454" s="21">
        <v>71</v>
      </c>
      <c r="I454" s="21">
        <v>71</v>
      </c>
      <c r="J454" s="21">
        <v>71</v>
      </c>
      <c r="K454" s="21">
        <v>71</v>
      </c>
      <c r="L454">
        <v>301.39999999999998</v>
      </c>
      <c r="M454">
        <v>301.39999999999998</v>
      </c>
      <c r="N454">
        <v>355.80799999999999</v>
      </c>
      <c r="O454">
        <v>355.80799999999999</v>
      </c>
      <c r="P454">
        <v>0</v>
      </c>
      <c r="Q454">
        <v>1</v>
      </c>
      <c r="R454" t="str">
        <v>TPCK</v>
      </c>
      <c r="S454" t="str">
        <v>NANNO</v>
      </c>
      <c r="T454" t="str">
        <v/>
      </c>
      <c r="U454" t="str">
        <v/>
      </c>
      <c r="V454" t="str">
        <v>NANNO</v>
      </c>
      <c r="W454" t="str">
        <v>TPCK11884111</v>
      </c>
      <c r="X454">
        <v>44885.003472222219</v>
      </c>
      <c r="Y454" t="str">
        <v>LEWIS</v>
      </c>
      <c r="Z454" t="str">
        <v>JR</v>
      </c>
      <c r="AA454" t="str">
        <v>Unprocessed sample to FLOR, slide to CLAR</v>
      </c>
      <c r="AB454" t="str">
        <v>397-U1385F-23X-2-W 71/71-NANNO</v>
      </c>
    </row>
    <row r="455" spans="1:28" x14ac:dyDescent="0.15">
      <c r="A455">
        <v>397</v>
      </c>
      <c r="B455" t="str">
        <v>U1385</v>
      </c>
      <c r="C455" t="str">
        <v>F</v>
      </c>
      <c r="D455">
        <v>23</v>
      </c>
      <c r="E455" t="str">
        <v>X</v>
      </c>
      <c r="F455">
        <v>3</v>
      </c>
      <c r="G455" t="str">
        <v>W</v>
      </c>
      <c r="H455" s="21">
        <v>72</v>
      </c>
      <c r="I455" s="21">
        <v>72</v>
      </c>
      <c r="J455" s="21">
        <v>72</v>
      </c>
      <c r="K455" s="21">
        <v>72</v>
      </c>
      <c r="L455">
        <v>302.89000000000004</v>
      </c>
      <c r="M455">
        <v>302.89000000000004</v>
      </c>
      <c r="N455">
        <v>357.29800000000006</v>
      </c>
      <c r="O455">
        <v>357.29800000000006</v>
      </c>
      <c r="P455">
        <v>0</v>
      </c>
      <c r="Q455">
        <v>1</v>
      </c>
      <c r="R455" t="str">
        <v>TPCK</v>
      </c>
      <c r="S455" t="str">
        <v>NANNO</v>
      </c>
      <c r="T455" t="str">
        <v/>
      </c>
      <c r="U455" t="str">
        <v/>
      </c>
      <c r="V455" t="str">
        <v>NANNO</v>
      </c>
      <c r="W455" t="str">
        <v>TPCK11884121</v>
      </c>
      <c r="X455">
        <v>44885.003472222219</v>
      </c>
      <c r="Y455" t="str">
        <v>LEWIS</v>
      </c>
      <c r="Z455" t="str">
        <v>JR</v>
      </c>
      <c r="AA455" t="str">
        <v>Unprocessed sample to FLOR, slide to CLAR</v>
      </c>
      <c r="AB455" t="str">
        <v>397-U1385F-23X-3-W 72/72-NANNO</v>
      </c>
    </row>
    <row r="456" spans="1:28" x14ac:dyDescent="0.15">
      <c r="A456">
        <v>397</v>
      </c>
      <c r="B456" t="str">
        <v>U1385</v>
      </c>
      <c r="C456" t="str">
        <v>F</v>
      </c>
      <c r="D456">
        <v>23</v>
      </c>
      <c r="E456" t="str">
        <v>X</v>
      </c>
      <c r="F456">
        <v>4</v>
      </c>
      <c r="G456" t="str">
        <v>W</v>
      </c>
      <c r="H456" s="21">
        <v>78</v>
      </c>
      <c r="I456" s="21">
        <v>78</v>
      </c>
      <c r="J456" s="21">
        <v>78</v>
      </c>
      <c r="K456" s="21">
        <v>78</v>
      </c>
      <c r="L456">
        <v>304.44</v>
      </c>
      <c r="M456">
        <v>304.44</v>
      </c>
      <c r="N456">
        <v>358.84800000000001</v>
      </c>
      <c r="O456">
        <v>358.84800000000001</v>
      </c>
      <c r="P456">
        <v>0</v>
      </c>
      <c r="Q456">
        <v>1</v>
      </c>
      <c r="R456" t="str">
        <v>TPCK</v>
      </c>
      <c r="S456" t="str">
        <v>NANNO</v>
      </c>
      <c r="T456" t="str">
        <v/>
      </c>
      <c r="U456" t="str">
        <v/>
      </c>
      <c r="V456" t="str">
        <v>NANNO</v>
      </c>
      <c r="W456" t="str">
        <v>TPCK11884131</v>
      </c>
      <c r="X456">
        <v>44885.003472222219</v>
      </c>
      <c r="Y456" t="str">
        <v>LEWIS</v>
      </c>
      <c r="Z456" t="str">
        <v>JR</v>
      </c>
      <c r="AA456" t="str">
        <v>Unprocessed sample to FLOR, slide to CLAR</v>
      </c>
      <c r="AB456" t="str">
        <v>397-U1385F-23X-4-W 78/78-NANNO</v>
      </c>
    </row>
    <row r="457" spans="1:28" x14ac:dyDescent="0.15">
      <c r="A457">
        <v>397</v>
      </c>
      <c r="B457" t="str">
        <v>U1385</v>
      </c>
      <c r="C457" t="str">
        <v>F</v>
      </c>
      <c r="D457">
        <v>23</v>
      </c>
      <c r="E457" t="str">
        <v>X</v>
      </c>
      <c r="F457">
        <v>5</v>
      </c>
      <c r="G457" t="str">
        <v>W</v>
      </c>
      <c r="H457" s="21">
        <v>91</v>
      </c>
      <c r="I457" s="21">
        <v>91</v>
      </c>
      <c r="J457" s="21">
        <v>91</v>
      </c>
      <c r="K457" s="21">
        <v>91</v>
      </c>
      <c r="L457">
        <v>306.06</v>
      </c>
      <c r="M457">
        <v>306.06</v>
      </c>
      <c r="N457">
        <v>360.46800000000002</v>
      </c>
      <c r="O457">
        <v>360.46800000000002</v>
      </c>
      <c r="P457">
        <v>0</v>
      </c>
      <c r="Q457">
        <v>1</v>
      </c>
      <c r="R457" t="str">
        <v>TPCK</v>
      </c>
      <c r="S457" t="str">
        <v>NANNO</v>
      </c>
      <c r="T457" t="str">
        <v/>
      </c>
      <c r="U457" t="str">
        <v/>
      </c>
      <c r="V457" t="str">
        <v>NANNO</v>
      </c>
      <c r="W457" t="str">
        <v>TPCK11884141</v>
      </c>
      <c r="X457">
        <v>44885.003472222219</v>
      </c>
      <c r="Y457" t="str">
        <v>LEWIS</v>
      </c>
      <c r="Z457" t="str">
        <v>JR</v>
      </c>
      <c r="AA457" t="str">
        <v>Unprocessed sample to FLOR, slide to CLAR</v>
      </c>
      <c r="AB457" t="str">
        <v>397-U1385F-23X-5-W 91/91-NANNO</v>
      </c>
    </row>
    <row r="458" spans="1:28" x14ac:dyDescent="0.15">
      <c r="A458">
        <v>397</v>
      </c>
      <c r="B458" t="str">
        <v>U1385</v>
      </c>
      <c r="C458" t="str">
        <v>F</v>
      </c>
      <c r="D458">
        <v>23</v>
      </c>
      <c r="E458" t="str">
        <v>X</v>
      </c>
      <c r="F458">
        <v>6</v>
      </c>
      <c r="G458" t="str">
        <v>W</v>
      </c>
      <c r="H458" s="21">
        <v>39</v>
      </c>
      <c r="I458" s="21">
        <v>41</v>
      </c>
      <c r="J458" s="21">
        <v>39</v>
      </c>
      <c r="K458" s="21">
        <v>41</v>
      </c>
      <c r="L458">
        <v>307.02999999999997</v>
      </c>
      <c r="M458">
        <v>307.05</v>
      </c>
      <c r="N458">
        <v>361.43799999999999</v>
      </c>
      <c r="O458">
        <v>361.45800000000003</v>
      </c>
      <c r="P458">
        <v>2</v>
      </c>
      <c r="Q458">
        <v>10</v>
      </c>
      <c r="R458" t="str">
        <v>CYL</v>
      </c>
      <c r="S458" t="str">
        <v>MAD</v>
      </c>
      <c r="T458" t="str">
        <v/>
      </c>
      <c r="U458" t="str">
        <v/>
      </c>
      <c r="V458">
        <v>31157</v>
      </c>
      <c r="W458" t="str">
        <v>CYL11883721</v>
      </c>
      <c r="X458">
        <v>44884.992361111108</v>
      </c>
      <c r="Y458" t="str">
        <v>JRS_CLARK</v>
      </c>
      <c r="Z458" t="str">
        <v>JR</v>
      </c>
      <c r="AA458" t="str">
        <v/>
      </c>
      <c r="AB458" t="str">
        <v>397-U1385F-23X-6-W 39/41-31157</v>
      </c>
    </row>
    <row r="459" spans="1:28" x14ac:dyDescent="0.15">
      <c r="A459">
        <v>397</v>
      </c>
      <c r="B459" t="str">
        <v>U1385</v>
      </c>
      <c r="C459" t="str">
        <v>F</v>
      </c>
      <c r="D459">
        <v>23</v>
      </c>
      <c r="E459" t="str">
        <v>X</v>
      </c>
      <c r="F459">
        <v>6</v>
      </c>
      <c r="G459" t="str">
        <v>A</v>
      </c>
      <c r="H459" s="21">
        <v>67</v>
      </c>
      <c r="I459" s="21">
        <v>67</v>
      </c>
      <c r="J459" s="21">
        <v>67</v>
      </c>
      <c r="K459" s="21">
        <v>67</v>
      </c>
      <c r="L459">
        <v>307.31</v>
      </c>
      <c r="M459">
        <v>307.31</v>
      </c>
      <c r="N459">
        <v>361.71800000000002</v>
      </c>
      <c r="O459">
        <v>361.71800000000002</v>
      </c>
      <c r="P459">
        <v>0</v>
      </c>
      <c r="Q459" t="str">
        <v/>
      </c>
      <c r="R459" t="str">
        <v>SS</v>
      </c>
      <c r="S459" t="str">
        <v>SED</v>
      </c>
      <c r="T459" t="str">
        <v/>
      </c>
      <c r="U459" t="str">
        <v/>
      </c>
      <c r="V459" t="str">
        <v>SED</v>
      </c>
      <c r="W459" t="str">
        <v>SS11884091</v>
      </c>
      <c r="X459">
        <v>44885.003472222219</v>
      </c>
      <c r="Y459" t="str">
        <v>JRS_BROOKS</v>
      </c>
      <c r="Z459" t="str">
        <v>JR</v>
      </c>
      <c r="AA459" t="str">
        <v/>
      </c>
      <c r="AB459" t="str">
        <v>397-U1385F-23X-6-A 67/67-SED</v>
      </c>
    </row>
    <row r="460" spans="1:28" x14ac:dyDescent="0.15">
      <c r="A460">
        <v>397</v>
      </c>
      <c r="B460" t="str">
        <v>U1385</v>
      </c>
      <c r="C460" t="str">
        <v>F</v>
      </c>
      <c r="D460">
        <v>23</v>
      </c>
      <c r="E460" t="str">
        <v>X</v>
      </c>
      <c r="F460">
        <v>6</v>
      </c>
      <c r="G460" t="str">
        <v>W</v>
      </c>
      <c r="H460" s="21">
        <v>74</v>
      </c>
      <c r="I460" s="21">
        <v>74</v>
      </c>
      <c r="J460" s="21">
        <v>74</v>
      </c>
      <c r="K460" s="21">
        <v>74</v>
      </c>
      <c r="L460">
        <v>307.38</v>
      </c>
      <c r="M460">
        <v>307.38</v>
      </c>
      <c r="N460">
        <v>361.78800000000001</v>
      </c>
      <c r="O460">
        <v>361.78800000000001</v>
      </c>
      <c r="P460">
        <v>0</v>
      </c>
      <c r="Q460">
        <v>1</v>
      </c>
      <c r="R460" t="str">
        <v>TPCK</v>
      </c>
      <c r="S460" t="str">
        <v>NANNO</v>
      </c>
      <c r="T460" t="str">
        <v/>
      </c>
      <c r="U460" t="str">
        <v/>
      </c>
      <c r="V460" t="str">
        <v>NANNO</v>
      </c>
      <c r="W460" t="str">
        <v>TPCK11884151</v>
      </c>
      <c r="X460">
        <v>44885.003472222219</v>
      </c>
      <c r="Y460" t="str">
        <v>LEWIS</v>
      </c>
      <c r="Z460" t="str">
        <v>JR</v>
      </c>
      <c r="AA460" t="str">
        <v>Unprocessed sample to FLOR, slide to CLAR</v>
      </c>
      <c r="AB460" t="str">
        <v>397-U1385F-23X-6-W 74/74-NANNO</v>
      </c>
    </row>
    <row r="461" spans="1:28" x14ac:dyDescent="0.15">
      <c r="A461">
        <v>397</v>
      </c>
      <c r="B461" t="str">
        <v>U1385</v>
      </c>
      <c r="C461" t="str">
        <v>F</v>
      </c>
      <c r="D461">
        <v>23</v>
      </c>
      <c r="E461" t="str">
        <v>X</v>
      </c>
      <c r="F461">
        <v>7</v>
      </c>
      <c r="G461" t="str">
        <v/>
      </c>
      <c r="H461" s="21">
        <v>0</v>
      </c>
      <c r="I461" s="21">
        <v>5</v>
      </c>
      <c r="J461" s="21">
        <v>0</v>
      </c>
      <c r="K461" s="21">
        <v>5</v>
      </c>
      <c r="L461">
        <v>308.08</v>
      </c>
      <c r="M461">
        <v>308.13</v>
      </c>
      <c r="N461">
        <v>362.488</v>
      </c>
      <c r="O461">
        <v>362.53800000000001</v>
      </c>
      <c r="P461">
        <v>5</v>
      </c>
      <c r="Q461">
        <v>5</v>
      </c>
      <c r="R461" t="str">
        <v>CYL</v>
      </c>
      <c r="S461" t="str">
        <v>HS</v>
      </c>
      <c r="T461" t="str">
        <v/>
      </c>
      <c r="U461" t="str">
        <v/>
      </c>
      <c r="V461" t="str">
        <v>HS</v>
      </c>
      <c r="W461" t="str">
        <v>CYL11880641</v>
      </c>
      <c r="X461">
        <v>44884.540972222225</v>
      </c>
      <c r="Y461" t="str">
        <v>NOVAK</v>
      </c>
      <c r="Z461" t="str">
        <v>JR</v>
      </c>
      <c r="AA461" t="str">
        <v/>
      </c>
      <c r="AB461" t="str">
        <v>397-U1385F-23X-7-HS</v>
      </c>
    </row>
    <row r="462" spans="1:28" x14ac:dyDescent="0.15">
      <c r="A462">
        <v>397</v>
      </c>
      <c r="B462" t="str">
        <v>U1385</v>
      </c>
      <c r="C462" t="str">
        <v>F</v>
      </c>
      <c r="D462">
        <v>23</v>
      </c>
      <c r="E462" t="str">
        <v>X</v>
      </c>
      <c r="F462">
        <v>7</v>
      </c>
      <c r="G462" t="str">
        <v>W</v>
      </c>
      <c r="H462" s="21">
        <v>35</v>
      </c>
      <c r="I462" s="21">
        <v>35</v>
      </c>
      <c r="J462" s="21">
        <v>35</v>
      </c>
      <c r="K462" s="21">
        <v>35</v>
      </c>
      <c r="L462">
        <v>308.43</v>
      </c>
      <c r="M462">
        <v>308.43</v>
      </c>
      <c r="N462">
        <v>362.83800000000002</v>
      </c>
      <c r="O462">
        <v>362.83800000000002</v>
      </c>
      <c r="P462">
        <v>0</v>
      </c>
      <c r="Q462">
        <v>1</v>
      </c>
      <c r="R462" t="str">
        <v>TPCK</v>
      </c>
      <c r="S462" t="str">
        <v>NANNO</v>
      </c>
      <c r="T462" t="str">
        <v/>
      </c>
      <c r="U462" t="str">
        <v/>
      </c>
      <c r="V462" t="str">
        <v>NANNO</v>
      </c>
      <c r="W462" t="str">
        <v>TPCK11884161</v>
      </c>
      <c r="X462">
        <v>44885.003472222219</v>
      </c>
      <c r="Y462" t="str">
        <v>LEWIS</v>
      </c>
      <c r="Z462" t="str">
        <v>JR</v>
      </c>
      <c r="AA462" t="str">
        <v>Unprocessed sample to FLOR, slide to CLAR</v>
      </c>
      <c r="AB462" t="str">
        <v>397-U1385F-23X-7-W 35/35-NANNO</v>
      </c>
    </row>
    <row r="463" spans="1:28" x14ac:dyDescent="0.15">
      <c r="A463">
        <v>397</v>
      </c>
      <c r="B463" t="str">
        <v>U1385</v>
      </c>
      <c r="C463" t="str">
        <v>F</v>
      </c>
      <c r="D463">
        <v>23</v>
      </c>
      <c r="E463" t="str">
        <v>X</v>
      </c>
      <c r="F463" t="str">
        <v>CC</v>
      </c>
      <c r="G463" t="str">
        <v/>
      </c>
      <c r="H463" s="21">
        <v>37</v>
      </c>
      <c r="I463" s="21">
        <v>44</v>
      </c>
      <c r="J463" s="21">
        <v>37</v>
      </c>
      <c r="K463" s="21">
        <v>44</v>
      </c>
      <c r="L463">
        <v>308.95999999999998</v>
      </c>
      <c r="M463">
        <v>309.02999999999997</v>
      </c>
      <c r="N463">
        <v>363.36799999999999</v>
      </c>
      <c r="O463">
        <v>363.43799999999999</v>
      </c>
      <c r="P463">
        <v>7</v>
      </c>
      <c r="Q463">
        <v>247</v>
      </c>
      <c r="R463" t="str">
        <v>WRND</v>
      </c>
      <c r="S463" t="str">
        <v>PAL</v>
      </c>
      <c r="T463" t="str">
        <v/>
      </c>
      <c r="U463" t="str">
        <v/>
      </c>
      <c r="V463" t="str">
        <v>PAL</v>
      </c>
      <c r="W463" t="str">
        <v>WRND11880651</v>
      </c>
      <c r="X463">
        <v>44884.540972222225</v>
      </c>
      <c r="Y463" t="str">
        <v>NOVAK</v>
      </c>
      <c r="Z463" t="str">
        <v>JR</v>
      </c>
      <c r="AA463" t="str">
        <v/>
      </c>
      <c r="AB463" t="str">
        <v>397-U1385F-23X-CC-PAL</v>
      </c>
    </row>
    <row r="464" spans="1:28" x14ac:dyDescent="0.15">
      <c r="A464">
        <v>397</v>
      </c>
      <c r="B464" t="str">
        <v>U1385</v>
      </c>
      <c r="C464" t="str">
        <v>F</v>
      </c>
      <c r="D464">
        <v>23</v>
      </c>
      <c r="E464" t="str">
        <v>X</v>
      </c>
      <c r="F464" t="str">
        <v>CC</v>
      </c>
      <c r="G464" t="str">
        <v/>
      </c>
      <c r="H464" s="21">
        <v>37</v>
      </c>
      <c r="I464" s="21">
        <v>44</v>
      </c>
      <c r="J464" s="21">
        <v>0</v>
      </c>
      <c r="K464" s="21">
        <v>7</v>
      </c>
      <c r="L464">
        <v>308.95999999999998</v>
      </c>
      <c r="M464">
        <v>309.02999999999997</v>
      </c>
      <c r="N464">
        <v>363.36799999999999</v>
      </c>
      <c r="O464">
        <v>363.43799999999999</v>
      </c>
      <c r="P464">
        <v>7</v>
      </c>
      <c r="Q464">
        <v>5</v>
      </c>
      <c r="R464" t="str">
        <v>OTHR</v>
      </c>
      <c r="S464" t="str">
        <v/>
      </c>
      <c r="T464" t="str">
        <v>ABRA</v>
      </c>
      <c r="U464" t="str">
        <v>95438IODP</v>
      </c>
      <c r="V464" t="str">
        <v>PALABRA</v>
      </c>
      <c r="W464" t="str">
        <v>OTHR11880721</v>
      </c>
      <c r="X464">
        <v>44884.541666666664</v>
      </c>
      <c r="Y464" t="str">
        <v>NOVAK</v>
      </c>
      <c r="Z464" t="str">
        <v>JR</v>
      </c>
      <c r="AA464" t="str">
        <v/>
      </c>
      <c r="AB464" t="str">
        <v>397-U1385F-23X-CC-PAL-PALABRA</v>
      </c>
    </row>
    <row r="465" spans="1:28" x14ac:dyDescent="0.15">
      <c r="A465">
        <v>397</v>
      </c>
      <c r="B465" t="str">
        <v>U1385</v>
      </c>
      <c r="C465" t="str">
        <v>F</v>
      </c>
      <c r="D465">
        <v>23</v>
      </c>
      <c r="E465" t="str">
        <v>X</v>
      </c>
      <c r="F465" t="str">
        <v>CC</v>
      </c>
      <c r="G465" t="str">
        <v/>
      </c>
      <c r="H465" s="21">
        <v>37</v>
      </c>
      <c r="I465" s="21">
        <v>44</v>
      </c>
      <c r="J465" s="21">
        <v>0</v>
      </c>
      <c r="K465" s="21">
        <v>7</v>
      </c>
      <c r="L465">
        <v>308.95999999999998</v>
      </c>
      <c r="M465">
        <v>309.02999999999997</v>
      </c>
      <c r="N465">
        <v>363.36799999999999</v>
      </c>
      <c r="O465">
        <v>363.43799999999999</v>
      </c>
      <c r="P465">
        <v>7</v>
      </c>
      <c r="Q465">
        <v>30</v>
      </c>
      <c r="R465" t="str">
        <v>OTHR</v>
      </c>
      <c r="S465" t="str">
        <v>PAL</v>
      </c>
      <c r="T465" t="str">
        <v/>
      </c>
      <c r="U465" t="str">
        <v/>
      </c>
      <c r="V465" t="str">
        <v>PAL</v>
      </c>
      <c r="W465" t="str">
        <v>OTHR11880701</v>
      </c>
      <c r="X465">
        <v>44884.541666666664</v>
      </c>
      <c r="Y465" t="str">
        <v>KOWALSKI</v>
      </c>
      <c r="Z465" t="str">
        <v>JR</v>
      </c>
      <c r="AA465" t="str">
        <v/>
      </c>
      <c r="AB465" t="str">
        <v>397-U1385F-23X-CC-PAL-PAL</v>
      </c>
    </row>
    <row r="466" spans="1:28" x14ac:dyDescent="0.15">
      <c r="A466">
        <v>397</v>
      </c>
      <c r="B466" t="str">
        <v>U1385</v>
      </c>
      <c r="C466" t="str">
        <v>F</v>
      </c>
      <c r="D466">
        <v>23</v>
      </c>
      <c r="E466" t="str">
        <v>X</v>
      </c>
      <c r="F466" t="str">
        <v>CC</v>
      </c>
      <c r="G466" t="str">
        <v/>
      </c>
      <c r="H466" s="21">
        <v>37</v>
      </c>
      <c r="I466" s="21">
        <v>44</v>
      </c>
      <c r="J466" s="21">
        <v>0</v>
      </c>
      <c r="K466" s="21">
        <v>7</v>
      </c>
      <c r="L466">
        <v>308.95999999999998</v>
      </c>
      <c r="M466">
        <v>309.02999999999997</v>
      </c>
      <c r="N466">
        <v>363.36799999999999</v>
      </c>
      <c r="O466">
        <v>363.43799999999999</v>
      </c>
      <c r="P466">
        <v>7</v>
      </c>
      <c r="Q466">
        <v>20</v>
      </c>
      <c r="R466" t="str">
        <v>OTHR</v>
      </c>
      <c r="S466" t="str">
        <v>FORAM</v>
      </c>
      <c r="T466" t="str">
        <v/>
      </c>
      <c r="U466" t="str">
        <v/>
      </c>
      <c r="V466" t="str">
        <v>FORAM</v>
      </c>
      <c r="W466" t="str">
        <v>OTHR11880741</v>
      </c>
      <c r="X466">
        <v>44884.541666666664</v>
      </c>
      <c r="Y466" t="str">
        <v>NOVAK</v>
      </c>
      <c r="Z466" t="str">
        <v>JR</v>
      </c>
      <c r="AA466" t="str">
        <v>Shipboard Test</v>
      </c>
      <c r="AB466" t="str">
        <v>397-U1385F-23X-CC-PAL-FORAM</v>
      </c>
    </row>
    <row r="467" spans="1:28" x14ac:dyDescent="0.15">
      <c r="A467">
        <v>397</v>
      </c>
      <c r="B467" t="str">
        <v>U1385</v>
      </c>
      <c r="C467" t="str">
        <v>F</v>
      </c>
      <c r="D467">
        <v>23</v>
      </c>
      <c r="E467" t="str">
        <v>X</v>
      </c>
      <c r="F467" t="str">
        <v>CC</v>
      </c>
      <c r="G467" t="str">
        <v/>
      </c>
      <c r="H467" s="21">
        <v>37</v>
      </c>
      <c r="I467" s="21">
        <v>44</v>
      </c>
      <c r="J467" s="21">
        <v>0</v>
      </c>
      <c r="K467" s="21">
        <v>7</v>
      </c>
      <c r="L467">
        <v>308.95999999999998</v>
      </c>
      <c r="M467">
        <v>309.02999999999997</v>
      </c>
      <c r="N467">
        <v>363.36799999999999</v>
      </c>
      <c r="O467">
        <v>363.43799999999999</v>
      </c>
      <c r="P467">
        <v>7</v>
      </c>
      <c r="Q467">
        <v>20</v>
      </c>
      <c r="R467" t="str">
        <v>OTHR</v>
      </c>
      <c r="S467" t="str">
        <v/>
      </c>
      <c r="T467" t="str">
        <v>VERM</v>
      </c>
      <c r="U467" t="str">
        <v>95746IODP</v>
      </c>
      <c r="V467" t="str">
        <v>PALVERM</v>
      </c>
      <c r="W467" t="str">
        <v>OTHR11880661</v>
      </c>
      <c r="X467">
        <v>44884.541666666664</v>
      </c>
      <c r="Y467" t="str">
        <v>NOVAK</v>
      </c>
      <c r="Z467" t="str">
        <v>JR</v>
      </c>
      <c r="AA467" t="str">
        <v/>
      </c>
      <c r="AB467" t="str">
        <v>397-U1385F-23X-CC-PAL-PALVERM</v>
      </c>
    </row>
    <row r="468" spans="1:28" x14ac:dyDescent="0.15">
      <c r="A468">
        <v>397</v>
      </c>
      <c r="B468" t="str">
        <v>U1385</v>
      </c>
      <c r="C468" t="str">
        <v>F</v>
      </c>
      <c r="D468">
        <v>23</v>
      </c>
      <c r="E468" t="str">
        <v>X</v>
      </c>
      <c r="F468" t="str">
        <v>CC</v>
      </c>
      <c r="G468" t="str">
        <v/>
      </c>
      <c r="H468" s="21">
        <v>37</v>
      </c>
      <c r="I468" s="21">
        <v>44</v>
      </c>
      <c r="J468" s="21">
        <v>0</v>
      </c>
      <c r="K468" s="21">
        <v>7</v>
      </c>
      <c r="L468">
        <v>308.95999999999998</v>
      </c>
      <c r="M468">
        <v>309.02999999999997</v>
      </c>
      <c r="N468">
        <v>363.36799999999999</v>
      </c>
      <c r="O468">
        <v>363.43799999999999</v>
      </c>
      <c r="P468">
        <v>7</v>
      </c>
      <c r="Q468">
        <v>30</v>
      </c>
      <c r="R468" t="str">
        <v>OTHR</v>
      </c>
      <c r="S468" t="str">
        <v/>
      </c>
      <c r="T468" t="str">
        <v>ZARI</v>
      </c>
      <c r="U468" t="str">
        <v>95883IODP</v>
      </c>
      <c r="V468" t="str">
        <v>PALZARI</v>
      </c>
      <c r="W468" t="str">
        <v>OTHR11880711</v>
      </c>
      <c r="X468">
        <v>44884.541666666664</v>
      </c>
      <c r="Y468" t="str">
        <v>NOVAK</v>
      </c>
      <c r="Z468" t="str">
        <v>JR</v>
      </c>
      <c r="AA468" t="str">
        <v/>
      </c>
      <c r="AB468" t="str">
        <v>397-U1385F-23X-CC-PAL-PALZARI</v>
      </c>
    </row>
    <row r="469" spans="1:28" x14ac:dyDescent="0.15">
      <c r="A469">
        <v>397</v>
      </c>
      <c r="B469" t="str">
        <v>U1385</v>
      </c>
      <c r="C469" t="str">
        <v>F</v>
      </c>
      <c r="D469">
        <v>23</v>
      </c>
      <c r="E469" t="str">
        <v>X</v>
      </c>
      <c r="F469" t="str">
        <v>CC</v>
      </c>
      <c r="G469" t="str">
        <v/>
      </c>
      <c r="H469" s="21">
        <v>37</v>
      </c>
      <c r="I469" s="21">
        <v>44</v>
      </c>
      <c r="J469" s="21">
        <v>0</v>
      </c>
      <c r="K469" s="21">
        <v>7</v>
      </c>
      <c r="L469">
        <v>308.95999999999998</v>
      </c>
      <c r="M469">
        <v>309.02999999999997</v>
      </c>
      <c r="N469">
        <v>363.36799999999999</v>
      </c>
      <c r="O469">
        <v>363.43799999999999</v>
      </c>
      <c r="P469">
        <v>7</v>
      </c>
      <c r="Q469">
        <v>5</v>
      </c>
      <c r="R469" t="str">
        <v>OTHR</v>
      </c>
      <c r="S469" t="str">
        <v/>
      </c>
      <c r="T469" t="str">
        <v>FLOR</v>
      </c>
      <c r="U469" t="str">
        <v>95504IODP</v>
      </c>
      <c r="V469" t="str">
        <v>PALFLOR</v>
      </c>
      <c r="W469" t="str">
        <v>OTHR11880681</v>
      </c>
      <c r="X469">
        <v>44884.541666666664</v>
      </c>
      <c r="Y469" t="str">
        <v>NOVAK</v>
      </c>
      <c r="Z469" t="str">
        <v>JR</v>
      </c>
      <c r="AA469" t="str">
        <v/>
      </c>
      <c r="AB469" t="str">
        <v>397-U1385F-23X-CC-PAL-PALFLOR</v>
      </c>
    </row>
    <row r="470" spans="1:28" x14ac:dyDescent="0.15">
      <c r="A470">
        <v>397</v>
      </c>
      <c r="B470" t="str">
        <v>U1385</v>
      </c>
      <c r="C470" t="str">
        <v>F</v>
      </c>
      <c r="D470">
        <v>23</v>
      </c>
      <c r="E470" t="str">
        <v>X</v>
      </c>
      <c r="F470" t="str">
        <v>CC</v>
      </c>
      <c r="G470" t="str">
        <v/>
      </c>
      <c r="H470" s="21">
        <v>37</v>
      </c>
      <c r="I470" s="21">
        <v>44</v>
      </c>
      <c r="J470" s="21">
        <v>0</v>
      </c>
      <c r="K470" s="21">
        <v>7</v>
      </c>
      <c r="L470">
        <v>308.95999999999998</v>
      </c>
      <c r="M470">
        <v>309.02999999999997</v>
      </c>
      <c r="N470">
        <v>363.36799999999999</v>
      </c>
      <c r="O470">
        <v>363.43799999999999</v>
      </c>
      <c r="P470">
        <v>7</v>
      </c>
      <c r="Q470">
        <v>20</v>
      </c>
      <c r="R470" t="str">
        <v>OTHR</v>
      </c>
      <c r="S470" t="str">
        <v/>
      </c>
      <c r="T470" t="str">
        <v>PERA</v>
      </c>
      <c r="U470" t="str">
        <v>95471IODP</v>
      </c>
      <c r="V470" t="str">
        <v>PALPERA</v>
      </c>
      <c r="W470" t="str">
        <v>OTHR11880671</v>
      </c>
      <c r="X470">
        <v>44884.541666666664</v>
      </c>
      <c r="Y470" t="str">
        <v>NOVAK</v>
      </c>
      <c r="Z470" t="str">
        <v>JR</v>
      </c>
      <c r="AA470" t="str">
        <v/>
      </c>
      <c r="AB470" t="str">
        <v>397-U1385F-23X-CC-PAL-PALPERA</v>
      </c>
    </row>
    <row r="471" spans="1:28" x14ac:dyDescent="0.15">
      <c r="A471">
        <v>397</v>
      </c>
      <c r="B471" t="str">
        <v>U1385</v>
      </c>
      <c r="C471" t="str">
        <v>F</v>
      </c>
      <c r="D471">
        <v>23</v>
      </c>
      <c r="E471" t="str">
        <v>X</v>
      </c>
      <c r="F471" t="str">
        <v>CC</v>
      </c>
      <c r="G471" t="str">
        <v/>
      </c>
      <c r="H471" s="21">
        <v>37</v>
      </c>
      <c r="I471" s="21">
        <v>44</v>
      </c>
      <c r="J471" s="21">
        <v>0</v>
      </c>
      <c r="K471" s="21">
        <v>7</v>
      </c>
      <c r="L471">
        <v>308.95999999999998</v>
      </c>
      <c r="M471">
        <v>309.02999999999997</v>
      </c>
      <c r="N471">
        <v>363.36799999999999</v>
      </c>
      <c r="O471">
        <v>363.43799999999999</v>
      </c>
      <c r="P471">
        <v>7</v>
      </c>
      <c r="Q471">
        <v>5</v>
      </c>
      <c r="R471" t="str">
        <v>OTHR</v>
      </c>
      <c r="S471" t="str">
        <v/>
      </c>
      <c r="T471" t="str">
        <v>CLAR</v>
      </c>
      <c r="U471" t="str">
        <v>95439IODP</v>
      </c>
      <c r="V471" t="str">
        <v>PALCLAR</v>
      </c>
      <c r="W471" t="str">
        <v>OTHR11880691</v>
      </c>
      <c r="X471">
        <v>44884.541666666664</v>
      </c>
      <c r="Y471" t="str">
        <v>NOVAK</v>
      </c>
      <c r="Z471" t="str">
        <v>JR</v>
      </c>
      <c r="AA471" t="str">
        <v/>
      </c>
      <c r="AB471" t="str">
        <v>397-U1385F-23X-CC-PAL-PALCLAR</v>
      </c>
    </row>
    <row r="472" spans="1:28" x14ac:dyDescent="0.15">
      <c r="A472">
        <v>397</v>
      </c>
      <c r="B472" t="str">
        <v>U1385</v>
      </c>
      <c r="C472" t="str">
        <v>F</v>
      </c>
      <c r="D472">
        <v>23</v>
      </c>
      <c r="E472" t="str">
        <v>X</v>
      </c>
      <c r="F472" t="str">
        <v>CC</v>
      </c>
      <c r="G472" t="str">
        <v/>
      </c>
      <c r="H472" s="21">
        <v>37</v>
      </c>
      <c r="I472" s="21">
        <v>44</v>
      </c>
      <c r="J472" s="21">
        <v>0</v>
      </c>
      <c r="K472" s="21">
        <v>7</v>
      </c>
      <c r="L472">
        <v>308.95999999999998</v>
      </c>
      <c r="M472">
        <v>309.02999999999997</v>
      </c>
      <c r="N472">
        <v>363.36799999999999</v>
      </c>
      <c r="O472">
        <v>363.43799999999999</v>
      </c>
      <c r="P472">
        <v>7</v>
      </c>
      <c r="Q472">
        <v>5</v>
      </c>
      <c r="R472" t="str">
        <v>OTHR</v>
      </c>
      <c r="S472" t="str">
        <v>NANNO</v>
      </c>
      <c r="T472" t="str">
        <v/>
      </c>
      <c r="U472" t="str">
        <v/>
      </c>
      <c r="V472" t="str">
        <v>NANNO</v>
      </c>
      <c r="W472" t="str">
        <v>OTHR11880731</v>
      </c>
      <c r="X472">
        <v>44884.541666666664</v>
      </c>
      <c r="Y472" t="str">
        <v>LEWIS</v>
      </c>
      <c r="Z472" t="str">
        <v>JR</v>
      </c>
      <c r="AA472" t="str">
        <v>Unprocessed sample to FLOR, slide to CLAR</v>
      </c>
      <c r="AB472" t="str">
        <v>397-U1385F-23X-CC-PAL-NANNO</v>
      </c>
    </row>
    <row r="473" spans="1:28" x14ac:dyDescent="0.15">
      <c r="A473">
        <v>397</v>
      </c>
      <c r="B473" t="str">
        <v>U1385</v>
      </c>
      <c r="C473" t="str">
        <v>F</v>
      </c>
      <c r="D473">
        <v>24</v>
      </c>
      <c r="E473" t="str">
        <v>X</v>
      </c>
      <c r="F473">
        <v>1</v>
      </c>
      <c r="G473" t="str">
        <v>W</v>
      </c>
      <c r="H473" s="21">
        <v>75</v>
      </c>
      <c r="I473" s="21">
        <v>75</v>
      </c>
      <c r="J473" s="21">
        <v>75</v>
      </c>
      <c r="K473" s="21">
        <v>75</v>
      </c>
      <c r="L473">
        <v>309.64999999999998</v>
      </c>
      <c r="M473">
        <v>309.64999999999998</v>
      </c>
      <c r="N473">
        <v>365.19299999999998</v>
      </c>
      <c r="O473">
        <v>365.19299999999998</v>
      </c>
      <c r="P473">
        <v>0</v>
      </c>
      <c r="Q473">
        <v>1</v>
      </c>
      <c r="R473" t="str">
        <v>TPCK</v>
      </c>
      <c r="S473" t="str">
        <v>NANNO</v>
      </c>
      <c r="T473" t="str">
        <v/>
      </c>
      <c r="U473" t="str">
        <v/>
      </c>
      <c r="V473" t="str">
        <v>NANNO</v>
      </c>
      <c r="W473" t="str">
        <v>TPCK11884181</v>
      </c>
      <c r="X473">
        <v>44885.040972222225</v>
      </c>
      <c r="Y473" t="str">
        <v>LEWIS</v>
      </c>
      <c r="Z473" t="str">
        <v>JR</v>
      </c>
      <c r="AA473" t="str">
        <v>Unprocessed sample to FLOR, slide to CLAR</v>
      </c>
      <c r="AB473" t="str">
        <v>397-U1385F-24X-1-W 75/75-NANNO</v>
      </c>
    </row>
    <row r="474" spans="1:28" x14ac:dyDescent="0.15">
      <c r="A474">
        <v>397</v>
      </c>
      <c r="B474" t="str">
        <v>U1385</v>
      </c>
      <c r="C474" t="str">
        <v>F</v>
      </c>
      <c r="D474">
        <v>24</v>
      </c>
      <c r="E474" t="str">
        <v>X</v>
      </c>
      <c r="F474">
        <v>2</v>
      </c>
      <c r="G474" t="str">
        <v>A</v>
      </c>
      <c r="H474" s="21">
        <v>86</v>
      </c>
      <c r="I474" s="21">
        <v>86</v>
      </c>
      <c r="J474" s="21">
        <v>86</v>
      </c>
      <c r="K474" s="21">
        <v>86</v>
      </c>
      <c r="L474">
        <v>311.24</v>
      </c>
      <c r="M474">
        <v>311.24</v>
      </c>
      <c r="N474">
        <v>366.78300000000002</v>
      </c>
      <c r="O474">
        <v>366.78300000000002</v>
      </c>
      <c r="P474">
        <v>0</v>
      </c>
      <c r="Q474" t="str">
        <v/>
      </c>
      <c r="R474" t="str">
        <v>SS</v>
      </c>
      <c r="S474" t="str">
        <v>SED</v>
      </c>
      <c r="T474" t="str">
        <v/>
      </c>
      <c r="U474" t="str">
        <v/>
      </c>
      <c r="V474" t="str">
        <v>SED</v>
      </c>
      <c r="W474" t="str">
        <v>SS11884251</v>
      </c>
      <c r="X474">
        <v>44885.049305555556</v>
      </c>
      <c r="Y474" t="str">
        <v>JRS_BROOKS</v>
      </c>
      <c r="Z474" t="str">
        <v>JR</v>
      </c>
      <c r="AA474" t="str">
        <v/>
      </c>
      <c r="AB474" t="str">
        <v>397-U1385F-24X-2-A 86/86-SED</v>
      </c>
    </row>
    <row r="475" spans="1:28" x14ac:dyDescent="0.15">
      <c r="A475">
        <v>397</v>
      </c>
      <c r="B475" t="str">
        <v>U1385</v>
      </c>
      <c r="C475" t="str">
        <v>F</v>
      </c>
      <c r="D475">
        <v>24</v>
      </c>
      <c r="E475" t="str">
        <v>X</v>
      </c>
      <c r="F475">
        <v>2</v>
      </c>
      <c r="G475" t="str">
        <v>W</v>
      </c>
      <c r="H475" s="21">
        <v>87</v>
      </c>
      <c r="I475" s="21">
        <v>87</v>
      </c>
      <c r="J475" s="21">
        <v>87</v>
      </c>
      <c r="K475" s="21">
        <v>87</v>
      </c>
      <c r="L475">
        <v>311.25</v>
      </c>
      <c r="M475">
        <v>311.25</v>
      </c>
      <c r="N475">
        <v>366.79300000000001</v>
      </c>
      <c r="O475">
        <v>366.79300000000001</v>
      </c>
      <c r="P475">
        <v>0</v>
      </c>
      <c r="Q475">
        <v>1</v>
      </c>
      <c r="R475" t="str">
        <v>TPCK</v>
      </c>
      <c r="S475" t="str">
        <v>NANNO</v>
      </c>
      <c r="T475" t="str">
        <v/>
      </c>
      <c r="U475" t="str">
        <v/>
      </c>
      <c r="V475" t="str">
        <v>NANNO</v>
      </c>
      <c r="W475" t="str">
        <v>TPCK11884191</v>
      </c>
      <c r="X475">
        <v>44885.040972222225</v>
      </c>
      <c r="Y475" t="str">
        <v>LEWIS</v>
      </c>
      <c r="Z475" t="str">
        <v>JR</v>
      </c>
      <c r="AA475" t="str">
        <v>Unprocessed sample to FLOR, slide to CLAR</v>
      </c>
      <c r="AB475" t="str">
        <v>397-U1385F-24X-2-W 87/87-NANNO</v>
      </c>
    </row>
    <row r="476" spans="1:28" x14ac:dyDescent="0.15">
      <c r="A476">
        <v>397</v>
      </c>
      <c r="B476" t="str">
        <v>U1385</v>
      </c>
      <c r="C476" t="str">
        <v>F</v>
      </c>
      <c r="D476">
        <v>24</v>
      </c>
      <c r="E476" t="str">
        <v>X</v>
      </c>
      <c r="F476">
        <v>3</v>
      </c>
      <c r="G476" t="str">
        <v>W</v>
      </c>
      <c r="H476" s="21">
        <v>72</v>
      </c>
      <c r="I476" s="21">
        <v>72</v>
      </c>
      <c r="J476" s="21">
        <v>72</v>
      </c>
      <c r="K476" s="21">
        <v>72</v>
      </c>
      <c r="L476">
        <v>312.58000000000004</v>
      </c>
      <c r="M476">
        <v>312.58000000000004</v>
      </c>
      <c r="N476">
        <v>368.12300000000005</v>
      </c>
      <c r="O476">
        <v>368.12300000000005</v>
      </c>
      <c r="P476">
        <v>0</v>
      </c>
      <c r="Q476">
        <v>1</v>
      </c>
      <c r="R476" t="str">
        <v>TPCK</v>
      </c>
      <c r="S476" t="str">
        <v>NANNO</v>
      </c>
      <c r="T476" t="str">
        <v/>
      </c>
      <c r="U476" t="str">
        <v/>
      </c>
      <c r="V476" t="str">
        <v>NANNO</v>
      </c>
      <c r="W476" t="str">
        <v>TPCK11884201</v>
      </c>
      <c r="X476">
        <v>44885.040972222225</v>
      </c>
      <c r="Y476" t="str">
        <v>LEWIS</v>
      </c>
      <c r="Z476" t="str">
        <v>JR</v>
      </c>
      <c r="AA476" t="str">
        <v>Unprocessed sample to FLOR, slide to CLAR</v>
      </c>
      <c r="AB476" t="str">
        <v>397-U1385F-24X-3-W 72/72-NANNO</v>
      </c>
    </row>
    <row r="477" spans="1:28" x14ac:dyDescent="0.15">
      <c r="A477">
        <v>397</v>
      </c>
      <c r="B477" t="str">
        <v>U1385</v>
      </c>
      <c r="C477" t="str">
        <v>F</v>
      </c>
      <c r="D477">
        <v>24</v>
      </c>
      <c r="E477" t="str">
        <v>X</v>
      </c>
      <c r="F477">
        <v>4</v>
      </c>
      <c r="G477" t="str">
        <v>W</v>
      </c>
      <c r="H477" s="21">
        <v>74</v>
      </c>
      <c r="I477" s="21">
        <v>74</v>
      </c>
      <c r="J477" s="21">
        <v>74</v>
      </c>
      <c r="K477" s="21">
        <v>74</v>
      </c>
      <c r="L477">
        <v>314.08</v>
      </c>
      <c r="M477">
        <v>314.08</v>
      </c>
      <c r="N477">
        <v>369.62299999999999</v>
      </c>
      <c r="O477">
        <v>369.62299999999999</v>
      </c>
      <c r="P477">
        <v>0</v>
      </c>
      <c r="Q477">
        <v>1</v>
      </c>
      <c r="R477" t="str">
        <v>TPCK</v>
      </c>
      <c r="S477" t="str">
        <v>NANNO</v>
      </c>
      <c r="T477" t="str">
        <v/>
      </c>
      <c r="U477" t="str">
        <v/>
      </c>
      <c r="V477" t="str">
        <v>NANNO</v>
      </c>
      <c r="W477" t="str">
        <v>TPCK11884211</v>
      </c>
      <c r="X477">
        <v>44885.040972222225</v>
      </c>
      <c r="Y477" t="str">
        <v>LEWIS</v>
      </c>
      <c r="Z477" t="str">
        <v>JR</v>
      </c>
      <c r="AA477" t="str">
        <v>Unprocessed sample to FLOR, slide to CLAR</v>
      </c>
      <c r="AB477" t="str">
        <v>397-U1385F-24X-4-W 74/74-NANNO</v>
      </c>
    </row>
    <row r="478" spans="1:28" x14ac:dyDescent="0.15">
      <c r="A478">
        <v>397</v>
      </c>
      <c r="B478" t="str">
        <v>U1385</v>
      </c>
      <c r="C478" t="str">
        <v>F</v>
      </c>
      <c r="D478">
        <v>24</v>
      </c>
      <c r="E478" t="str">
        <v>X</v>
      </c>
      <c r="F478">
        <v>5</v>
      </c>
      <c r="G478" t="str">
        <v>A</v>
      </c>
      <c r="H478" s="21">
        <v>51</v>
      </c>
      <c r="I478" s="21">
        <v>51</v>
      </c>
      <c r="J478" s="21">
        <v>51</v>
      </c>
      <c r="K478" s="21">
        <v>51</v>
      </c>
      <c r="L478">
        <v>315.33999999999997</v>
      </c>
      <c r="M478">
        <v>315.33999999999997</v>
      </c>
      <c r="N478">
        <v>370.88299999999998</v>
      </c>
      <c r="O478">
        <v>370.88299999999998</v>
      </c>
      <c r="P478">
        <v>0</v>
      </c>
      <c r="Q478" t="str">
        <v/>
      </c>
      <c r="R478" t="str">
        <v>SS</v>
      </c>
      <c r="S478" t="str">
        <v>SED</v>
      </c>
      <c r="T478" t="str">
        <v/>
      </c>
      <c r="U478" t="str">
        <v/>
      </c>
      <c r="V478" t="str">
        <v>SED</v>
      </c>
      <c r="W478" t="str">
        <v>SS11884261</v>
      </c>
      <c r="X478">
        <v>44885.049305555556</v>
      </c>
      <c r="Y478" t="str">
        <v>JRS_BROOKS</v>
      </c>
      <c r="Z478" t="str">
        <v>JR</v>
      </c>
      <c r="AA478" t="str">
        <v/>
      </c>
      <c r="AB478" t="str">
        <v>397-U1385F-24X-5-A 51/51-SED</v>
      </c>
    </row>
    <row r="479" spans="1:28" x14ac:dyDescent="0.15">
      <c r="A479">
        <v>397</v>
      </c>
      <c r="B479" t="str">
        <v>U1385</v>
      </c>
      <c r="C479" t="str">
        <v>F</v>
      </c>
      <c r="D479">
        <v>24</v>
      </c>
      <c r="E479" t="str">
        <v>X</v>
      </c>
      <c r="F479">
        <v>5</v>
      </c>
      <c r="G479" t="str">
        <v>W</v>
      </c>
      <c r="H479" s="21">
        <v>55</v>
      </c>
      <c r="I479" s="21">
        <v>57</v>
      </c>
      <c r="J479" s="21">
        <v>55</v>
      </c>
      <c r="K479" s="21">
        <v>57</v>
      </c>
      <c r="L479">
        <v>315.38</v>
      </c>
      <c r="M479">
        <v>315.39999999999998</v>
      </c>
      <c r="N479">
        <v>370.923</v>
      </c>
      <c r="O479">
        <v>370.94299999999998</v>
      </c>
      <c r="P479">
        <v>2</v>
      </c>
      <c r="Q479">
        <v>10</v>
      </c>
      <c r="R479" t="str">
        <v>CYL</v>
      </c>
      <c r="S479" t="str">
        <v>MAD</v>
      </c>
      <c r="T479" t="str">
        <v/>
      </c>
      <c r="U479" t="str">
        <v/>
      </c>
      <c r="V479">
        <v>31158</v>
      </c>
      <c r="W479" t="str">
        <v>CYL11884171</v>
      </c>
      <c r="X479">
        <v>44885.032638888886</v>
      </c>
      <c r="Y479" t="str">
        <v>JRS_CLARK</v>
      </c>
      <c r="Z479" t="str">
        <v>JR</v>
      </c>
      <c r="AA479" t="str">
        <v/>
      </c>
      <c r="AB479" t="str">
        <v>397-U1385F-24X-5-W 55/57-31158</v>
      </c>
    </row>
    <row r="480" spans="1:28" x14ac:dyDescent="0.15">
      <c r="A480">
        <v>397</v>
      </c>
      <c r="B480" t="str">
        <v>U1385</v>
      </c>
      <c r="C480" t="str">
        <v>F</v>
      </c>
      <c r="D480">
        <v>24</v>
      </c>
      <c r="E480" t="str">
        <v>X</v>
      </c>
      <c r="F480">
        <v>5</v>
      </c>
      <c r="G480" t="str">
        <v>W</v>
      </c>
      <c r="H480" s="21">
        <v>74</v>
      </c>
      <c r="I480" s="21">
        <v>74</v>
      </c>
      <c r="J480" s="21">
        <v>74</v>
      </c>
      <c r="K480" s="21">
        <v>74</v>
      </c>
      <c r="L480">
        <v>315.57</v>
      </c>
      <c r="M480">
        <v>315.57</v>
      </c>
      <c r="N480">
        <v>371.113</v>
      </c>
      <c r="O480">
        <v>371.113</v>
      </c>
      <c r="P480">
        <v>0</v>
      </c>
      <c r="Q480">
        <v>1</v>
      </c>
      <c r="R480" t="str">
        <v>TPCK</v>
      </c>
      <c r="S480" t="str">
        <v>NANNO</v>
      </c>
      <c r="T480" t="str">
        <v/>
      </c>
      <c r="U480" t="str">
        <v/>
      </c>
      <c r="V480" t="str">
        <v>NANNO</v>
      </c>
      <c r="W480" t="str">
        <v>TPCK11884221</v>
      </c>
      <c r="X480">
        <v>44885.040972222225</v>
      </c>
      <c r="Y480" t="str">
        <v>LEWIS</v>
      </c>
      <c r="Z480" t="str">
        <v>JR</v>
      </c>
      <c r="AA480" t="str">
        <v>Unprocessed sample to FLOR, slide to CLAR</v>
      </c>
      <c r="AB480" t="str">
        <v>397-U1385F-24X-5-W 74/74-NANNO</v>
      </c>
    </row>
    <row r="481" spans="1:28" x14ac:dyDescent="0.15">
      <c r="A481">
        <v>397</v>
      </c>
      <c r="B481" t="str">
        <v>U1385</v>
      </c>
      <c r="C481" t="str">
        <v>F</v>
      </c>
      <c r="D481">
        <v>24</v>
      </c>
      <c r="E481" t="str">
        <v>X</v>
      </c>
      <c r="F481">
        <v>6</v>
      </c>
      <c r="G481" t="str">
        <v>W</v>
      </c>
      <c r="H481" s="21">
        <v>76</v>
      </c>
      <c r="I481" s="21">
        <v>76</v>
      </c>
      <c r="J481" s="21">
        <v>76</v>
      </c>
      <c r="K481" s="21">
        <v>76</v>
      </c>
      <c r="L481">
        <v>317.06</v>
      </c>
      <c r="M481">
        <v>317.06</v>
      </c>
      <c r="N481">
        <v>372.60300000000001</v>
      </c>
      <c r="O481">
        <v>372.60300000000001</v>
      </c>
      <c r="P481">
        <v>0</v>
      </c>
      <c r="Q481">
        <v>1</v>
      </c>
      <c r="R481" t="str">
        <v>TPCK</v>
      </c>
      <c r="S481" t="str">
        <v>NANNO</v>
      </c>
      <c r="T481" t="str">
        <v/>
      </c>
      <c r="U481" t="str">
        <v/>
      </c>
      <c r="V481" t="str">
        <v>NANNO</v>
      </c>
      <c r="W481" t="str">
        <v>TPCK11884231</v>
      </c>
      <c r="X481">
        <v>44885.040972222225</v>
      </c>
      <c r="Y481" t="str">
        <v>LEWIS</v>
      </c>
      <c r="Z481" t="str">
        <v>JR</v>
      </c>
      <c r="AA481" t="str">
        <v>Unprocessed sample to FLOR, slide to CLAR</v>
      </c>
      <c r="AB481" t="str">
        <v>397-U1385F-24X-6-W 76/76-NANNO</v>
      </c>
    </row>
    <row r="482" spans="1:28" x14ac:dyDescent="0.15">
      <c r="A482">
        <v>397</v>
      </c>
      <c r="B482" t="str">
        <v>U1385</v>
      </c>
      <c r="C482" t="str">
        <v>F</v>
      </c>
      <c r="D482">
        <v>24</v>
      </c>
      <c r="E482" t="str">
        <v>X</v>
      </c>
      <c r="F482">
        <v>7</v>
      </c>
      <c r="G482" t="str">
        <v/>
      </c>
      <c r="H482" s="21">
        <v>0</v>
      </c>
      <c r="I482" s="21">
        <v>5</v>
      </c>
      <c r="J482" s="21">
        <v>0</v>
      </c>
      <c r="K482" s="21">
        <v>5</v>
      </c>
      <c r="L482">
        <v>317.76</v>
      </c>
      <c r="M482">
        <v>317.81</v>
      </c>
      <c r="N482">
        <v>373.303</v>
      </c>
      <c r="O482">
        <v>373.35300000000001</v>
      </c>
      <c r="P482">
        <v>5</v>
      </c>
      <c r="Q482">
        <v>5</v>
      </c>
      <c r="R482" t="str">
        <v>CYL</v>
      </c>
      <c r="S482" t="str">
        <v>HS</v>
      </c>
      <c r="T482" t="str">
        <v/>
      </c>
      <c r="U482" t="str">
        <v/>
      </c>
      <c r="V482" t="str">
        <v>HS</v>
      </c>
      <c r="W482" t="str">
        <v>CYL11881111</v>
      </c>
      <c r="X482">
        <v>44884.598611111112</v>
      </c>
      <c r="Y482" t="str">
        <v>NOVAK</v>
      </c>
      <c r="Z482" t="str">
        <v>JR</v>
      </c>
      <c r="AA482" t="str">
        <v/>
      </c>
      <c r="AB482" t="str">
        <v>397-U1385F-24X-7-HS</v>
      </c>
    </row>
    <row r="483" spans="1:28" x14ac:dyDescent="0.15">
      <c r="A483">
        <v>397</v>
      </c>
      <c r="B483" t="str">
        <v>U1385</v>
      </c>
      <c r="C483" t="str">
        <v>F</v>
      </c>
      <c r="D483">
        <v>24</v>
      </c>
      <c r="E483" t="str">
        <v>X</v>
      </c>
      <c r="F483">
        <v>7</v>
      </c>
      <c r="G483" t="str">
        <v>W</v>
      </c>
      <c r="H483" s="21">
        <v>13</v>
      </c>
      <c r="I483" s="21">
        <v>13</v>
      </c>
      <c r="J483" s="21">
        <v>13</v>
      </c>
      <c r="K483" s="21">
        <v>13</v>
      </c>
      <c r="L483">
        <v>317.89</v>
      </c>
      <c r="M483">
        <v>317.89</v>
      </c>
      <c r="N483">
        <v>373.43299999999999</v>
      </c>
      <c r="O483">
        <v>373.43299999999999</v>
      </c>
      <c r="P483">
        <v>0</v>
      </c>
      <c r="Q483">
        <v>1</v>
      </c>
      <c r="R483" t="str">
        <v>TPCK</v>
      </c>
      <c r="S483" t="str">
        <v>NANNO</v>
      </c>
      <c r="T483" t="str">
        <v/>
      </c>
      <c r="U483" t="str">
        <v/>
      </c>
      <c r="V483" t="str">
        <v>NANNO</v>
      </c>
      <c r="W483" t="str">
        <v>TPCK11884241</v>
      </c>
      <c r="X483">
        <v>44885.040972222225</v>
      </c>
      <c r="Y483" t="str">
        <v>LEWIS</v>
      </c>
      <c r="Z483" t="str">
        <v>JR</v>
      </c>
      <c r="AA483" t="str">
        <v>Unprocessed sample to FLOR, slide to CLAR</v>
      </c>
      <c r="AB483" t="str">
        <v>397-U1385F-24X-7-W 13/13-NANNO</v>
      </c>
    </row>
    <row r="484" spans="1:28" x14ac:dyDescent="0.15">
      <c r="A484">
        <v>397</v>
      </c>
      <c r="B484" t="str">
        <v>U1385</v>
      </c>
      <c r="C484" t="str">
        <v>F</v>
      </c>
      <c r="D484">
        <v>24</v>
      </c>
      <c r="E484" t="str">
        <v>X</v>
      </c>
      <c r="F484" t="str">
        <v>CC</v>
      </c>
      <c r="G484" t="str">
        <v/>
      </c>
      <c r="H484" s="21">
        <v>36</v>
      </c>
      <c r="I484" s="21">
        <v>43</v>
      </c>
      <c r="J484" s="21">
        <v>0</v>
      </c>
      <c r="K484" s="21">
        <v>7</v>
      </c>
      <c r="L484">
        <v>318.65000000000003</v>
      </c>
      <c r="M484">
        <v>318.72000000000003</v>
      </c>
      <c r="N484">
        <v>374.19300000000004</v>
      </c>
      <c r="O484">
        <v>374.26300000000003</v>
      </c>
      <c r="P484">
        <v>7</v>
      </c>
      <c r="Q484">
        <v>5</v>
      </c>
      <c r="R484" t="str">
        <v>OTHR</v>
      </c>
      <c r="S484" t="str">
        <v/>
      </c>
      <c r="T484" t="str">
        <v>FLOR</v>
      </c>
      <c r="U484" t="str">
        <v>95504IODP</v>
      </c>
      <c r="V484" t="str">
        <v>PALFLOR</v>
      </c>
      <c r="W484" t="str">
        <v>OTHR11881151</v>
      </c>
      <c r="X484">
        <v>44884.599305555559</v>
      </c>
      <c r="Y484" t="str">
        <v>NOVAK</v>
      </c>
      <c r="Z484" t="str">
        <v>JR</v>
      </c>
      <c r="AA484" t="str">
        <v/>
      </c>
      <c r="AB484" t="str">
        <v>397-U1385F-24X-CC-PAL-PALFLOR</v>
      </c>
    </row>
    <row r="485" spans="1:28" x14ac:dyDescent="0.15">
      <c r="A485">
        <v>397</v>
      </c>
      <c r="B485" t="str">
        <v>U1385</v>
      </c>
      <c r="C485" t="str">
        <v>F</v>
      </c>
      <c r="D485">
        <v>24</v>
      </c>
      <c r="E485" t="str">
        <v>X</v>
      </c>
      <c r="F485" t="str">
        <v>CC</v>
      </c>
      <c r="G485" t="str">
        <v/>
      </c>
      <c r="H485" s="21">
        <v>36</v>
      </c>
      <c r="I485" s="21">
        <v>43</v>
      </c>
      <c r="J485" s="21">
        <v>0</v>
      </c>
      <c r="K485" s="21">
        <v>7</v>
      </c>
      <c r="L485">
        <v>318.65000000000003</v>
      </c>
      <c r="M485">
        <v>318.72000000000003</v>
      </c>
      <c r="N485">
        <v>374.19300000000004</v>
      </c>
      <c r="O485">
        <v>374.26300000000003</v>
      </c>
      <c r="P485">
        <v>7</v>
      </c>
      <c r="Q485">
        <v>30</v>
      </c>
      <c r="R485" t="str">
        <v>OTHR</v>
      </c>
      <c r="S485" t="str">
        <v>PAL</v>
      </c>
      <c r="T485" t="str">
        <v/>
      </c>
      <c r="U485" t="str">
        <v/>
      </c>
      <c r="V485" t="str">
        <v>PAL</v>
      </c>
      <c r="W485" t="str">
        <v>OTHR11881171</v>
      </c>
      <c r="X485">
        <v>44884.599305555559</v>
      </c>
      <c r="Y485" t="str">
        <v>KOWALSKI</v>
      </c>
      <c r="Z485" t="str">
        <v>JR</v>
      </c>
      <c r="AA485" t="str">
        <v/>
      </c>
      <c r="AB485" t="str">
        <v>397-U1385F-24X-CC-PAL-PAL</v>
      </c>
    </row>
    <row r="486" spans="1:28" x14ac:dyDescent="0.15">
      <c r="A486">
        <v>397</v>
      </c>
      <c r="B486" t="str">
        <v>U1385</v>
      </c>
      <c r="C486" t="str">
        <v>F</v>
      </c>
      <c r="D486">
        <v>24</v>
      </c>
      <c r="E486" t="str">
        <v>X</v>
      </c>
      <c r="F486" t="str">
        <v>CC</v>
      </c>
      <c r="G486" t="str">
        <v/>
      </c>
      <c r="H486" s="21">
        <v>36</v>
      </c>
      <c r="I486" s="21">
        <v>43</v>
      </c>
      <c r="J486" s="21">
        <v>0</v>
      </c>
      <c r="K486" s="21">
        <v>7</v>
      </c>
      <c r="L486">
        <v>318.65000000000003</v>
      </c>
      <c r="M486">
        <v>318.72000000000003</v>
      </c>
      <c r="N486">
        <v>374.19300000000004</v>
      </c>
      <c r="O486">
        <v>374.26300000000003</v>
      </c>
      <c r="P486">
        <v>7</v>
      </c>
      <c r="Q486">
        <v>5</v>
      </c>
      <c r="R486" t="str">
        <v>OTHR</v>
      </c>
      <c r="S486" t="str">
        <v/>
      </c>
      <c r="T486" t="str">
        <v>CLAR</v>
      </c>
      <c r="U486" t="str">
        <v>95439IODP</v>
      </c>
      <c r="V486" t="str">
        <v>PALCLAR</v>
      </c>
      <c r="W486" t="str">
        <v>OTHR11881161</v>
      </c>
      <c r="X486">
        <v>44884.599305555559</v>
      </c>
      <c r="Y486" t="str">
        <v>NOVAK</v>
      </c>
      <c r="Z486" t="str">
        <v>JR</v>
      </c>
      <c r="AA486" t="str">
        <v/>
      </c>
      <c r="AB486" t="str">
        <v>397-U1385F-24X-CC-PAL-PALCLAR</v>
      </c>
    </row>
    <row r="487" spans="1:28" x14ac:dyDescent="0.15">
      <c r="A487">
        <v>397</v>
      </c>
      <c r="B487" t="str">
        <v>U1385</v>
      </c>
      <c r="C487" t="str">
        <v>F</v>
      </c>
      <c r="D487">
        <v>24</v>
      </c>
      <c r="E487" t="str">
        <v>X</v>
      </c>
      <c r="F487" t="str">
        <v>CC</v>
      </c>
      <c r="G487" t="str">
        <v/>
      </c>
      <c r="H487" s="21">
        <v>36</v>
      </c>
      <c r="I487" s="21">
        <v>43</v>
      </c>
      <c r="J487" s="21">
        <v>0</v>
      </c>
      <c r="K487" s="21">
        <v>7</v>
      </c>
      <c r="L487">
        <v>318.65000000000003</v>
      </c>
      <c r="M487">
        <v>318.72000000000003</v>
      </c>
      <c r="N487">
        <v>374.19300000000004</v>
      </c>
      <c r="O487">
        <v>374.26300000000003</v>
      </c>
      <c r="P487">
        <v>7</v>
      </c>
      <c r="Q487">
        <v>20</v>
      </c>
      <c r="R487" t="str">
        <v>OTHR</v>
      </c>
      <c r="S487" t="str">
        <v/>
      </c>
      <c r="T487" t="str">
        <v>PERA</v>
      </c>
      <c r="U487" t="str">
        <v>95471IODP</v>
      </c>
      <c r="V487" t="str">
        <v>PALPERA</v>
      </c>
      <c r="W487" t="str">
        <v>OTHR11881141</v>
      </c>
      <c r="X487">
        <v>44884.599305555559</v>
      </c>
      <c r="Y487" t="str">
        <v>NOVAK</v>
      </c>
      <c r="Z487" t="str">
        <v>JR</v>
      </c>
      <c r="AA487" t="str">
        <v/>
      </c>
      <c r="AB487" t="str">
        <v>397-U1385F-24X-CC-PAL-PALPERA</v>
      </c>
    </row>
    <row r="488" spans="1:28" x14ac:dyDescent="0.15">
      <c r="A488">
        <v>397</v>
      </c>
      <c r="B488" t="str">
        <v>U1385</v>
      </c>
      <c r="C488" t="str">
        <v>F</v>
      </c>
      <c r="D488">
        <v>24</v>
      </c>
      <c r="E488" t="str">
        <v>X</v>
      </c>
      <c r="F488" t="str">
        <v>CC</v>
      </c>
      <c r="G488" t="str">
        <v/>
      </c>
      <c r="H488" s="21">
        <v>36</v>
      </c>
      <c r="I488" s="21">
        <v>43</v>
      </c>
      <c r="J488" s="21">
        <v>0</v>
      </c>
      <c r="K488" s="21">
        <v>7</v>
      </c>
      <c r="L488">
        <v>318.65000000000003</v>
      </c>
      <c r="M488">
        <v>318.72000000000003</v>
      </c>
      <c r="N488">
        <v>374.19300000000004</v>
      </c>
      <c r="O488">
        <v>374.26300000000003</v>
      </c>
      <c r="P488">
        <v>7</v>
      </c>
      <c r="Q488">
        <v>20</v>
      </c>
      <c r="R488" t="str">
        <v>OTHR</v>
      </c>
      <c r="S488" t="str">
        <v/>
      </c>
      <c r="T488" t="str">
        <v>VERM</v>
      </c>
      <c r="U488" t="str">
        <v>95746IODP</v>
      </c>
      <c r="V488" t="str">
        <v>PALVERM</v>
      </c>
      <c r="W488" t="str">
        <v>OTHR11881131</v>
      </c>
      <c r="X488">
        <v>44884.599305555559</v>
      </c>
      <c r="Y488" t="str">
        <v>NOVAK</v>
      </c>
      <c r="Z488" t="str">
        <v>JR</v>
      </c>
      <c r="AA488" t="str">
        <v/>
      </c>
      <c r="AB488" t="str">
        <v>397-U1385F-24X-CC-PAL-PALVERM</v>
      </c>
    </row>
    <row r="489" spans="1:28" x14ac:dyDescent="0.15">
      <c r="A489">
        <v>397</v>
      </c>
      <c r="B489" t="str">
        <v>U1385</v>
      </c>
      <c r="C489" t="str">
        <v>F</v>
      </c>
      <c r="D489">
        <v>24</v>
      </c>
      <c r="E489" t="str">
        <v>X</v>
      </c>
      <c r="F489" t="str">
        <v>CC</v>
      </c>
      <c r="G489" t="str">
        <v/>
      </c>
      <c r="H489" s="21">
        <v>36</v>
      </c>
      <c r="I489" s="21">
        <v>43</v>
      </c>
      <c r="J489" s="21">
        <v>0</v>
      </c>
      <c r="K489" s="21">
        <v>7</v>
      </c>
      <c r="L489">
        <v>318.65000000000003</v>
      </c>
      <c r="M489">
        <v>318.72000000000003</v>
      </c>
      <c r="N489">
        <v>374.19300000000004</v>
      </c>
      <c r="O489">
        <v>374.26300000000003</v>
      </c>
      <c r="P489">
        <v>7</v>
      </c>
      <c r="Q489">
        <v>20</v>
      </c>
      <c r="R489" t="str">
        <v>OTHR</v>
      </c>
      <c r="S489" t="str">
        <v>FORAM</v>
      </c>
      <c r="T489" t="str">
        <v/>
      </c>
      <c r="U489" t="str">
        <v/>
      </c>
      <c r="V489" t="str">
        <v>FORAM</v>
      </c>
      <c r="W489" t="str">
        <v>OTHR11881211</v>
      </c>
      <c r="X489">
        <v>44884.599305555559</v>
      </c>
      <c r="Y489" t="str">
        <v>NOVAK</v>
      </c>
      <c r="Z489" t="str">
        <v>JR</v>
      </c>
      <c r="AA489" t="str">
        <v>Shipboard Test</v>
      </c>
      <c r="AB489" t="str">
        <v>397-U1385F-24X-CC-PAL-FORAM</v>
      </c>
    </row>
    <row r="490" spans="1:28" x14ac:dyDescent="0.15">
      <c r="A490">
        <v>397</v>
      </c>
      <c r="B490" t="str">
        <v>U1385</v>
      </c>
      <c r="C490" t="str">
        <v>F</v>
      </c>
      <c r="D490">
        <v>24</v>
      </c>
      <c r="E490" t="str">
        <v>X</v>
      </c>
      <c r="F490" t="str">
        <v>CC</v>
      </c>
      <c r="G490" t="str">
        <v/>
      </c>
      <c r="H490" s="21">
        <v>36</v>
      </c>
      <c r="I490" s="21">
        <v>43</v>
      </c>
      <c r="J490" s="21">
        <v>0</v>
      </c>
      <c r="K490" s="21">
        <v>7</v>
      </c>
      <c r="L490">
        <v>318.65000000000003</v>
      </c>
      <c r="M490">
        <v>318.72000000000003</v>
      </c>
      <c r="N490">
        <v>374.19300000000004</v>
      </c>
      <c r="O490">
        <v>374.26300000000003</v>
      </c>
      <c r="P490">
        <v>7</v>
      </c>
      <c r="Q490">
        <v>30</v>
      </c>
      <c r="R490" t="str">
        <v>OTHR</v>
      </c>
      <c r="S490" t="str">
        <v/>
      </c>
      <c r="T490" t="str">
        <v>ZARI</v>
      </c>
      <c r="U490" t="str">
        <v>95883IODP</v>
      </c>
      <c r="V490" t="str">
        <v>PALZARI</v>
      </c>
      <c r="W490" t="str">
        <v>OTHR11881181</v>
      </c>
      <c r="X490">
        <v>44884.599305555559</v>
      </c>
      <c r="Y490" t="str">
        <v>NOVAK</v>
      </c>
      <c r="Z490" t="str">
        <v>JR</v>
      </c>
      <c r="AA490" t="str">
        <v/>
      </c>
      <c r="AB490" t="str">
        <v>397-U1385F-24X-CC-PAL-PALZARI</v>
      </c>
    </row>
    <row r="491" spans="1:28" x14ac:dyDescent="0.15">
      <c r="A491">
        <v>397</v>
      </c>
      <c r="B491" t="str">
        <v>U1385</v>
      </c>
      <c r="C491" t="str">
        <v>F</v>
      </c>
      <c r="D491">
        <v>24</v>
      </c>
      <c r="E491" t="str">
        <v>X</v>
      </c>
      <c r="F491" t="str">
        <v>CC</v>
      </c>
      <c r="G491" t="str">
        <v/>
      </c>
      <c r="H491" s="21">
        <v>36</v>
      </c>
      <c r="I491" s="21">
        <v>43</v>
      </c>
      <c r="J491" s="21">
        <v>0</v>
      </c>
      <c r="K491" s="21">
        <v>7</v>
      </c>
      <c r="L491">
        <v>318.65000000000003</v>
      </c>
      <c r="M491">
        <v>318.72000000000003</v>
      </c>
      <c r="N491">
        <v>374.19300000000004</v>
      </c>
      <c r="O491">
        <v>374.26300000000003</v>
      </c>
      <c r="P491">
        <v>7</v>
      </c>
      <c r="Q491">
        <v>5</v>
      </c>
      <c r="R491" t="str">
        <v>OTHR</v>
      </c>
      <c r="S491" t="str">
        <v>NANNO</v>
      </c>
      <c r="T491" t="str">
        <v/>
      </c>
      <c r="U491" t="str">
        <v/>
      </c>
      <c r="V491" t="str">
        <v>NANNO</v>
      </c>
      <c r="W491" t="str">
        <v>OTHR11881201</v>
      </c>
      <c r="X491">
        <v>44884.599305555559</v>
      </c>
      <c r="Y491" t="str">
        <v>LEWIS</v>
      </c>
      <c r="Z491" t="str">
        <v>JR</v>
      </c>
      <c r="AA491" t="str">
        <v>Unprocessed sample to FLOR, slide to CLAR</v>
      </c>
      <c r="AB491" t="str">
        <v>397-U1385F-24X-CC-PAL-NANNO</v>
      </c>
    </row>
    <row r="492" spans="1:28" x14ac:dyDescent="0.15">
      <c r="A492">
        <v>397</v>
      </c>
      <c r="B492" t="str">
        <v>U1385</v>
      </c>
      <c r="C492" t="str">
        <v>F</v>
      </c>
      <c r="D492">
        <v>24</v>
      </c>
      <c r="E492" t="str">
        <v>X</v>
      </c>
      <c r="F492" t="str">
        <v>CC</v>
      </c>
      <c r="G492" t="str">
        <v/>
      </c>
      <c r="H492" s="21">
        <v>36</v>
      </c>
      <c r="I492" s="21">
        <v>43</v>
      </c>
      <c r="J492" s="21">
        <v>0</v>
      </c>
      <c r="K492" s="21">
        <v>7</v>
      </c>
      <c r="L492">
        <v>318.65000000000003</v>
      </c>
      <c r="M492">
        <v>318.72000000000003</v>
      </c>
      <c r="N492">
        <v>374.19300000000004</v>
      </c>
      <c r="O492">
        <v>374.26300000000003</v>
      </c>
      <c r="P492">
        <v>7</v>
      </c>
      <c r="Q492">
        <v>5</v>
      </c>
      <c r="R492" t="str">
        <v>OTHR</v>
      </c>
      <c r="S492" t="str">
        <v/>
      </c>
      <c r="T492" t="str">
        <v>ABRA</v>
      </c>
      <c r="U492" t="str">
        <v>95438IODP</v>
      </c>
      <c r="V492" t="str">
        <v>PALABRA</v>
      </c>
      <c r="W492" t="str">
        <v>OTHR11881191</v>
      </c>
      <c r="X492">
        <v>44884.599305555559</v>
      </c>
      <c r="Y492" t="str">
        <v>NOVAK</v>
      </c>
      <c r="Z492" t="str">
        <v>JR</v>
      </c>
      <c r="AA492" t="str">
        <v/>
      </c>
      <c r="AB492" t="str">
        <v>397-U1385F-24X-CC-PAL-PALABRA</v>
      </c>
    </row>
    <row r="493" spans="1:28" x14ac:dyDescent="0.15">
      <c r="A493">
        <v>397</v>
      </c>
      <c r="B493" t="str">
        <v>U1385</v>
      </c>
      <c r="C493" t="str">
        <v>F</v>
      </c>
      <c r="D493">
        <v>24</v>
      </c>
      <c r="E493" t="str">
        <v>X</v>
      </c>
      <c r="F493" t="str">
        <v>CC</v>
      </c>
      <c r="G493" t="str">
        <v/>
      </c>
      <c r="H493" s="21">
        <v>36</v>
      </c>
      <c r="I493" s="21">
        <v>43</v>
      </c>
      <c r="J493" s="21">
        <v>36</v>
      </c>
      <c r="K493" s="21">
        <v>43</v>
      </c>
      <c r="L493">
        <v>318.65000000000003</v>
      </c>
      <c r="M493">
        <v>318.72000000000003</v>
      </c>
      <c r="N493">
        <v>374.19300000000004</v>
      </c>
      <c r="O493">
        <v>374.26300000000003</v>
      </c>
      <c r="P493">
        <v>7</v>
      </c>
      <c r="Q493">
        <v>247</v>
      </c>
      <c r="R493" t="str">
        <v>WRND</v>
      </c>
      <c r="S493" t="str">
        <v>PAL</v>
      </c>
      <c r="T493" t="str">
        <v/>
      </c>
      <c r="U493" t="str">
        <v/>
      </c>
      <c r="V493" t="str">
        <v>PAL</v>
      </c>
      <c r="W493" t="str">
        <v>WRND11881121</v>
      </c>
      <c r="X493">
        <v>44884.598611111112</v>
      </c>
      <c r="Y493" t="str">
        <v>NOVAK</v>
      </c>
      <c r="Z493" t="str">
        <v>JR</v>
      </c>
      <c r="AA493" t="str">
        <v/>
      </c>
      <c r="AB493" t="str">
        <v>397-U1385F-24X-CC-PAL</v>
      </c>
    </row>
    <row r="494" spans="1:28" x14ac:dyDescent="0.15">
      <c r="A494">
        <v>397</v>
      </c>
      <c r="B494" t="str">
        <v>U1385</v>
      </c>
      <c r="C494" t="str">
        <v>F</v>
      </c>
      <c r="D494">
        <v>25</v>
      </c>
      <c r="E494" t="str">
        <v>X</v>
      </c>
      <c r="F494">
        <v>1</v>
      </c>
      <c r="G494" t="str">
        <v>W</v>
      </c>
      <c r="H494" s="21">
        <v>75</v>
      </c>
      <c r="I494" s="21">
        <v>75</v>
      </c>
      <c r="J494" s="21">
        <v>75</v>
      </c>
      <c r="K494" s="21">
        <v>75</v>
      </c>
      <c r="L494">
        <v>319.35000000000002</v>
      </c>
      <c r="M494">
        <v>319.35000000000002</v>
      </c>
      <c r="N494">
        <v>375.46900000000005</v>
      </c>
      <c r="O494">
        <v>375.46900000000005</v>
      </c>
      <c r="P494">
        <v>0</v>
      </c>
      <c r="Q494">
        <v>1</v>
      </c>
      <c r="R494" t="str">
        <v>TPCK</v>
      </c>
      <c r="S494" t="str">
        <v>NANNO</v>
      </c>
      <c r="T494" t="str">
        <v/>
      </c>
      <c r="U494" t="str">
        <v/>
      </c>
      <c r="V494" t="str">
        <v>NANNO</v>
      </c>
      <c r="W494" t="str">
        <v>TPCK11884601</v>
      </c>
      <c r="X494">
        <v>44885.083333333336</v>
      </c>
      <c r="Y494" t="str">
        <v>LEWIS</v>
      </c>
      <c r="Z494" t="str">
        <v>JR</v>
      </c>
      <c r="AA494" t="str">
        <v>Unprocessed sample to FLOR, slide to CLAR</v>
      </c>
      <c r="AB494" t="str">
        <v>397-U1385F-25X-1-W 75/75-NANNO</v>
      </c>
    </row>
    <row r="495" spans="1:28" x14ac:dyDescent="0.15">
      <c r="A495">
        <v>397</v>
      </c>
      <c r="B495" t="str">
        <v>U1385</v>
      </c>
      <c r="C495" t="str">
        <v>F</v>
      </c>
      <c r="D495">
        <v>25</v>
      </c>
      <c r="E495" t="str">
        <v>X</v>
      </c>
      <c r="F495">
        <v>2</v>
      </c>
      <c r="G495" t="str">
        <v>W</v>
      </c>
      <c r="H495" s="21">
        <v>75</v>
      </c>
      <c r="I495" s="21">
        <v>75</v>
      </c>
      <c r="J495" s="21">
        <v>75</v>
      </c>
      <c r="K495" s="21">
        <v>75</v>
      </c>
      <c r="L495">
        <v>320.83</v>
      </c>
      <c r="M495">
        <v>320.83</v>
      </c>
      <c r="N495">
        <v>376.94899999999996</v>
      </c>
      <c r="O495">
        <v>376.94899999999996</v>
      </c>
      <c r="P495">
        <v>0</v>
      </c>
      <c r="Q495">
        <v>1</v>
      </c>
      <c r="R495" t="str">
        <v>TPCK</v>
      </c>
      <c r="S495" t="str">
        <v>NANNO</v>
      </c>
      <c r="T495" t="str">
        <v/>
      </c>
      <c r="U495" t="str">
        <v/>
      </c>
      <c r="V495" t="str">
        <v>NANNO</v>
      </c>
      <c r="W495" t="str">
        <v>TPCK11884611</v>
      </c>
      <c r="X495">
        <v>44885.083333333336</v>
      </c>
      <c r="Y495" t="str">
        <v>LEWIS</v>
      </c>
      <c r="Z495" t="str">
        <v>JR</v>
      </c>
      <c r="AA495" t="str">
        <v>Unprocessed sample to FLOR, slide to CLAR</v>
      </c>
      <c r="AB495" t="str">
        <v>397-U1385F-25X-2-W 75/75-NANNO</v>
      </c>
    </row>
    <row r="496" spans="1:28" x14ac:dyDescent="0.15">
      <c r="A496">
        <v>397</v>
      </c>
      <c r="B496" t="str">
        <v>U1385</v>
      </c>
      <c r="C496" t="str">
        <v>F</v>
      </c>
      <c r="D496">
        <v>25</v>
      </c>
      <c r="E496" t="str">
        <v>X</v>
      </c>
      <c r="F496">
        <v>3</v>
      </c>
      <c r="G496" t="str">
        <v>A</v>
      </c>
      <c r="H496" s="21">
        <v>60</v>
      </c>
      <c r="I496" s="21">
        <v>60</v>
      </c>
      <c r="J496" s="21">
        <v>60</v>
      </c>
      <c r="K496" s="21">
        <v>60</v>
      </c>
      <c r="L496">
        <v>322.17</v>
      </c>
      <c r="M496">
        <v>322.17</v>
      </c>
      <c r="N496">
        <v>378.28899999999999</v>
      </c>
      <c r="O496">
        <v>378.28899999999999</v>
      </c>
      <c r="P496">
        <v>0</v>
      </c>
      <c r="Q496" t="str">
        <v/>
      </c>
      <c r="R496" t="str">
        <v>SS</v>
      </c>
      <c r="S496" t="str">
        <v>SED</v>
      </c>
      <c r="T496" t="str">
        <v/>
      </c>
      <c r="U496" t="str">
        <v/>
      </c>
      <c r="V496" t="str">
        <v>SED</v>
      </c>
      <c r="W496" t="str">
        <v>SS11884671</v>
      </c>
      <c r="X496">
        <v>44885.085416666669</v>
      </c>
      <c r="Y496" t="str">
        <v>JRS_BROOKS</v>
      </c>
      <c r="Z496" t="str">
        <v>JR</v>
      </c>
      <c r="AA496" t="str">
        <v/>
      </c>
      <c r="AB496" t="str">
        <v>397-U1385F-25X-3-A 60/60-SED</v>
      </c>
    </row>
    <row r="497" spans="1:28" x14ac:dyDescent="0.15">
      <c r="A497">
        <v>397</v>
      </c>
      <c r="B497" t="str">
        <v>U1385</v>
      </c>
      <c r="C497" t="str">
        <v>F</v>
      </c>
      <c r="D497">
        <v>25</v>
      </c>
      <c r="E497" t="str">
        <v>X</v>
      </c>
      <c r="F497">
        <v>3</v>
      </c>
      <c r="G497" t="str">
        <v>W</v>
      </c>
      <c r="H497" s="21">
        <v>79</v>
      </c>
      <c r="I497" s="21">
        <v>79</v>
      </c>
      <c r="J497" s="21">
        <v>79</v>
      </c>
      <c r="K497" s="21">
        <v>79</v>
      </c>
      <c r="L497">
        <v>322.36</v>
      </c>
      <c r="M497">
        <v>322.36</v>
      </c>
      <c r="N497">
        <v>378.47900000000004</v>
      </c>
      <c r="O497">
        <v>378.47900000000004</v>
      </c>
      <c r="P497">
        <v>0</v>
      </c>
      <c r="Q497">
        <v>1</v>
      </c>
      <c r="R497" t="str">
        <v>TPCK</v>
      </c>
      <c r="S497" t="str">
        <v>NANNO</v>
      </c>
      <c r="T497" t="str">
        <v/>
      </c>
      <c r="U497" t="str">
        <v/>
      </c>
      <c r="V497" t="str">
        <v>NANNO</v>
      </c>
      <c r="W497" t="str">
        <v>TPCK11884621</v>
      </c>
      <c r="X497">
        <v>44885.083333333336</v>
      </c>
      <c r="Y497" t="str">
        <v>LEWIS</v>
      </c>
      <c r="Z497" t="str">
        <v>JR</v>
      </c>
      <c r="AA497" t="str">
        <v>Unprocessed sample to FLOR, slide to CLAR</v>
      </c>
      <c r="AB497" t="str">
        <v>397-U1385F-25X-3-W 79/79-NANNO</v>
      </c>
    </row>
    <row r="498" spans="1:28" x14ac:dyDescent="0.15">
      <c r="A498">
        <v>397</v>
      </c>
      <c r="B498" t="str">
        <v>U1385</v>
      </c>
      <c r="C498" t="str">
        <v>F</v>
      </c>
      <c r="D498">
        <v>25</v>
      </c>
      <c r="E498" t="str">
        <v>X</v>
      </c>
      <c r="F498">
        <v>4</v>
      </c>
      <c r="G498" t="str">
        <v>W</v>
      </c>
      <c r="H498" s="21">
        <v>80</v>
      </c>
      <c r="I498" s="21">
        <v>80</v>
      </c>
      <c r="J498" s="21">
        <v>80</v>
      </c>
      <c r="K498" s="21">
        <v>80</v>
      </c>
      <c r="L498">
        <v>323.86</v>
      </c>
      <c r="M498">
        <v>323.86</v>
      </c>
      <c r="N498">
        <v>379.97900000000004</v>
      </c>
      <c r="O498">
        <v>379.97900000000004</v>
      </c>
      <c r="P498">
        <v>0</v>
      </c>
      <c r="Q498">
        <v>1</v>
      </c>
      <c r="R498" t="str">
        <v>TPCK</v>
      </c>
      <c r="S498" t="str">
        <v>NANNO</v>
      </c>
      <c r="T498" t="str">
        <v/>
      </c>
      <c r="U498" t="str">
        <v/>
      </c>
      <c r="V498" t="str">
        <v>NANNO</v>
      </c>
      <c r="W498" t="str">
        <v>TPCK11884631</v>
      </c>
      <c r="X498">
        <v>44885.083333333336</v>
      </c>
      <c r="Y498" t="str">
        <v>LEWIS</v>
      </c>
      <c r="Z498" t="str">
        <v>JR</v>
      </c>
      <c r="AA498" t="str">
        <v>Unprocessed sample to FLOR, slide to CLAR</v>
      </c>
      <c r="AB498" t="str">
        <v>397-U1385F-25X-4-W 80/80-NANNO</v>
      </c>
    </row>
    <row r="499" spans="1:28" x14ac:dyDescent="0.15">
      <c r="A499">
        <v>397</v>
      </c>
      <c r="B499" t="str">
        <v>U1385</v>
      </c>
      <c r="C499" t="str">
        <v>F</v>
      </c>
      <c r="D499">
        <v>25</v>
      </c>
      <c r="E499" t="str">
        <v>X</v>
      </c>
      <c r="F499">
        <v>5</v>
      </c>
      <c r="G499" t="str">
        <v>W</v>
      </c>
      <c r="H499" s="21">
        <v>79</v>
      </c>
      <c r="I499" s="21">
        <v>79</v>
      </c>
      <c r="J499" s="21">
        <v>79</v>
      </c>
      <c r="K499" s="21">
        <v>79</v>
      </c>
      <c r="L499">
        <v>325.34000000000003</v>
      </c>
      <c r="M499">
        <v>325.34000000000003</v>
      </c>
      <c r="N499">
        <v>381.45900000000006</v>
      </c>
      <c r="O499">
        <v>381.45900000000006</v>
      </c>
      <c r="P499">
        <v>0</v>
      </c>
      <c r="Q499">
        <v>1</v>
      </c>
      <c r="R499" t="str">
        <v>TPCK</v>
      </c>
      <c r="S499" t="str">
        <v>NANNO</v>
      </c>
      <c r="T499" t="str">
        <v/>
      </c>
      <c r="U499" t="str">
        <v/>
      </c>
      <c r="V499" t="str">
        <v>NANNO</v>
      </c>
      <c r="W499" t="str">
        <v>TPCK11884641</v>
      </c>
      <c r="X499">
        <v>44885.083333333336</v>
      </c>
      <c r="Y499" t="str">
        <v>LEWIS</v>
      </c>
      <c r="Z499" t="str">
        <v>JR</v>
      </c>
      <c r="AA499" t="str">
        <v>Unprocessed sample to FLOR, slide to CLAR</v>
      </c>
      <c r="AB499" t="str">
        <v>397-U1385F-25X-5-W 79/79-NANNO</v>
      </c>
    </row>
    <row r="500" spans="1:28" x14ac:dyDescent="0.15">
      <c r="A500">
        <v>397</v>
      </c>
      <c r="B500" t="str">
        <v>U1385</v>
      </c>
      <c r="C500" t="str">
        <v>F</v>
      </c>
      <c r="D500">
        <v>25</v>
      </c>
      <c r="E500" t="str">
        <v>X</v>
      </c>
      <c r="F500">
        <v>5</v>
      </c>
      <c r="G500" t="str">
        <v>A</v>
      </c>
      <c r="H500" s="21">
        <v>80</v>
      </c>
      <c r="I500" s="21">
        <v>80</v>
      </c>
      <c r="J500" s="21">
        <v>80</v>
      </c>
      <c r="K500" s="21">
        <v>80</v>
      </c>
      <c r="L500">
        <v>325.35000000000002</v>
      </c>
      <c r="M500">
        <v>325.35000000000002</v>
      </c>
      <c r="N500">
        <v>381.46900000000005</v>
      </c>
      <c r="O500">
        <v>381.46900000000005</v>
      </c>
      <c r="P500">
        <v>0</v>
      </c>
      <c r="Q500" t="str">
        <v/>
      </c>
      <c r="R500" t="str">
        <v>SS</v>
      </c>
      <c r="S500" t="str">
        <v>SED</v>
      </c>
      <c r="T500" t="str">
        <v/>
      </c>
      <c r="U500" t="str">
        <v/>
      </c>
      <c r="V500" t="str">
        <v>SED</v>
      </c>
      <c r="W500" t="str">
        <v>SS11884681</v>
      </c>
      <c r="X500">
        <v>44885.085416666669</v>
      </c>
      <c r="Y500" t="str">
        <v>JRS_BROOKS</v>
      </c>
      <c r="Z500" t="str">
        <v>JR</v>
      </c>
      <c r="AA500" t="str">
        <v/>
      </c>
      <c r="AB500" t="str">
        <v>397-U1385F-25X-5-A 80/80-SED</v>
      </c>
    </row>
    <row r="501" spans="1:28" x14ac:dyDescent="0.15">
      <c r="A501">
        <v>397</v>
      </c>
      <c r="B501" t="str">
        <v>U1385</v>
      </c>
      <c r="C501" t="str">
        <v>F</v>
      </c>
      <c r="D501">
        <v>25</v>
      </c>
      <c r="E501" t="str">
        <v>X</v>
      </c>
      <c r="F501">
        <v>5</v>
      </c>
      <c r="G501" t="str">
        <v>W</v>
      </c>
      <c r="H501" s="21">
        <v>110</v>
      </c>
      <c r="I501" s="21">
        <v>112</v>
      </c>
      <c r="J501" s="21">
        <v>110</v>
      </c>
      <c r="K501" s="21">
        <v>112</v>
      </c>
      <c r="L501">
        <v>325.65000000000003</v>
      </c>
      <c r="M501">
        <v>325.67</v>
      </c>
      <c r="N501">
        <v>381.76900000000001</v>
      </c>
      <c r="O501">
        <v>381.78899999999999</v>
      </c>
      <c r="P501">
        <v>2</v>
      </c>
      <c r="Q501">
        <v>10</v>
      </c>
      <c r="R501" t="str">
        <v>CYL</v>
      </c>
      <c r="S501" t="str">
        <v>MAD</v>
      </c>
      <c r="T501" t="str">
        <v/>
      </c>
      <c r="U501" t="str">
        <v/>
      </c>
      <c r="V501">
        <v>31159</v>
      </c>
      <c r="W501" t="str">
        <v>CYL11884691</v>
      </c>
      <c r="X501">
        <v>44885.091666666667</v>
      </c>
      <c r="Y501" t="str">
        <v>JRS_CLARK</v>
      </c>
      <c r="Z501" t="str">
        <v>JR</v>
      </c>
      <c r="AA501" t="str">
        <v/>
      </c>
      <c r="AB501" t="str">
        <v>397-U1385F-25X-5-W 110/112-31159</v>
      </c>
    </row>
    <row r="502" spans="1:28" x14ac:dyDescent="0.15">
      <c r="A502">
        <v>397</v>
      </c>
      <c r="B502" t="str">
        <v>U1385</v>
      </c>
      <c r="C502" t="str">
        <v>F</v>
      </c>
      <c r="D502">
        <v>25</v>
      </c>
      <c r="E502" t="str">
        <v>X</v>
      </c>
      <c r="F502">
        <v>6</v>
      </c>
      <c r="G502" t="str">
        <v>W</v>
      </c>
      <c r="H502" s="21">
        <v>71</v>
      </c>
      <c r="I502" s="21">
        <v>71</v>
      </c>
      <c r="J502" s="21">
        <v>71</v>
      </c>
      <c r="K502" s="21">
        <v>71</v>
      </c>
      <c r="L502">
        <v>326.75</v>
      </c>
      <c r="M502">
        <v>326.75</v>
      </c>
      <c r="N502">
        <v>382.86900000000003</v>
      </c>
      <c r="O502">
        <v>382.86900000000003</v>
      </c>
      <c r="P502">
        <v>0</v>
      </c>
      <c r="Q502">
        <v>1</v>
      </c>
      <c r="R502" t="str">
        <v>TPCK</v>
      </c>
      <c r="S502" t="str">
        <v>NANNO</v>
      </c>
      <c r="T502" t="str">
        <v/>
      </c>
      <c r="U502" t="str">
        <v/>
      </c>
      <c r="V502" t="str">
        <v>NANNO</v>
      </c>
      <c r="W502" t="str">
        <v>TPCK11884651</v>
      </c>
      <c r="X502">
        <v>44885.083333333336</v>
      </c>
      <c r="Y502" t="str">
        <v>LEWIS</v>
      </c>
      <c r="Z502" t="str">
        <v>JR</v>
      </c>
      <c r="AA502" t="str">
        <v>Unprocessed sample to FLOR, slide to CLAR</v>
      </c>
      <c r="AB502" t="str">
        <v>397-U1385F-25X-6-W 71/71-NANNO</v>
      </c>
    </row>
    <row r="503" spans="1:28" x14ac:dyDescent="0.15">
      <c r="A503">
        <v>397</v>
      </c>
      <c r="B503" t="str">
        <v>U1385</v>
      </c>
      <c r="C503" t="str">
        <v>F</v>
      </c>
      <c r="D503">
        <v>25</v>
      </c>
      <c r="E503" t="str">
        <v>X</v>
      </c>
      <c r="F503">
        <v>7</v>
      </c>
      <c r="G503" t="str">
        <v/>
      </c>
      <c r="H503" s="21">
        <v>0</v>
      </c>
      <c r="I503" s="21">
        <v>5</v>
      </c>
      <c r="J503" s="21">
        <v>0</v>
      </c>
      <c r="K503" s="21">
        <v>5</v>
      </c>
      <c r="L503">
        <v>327.52999999999997</v>
      </c>
      <c r="M503">
        <v>327.58</v>
      </c>
      <c r="N503">
        <v>383.649</v>
      </c>
      <c r="O503">
        <v>383.69899999999996</v>
      </c>
      <c r="P503">
        <v>5</v>
      </c>
      <c r="Q503">
        <v>5</v>
      </c>
      <c r="R503" t="str">
        <v>CYL</v>
      </c>
      <c r="S503" t="str">
        <v>HS</v>
      </c>
      <c r="T503" t="str">
        <v/>
      </c>
      <c r="U503" t="str">
        <v/>
      </c>
      <c r="V503" t="str">
        <v>HS</v>
      </c>
      <c r="W503" t="str">
        <v>CYL11881621</v>
      </c>
      <c r="X503">
        <v>44884.65902777778</v>
      </c>
      <c r="Y503" t="str">
        <v>NOVAK</v>
      </c>
      <c r="Z503" t="str">
        <v>JR</v>
      </c>
      <c r="AA503" t="str">
        <v/>
      </c>
      <c r="AB503" t="str">
        <v>397-U1385F-25X-7-HS</v>
      </c>
    </row>
    <row r="504" spans="1:28" x14ac:dyDescent="0.15">
      <c r="A504">
        <v>397</v>
      </c>
      <c r="B504" t="str">
        <v>U1385</v>
      </c>
      <c r="C504" t="str">
        <v>F</v>
      </c>
      <c r="D504">
        <v>25</v>
      </c>
      <c r="E504" t="str">
        <v>X</v>
      </c>
      <c r="F504">
        <v>7</v>
      </c>
      <c r="G504" t="str">
        <v>W</v>
      </c>
      <c r="H504" s="21">
        <v>36</v>
      </c>
      <c r="I504" s="21">
        <v>36</v>
      </c>
      <c r="J504" s="21">
        <v>36</v>
      </c>
      <c r="K504" s="21">
        <v>36</v>
      </c>
      <c r="L504">
        <v>327.89</v>
      </c>
      <c r="M504">
        <v>327.89</v>
      </c>
      <c r="N504">
        <v>384.00900000000001</v>
      </c>
      <c r="O504">
        <v>384.00900000000001</v>
      </c>
      <c r="P504">
        <v>0</v>
      </c>
      <c r="Q504">
        <v>1</v>
      </c>
      <c r="R504" t="str">
        <v>TPCK</v>
      </c>
      <c r="S504" t="str">
        <v>NANNO</v>
      </c>
      <c r="T504" t="str">
        <v/>
      </c>
      <c r="U504" t="str">
        <v/>
      </c>
      <c r="V504" t="str">
        <v>NANNO</v>
      </c>
      <c r="W504" t="str">
        <v>TPCK11884661</v>
      </c>
      <c r="X504">
        <v>44885.083333333336</v>
      </c>
      <c r="Y504" t="str">
        <v>LEWIS</v>
      </c>
      <c r="Z504" t="str">
        <v>JR</v>
      </c>
      <c r="AA504" t="str">
        <v>Unprocessed sample to FLOR, slide to CLAR</v>
      </c>
      <c r="AB504" t="str">
        <v>397-U1385F-25X-7-W 36/36-NANNO</v>
      </c>
    </row>
    <row r="505" spans="1:28" x14ac:dyDescent="0.15">
      <c r="A505">
        <v>397</v>
      </c>
      <c r="B505" t="str">
        <v>U1385</v>
      </c>
      <c r="C505" t="str">
        <v>F</v>
      </c>
      <c r="D505">
        <v>25</v>
      </c>
      <c r="E505" t="str">
        <v>X</v>
      </c>
      <c r="F505" t="str">
        <v>CC</v>
      </c>
      <c r="G505" t="str">
        <v/>
      </c>
      <c r="H505" s="21">
        <v>20</v>
      </c>
      <c r="I505" s="21">
        <v>27</v>
      </c>
      <c r="J505" s="21">
        <v>0</v>
      </c>
      <c r="K505" s="21">
        <v>7</v>
      </c>
      <c r="L505">
        <v>328.32</v>
      </c>
      <c r="M505">
        <v>328.39</v>
      </c>
      <c r="N505">
        <v>384.43899999999996</v>
      </c>
      <c r="O505">
        <v>384.50900000000001</v>
      </c>
      <c r="P505">
        <v>7</v>
      </c>
      <c r="Q505">
        <v>20</v>
      </c>
      <c r="R505" t="str">
        <v>OTHR</v>
      </c>
      <c r="S505" t="str">
        <v/>
      </c>
      <c r="T505" t="str">
        <v>PERA</v>
      </c>
      <c r="U505" t="str">
        <v>95471IODP</v>
      </c>
      <c r="V505" t="str">
        <v>PALPERA</v>
      </c>
      <c r="W505" t="str">
        <v>OTHR11881651</v>
      </c>
      <c r="X505">
        <v>44884.660416666666</v>
      </c>
      <c r="Y505" t="str">
        <v>NOVAK</v>
      </c>
      <c r="Z505" t="str">
        <v>JR</v>
      </c>
      <c r="AA505" t="str">
        <v/>
      </c>
      <c r="AB505" t="str">
        <v>397-U1385F-25X-CC-PAL-PALPERA</v>
      </c>
    </row>
    <row r="506" spans="1:28" x14ac:dyDescent="0.15">
      <c r="A506">
        <v>397</v>
      </c>
      <c r="B506" t="str">
        <v>U1385</v>
      </c>
      <c r="C506" t="str">
        <v>F</v>
      </c>
      <c r="D506">
        <v>25</v>
      </c>
      <c r="E506" t="str">
        <v>X</v>
      </c>
      <c r="F506" t="str">
        <v>CC</v>
      </c>
      <c r="G506" t="str">
        <v/>
      </c>
      <c r="H506" s="21">
        <v>20</v>
      </c>
      <c r="I506" s="21">
        <v>27</v>
      </c>
      <c r="J506" s="21">
        <v>0</v>
      </c>
      <c r="K506" s="21">
        <v>7</v>
      </c>
      <c r="L506">
        <v>328.32</v>
      </c>
      <c r="M506">
        <v>328.39</v>
      </c>
      <c r="N506">
        <v>384.43899999999996</v>
      </c>
      <c r="O506">
        <v>384.50900000000001</v>
      </c>
      <c r="P506">
        <v>7</v>
      </c>
      <c r="Q506">
        <v>5</v>
      </c>
      <c r="R506" t="str">
        <v>OTHR</v>
      </c>
      <c r="S506" t="str">
        <v>NANNO</v>
      </c>
      <c r="T506" t="str">
        <v/>
      </c>
      <c r="U506" t="str">
        <v/>
      </c>
      <c r="V506" t="str">
        <v>NANNO</v>
      </c>
      <c r="W506" t="str">
        <v>OTHR11881711</v>
      </c>
      <c r="X506">
        <v>44884.660416666666</v>
      </c>
      <c r="Y506" t="str">
        <v>LEWIS</v>
      </c>
      <c r="Z506" t="str">
        <v>JR</v>
      </c>
      <c r="AA506" t="str">
        <v>Unprocessed sample to FLOR, slide to CLAR</v>
      </c>
      <c r="AB506" t="str">
        <v>397-U1385F-25X-CC-PAL-NANNO</v>
      </c>
    </row>
    <row r="507" spans="1:28" x14ac:dyDescent="0.15">
      <c r="A507">
        <v>397</v>
      </c>
      <c r="B507" t="str">
        <v>U1385</v>
      </c>
      <c r="C507" t="str">
        <v>F</v>
      </c>
      <c r="D507">
        <v>25</v>
      </c>
      <c r="E507" t="str">
        <v>X</v>
      </c>
      <c r="F507" t="str">
        <v>CC</v>
      </c>
      <c r="G507" t="str">
        <v/>
      </c>
      <c r="H507" s="21">
        <v>20</v>
      </c>
      <c r="I507" s="21">
        <v>27</v>
      </c>
      <c r="J507" s="21">
        <v>0</v>
      </c>
      <c r="K507" s="21">
        <v>7</v>
      </c>
      <c r="L507">
        <v>328.32</v>
      </c>
      <c r="M507">
        <v>328.39</v>
      </c>
      <c r="N507">
        <v>384.43899999999996</v>
      </c>
      <c r="O507">
        <v>384.50900000000001</v>
      </c>
      <c r="P507">
        <v>7</v>
      </c>
      <c r="Q507">
        <v>30</v>
      </c>
      <c r="R507" t="str">
        <v>OTHR</v>
      </c>
      <c r="S507" t="str">
        <v/>
      </c>
      <c r="T507" t="str">
        <v>ZARI</v>
      </c>
      <c r="U507" t="str">
        <v>95883IODP</v>
      </c>
      <c r="V507" t="str">
        <v>PALZARI</v>
      </c>
      <c r="W507" t="str">
        <v>OTHR11881691</v>
      </c>
      <c r="X507">
        <v>44884.660416666666</v>
      </c>
      <c r="Y507" t="str">
        <v>NOVAK</v>
      </c>
      <c r="Z507" t="str">
        <v>JR</v>
      </c>
      <c r="AA507" t="str">
        <v/>
      </c>
      <c r="AB507" t="str">
        <v>397-U1385F-25X-CC-PAL-PALZARI</v>
      </c>
    </row>
    <row r="508" spans="1:28" x14ac:dyDescent="0.15">
      <c r="A508">
        <v>397</v>
      </c>
      <c r="B508" t="str">
        <v>U1385</v>
      </c>
      <c r="C508" t="str">
        <v>F</v>
      </c>
      <c r="D508">
        <v>25</v>
      </c>
      <c r="E508" t="str">
        <v>X</v>
      </c>
      <c r="F508" t="str">
        <v>CC</v>
      </c>
      <c r="G508" t="str">
        <v/>
      </c>
      <c r="H508" s="21">
        <v>20</v>
      </c>
      <c r="I508" s="21">
        <v>27</v>
      </c>
      <c r="J508" s="21">
        <v>0</v>
      </c>
      <c r="K508" s="21">
        <v>7</v>
      </c>
      <c r="L508">
        <v>328.32</v>
      </c>
      <c r="M508">
        <v>328.39</v>
      </c>
      <c r="N508">
        <v>384.43899999999996</v>
      </c>
      <c r="O508">
        <v>384.50900000000001</v>
      </c>
      <c r="P508">
        <v>7</v>
      </c>
      <c r="Q508">
        <v>5</v>
      </c>
      <c r="R508" t="str">
        <v>OTHR</v>
      </c>
      <c r="S508" t="str">
        <v/>
      </c>
      <c r="T508" t="str">
        <v>CLAR</v>
      </c>
      <c r="U508" t="str">
        <v>95439IODP</v>
      </c>
      <c r="V508" t="str">
        <v>PALCLAR</v>
      </c>
      <c r="W508" t="str">
        <v>OTHR11881671</v>
      </c>
      <c r="X508">
        <v>44884.660416666666</v>
      </c>
      <c r="Y508" t="str">
        <v>NOVAK</v>
      </c>
      <c r="Z508" t="str">
        <v>JR</v>
      </c>
      <c r="AA508" t="str">
        <v/>
      </c>
      <c r="AB508" t="str">
        <v>397-U1385F-25X-CC-PAL-PALCLAR</v>
      </c>
    </row>
    <row r="509" spans="1:28" x14ac:dyDescent="0.15">
      <c r="A509">
        <v>397</v>
      </c>
      <c r="B509" t="str">
        <v>U1385</v>
      </c>
      <c r="C509" t="str">
        <v>F</v>
      </c>
      <c r="D509">
        <v>25</v>
      </c>
      <c r="E509" t="str">
        <v>X</v>
      </c>
      <c r="F509" t="str">
        <v>CC</v>
      </c>
      <c r="G509" t="str">
        <v/>
      </c>
      <c r="H509" s="21">
        <v>20</v>
      </c>
      <c r="I509" s="21">
        <v>27</v>
      </c>
      <c r="J509" s="21">
        <v>0</v>
      </c>
      <c r="K509" s="21">
        <v>7</v>
      </c>
      <c r="L509">
        <v>328.32</v>
      </c>
      <c r="M509">
        <v>328.39</v>
      </c>
      <c r="N509">
        <v>384.43899999999996</v>
      </c>
      <c r="O509">
        <v>384.50900000000001</v>
      </c>
      <c r="P509">
        <v>7</v>
      </c>
      <c r="Q509">
        <v>20</v>
      </c>
      <c r="R509" t="str">
        <v>OTHR</v>
      </c>
      <c r="S509" t="str">
        <v>FORAM</v>
      </c>
      <c r="T509" t="str">
        <v/>
      </c>
      <c r="U509" t="str">
        <v/>
      </c>
      <c r="V509" t="str">
        <v>FORAM</v>
      </c>
      <c r="W509" t="str">
        <v>OTHR11881721</v>
      </c>
      <c r="X509">
        <v>44884.660416666666</v>
      </c>
      <c r="Y509" t="str">
        <v>NOVAK</v>
      </c>
      <c r="Z509" t="str">
        <v>JR</v>
      </c>
      <c r="AA509" t="str">
        <v>Shipboard Test</v>
      </c>
      <c r="AB509" t="str">
        <v>397-U1385F-25X-CC-PAL-FORAM</v>
      </c>
    </row>
    <row r="510" spans="1:28" x14ac:dyDescent="0.15">
      <c r="A510">
        <v>397</v>
      </c>
      <c r="B510" t="str">
        <v>U1385</v>
      </c>
      <c r="C510" t="str">
        <v>F</v>
      </c>
      <c r="D510">
        <v>25</v>
      </c>
      <c r="E510" t="str">
        <v>X</v>
      </c>
      <c r="F510" t="str">
        <v>CC</v>
      </c>
      <c r="G510" t="str">
        <v/>
      </c>
      <c r="H510" s="21">
        <v>20</v>
      </c>
      <c r="I510" s="21">
        <v>27</v>
      </c>
      <c r="J510" s="21">
        <v>20</v>
      </c>
      <c r="K510" s="21">
        <v>27</v>
      </c>
      <c r="L510">
        <v>328.32</v>
      </c>
      <c r="M510">
        <v>328.39</v>
      </c>
      <c r="N510">
        <v>384.43899999999996</v>
      </c>
      <c r="O510">
        <v>384.50900000000001</v>
      </c>
      <c r="P510">
        <v>7</v>
      </c>
      <c r="Q510">
        <v>247</v>
      </c>
      <c r="R510" t="str">
        <v>WRND</v>
      </c>
      <c r="S510" t="str">
        <v>PAL</v>
      </c>
      <c r="T510" t="str">
        <v/>
      </c>
      <c r="U510" t="str">
        <v/>
      </c>
      <c r="V510" t="str">
        <v>PAL</v>
      </c>
      <c r="W510" t="str">
        <v>WRND11881631</v>
      </c>
      <c r="X510">
        <v>44884.65902777778</v>
      </c>
      <c r="Y510" t="str">
        <v>NOVAK</v>
      </c>
      <c r="Z510" t="str">
        <v>JR</v>
      </c>
      <c r="AA510" t="str">
        <v/>
      </c>
      <c r="AB510" t="str">
        <v>397-U1385F-25X-CC-PAL</v>
      </c>
    </row>
    <row r="511" spans="1:28" x14ac:dyDescent="0.15">
      <c r="A511">
        <v>397</v>
      </c>
      <c r="B511" t="str">
        <v>U1385</v>
      </c>
      <c r="C511" t="str">
        <v>F</v>
      </c>
      <c r="D511">
        <v>25</v>
      </c>
      <c r="E511" t="str">
        <v>X</v>
      </c>
      <c r="F511" t="str">
        <v>CC</v>
      </c>
      <c r="G511" t="str">
        <v/>
      </c>
      <c r="H511" s="21">
        <v>20</v>
      </c>
      <c r="I511" s="21">
        <v>27</v>
      </c>
      <c r="J511" s="21">
        <v>0</v>
      </c>
      <c r="K511" s="21">
        <v>7</v>
      </c>
      <c r="L511">
        <v>328.32</v>
      </c>
      <c r="M511">
        <v>328.39</v>
      </c>
      <c r="N511">
        <v>384.43899999999996</v>
      </c>
      <c r="O511">
        <v>384.50900000000001</v>
      </c>
      <c r="P511">
        <v>7</v>
      </c>
      <c r="Q511">
        <v>20</v>
      </c>
      <c r="R511" t="str">
        <v>OTHR</v>
      </c>
      <c r="S511" t="str">
        <v/>
      </c>
      <c r="T511" t="str">
        <v>VERM</v>
      </c>
      <c r="U511" t="str">
        <v>95746IODP</v>
      </c>
      <c r="V511" t="str">
        <v>PALVERM</v>
      </c>
      <c r="W511" t="str">
        <v>OTHR11881641</v>
      </c>
      <c r="X511">
        <v>44884.660416666666</v>
      </c>
      <c r="Y511" t="str">
        <v>NOVAK</v>
      </c>
      <c r="Z511" t="str">
        <v>JR</v>
      </c>
      <c r="AA511" t="str">
        <v/>
      </c>
      <c r="AB511" t="str">
        <v>397-U1385F-25X-CC-PAL-PALVERM</v>
      </c>
    </row>
    <row r="512" spans="1:28" x14ac:dyDescent="0.15">
      <c r="A512">
        <v>397</v>
      </c>
      <c r="B512" t="str">
        <v>U1385</v>
      </c>
      <c r="C512" t="str">
        <v>F</v>
      </c>
      <c r="D512">
        <v>25</v>
      </c>
      <c r="E512" t="str">
        <v>X</v>
      </c>
      <c r="F512" t="str">
        <v>CC</v>
      </c>
      <c r="G512" t="str">
        <v/>
      </c>
      <c r="H512" s="21">
        <v>20</v>
      </c>
      <c r="I512" s="21">
        <v>27</v>
      </c>
      <c r="J512" s="21">
        <v>0</v>
      </c>
      <c r="K512" s="21">
        <v>7</v>
      </c>
      <c r="L512">
        <v>328.32</v>
      </c>
      <c r="M512">
        <v>328.39</v>
      </c>
      <c r="N512">
        <v>384.43899999999996</v>
      </c>
      <c r="O512">
        <v>384.50900000000001</v>
      </c>
      <c r="P512">
        <v>7</v>
      </c>
      <c r="Q512">
        <v>30</v>
      </c>
      <c r="R512" t="str">
        <v>OTHR</v>
      </c>
      <c r="S512" t="str">
        <v>PAL</v>
      </c>
      <c r="T512" t="str">
        <v/>
      </c>
      <c r="U512" t="str">
        <v/>
      </c>
      <c r="V512" t="str">
        <v>PAL</v>
      </c>
      <c r="W512" t="str">
        <v>OTHR11881681</v>
      </c>
      <c r="X512">
        <v>44884.660416666666</v>
      </c>
      <c r="Y512" t="str">
        <v>KOWALSKI</v>
      </c>
      <c r="Z512" t="str">
        <v>JR</v>
      </c>
      <c r="AA512" t="str">
        <v/>
      </c>
      <c r="AB512" t="str">
        <v>397-U1385F-25X-CC-PAL-PAL</v>
      </c>
    </row>
    <row r="513" spans="1:28" x14ac:dyDescent="0.15">
      <c r="A513">
        <v>397</v>
      </c>
      <c r="B513" t="str">
        <v>U1385</v>
      </c>
      <c r="C513" t="str">
        <v>F</v>
      </c>
      <c r="D513">
        <v>25</v>
      </c>
      <c r="E513" t="str">
        <v>X</v>
      </c>
      <c r="F513" t="str">
        <v>CC</v>
      </c>
      <c r="G513" t="str">
        <v/>
      </c>
      <c r="H513" s="21">
        <v>20</v>
      </c>
      <c r="I513" s="21">
        <v>27</v>
      </c>
      <c r="J513" s="21">
        <v>0</v>
      </c>
      <c r="K513" s="21">
        <v>7</v>
      </c>
      <c r="L513">
        <v>328.32</v>
      </c>
      <c r="M513">
        <v>328.39</v>
      </c>
      <c r="N513">
        <v>384.43899999999996</v>
      </c>
      <c r="O513">
        <v>384.50900000000001</v>
      </c>
      <c r="P513">
        <v>7</v>
      </c>
      <c r="Q513">
        <v>5</v>
      </c>
      <c r="R513" t="str">
        <v>OTHR</v>
      </c>
      <c r="S513" t="str">
        <v/>
      </c>
      <c r="T513" t="str">
        <v>FLOR</v>
      </c>
      <c r="U513" t="str">
        <v>95504IODP</v>
      </c>
      <c r="V513" t="str">
        <v>PALFLOR</v>
      </c>
      <c r="W513" t="str">
        <v>OTHR11881661</v>
      </c>
      <c r="X513">
        <v>44884.660416666666</v>
      </c>
      <c r="Y513" t="str">
        <v>NOVAK</v>
      </c>
      <c r="Z513" t="str">
        <v>JR</v>
      </c>
      <c r="AA513" t="str">
        <v/>
      </c>
      <c r="AB513" t="str">
        <v>397-U1385F-25X-CC-PAL-PALFLOR</v>
      </c>
    </row>
    <row r="514" spans="1:28" x14ac:dyDescent="0.15">
      <c r="A514">
        <v>397</v>
      </c>
      <c r="B514" t="str">
        <v>U1385</v>
      </c>
      <c r="C514" t="str">
        <v>F</v>
      </c>
      <c r="D514">
        <v>25</v>
      </c>
      <c r="E514" t="str">
        <v>X</v>
      </c>
      <c r="F514" t="str">
        <v>CC</v>
      </c>
      <c r="G514" t="str">
        <v/>
      </c>
      <c r="H514" s="21">
        <v>20</v>
      </c>
      <c r="I514" s="21">
        <v>27</v>
      </c>
      <c r="J514" s="21">
        <v>0</v>
      </c>
      <c r="K514" s="21">
        <v>7</v>
      </c>
      <c r="L514">
        <v>328.32</v>
      </c>
      <c r="M514">
        <v>328.39</v>
      </c>
      <c r="N514">
        <v>384.43899999999996</v>
      </c>
      <c r="O514">
        <v>384.50900000000001</v>
      </c>
      <c r="P514">
        <v>7</v>
      </c>
      <c r="Q514">
        <v>5</v>
      </c>
      <c r="R514" t="str">
        <v>OTHR</v>
      </c>
      <c r="S514" t="str">
        <v/>
      </c>
      <c r="T514" t="str">
        <v>ABRA</v>
      </c>
      <c r="U514" t="str">
        <v>95438IODP</v>
      </c>
      <c r="V514" t="str">
        <v>PALABRA</v>
      </c>
      <c r="W514" t="str">
        <v>OTHR11881701</v>
      </c>
      <c r="X514">
        <v>44884.660416666666</v>
      </c>
      <c r="Y514" t="str">
        <v>NOVAK</v>
      </c>
      <c r="Z514" t="str">
        <v>JR</v>
      </c>
      <c r="AA514" t="str">
        <v/>
      </c>
      <c r="AB514" t="str">
        <v>397-U1385F-25X-CC-PAL-PALABRA</v>
      </c>
    </row>
    <row r="515" spans="1:28" x14ac:dyDescent="0.15">
      <c r="A515">
        <v>397</v>
      </c>
      <c r="B515" t="str">
        <v>U1385</v>
      </c>
      <c r="C515" t="str">
        <v>F</v>
      </c>
      <c r="D515">
        <v>26</v>
      </c>
      <c r="E515" t="str">
        <v>X</v>
      </c>
      <c r="F515">
        <v>1</v>
      </c>
      <c r="G515" t="str">
        <v>W</v>
      </c>
      <c r="H515" s="21">
        <v>70</v>
      </c>
      <c r="I515" s="21">
        <v>70</v>
      </c>
      <c r="J515" s="21">
        <v>70</v>
      </c>
      <c r="K515" s="21">
        <v>70</v>
      </c>
      <c r="L515">
        <v>329</v>
      </c>
      <c r="M515">
        <v>329</v>
      </c>
      <c r="N515">
        <v>385.08499999999998</v>
      </c>
      <c r="O515">
        <v>385.08499999999998</v>
      </c>
      <c r="P515">
        <v>0</v>
      </c>
      <c r="Q515">
        <v>1</v>
      </c>
      <c r="R515" t="str">
        <v>TPCK</v>
      </c>
      <c r="S515" t="str">
        <v>NANNO</v>
      </c>
      <c r="T515" t="str">
        <v/>
      </c>
      <c r="U515" t="str">
        <v/>
      </c>
      <c r="V515" t="str">
        <v>NANNO</v>
      </c>
      <c r="W515" t="str">
        <v>TPCK11884911</v>
      </c>
      <c r="X515">
        <v>44885.136805555558</v>
      </c>
      <c r="Y515" t="str">
        <v>LEWIS</v>
      </c>
      <c r="Z515" t="str">
        <v>JR</v>
      </c>
      <c r="AA515" t="str">
        <v>Unprocessed sample to FLOR, slide to CLAR</v>
      </c>
      <c r="AB515" t="str">
        <v>397-U1385F-26X-1-W 70/70-NANNO</v>
      </c>
    </row>
    <row r="516" spans="1:28" x14ac:dyDescent="0.15">
      <c r="A516">
        <v>397</v>
      </c>
      <c r="B516" t="str">
        <v>U1385</v>
      </c>
      <c r="C516" t="str">
        <v>F</v>
      </c>
      <c r="D516">
        <v>26</v>
      </c>
      <c r="E516" t="str">
        <v>X</v>
      </c>
      <c r="F516">
        <v>2</v>
      </c>
      <c r="G516" t="str">
        <v>W</v>
      </c>
      <c r="H516" s="21">
        <v>73</v>
      </c>
      <c r="I516" s="21">
        <v>73</v>
      </c>
      <c r="J516" s="21">
        <v>73</v>
      </c>
      <c r="K516" s="21">
        <v>73</v>
      </c>
      <c r="L516">
        <v>330.51</v>
      </c>
      <c r="M516">
        <v>330.51</v>
      </c>
      <c r="N516">
        <v>386.59499999999997</v>
      </c>
      <c r="O516">
        <v>386.59499999999997</v>
      </c>
      <c r="P516">
        <v>0</v>
      </c>
      <c r="Q516">
        <v>1</v>
      </c>
      <c r="R516" t="str">
        <v>TPCK</v>
      </c>
      <c r="S516" t="str">
        <v>NANNO</v>
      </c>
      <c r="T516" t="str">
        <v/>
      </c>
      <c r="U516" t="str">
        <v/>
      </c>
      <c r="V516" t="str">
        <v>NANNO</v>
      </c>
      <c r="W516" t="str">
        <v>TPCK11884921</v>
      </c>
      <c r="X516">
        <v>44885.136805555558</v>
      </c>
      <c r="Y516" t="str">
        <v>LEWIS</v>
      </c>
      <c r="Z516" t="str">
        <v>JR</v>
      </c>
      <c r="AA516" t="str">
        <v>Unprocessed sample to FLOR, slide to CLAR</v>
      </c>
      <c r="AB516" t="str">
        <v>397-U1385F-26X-2-W 73/73-NANNO</v>
      </c>
    </row>
    <row r="517" spans="1:28" x14ac:dyDescent="0.15">
      <c r="A517">
        <v>397</v>
      </c>
      <c r="B517" t="str">
        <v>U1385</v>
      </c>
      <c r="C517" t="str">
        <v>F</v>
      </c>
      <c r="D517">
        <v>26</v>
      </c>
      <c r="E517" t="str">
        <v>X</v>
      </c>
      <c r="F517">
        <v>3</v>
      </c>
      <c r="G517" t="str">
        <v>W</v>
      </c>
      <c r="H517" s="21">
        <v>77</v>
      </c>
      <c r="I517" s="21">
        <v>77</v>
      </c>
      <c r="J517" s="21">
        <v>77</v>
      </c>
      <c r="K517" s="21">
        <v>77</v>
      </c>
      <c r="L517">
        <v>332.02</v>
      </c>
      <c r="M517">
        <v>332.02</v>
      </c>
      <c r="N517">
        <v>388.10499999999996</v>
      </c>
      <c r="O517">
        <v>388.10499999999996</v>
      </c>
      <c r="P517">
        <v>0</v>
      </c>
      <c r="Q517">
        <v>1</v>
      </c>
      <c r="R517" t="str">
        <v>TPCK</v>
      </c>
      <c r="S517" t="str">
        <v>NANNO</v>
      </c>
      <c r="T517" t="str">
        <v/>
      </c>
      <c r="U517" t="str">
        <v/>
      </c>
      <c r="V517" t="str">
        <v>NANNO</v>
      </c>
      <c r="W517" t="str">
        <v>TPCK11884931</v>
      </c>
      <c r="X517">
        <v>44885.136805555558</v>
      </c>
      <c r="Y517" t="str">
        <v>LEWIS</v>
      </c>
      <c r="Z517" t="str">
        <v>JR</v>
      </c>
      <c r="AA517" t="str">
        <v>Unprocessed sample to FLOR, slide to CLAR</v>
      </c>
      <c r="AB517" t="str">
        <v>397-U1385F-26X-3-W 77/77-NANNO</v>
      </c>
    </row>
    <row r="518" spans="1:28" x14ac:dyDescent="0.15">
      <c r="A518">
        <v>397</v>
      </c>
      <c r="B518" t="str">
        <v>U1385</v>
      </c>
      <c r="C518" t="str">
        <v>F</v>
      </c>
      <c r="D518">
        <v>26</v>
      </c>
      <c r="E518" t="str">
        <v>X</v>
      </c>
      <c r="F518">
        <v>3</v>
      </c>
      <c r="G518" t="str">
        <v>W</v>
      </c>
      <c r="H518" s="21">
        <v>116</v>
      </c>
      <c r="I518" s="21">
        <v>118</v>
      </c>
      <c r="J518" s="21">
        <v>116</v>
      </c>
      <c r="K518" s="21">
        <v>118</v>
      </c>
      <c r="L518">
        <v>332.41</v>
      </c>
      <c r="M518">
        <v>332.43</v>
      </c>
      <c r="N518">
        <v>388.495</v>
      </c>
      <c r="O518">
        <v>388.51499999999999</v>
      </c>
      <c r="P518">
        <v>2</v>
      </c>
      <c r="Q518">
        <v>10</v>
      </c>
      <c r="R518" t="str">
        <v>CYL</v>
      </c>
      <c r="S518" t="str">
        <v>MAD</v>
      </c>
      <c r="T518" t="str">
        <v/>
      </c>
      <c r="U518" t="str">
        <v/>
      </c>
      <c r="V518">
        <v>31160</v>
      </c>
      <c r="W518" t="str">
        <v>CYL11884981</v>
      </c>
      <c r="X518">
        <v>44885.143750000003</v>
      </c>
      <c r="Y518" t="str">
        <v>JRS_CLARK</v>
      </c>
      <c r="Z518" t="str">
        <v>JR</v>
      </c>
      <c r="AA518" t="str">
        <v/>
      </c>
      <c r="AB518" t="str">
        <v>397-U1385F-26X-3-W 116/118-31160</v>
      </c>
    </row>
    <row r="519" spans="1:28" x14ac:dyDescent="0.15">
      <c r="A519">
        <v>397</v>
      </c>
      <c r="B519" t="str">
        <v>U1385</v>
      </c>
      <c r="C519" t="str">
        <v>F</v>
      </c>
      <c r="D519">
        <v>26</v>
      </c>
      <c r="E519" t="str">
        <v>X</v>
      </c>
      <c r="F519">
        <v>4</v>
      </c>
      <c r="G519" t="str">
        <v>A</v>
      </c>
      <c r="H519" s="21">
        <v>14</v>
      </c>
      <c r="I519" s="21">
        <v>14</v>
      </c>
      <c r="J519" s="21">
        <v>14</v>
      </c>
      <c r="K519" s="21">
        <v>14</v>
      </c>
      <c r="L519">
        <v>332.88</v>
      </c>
      <c r="M519">
        <v>332.88</v>
      </c>
      <c r="N519">
        <v>388.96499999999997</v>
      </c>
      <c r="O519">
        <v>388.96499999999997</v>
      </c>
      <c r="P519">
        <v>0</v>
      </c>
      <c r="Q519" t="str">
        <v/>
      </c>
      <c r="R519" t="str">
        <v>SS</v>
      </c>
      <c r="S519" t="str">
        <v>SED</v>
      </c>
      <c r="T519" t="str">
        <v/>
      </c>
      <c r="U519" t="str">
        <v/>
      </c>
      <c r="V519" t="str">
        <v>SED</v>
      </c>
      <c r="W519" t="str">
        <v>SS11884991</v>
      </c>
      <c r="X519">
        <v>44885.146527777775</v>
      </c>
      <c r="Y519" t="str">
        <v>JRS_BROOKS</v>
      </c>
      <c r="Z519" t="str">
        <v>JR</v>
      </c>
      <c r="AA519" t="str">
        <v/>
      </c>
      <c r="AB519" t="str">
        <v>397-U1385F-26X-4-A 14/14-SED</v>
      </c>
    </row>
    <row r="520" spans="1:28" x14ac:dyDescent="0.15">
      <c r="A520">
        <v>397</v>
      </c>
      <c r="B520" t="str">
        <v>U1385</v>
      </c>
      <c r="C520" t="str">
        <v>F</v>
      </c>
      <c r="D520">
        <v>26</v>
      </c>
      <c r="E520" t="str">
        <v>X</v>
      </c>
      <c r="F520">
        <v>4</v>
      </c>
      <c r="G520" t="str">
        <v>W</v>
      </c>
      <c r="H520" s="21">
        <v>80</v>
      </c>
      <c r="I520" s="21">
        <v>80</v>
      </c>
      <c r="J520" s="21">
        <v>80</v>
      </c>
      <c r="K520" s="21">
        <v>80</v>
      </c>
      <c r="L520">
        <v>333.54</v>
      </c>
      <c r="M520">
        <v>333.54</v>
      </c>
      <c r="N520">
        <v>389.625</v>
      </c>
      <c r="O520">
        <v>389.625</v>
      </c>
      <c r="P520">
        <v>0</v>
      </c>
      <c r="Q520">
        <v>1</v>
      </c>
      <c r="R520" t="str">
        <v>TPCK</v>
      </c>
      <c r="S520" t="str">
        <v>NANNO</v>
      </c>
      <c r="T520" t="str">
        <v/>
      </c>
      <c r="U520" t="str">
        <v/>
      </c>
      <c r="V520" t="str">
        <v>NANNO</v>
      </c>
      <c r="W520" t="str">
        <v>TPCK11884941</v>
      </c>
      <c r="X520">
        <v>44885.136805555558</v>
      </c>
      <c r="Y520" t="str">
        <v>LEWIS</v>
      </c>
      <c r="Z520" t="str">
        <v>JR</v>
      </c>
      <c r="AA520" t="str">
        <v>Unprocessed sample to FLOR, slide to CLAR</v>
      </c>
      <c r="AB520" t="str">
        <v>397-U1385F-26X-4-W 80/80-NANNO</v>
      </c>
    </row>
    <row r="521" spans="1:28" x14ac:dyDescent="0.15">
      <c r="A521">
        <v>397</v>
      </c>
      <c r="B521" t="str">
        <v>U1385</v>
      </c>
      <c r="C521" t="str">
        <v>F</v>
      </c>
      <c r="D521">
        <v>26</v>
      </c>
      <c r="E521" t="str">
        <v>X</v>
      </c>
      <c r="F521">
        <v>5</v>
      </c>
      <c r="G521" t="str">
        <v>W</v>
      </c>
      <c r="H521" s="21">
        <v>76</v>
      </c>
      <c r="I521" s="21">
        <v>76</v>
      </c>
      <c r="J521" s="21">
        <v>76</v>
      </c>
      <c r="K521" s="21">
        <v>76</v>
      </c>
      <c r="L521">
        <v>334.96999999999997</v>
      </c>
      <c r="M521">
        <v>334.96999999999997</v>
      </c>
      <c r="N521">
        <v>391.05499999999995</v>
      </c>
      <c r="O521">
        <v>391.05499999999995</v>
      </c>
      <c r="P521">
        <v>0</v>
      </c>
      <c r="Q521">
        <v>1</v>
      </c>
      <c r="R521" t="str">
        <v>TPCK</v>
      </c>
      <c r="S521" t="str">
        <v>NANNO</v>
      </c>
      <c r="T521" t="str">
        <v/>
      </c>
      <c r="U521" t="str">
        <v/>
      </c>
      <c r="V521" t="str">
        <v>NANNO</v>
      </c>
      <c r="W521" t="str">
        <v>TPCK11884951</v>
      </c>
      <c r="X521">
        <v>44885.136805555558</v>
      </c>
      <c r="Y521" t="str">
        <v>LEWIS</v>
      </c>
      <c r="Z521" t="str">
        <v>JR</v>
      </c>
      <c r="AA521" t="str">
        <v>Unprocessed sample to FLOR, slide to CLAR</v>
      </c>
      <c r="AB521" t="str">
        <v>397-U1385F-26X-5-W 76/76-NANNO</v>
      </c>
    </row>
    <row r="522" spans="1:28" x14ac:dyDescent="0.15">
      <c r="A522">
        <v>397</v>
      </c>
      <c r="B522" t="str">
        <v>U1385</v>
      </c>
      <c r="C522" t="str">
        <v>F</v>
      </c>
      <c r="D522">
        <v>26</v>
      </c>
      <c r="E522" t="str">
        <v>X</v>
      </c>
      <c r="F522">
        <v>6</v>
      </c>
      <c r="G522" t="str">
        <v>A</v>
      </c>
      <c r="H522" s="21">
        <v>46</v>
      </c>
      <c r="I522" s="21">
        <v>46</v>
      </c>
      <c r="J522" s="21">
        <v>46</v>
      </c>
      <c r="K522" s="21">
        <v>46</v>
      </c>
      <c r="L522">
        <v>336.15999999999997</v>
      </c>
      <c r="M522">
        <v>336.15999999999997</v>
      </c>
      <c r="N522">
        <v>392.24499999999995</v>
      </c>
      <c r="O522">
        <v>392.24499999999995</v>
      </c>
      <c r="P522">
        <v>0</v>
      </c>
      <c r="Q522" t="str">
        <v/>
      </c>
      <c r="R522" t="str">
        <v>SS</v>
      </c>
      <c r="S522" t="str">
        <v>SED</v>
      </c>
      <c r="T522" t="str">
        <v/>
      </c>
      <c r="U522" t="str">
        <v/>
      </c>
      <c r="V522" t="str">
        <v>SED</v>
      </c>
      <c r="W522" t="str">
        <v>SS11885001</v>
      </c>
      <c r="X522">
        <v>44885.146527777775</v>
      </c>
      <c r="Y522" t="str">
        <v>JRS_BROOKS</v>
      </c>
      <c r="Z522" t="str">
        <v>JR</v>
      </c>
      <c r="AA522" t="str">
        <v/>
      </c>
      <c r="AB522" t="str">
        <v>397-U1385F-26X-6-A 46/46-SED</v>
      </c>
    </row>
    <row r="523" spans="1:28" x14ac:dyDescent="0.15">
      <c r="A523">
        <v>397</v>
      </c>
      <c r="B523" t="str">
        <v>U1385</v>
      </c>
      <c r="C523" t="str">
        <v>F</v>
      </c>
      <c r="D523">
        <v>26</v>
      </c>
      <c r="E523" t="str">
        <v>X</v>
      </c>
      <c r="F523">
        <v>6</v>
      </c>
      <c r="G523" t="str">
        <v>W</v>
      </c>
      <c r="H523" s="21">
        <v>74</v>
      </c>
      <c r="I523" s="21">
        <v>74</v>
      </c>
      <c r="J523" s="21">
        <v>74</v>
      </c>
      <c r="K523" s="21">
        <v>74</v>
      </c>
      <c r="L523">
        <v>336.44</v>
      </c>
      <c r="M523">
        <v>336.44</v>
      </c>
      <c r="N523">
        <v>392.52499999999998</v>
      </c>
      <c r="O523">
        <v>392.52499999999998</v>
      </c>
      <c r="P523">
        <v>0</v>
      </c>
      <c r="Q523">
        <v>1</v>
      </c>
      <c r="R523" t="str">
        <v>TPCK</v>
      </c>
      <c r="S523" t="str">
        <v>NANNO</v>
      </c>
      <c r="T523" t="str">
        <v/>
      </c>
      <c r="U523" t="str">
        <v/>
      </c>
      <c r="V523" t="str">
        <v>NANNO</v>
      </c>
      <c r="W523" t="str">
        <v>TPCK11884961</v>
      </c>
      <c r="X523">
        <v>44885.136805555558</v>
      </c>
      <c r="Y523" t="str">
        <v>LEWIS</v>
      </c>
      <c r="Z523" t="str">
        <v>JR</v>
      </c>
      <c r="AA523" t="str">
        <v>Unprocessed sample to FLOR, slide to CLAR</v>
      </c>
      <c r="AB523" t="str">
        <v>397-U1385F-26X-6-W 74/74-NANNO</v>
      </c>
    </row>
    <row r="524" spans="1:28" x14ac:dyDescent="0.15">
      <c r="A524">
        <v>397</v>
      </c>
      <c r="B524" t="str">
        <v>U1385</v>
      </c>
      <c r="C524" t="str">
        <v>F</v>
      </c>
      <c r="D524">
        <v>26</v>
      </c>
      <c r="E524" t="str">
        <v>X</v>
      </c>
      <c r="F524">
        <v>7</v>
      </c>
      <c r="G524" t="str">
        <v/>
      </c>
      <c r="H524" s="21">
        <v>0</v>
      </c>
      <c r="I524" s="21">
        <v>5</v>
      </c>
      <c r="J524" s="21">
        <v>0</v>
      </c>
      <c r="K524" s="21">
        <v>5</v>
      </c>
      <c r="L524">
        <v>336.88</v>
      </c>
      <c r="M524">
        <v>336.93</v>
      </c>
      <c r="N524">
        <v>392.96499999999997</v>
      </c>
      <c r="O524">
        <v>393.01499999999999</v>
      </c>
      <c r="P524">
        <v>5</v>
      </c>
      <c r="Q524">
        <v>5</v>
      </c>
      <c r="R524" t="str">
        <v>CYL</v>
      </c>
      <c r="S524" t="str">
        <v>HS</v>
      </c>
      <c r="T524" t="str">
        <v/>
      </c>
      <c r="U524" t="str">
        <v/>
      </c>
      <c r="V524" t="str">
        <v>HS</v>
      </c>
      <c r="W524" t="str">
        <v>CYL11882041</v>
      </c>
      <c r="X524">
        <v>44884.713194444441</v>
      </c>
      <c r="Y524" t="str">
        <v>NOVAK</v>
      </c>
      <c r="Z524" t="str">
        <v>JR</v>
      </c>
      <c r="AA524" t="str">
        <v/>
      </c>
      <c r="AB524" t="str">
        <v>397-U1385F-26X-7-HS</v>
      </c>
    </row>
    <row r="525" spans="1:28" x14ac:dyDescent="0.15">
      <c r="A525">
        <v>397</v>
      </c>
      <c r="B525" t="str">
        <v>U1385</v>
      </c>
      <c r="C525" t="str">
        <v>F</v>
      </c>
      <c r="D525">
        <v>26</v>
      </c>
      <c r="E525" t="str">
        <v>X</v>
      </c>
      <c r="F525">
        <v>7</v>
      </c>
      <c r="G525" t="str">
        <v>W</v>
      </c>
      <c r="H525" s="21">
        <v>33</v>
      </c>
      <c r="I525" s="21">
        <v>33</v>
      </c>
      <c r="J525" s="21">
        <v>33</v>
      </c>
      <c r="K525" s="21">
        <v>33</v>
      </c>
      <c r="L525">
        <v>337.21</v>
      </c>
      <c r="M525">
        <v>337.21</v>
      </c>
      <c r="N525">
        <v>393.29499999999996</v>
      </c>
      <c r="O525">
        <v>393.29499999999996</v>
      </c>
      <c r="P525">
        <v>0</v>
      </c>
      <c r="Q525">
        <v>1</v>
      </c>
      <c r="R525" t="str">
        <v>TPCK</v>
      </c>
      <c r="S525" t="str">
        <v>NANNO</v>
      </c>
      <c r="T525" t="str">
        <v/>
      </c>
      <c r="U525" t="str">
        <v/>
      </c>
      <c r="V525" t="str">
        <v>NANNO</v>
      </c>
      <c r="W525" t="str">
        <v>TPCK11884971</v>
      </c>
      <c r="X525">
        <v>44885.136805555558</v>
      </c>
      <c r="Y525" t="str">
        <v>LEWIS</v>
      </c>
      <c r="Z525" t="str">
        <v>JR</v>
      </c>
      <c r="AA525" t="str">
        <v>Unprocessed sample to FLOR, slide to CLAR</v>
      </c>
      <c r="AB525" t="str">
        <v>397-U1385F-26X-7-W 33/33-NANNO</v>
      </c>
    </row>
    <row r="526" spans="1:28" x14ac:dyDescent="0.15">
      <c r="A526">
        <v>397</v>
      </c>
      <c r="B526" t="str">
        <v>U1385</v>
      </c>
      <c r="C526" t="str">
        <v>F</v>
      </c>
      <c r="D526">
        <v>26</v>
      </c>
      <c r="E526" t="str">
        <v>X</v>
      </c>
      <c r="F526" t="str">
        <v>CC</v>
      </c>
      <c r="G526" t="str">
        <v/>
      </c>
      <c r="H526" s="21">
        <v>43</v>
      </c>
      <c r="I526" s="21">
        <v>50</v>
      </c>
      <c r="J526" s="21">
        <v>0</v>
      </c>
      <c r="K526" s="21">
        <v>7</v>
      </c>
      <c r="L526">
        <v>337.83</v>
      </c>
      <c r="M526">
        <v>337.9</v>
      </c>
      <c r="N526">
        <v>393.91499999999996</v>
      </c>
      <c r="O526">
        <v>393.98499999999996</v>
      </c>
      <c r="P526">
        <v>7</v>
      </c>
      <c r="Q526">
        <v>5</v>
      </c>
      <c r="R526" t="str">
        <v>OTHR</v>
      </c>
      <c r="S526" t="str">
        <v>NANNO</v>
      </c>
      <c r="T526" t="str">
        <v/>
      </c>
      <c r="U526" t="str">
        <v/>
      </c>
      <c r="V526" t="str">
        <v>NANNO</v>
      </c>
      <c r="W526" t="str">
        <v>OTHR11882131</v>
      </c>
      <c r="X526">
        <v>44884.713888888888</v>
      </c>
      <c r="Y526" t="str">
        <v>LEWIS</v>
      </c>
      <c r="Z526" t="str">
        <v>JR</v>
      </c>
      <c r="AA526" t="str">
        <v>Unprocessed sample to FLOR, slide to CLAR</v>
      </c>
      <c r="AB526" t="str">
        <v>397-U1385F-26X-CC-PAL-NANNO</v>
      </c>
    </row>
    <row r="527" spans="1:28" x14ac:dyDescent="0.15">
      <c r="A527">
        <v>397</v>
      </c>
      <c r="B527" t="str">
        <v>U1385</v>
      </c>
      <c r="C527" t="str">
        <v>F</v>
      </c>
      <c r="D527">
        <v>26</v>
      </c>
      <c r="E527" t="str">
        <v>X</v>
      </c>
      <c r="F527" t="str">
        <v>CC</v>
      </c>
      <c r="G527" t="str">
        <v/>
      </c>
      <c r="H527" s="21">
        <v>43</v>
      </c>
      <c r="I527" s="21">
        <v>50</v>
      </c>
      <c r="J527" s="21">
        <v>0</v>
      </c>
      <c r="K527" s="21">
        <v>7</v>
      </c>
      <c r="L527">
        <v>337.83</v>
      </c>
      <c r="M527">
        <v>337.9</v>
      </c>
      <c r="N527">
        <v>393.91499999999996</v>
      </c>
      <c r="O527">
        <v>393.98499999999996</v>
      </c>
      <c r="P527">
        <v>7</v>
      </c>
      <c r="Q527">
        <v>20</v>
      </c>
      <c r="R527" t="str">
        <v>OTHR</v>
      </c>
      <c r="S527" t="str">
        <v/>
      </c>
      <c r="T527" t="str">
        <v>PERA</v>
      </c>
      <c r="U527" t="str">
        <v>95471IODP</v>
      </c>
      <c r="V527" t="str">
        <v>PALPERA</v>
      </c>
      <c r="W527" t="str">
        <v>OTHR11882071</v>
      </c>
      <c r="X527">
        <v>44884.713888888888</v>
      </c>
      <c r="Y527" t="str">
        <v>NOVAK</v>
      </c>
      <c r="Z527" t="str">
        <v>JR</v>
      </c>
      <c r="AA527" t="str">
        <v/>
      </c>
      <c r="AB527" t="str">
        <v>397-U1385F-26X-CC-PAL-PALPERA</v>
      </c>
    </row>
    <row r="528" spans="1:28" x14ac:dyDescent="0.15">
      <c r="A528">
        <v>397</v>
      </c>
      <c r="B528" t="str">
        <v>U1385</v>
      </c>
      <c r="C528" t="str">
        <v>F</v>
      </c>
      <c r="D528">
        <v>26</v>
      </c>
      <c r="E528" t="str">
        <v>X</v>
      </c>
      <c r="F528" t="str">
        <v>CC</v>
      </c>
      <c r="G528" t="str">
        <v/>
      </c>
      <c r="H528" s="21">
        <v>43</v>
      </c>
      <c r="I528" s="21">
        <v>50</v>
      </c>
      <c r="J528" s="21">
        <v>0</v>
      </c>
      <c r="K528" s="21">
        <v>7</v>
      </c>
      <c r="L528">
        <v>337.83</v>
      </c>
      <c r="M528">
        <v>337.9</v>
      </c>
      <c r="N528">
        <v>393.91499999999996</v>
      </c>
      <c r="O528">
        <v>393.98499999999996</v>
      </c>
      <c r="P528">
        <v>7</v>
      </c>
      <c r="Q528">
        <v>20</v>
      </c>
      <c r="R528" t="str">
        <v>OTHR</v>
      </c>
      <c r="S528" t="str">
        <v/>
      </c>
      <c r="T528" t="str">
        <v>VERM</v>
      </c>
      <c r="U528" t="str">
        <v>95746IODP</v>
      </c>
      <c r="V528" t="str">
        <v>PALVERM</v>
      </c>
      <c r="W528" t="str">
        <v>OTHR11882061</v>
      </c>
      <c r="X528">
        <v>44884.713888888888</v>
      </c>
      <c r="Y528" t="str">
        <v>NOVAK</v>
      </c>
      <c r="Z528" t="str">
        <v>JR</v>
      </c>
      <c r="AA528" t="str">
        <v/>
      </c>
      <c r="AB528" t="str">
        <v>397-U1385F-26X-CC-PAL-PALVERM</v>
      </c>
    </row>
    <row r="529" spans="1:28" x14ac:dyDescent="0.15">
      <c r="A529">
        <v>397</v>
      </c>
      <c r="B529" t="str">
        <v>U1385</v>
      </c>
      <c r="C529" t="str">
        <v>F</v>
      </c>
      <c r="D529">
        <v>26</v>
      </c>
      <c r="E529" t="str">
        <v>X</v>
      </c>
      <c r="F529" t="str">
        <v>CC</v>
      </c>
      <c r="G529" t="str">
        <v/>
      </c>
      <c r="H529" s="21">
        <v>43</v>
      </c>
      <c r="I529" s="21">
        <v>50</v>
      </c>
      <c r="J529" s="21">
        <v>0</v>
      </c>
      <c r="K529" s="21">
        <v>7</v>
      </c>
      <c r="L529">
        <v>337.83</v>
      </c>
      <c r="M529">
        <v>337.9</v>
      </c>
      <c r="N529">
        <v>393.91499999999996</v>
      </c>
      <c r="O529">
        <v>393.98499999999996</v>
      </c>
      <c r="P529">
        <v>7</v>
      </c>
      <c r="Q529">
        <v>20</v>
      </c>
      <c r="R529" t="str">
        <v>OTHR</v>
      </c>
      <c r="S529" t="str">
        <v>FORAM</v>
      </c>
      <c r="T529" t="str">
        <v/>
      </c>
      <c r="U529" t="str">
        <v/>
      </c>
      <c r="V529" t="str">
        <v>FORAM</v>
      </c>
      <c r="W529" t="str">
        <v>OTHR11882141</v>
      </c>
      <c r="X529">
        <v>44884.713888888888</v>
      </c>
      <c r="Y529" t="str">
        <v>NOVAK</v>
      </c>
      <c r="Z529" t="str">
        <v>JR</v>
      </c>
      <c r="AA529" t="str">
        <v>Shipboard Test</v>
      </c>
      <c r="AB529" t="str">
        <v>397-U1385F-26X-CC-PAL-FORAM</v>
      </c>
    </row>
    <row r="530" spans="1:28" x14ac:dyDescent="0.15">
      <c r="A530">
        <v>397</v>
      </c>
      <c r="B530" t="str">
        <v>U1385</v>
      </c>
      <c r="C530" t="str">
        <v>F</v>
      </c>
      <c r="D530">
        <v>26</v>
      </c>
      <c r="E530" t="str">
        <v>X</v>
      </c>
      <c r="F530" t="str">
        <v>CC</v>
      </c>
      <c r="G530" t="str">
        <v/>
      </c>
      <c r="H530" s="21">
        <v>43</v>
      </c>
      <c r="I530" s="21">
        <v>50</v>
      </c>
      <c r="J530" s="21">
        <v>43</v>
      </c>
      <c r="K530" s="21">
        <v>50</v>
      </c>
      <c r="L530">
        <v>337.83</v>
      </c>
      <c r="M530">
        <v>337.9</v>
      </c>
      <c r="N530">
        <v>393.91499999999996</v>
      </c>
      <c r="O530">
        <v>393.98499999999996</v>
      </c>
      <c r="P530">
        <v>7</v>
      </c>
      <c r="Q530">
        <v>247</v>
      </c>
      <c r="R530" t="str">
        <v>WRND</v>
      </c>
      <c r="S530" t="str">
        <v>PAL</v>
      </c>
      <c r="T530" t="str">
        <v/>
      </c>
      <c r="U530" t="str">
        <v/>
      </c>
      <c r="V530" t="str">
        <v>PAL</v>
      </c>
      <c r="W530" t="str">
        <v>WRND11882051</v>
      </c>
      <c r="X530">
        <v>44884.713194444441</v>
      </c>
      <c r="Y530" t="str">
        <v>NOVAK</v>
      </c>
      <c r="Z530" t="str">
        <v>JR</v>
      </c>
      <c r="AA530" t="str">
        <v/>
      </c>
      <c r="AB530" t="str">
        <v>397-U1385F-26X-CC-PAL</v>
      </c>
    </row>
    <row r="531" spans="1:28" x14ac:dyDescent="0.15">
      <c r="A531">
        <v>397</v>
      </c>
      <c r="B531" t="str">
        <v>U1385</v>
      </c>
      <c r="C531" t="str">
        <v>F</v>
      </c>
      <c r="D531">
        <v>26</v>
      </c>
      <c r="E531" t="str">
        <v>X</v>
      </c>
      <c r="F531" t="str">
        <v>CC</v>
      </c>
      <c r="G531" t="str">
        <v/>
      </c>
      <c r="H531" s="21">
        <v>43</v>
      </c>
      <c r="I531" s="21">
        <v>50</v>
      </c>
      <c r="J531" s="21">
        <v>0</v>
      </c>
      <c r="K531" s="21">
        <v>7</v>
      </c>
      <c r="L531">
        <v>337.83</v>
      </c>
      <c r="M531">
        <v>337.9</v>
      </c>
      <c r="N531">
        <v>393.91499999999996</v>
      </c>
      <c r="O531">
        <v>393.98499999999996</v>
      </c>
      <c r="P531">
        <v>7</v>
      </c>
      <c r="Q531">
        <v>5</v>
      </c>
      <c r="R531" t="str">
        <v>OTHR</v>
      </c>
      <c r="S531" t="str">
        <v/>
      </c>
      <c r="T531" t="str">
        <v>FLOR</v>
      </c>
      <c r="U531" t="str">
        <v>95504IODP</v>
      </c>
      <c r="V531" t="str">
        <v>PALFLOR</v>
      </c>
      <c r="W531" t="str">
        <v>OTHR11882081</v>
      </c>
      <c r="X531">
        <v>44884.713888888888</v>
      </c>
      <c r="Y531" t="str">
        <v>NOVAK</v>
      </c>
      <c r="Z531" t="str">
        <v>JR</v>
      </c>
      <c r="AA531" t="str">
        <v/>
      </c>
      <c r="AB531" t="str">
        <v>397-U1385F-26X-CC-PAL-PALFLOR</v>
      </c>
    </row>
    <row r="532" spans="1:28" x14ac:dyDescent="0.15">
      <c r="A532">
        <v>397</v>
      </c>
      <c r="B532" t="str">
        <v>U1385</v>
      </c>
      <c r="C532" t="str">
        <v>F</v>
      </c>
      <c r="D532">
        <v>26</v>
      </c>
      <c r="E532" t="str">
        <v>X</v>
      </c>
      <c r="F532" t="str">
        <v>CC</v>
      </c>
      <c r="G532" t="str">
        <v/>
      </c>
      <c r="H532" s="21">
        <v>43</v>
      </c>
      <c r="I532" s="21">
        <v>50</v>
      </c>
      <c r="J532" s="21">
        <v>0</v>
      </c>
      <c r="K532" s="21">
        <v>7</v>
      </c>
      <c r="L532">
        <v>337.83</v>
      </c>
      <c r="M532">
        <v>337.9</v>
      </c>
      <c r="N532">
        <v>393.91499999999996</v>
      </c>
      <c r="O532">
        <v>393.98499999999996</v>
      </c>
      <c r="P532">
        <v>7</v>
      </c>
      <c r="Q532">
        <v>30</v>
      </c>
      <c r="R532" t="str">
        <v>OTHR</v>
      </c>
      <c r="S532" t="str">
        <v/>
      </c>
      <c r="T532" t="str">
        <v>ZARI</v>
      </c>
      <c r="U532" t="str">
        <v>95883IODP</v>
      </c>
      <c r="V532" t="str">
        <v>PALZARI</v>
      </c>
      <c r="W532" t="str">
        <v>OTHR11882111</v>
      </c>
      <c r="X532">
        <v>44884.713888888888</v>
      </c>
      <c r="Y532" t="str">
        <v>NOVAK</v>
      </c>
      <c r="Z532" t="str">
        <v>JR</v>
      </c>
      <c r="AA532" t="str">
        <v/>
      </c>
      <c r="AB532" t="str">
        <v>397-U1385F-26X-CC-PAL-PALZARI</v>
      </c>
    </row>
    <row r="533" spans="1:28" x14ac:dyDescent="0.15">
      <c r="A533">
        <v>397</v>
      </c>
      <c r="B533" t="str">
        <v>U1385</v>
      </c>
      <c r="C533" t="str">
        <v>F</v>
      </c>
      <c r="D533">
        <v>26</v>
      </c>
      <c r="E533" t="str">
        <v>X</v>
      </c>
      <c r="F533" t="str">
        <v>CC</v>
      </c>
      <c r="G533" t="str">
        <v/>
      </c>
      <c r="H533" s="21">
        <v>43</v>
      </c>
      <c r="I533" s="21">
        <v>50</v>
      </c>
      <c r="J533" s="21">
        <v>0</v>
      </c>
      <c r="K533" s="21">
        <v>7</v>
      </c>
      <c r="L533">
        <v>337.83</v>
      </c>
      <c r="M533">
        <v>337.9</v>
      </c>
      <c r="N533">
        <v>393.91499999999996</v>
      </c>
      <c r="O533">
        <v>393.98499999999996</v>
      </c>
      <c r="P533">
        <v>7</v>
      </c>
      <c r="Q533">
        <v>5</v>
      </c>
      <c r="R533" t="str">
        <v>OTHR</v>
      </c>
      <c r="S533" t="str">
        <v/>
      </c>
      <c r="T533" t="str">
        <v>ABRA</v>
      </c>
      <c r="U533" t="str">
        <v>95438IODP</v>
      </c>
      <c r="V533" t="str">
        <v>PALABRA</v>
      </c>
      <c r="W533" t="str">
        <v>OTHR11882121</v>
      </c>
      <c r="X533">
        <v>44884.713888888888</v>
      </c>
      <c r="Y533" t="str">
        <v>NOVAK</v>
      </c>
      <c r="Z533" t="str">
        <v>JR</v>
      </c>
      <c r="AA533" t="str">
        <v/>
      </c>
      <c r="AB533" t="str">
        <v>397-U1385F-26X-CC-PAL-PALABRA</v>
      </c>
    </row>
    <row r="534" spans="1:28" x14ac:dyDescent="0.15">
      <c r="A534">
        <v>397</v>
      </c>
      <c r="B534" t="str">
        <v>U1385</v>
      </c>
      <c r="C534" t="str">
        <v>F</v>
      </c>
      <c r="D534">
        <v>26</v>
      </c>
      <c r="E534" t="str">
        <v>X</v>
      </c>
      <c r="F534" t="str">
        <v>CC</v>
      </c>
      <c r="G534" t="str">
        <v/>
      </c>
      <c r="H534" s="21">
        <v>43</v>
      </c>
      <c r="I534" s="21">
        <v>50</v>
      </c>
      <c r="J534" s="21">
        <v>0</v>
      </c>
      <c r="K534" s="21">
        <v>7</v>
      </c>
      <c r="L534">
        <v>337.83</v>
      </c>
      <c r="M534">
        <v>337.9</v>
      </c>
      <c r="N534">
        <v>393.91499999999996</v>
      </c>
      <c r="O534">
        <v>393.98499999999996</v>
      </c>
      <c r="P534">
        <v>7</v>
      </c>
      <c r="Q534">
        <v>5</v>
      </c>
      <c r="R534" t="str">
        <v>OTHR</v>
      </c>
      <c r="S534" t="str">
        <v/>
      </c>
      <c r="T534" t="str">
        <v>CLAR</v>
      </c>
      <c r="U534" t="str">
        <v>95439IODP</v>
      </c>
      <c r="V534" t="str">
        <v>PALCLAR</v>
      </c>
      <c r="W534" t="str">
        <v>OTHR11882091</v>
      </c>
      <c r="X534">
        <v>44884.713888888888</v>
      </c>
      <c r="Y534" t="str">
        <v>NOVAK</v>
      </c>
      <c r="Z534" t="str">
        <v>JR</v>
      </c>
      <c r="AA534" t="str">
        <v/>
      </c>
      <c r="AB534" t="str">
        <v>397-U1385F-26X-CC-PAL-PALCLAR</v>
      </c>
    </row>
    <row r="535" spans="1:28" x14ac:dyDescent="0.15">
      <c r="A535">
        <v>397</v>
      </c>
      <c r="B535" t="str">
        <v>U1385</v>
      </c>
      <c r="C535" t="str">
        <v>F</v>
      </c>
      <c r="D535">
        <v>26</v>
      </c>
      <c r="E535" t="str">
        <v>X</v>
      </c>
      <c r="F535" t="str">
        <v>CC</v>
      </c>
      <c r="G535" t="str">
        <v/>
      </c>
      <c r="H535" s="21">
        <v>43</v>
      </c>
      <c r="I535" s="21">
        <v>50</v>
      </c>
      <c r="J535" s="21">
        <v>0</v>
      </c>
      <c r="K535" s="21">
        <v>7</v>
      </c>
      <c r="L535">
        <v>337.83</v>
      </c>
      <c r="M535">
        <v>337.9</v>
      </c>
      <c r="N535">
        <v>393.91499999999996</v>
      </c>
      <c r="O535">
        <v>393.98499999999996</v>
      </c>
      <c r="P535">
        <v>7</v>
      </c>
      <c r="Q535">
        <v>30</v>
      </c>
      <c r="R535" t="str">
        <v>OTHR</v>
      </c>
      <c r="S535" t="str">
        <v>PAL</v>
      </c>
      <c r="T535" t="str">
        <v/>
      </c>
      <c r="U535" t="str">
        <v/>
      </c>
      <c r="V535" t="str">
        <v>PAL</v>
      </c>
      <c r="W535" t="str">
        <v>OTHR11882101</v>
      </c>
      <c r="X535">
        <v>44884.713888888888</v>
      </c>
      <c r="Y535" t="str">
        <v>KOWALSKI</v>
      </c>
      <c r="Z535" t="str">
        <v>JR</v>
      </c>
      <c r="AA535" t="str">
        <v/>
      </c>
      <c r="AB535" t="str">
        <v>397-U1385F-26X-CC-PAL-PAL</v>
      </c>
    </row>
    <row r="536" spans="1:28" x14ac:dyDescent="0.15">
      <c r="A536">
        <v>397</v>
      </c>
      <c r="B536" t="str">
        <v>U1385</v>
      </c>
      <c r="C536" t="str">
        <v>F</v>
      </c>
      <c r="D536">
        <v>28</v>
      </c>
      <c r="E536" t="str">
        <v>X</v>
      </c>
      <c r="F536">
        <v>1</v>
      </c>
      <c r="G536" t="str">
        <v>W</v>
      </c>
      <c r="H536" s="21">
        <v>75</v>
      </c>
      <c r="I536" s="21">
        <v>75</v>
      </c>
      <c r="J536" s="21">
        <v>75</v>
      </c>
      <c r="K536" s="21">
        <v>75</v>
      </c>
      <c r="L536">
        <v>348.45</v>
      </c>
      <c r="M536">
        <v>348.45</v>
      </c>
      <c r="N536">
        <v>404.61399999999998</v>
      </c>
      <c r="O536">
        <v>404.61399999999998</v>
      </c>
      <c r="P536">
        <v>0</v>
      </c>
      <c r="Q536">
        <v>1</v>
      </c>
      <c r="R536" t="str">
        <v>TPCK</v>
      </c>
      <c r="S536" t="str">
        <v>NANNO</v>
      </c>
      <c r="T536" t="str">
        <v/>
      </c>
      <c r="U536" t="str">
        <v/>
      </c>
      <c r="V536" t="str">
        <v>NANNO</v>
      </c>
      <c r="W536" t="str">
        <v>TPCK11885011</v>
      </c>
      <c r="X536">
        <v>44885.168055555558</v>
      </c>
      <c r="Y536" t="str">
        <v>LEWIS</v>
      </c>
      <c r="Z536" t="str">
        <v>JR</v>
      </c>
      <c r="AA536" t="str">
        <v>Unprocessed sample to FLOR, slide to CLAR</v>
      </c>
      <c r="AB536" t="str">
        <v>397-U1385F-28X-1-W 75/75-NANNO</v>
      </c>
    </row>
    <row r="537" spans="1:28" x14ac:dyDescent="0.15">
      <c r="A537">
        <v>397</v>
      </c>
      <c r="B537" t="str">
        <v>U1385</v>
      </c>
      <c r="C537" t="str">
        <v>F</v>
      </c>
      <c r="D537">
        <v>28</v>
      </c>
      <c r="E537" t="str">
        <v>X</v>
      </c>
      <c r="F537">
        <v>2</v>
      </c>
      <c r="G537" t="str">
        <v>A</v>
      </c>
      <c r="H537" s="21">
        <v>20</v>
      </c>
      <c r="I537" s="21">
        <v>20</v>
      </c>
      <c r="J537" s="21">
        <v>20</v>
      </c>
      <c r="K537" s="21">
        <v>20</v>
      </c>
      <c r="L537">
        <v>349.39</v>
      </c>
      <c r="M537">
        <v>349.39</v>
      </c>
      <c r="N537">
        <v>405.55399999999997</v>
      </c>
      <c r="O537">
        <v>405.55399999999997</v>
      </c>
      <c r="P537">
        <v>0</v>
      </c>
      <c r="Q537" t="str">
        <v/>
      </c>
      <c r="R537" t="str">
        <v>SS</v>
      </c>
      <c r="S537" t="str">
        <v>SED</v>
      </c>
      <c r="T537" t="str">
        <v/>
      </c>
      <c r="U537" t="str">
        <v/>
      </c>
      <c r="V537" t="str">
        <v>SED</v>
      </c>
      <c r="W537" t="str">
        <v>SS11885091</v>
      </c>
      <c r="X537">
        <v>44885.186111111114</v>
      </c>
      <c r="Y537" t="str">
        <v>JRS_BROOKS</v>
      </c>
      <c r="Z537" t="str">
        <v>JR</v>
      </c>
      <c r="AA537" t="str">
        <v/>
      </c>
      <c r="AB537" t="str">
        <v>397-U1385F-28X-2-A 20/20-SED</v>
      </c>
    </row>
    <row r="538" spans="1:28" x14ac:dyDescent="0.15">
      <c r="A538">
        <v>397</v>
      </c>
      <c r="B538" t="str">
        <v>U1385</v>
      </c>
      <c r="C538" t="str">
        <v>F</v>
      </c>
      <c r="D538">
        <v>28</v>
      </c>
      <c r="E538" t="str">
        <v>X</v>
      </c>
      <c r="F538">
        <v>2</v>
      </c>
      <c r="G538" t="str">
        <v>W</v>
      </c>
      <c r="H538" s="21">
        <v>91</v>
      </c>
      <c r="I538" s="21">
        <v>91</v>
      </c>
      <c r="J538" s="21">
        <v>91</v>
      </c>
      <c r="K538" s="21">
        <v>91</v>
      </c>
      <c r="L538">
        <v>350.1</v>
      </c>
      <c r="M538">
        <v>350.1</v>
      </c>
      <c r="N538">
        <v>406.26400000000001</v>
      </c>
      <c r="O538">
        <v>406.26400000000001</v>
      </c>
      <c r="P538">
        <v>0</v>
      </c>
      <c r="Q538">
        <v>1</v>
      </c>
      <c r="R538" t="str">
        <v>TPCK</v>
      </c>
      <c r="S538" t="str">
        <v>NANNO</v>
      </c>
      <c r="T538" t="str">
        <v/>
      </c>
      <c r="U538" t="str">
        <v/>
      </c>
      <c r="V538" t="str">
        <v>NANNO</v>
      </c>
      <c r="W538" t="str">
        <v>TPCK11885021</v>
      </c>
      <c r="X538">
        <v>44885.168055555558</v>
      </c>
      <c r="Y538" t="str">
        <v>LEWIS</v>
      </c>
      <c r="Z538" t="str">
        <v>JR</v>
      </c>
      <c r="AA538" t="str">
        <v>Unprocessed sample to FLOR, slide to CLAR</v>
      </c>
      <c r="AB538" t="str">
        <v>397-U1385F-28X-2-W 91/91-NANNO</v>
      </c>
    </row>
    <row r="539" spans="1:28" x14ac:dyDescent="0.15">
      <c r="A539">
        <v>397</v>
      </c>
      <c r="B539" t="str">
        <v>U1385</v>
      </c>
      <c r="C539" t="str">
        <v>F</v>
      </c>
      <c r="D539">
        <v>28</v>
      </c>
      <c r="E539" t="str">
        <v>X</v>
      </c>
      <c r="F539">
        <v>3</v>
      </c>
      <c r="G539" t="str">
        <v>W</v>
      </c>
      <c r="H539" s="21">
        <v>63</v>
      </c>
      <c r="I539" s="21">
        <v>63</v>
      </c>
      <c r="J539" s="21">
        <v>63</v>
      </c>
      <c r="K539" s="21">
        <v>63</v>
      </c>
      <c r="L539">
        <v>351.3</v>
      </c>
      <c r="M539">
        <v>351.3</v>
      </c>
      <c r="N539">
        <v>407.464</v>
      </c>
      <c r="O539">
        <v>407.464</v>
      </c>
      <c r="P539">
        <v>0</v>
      </c>
      <c r="Q539">
        <v>1</v>
      </c>
      <c r="R539" t="str">
        <v>TPCK</v>
      </c>
      <c r="S539" t="str">
        <v>NANNO</v>
      </c>
      <c r="T539" t="str">
        <v/>
      </c>
      <c r="U539" t="str">
        <v/>
      </c>
      <c r="V539" t="str">
        <v>NANNO</v>
      </c>
      <c r="W539" t="str">
        <v>TPCK11885031</v>
      </c>
      <c r="X539">
        <v>44885.168055555558</v>
      </c>
      <c r="Y539" t="str">
        <v>LEWIS</v>
      </c>
      <c r="Z539" t="str">
        <v>JR</v>
      </c>
      <c r="AA539" t="str">
        <v>Unprocessed sample to FLOR, slide to CLAR</v>
      </c>
      <c r="AB539" t="str">
        <v>397-U1385F-28X-3-W 63/63-NANNO</v>
      </c>
    </row>
    <row r="540" spans="1:28" x14ac:dyDescent="0.15">
      <c r="A540">
        <v>397</v>
      </c>
      <c r="B540" t="str">
        <v>U1385</v>
      </c>
      <c r="C540" t="str">
        <v>F</v>
      </c>
      <c r="D540">
        <v>28</v>
      </c>
      <c r="E540" t="str">
        <v>X</v>
      </c>
      <c r="F540">
        <v>4</v>
      </c>
      <c r="G540" t="str">
        <v>A</v>
      </c>
      <c r="H540" s="21">
        <v>60</v>
      </c>
      <c r="I540" s="21">
        <v>60</v>
      </c>
      <c r="J540" s="21">
        <v>60</v>
      </c>
      <c r="K540" s="21">
        <v>60</v>
      </c>
      <c r="L540">
        <v>352.76000000000005</v>
      </c>
      <c r="M540">
        <v>352.76000000000005</v>
      </c>
      <c r="N540">
        <v>408.92400000000004</v>
      </c>
      <c r="O540">
        <v>408.92400000000004</v>
      </c>
      <c r="P540">
        <v>0</v>
      </c>
      <c r="Q540" t="str">
        <v/>
      </c>
      <c r="R540" t="str">
        <v>SS</v>
      </c>
      <c r="S540" t="str">
        <v>SED</v>
      </c>
      <c r="T540" t="str">
        <v/>
      </c>
      <c r="U540" t="str">
        <v/>
      </c>
      <c r="V540" t="str">
        <v>SED</v>
      </c>
      <c r="W540" t="str">
        <v>SS11885101</v>
      </c>
      <c r="X540">
        <v>44885.186111111114</v>
      </c>
      <c r="Y540" t="str">
        <v>JRS_BROOKS</v>
      </c>
      <c r="Z540" t="str">
        <v>JR</v>
      </c>
      <c r="AA540" t="str">
        <v/>
      </c>
      <c r="AB540" t="str">
        <v>397-U1385F-28X-4-A 60/60-SED</v>
      </c>
    </row>
    <row r="541" spans="1:28" x14ac:dyDescent="0.15">
      <c r="A541">
        <v>397</v>
      </c>
      <c r="B541" t="str">
        <v>U1385</v>
      </c>
      <c r="C541" t="str">
        <v>F</v>
      </c>
      <c r="D541">
        <v>28</v>
      </c>
      <c r="E541" t="str">
        <v>X</v>
      </c>
      <c r="F541">
        <v>4</v>
      </c>
      <c r="G541" t="str">
        <v>W</v>
      </c>
      <c r="H541" s="21">
        <v>78</v>
      </c>
      <c r="I541" s="21">
        <v>78</v>
      </c>
      <c r="J541" s="21">
        <v>78</v>
      </c>
      <c r="K541" s="21">
        <v>78</v>
      </c>
      <c r="L541">
        <v>352.94</v>
      </c>
      <c r="M541">
        <v>352.94</v>
      </c>
      <c r="N541">
        <v>409.10399999999998</v>
      </c>
      <c r="O541">
        <v>409.10399999999998</v>
      </c>
      <c r="P541">
        <v>0</v>
      </c>
      <c r="Q541">
        <v>1</v>
      </c>
      <c r="R541" t="str">
        <v>TPCK</v>
      </c>
      <c r="S541" t="str">
        <v>NANNO</v>
      </c>
      <c r="T541" t="str">
        <v/>
      </c>
      <c r="U541" t="str">
        <v/>
      </c>
      <c r="V541" t="str">
        <v>NANNO</v>
      </c>
      <c r="W541" t="str">
        <v>TPCK11885041</v>
      </c>
      <c r="X541">
        <v>44885.168055555558</v>
      </c>
      <c r="Y541" t="str">
        <v>LEWIS</v>
      </c>
      <c r="Z541" t="str">
        <v>JR</v>
      </c>
      <c r="AA541" t="str">
        <v>Unprocessed sample to FLOR, slide to CLAR</v>
      </c>
      <c r="AB541" t="str">
        <v>397-U1385F-28X-4-W 78/78-NANNO</v>
      </c>
    </row>
    <row r="542" spans="1:28" x14ac:dyDescent="0.15">
      <c r="A542">
        <v>397</v>
      </c>
      <c r="B542" t="str">
        <v>U1385</v>
      </c>
      <c r="C542" t="str">
        <v>F</v>
      </c>
      <c r="D542">
        <v>28</v>
      </c>
      <c r="E542" t="str">
        <v>X</v>
      </c>
      <c r="F542">
        <v>5</v>
      </c>
      <c r="G542" t="str">
        <v>W</v>
      </c>
      <c r="H542" s="21">
        <v>78</v>
      </c>
      <c r="I542" s="21">
        <v>78</v>
      </c>
      <c r="J542" s="21">
        <v>78</v>
      </c>
      <c r="K542" s="21">
        <v>78</v>
      </c>
      <c r="L542">
        <v>354.41999999999996</v>
      </c>
      <c r="M542">
        <v>354.41999999999996</v>
      </c>
      <c r="N542">
        <v>410.58399999999995</v>
      </c>
      <c r="O542">
        <v>410.58399999999995</v>
      </c>
      <c r="P542">
        <v>0</v>
      </c>
      <c r="Q542">
        <v>1</v>
      </c>
      <c r="R542" t="str">
        <v>TPCK</v>
      </c>
      <c r="S542" t="str">
        <v>NANNO</v>
      </c>
      <c r="T542" t="str">
        <v/>
      </c>
      <c r="U542" t="str">
        <v/>
      </c>
      <c r="V542" t="str">
        <v>NANNO</v>
      </c>
      <c r="W542" t="str">
        <v>TPCK11885051</v>
      </c>
      <c r="X542">
        <v>44885.168055555558</v>
      </c>
      <c r="Y542" t="str">
        <v>LEWIS</v>
      </c>
      <c r="Z542" t="str">
        <v>JR</v>
      </c>
      <c r="AA542" t="str">
        <v>Unprocessed sample to FLOR, slide to CLAR</v>
      </c>
      <c r="AB542" t="str">
        <v>397-U1385F-28X-5-W 78/78-NANNO</v>
      </c>
    </row>
    <row r="543" spans="1:28" x14ac:dyDescent="0.15">
      <c r="A543">
        <v>397</v>
      </c>
      <c r="B543" t="str">
        <v>U1385</v>
      </c>
      <c r="C543" t="str">
        <v>F</v>
      </c>
      <c r="D543">
        <v>28</v>
      </c>
      <c r="E543" t="str">
        <v>X</v>
      </c>
      <c r="F543">
        <v>6</v>
      </c>
      <c r="G543" t="str">
        <v>W</v>
      </c>
      <c r="H543" s="21">
        <v>31</v>
      </c>
      <c r="I543" s="21">
        <v>33</v>
      </c>
      <c r="J543" s="21">
        <v>31</v>
      </c>
      <c r="K543" s="21">
        <v>33</v>
      </c>
      <c r="L543">
        <v>355.44</v>
      </c>
      <c r="M543">
        <v>355.46</v>
      </c>
      <c r="N543">
        <v>411.60399999999998</v>
      </c>
      <c r="O543">
        <v>411.62399999999997</v>
      </c>
      <c r="P543">
        <v>2</v>
      </c>
      <c r="Q543">
        <v>10</v>
      </c>
      <c r="R543" t="str">
        <v>CYL</v>
      </c>
      <c r="S543" t="str">
        <v>MAD</v>
      </c>
      <c r="T543" t="str">
        <v/>
      </c>
      <c r="U543" t="str">
        <v/>
      </c>
      <c r="V543">
        <v>31161</v>
      </c>
      <c r="W543" t="str">
        <v>CYL11885081</v>
      </c>
      <c r="X543">
        <v>44885.176388888889</v>
      </c>
      <c r="Y543" t="str">
        <v>JRS_CLARK</v>
      </c>
      <c r="Z543" t="str">
        <v>JR</v>
      </c>
      <c r="AA543" t="str">
        <v/>
      </c>
      <c r="AB543" t="str">
        <v>397-U1385F-28X-6-W 31/33-31161</v>
      </c>
    </row>
    <row r="544" spans="1:28" x14ac:dyDescent="0.15">
      <c r="A544">
        <v>397</v>
      </c>
      <c r="B544" t="str">
        <v>U1385</v>
      </c>
      <c r="C544" t="str">
        <v>F</v>
      </c>
      <c r="D544">
        <v>28</v>
      </c>
      <c r="E544" t="str">
        <v>X</v>
      </c>
      <c r="F544">
        <v>6</v>
      </c>
      <c r="G544" t="str">
        <v>W</v>
      </c>
      <c r="H544" s="21">
        <v>71</v>
      </c>
      <c r="I544" s="21">
        <v>71</v>
      </c>
      <c r="J544" s="21">
        <v>71</v>
      </c>
      <c r="K544" s="21">
        <v>71</v>
      </c>
      <c r="L544">
        <v>355.84</v>
      </c>
      <c r="M544">
        <v>355.84</v>
      </c>
      <c r="N544">
        <v>412.00399999999996</v>
      </c>
      <c r="O544">
        <v>412.00399999999996</v>
      </c>
      <c r="P544">
        <v>0</v>
      </c>
      <c r="Q544">
        <v>1</v>
      </c>
      <c r="R544" t="str">
        <v>TPCK</v>
      </c>
      <c r="S544" t="str">
        <v>NANNO</v>
      </c>
      <c r="T544" t="str">
        <v/>
      </c>
      <c r="U544" t="str">
        <v/>
      </c>
      <c r="V544" t="str">
        <v>NANNO</v>
      </c>
      <c r="W544" t="str">
        <v>TPCK11885061</v>
      </c>
      <c r="X544">
        <v>44885.168055555558</v>
      </c>
      <c r="Y544" t="str">
        <v>LEWIS</v>
      </c>
      <c r="Z544" t="str">
        <v>JR</v>
      </c>
      <c r="AA544" t="str">
        <v>Unprocessed sample to FLOR, slide to CLAR</v>
      </c>
      <c r="AB544" t="str">
        <v>397-U1385F-28X-6-W 71/71-NANNO</v>
      </c>
    </row>
    <row r="545" spans="1:28" x14ac:dyDescent="0.15">
      <c r="A545">
        <v>397</v>
      </c>
      <c r="B545" t="str">
        <v>U1385</v>
      </c>
      <c r="C545" t="str">
        <v>F</v>
      </c>
      <c r="D545">
        <v>28</v>
      </c>
      <c r="E545" t="str">
        <v>X</v>
      </c>
      <c r="F545">
        <v>7</v>
      </c>
      <c r="G545" t="str">
        <v/>
      </c>
      <c r="H545" s="21">
        <v>0</v>
      </c>
      <c r="I545" s="21">
        <v>5</v>
      </c>
      <c r="J545" s="21">
        <v>0</v>
      </c>
      <c r="K545" s="21">
        <v>5</v>
      </c>
      <c r="L545">
        <v>356.59</v>
      </c>
      <c r="M545">
        <v>356.64</v>
      </c>
      <c r="N545">
        <v>412.75399999999996</v>
      </c>
      <c r="O545">
        <v>412.80399999999997</v>
      </c>
      <c r="P545">
        <v>5</v>
      </c>
      <c r="Q545">
        <v>5</v>
      </c>
      <c r="R545" t="str">
        <v>CYL</v>
      </c>
      <c r="S545" t="str">
        <v>HS</v>
      </c>
      <c r="T545" t="str">
        <v/>
      </c>
      <c r="U545" t="str">
        <v/>
      </c>
      <c r="V545" t="str">
        <v>HS</v>
      </c>
      <c r="W545" t="str">
        <v>CYL11882681</v>
      </c>
      <c r="X545">
        <v>44884.832638888889</v>
      </c>
      <c r="Y545" t="str">
        <v>LEWIS</v>
      </c>
      <c r="Z545" t="str">
        <v>JR</v>
      </c>
      <c r="AA545" t="str">
        <v/>
      </c>
      <c r="AB545" t="str">
        <v>397-U1385F-28X-7-HS</v>
      </c>
    </row>
    <row r="546" spans="1:28" x14ac:dyDescent="0.15">
      <c r="A546">
        <v>397</v>
      </c>
      <c r="B546" t="str">
        <v>U1385</v>
      </c>
      <c r="C546" t="str">
        <v>F</v>
      </c>
      <c r="D546">
        <v>28</v>
      </c>
      <c r="E546" t="str">
        <v>X</v>
      </c>
      <c r="F546">
        <v>7</v>
      </c>
      <c r="G546" t="str">
        <v>W</v>
      </c>
      <c r="H546" s="21">
        <v>25</v>
      </c>
      <c r="I546" s="21">
        <v>25</v>
      </c>
      <c r="J546" s="21">
        <v>25</v>
      </c>
      <c r="K546" s="21">
        <v>25</v>
      </c>
      <c r="L546">
        <v>356.84</v>
      </c>
      <c r="M546">
        <v>356.84</v>
      </c>
      <c r="N546">
        <v>413.00399999999996</v>
      </c>
      <c r="O546">
        <v>413.00399999999996</v>
      </c>
      <c r="P546">
        <v>0</v>
      </c>
      <c r="Q546">
        <v>1</v>
      </c>
      <c r="R546" t="str">
        <v>TPCK</v>
      </c>
      <c r="S546" t="str">
        <v>NANNO</v>
      </c>
      <c r="T546" t="str">
        <v/>
      </c>
      <c r="U546" t="str">
        <v/>
      </c>
      <c r="V546" t="str">
        <v>NANNO</v>
      </c>
      <c r="W546" t="str">
        <v>TPCK11885071</v>
      </c>
      <c r="X546">
        <v>44885.168055555558</v>
      </c>
      <c r="Y546" t="str">
        <v>LEWIS</v>
      </c>
      <c r="Z546" t="str">
        <v>JR</v>
      </c>
      <c r="AA546" t="str">
        <v>Unprocessed sample to FLOR, slide to CLAR</v>
      </c>
      <c r="AB546" t="str">
        <v>397-U1385F-28X-7-W 25/25-NANNO</v>
      </c>
    </row>
    <row r="547" spans="1:28" x14ac:dyDescent="0.15">
      <c r="A547">
        <v>397</v>
      </c>
      <c r="B547" t="str">
        <v>U1385</v>
      </c>
      <c r="C547" t="str">
        <v>F</v>
      </c>
      <c r="D547">
        <v>28</v>
      </c>
      <c r="E547" t="str">
        <v>X</v>
      </c>
      <c r="F547" t="str">
        <v>CC</v>
      </c>
      <c r="G547" t="str">
        <v/>
      </c>
      <c r="H547" s="21">
        <v>30</v>
      </c>
      <c r="I547" s="21">
        <v>37</v>
      </c>
      <c r="J547" s="21">
        <v>0</v>
      </c>
      <c r="K547" s="21">
        <v>7</v>
      </c>
      <c r="L547">
        <v>357.41</v>
      </c>
      <c r="M547">
        <v>357.48</v>
      </c>
      <c r="N547">
        <v>413.57400000000001</v>
      </c>
      <c r="O547">
        <v>413.64400000000001</v>
      </c>
      <c r="P547">
        <v>7</v>
      </c>
      <c r="Q547">
        <v>5</v>
      </c>
      <c r="R547" t="str">
        <v>OTHR</v>
      </c>
      <c r="S547" t="str">
        <v/>
      </c>
      <c r="T547" t="str">
        <v>ABRA</v>
      </c>
      <c r="U547" t="str">
        <v>95438IODP</v>
      </c>
      <c r="V547" t="str">
        <v>PALABRA</v>
      </c>
      <c r="W547" t="str">
        <v>OTHR11882761</v>
      </c>
      <c r="X547">
        <v>44884.833333333336</v>
      </c>
      <c r="Y547" t="str">
        <v>LEWIS</v>
      </c>
      <c r="Z547" t="str">
        <v>JR</v>
      </c>
      <c r="AA547" t="str">
        <v/>
      </c>
      <c r="AB547" t="str">
        <v>397-U1385F-28X-CC-PAL-PALABRA</v>
      </c>
    </row>
    <row r="548" spans="1:28" x14ac:dyDescent="0.15">
      <c r="A548">
        <v>397</v>
      </c>
      <c r="B548" t="str">
        <v>U1385</v>
      </c>
      <c r="C548" t="str">
        <v>F</v>
      </c>
      <c r="D548">
        <v>28</v>
      </c>
      <c r="E548" t="str">
        <v>X</v>
      </c>
      <c r="F548" t="str">
        <v>CC</v>
      </c>
      <c r="G548" t="str">
        <v/>
      </c>
      <c r="H548" s="21">
        <v>30</v>
      </c>
      <c r="I548" s="21">
        <v>37</v>
      </c>
      <c r="J548" s="21">
        <v>0</v>
      </c>
      <c r="K548" s="21">
        <v>7</v>
      </c>
      <c r="L548">
        <v>357.41</v>
      </c>
      <c r="M548">
        <v>357.48</v>
      </c>
      <c r="N548">
        <v>413.57400000000001</v>
      </c>
      <c r="O548">
        <v>413.64400000000001</v>
      </c>
      <c r="P548">
        <v>7</v>
      </c>
      <c r="Q548">
        <v>30</v>
      </c>
      <c r="R548" t="str">
        <v>OTHR</v>
      </c>
      <c r="S548" t="str">
        <v>PAL</v>
      </c>
      <c r="T548" t="str">
        <v/>
      </c>
      <c r="U548" t="str">
        <v/>
      </c>
      <c r="V548" t="str">
        <v>PAL</v>
      </c>
      <c r="W548" t="str">
        <v>OTHR11882741</v>
      </c>
      <c r="X548">
        <v>44884.833333333336</v>
      </c>
      <c r="Y548" t="str">
        <v>KOWALSKI</v>
      </c>
      <c r="Z548" t="str">
        <v>JR</v>
      </c>
      <c r="AA548" t="str">
        <v/>
      </c>
      <c r="AB548" t="str">
        <v>397-U1385F-28X-CC-PAL-PAL</v>
      </c>
    </row>
    <row r="549" spans="1:28" x14ac:dyDescent="0.15">
      <c r="A549">
        <v>397</v>
      </c>
      <c r="B549" t="str">
        <v>U1385</v>
      </c>
      <c r="C549" t="str">
        <v>F</v>
      </c>
      <c r="D549">
        <v>28</v>
      </c>
      <c r="E549" t="str">
        <v>X</v>
      </c>
      <c r="F549" t="str">
        <v>CC</v>
      </c>
      <c r="G549" t="str">
        <v/>
      </c>
      <c r="H549" s="21">
        <v>30</v>
      </c>
      <c r="I549" s="21">
        <v>37</v>
      </c>
      <c r="J549" s="21">
        <v>0</v>
      </c>
      <c r="K549" s="21">
        <v>7</v>
      </c>
      <c r="L549">
        <v>357.41</v>
      </c>
      <c r="M549">
        <v>357.48</v>
      </c>
      <c r="N549">
        <v>413.57400000000001</v>
      </c>
      <c r="O549">
        <v>413.64400000000001</v>
      </c>
      <c r="P549">
        <v>7</v>
      </c>
      <c r="Q549">
        <v>5</v>
      </c>
      <c r="R549" t="str">
        <v>OTHR</v>
      </c>
      <c r="S549" t="str">
        <v>NANNO</v>
      </c>
      <c r="T549" t="str">
        <v/>
      </c>
      <c r="U549" t="str">
        <v/>
      </c>
      <c r="V549" t="str">
        <v>NANNO</v>
      </c>
      <c r="W549" t="str">
        <v>OTHR11882771</v>
      </c>
      <c r="X549">
        <v>44884.833333333336</v>
      </c>
      <c r="Y549" t="str">
        <v>LEWIS</v>
      </c>
      <c r="Z549" t="str">
        <v>JR</v>
      </c>
      <c r="AA549" t="str">
        <v>Unprocessed sample to FLOR, slide to CLAR</v>
      </c>
      <c r="AB549" t="str">
        <v>397-U1385F-28X-CC-PAL-NANNO</v>
      </c>
    </row>
    <row r="550" spans="1:28" x14ac:dyDescent="0.15">
      <c r="A550">
        <v>397</v>
      </c>
      <c r="B550" t="str">
        <v>U1385</v>
      </c>
      <c r="C550" t="str">
        <v>F</v>
      </c>
      <c r="D550">
        <v>28</v>
      </c>
      <c r="E550" t="str">
        <v>X</v>
      </c>
      <c r="F550" t="str">
        <v>CC</v>
      </c>
      <c r="G550" t="str">
        <v/>
      </c>
      <c r="H550" s="21">
        <v>30</v>
      </c>
      <c r="I550" s="21">
        <v>37</v>
      </c>
      <c r="J550" s="21">
        <v>0</v>
      </c>
      <c r="K550" s="21">
        <v>7</v>
      </c>
      <c r="L550">
        <v>357.41</v>
      </c>
      <c r="M550">
        <v>357.48</v>
      </c>
      <c r="N550">
        <v>413.57400000000001</v>
      </c>
      <c r="O550">
        <v>413.64400000000001</v>
      </c>
      <c r="P550">
        <v>7</v>
      </c>
      <c r="Q550">
        <v>20</v>
      </c>
      <c r="R550" t="str">
        <v>OTHR</v>
      </c>
      <c r="S550" t="str">
        <v/>
      </c>
      <c r="T550" t="str">
        <v>PERA</v>
      </c>
      <c r="U550" t="str">
        <v>95471IODP</v>
      </c>
      <c r="V550" t="str">
        <v>PALPERA</v>
      </c>
      <c r="W550" t="str">
        <v>OTHR11882711</v>
      </c>
      <c r="X550">
        <v>44884.833333333336</v>
      </c>
      <c r="Y550" t="str">
        <v>LEWIS</v>
      </c>
      <c r="Z550" t="str">
        <v>JR</v>
      </c>
      <c r="AA550" t="str">
        <v/>
      </c>
      <c r="AB550" t="str">
        <v>397-U1385F-28X-CC-PAL-PALPERA</v>
      </c>
    </row>
    <row r="551" spans="1:28" x14ac:dyDescent="0.15">
      <c r="A551">
        <v>397</v>
      </c>
      <c r="B551" t="str">
        <v>U1385</v>
      </c>
      <c r="C551" t="str">
        <v>F</v>
      </c>
      <c r="D551">
        <v>28</v>
      </c>
      <c r="E551" t="str">
        <v>X</v>
      </c>
      <c r="F551" t="str">
        <v>CC</v>
      </c>
      <c r="G551" t="str">
        <v/>
      </c>
      <c r="H551" s="21">
        <v>30</v>
      </c>
      <c r="I551" s="21">
        <v>37</v>
      </c>
      <c r="J551" s="21">
        <v>0</v>
      </c>
      <c r="K551" s="21">
        <v>7</v>
      </c>
      <c r="L551">
        <v>357.41</v>
      </c>
      <c r="M551">
        <v>357.48</v>
      </c>
      <c r="N551">
        <v>413.57400000000001</v>
      </c>
      <c r="O551">
        <v>413.64400000000001</v>
      </c>
      <c r="P551">
        <v>7</v>
      </c>
      <c r="Q551">
        <v>20</v>
      </c>
      <c r="R551" t="str">
        <v>OTHR</v>
      </c>
      <c r="S551" t="str">
        <v>FORAM</v>
      </c>
      <c r="T551" t="str">
        <v/>
      </c>
      <c r="U551" t="str">
        <v/>
      </c>
      <c r="V551" t="str">
        <v>FORAM</v>
      </c>
      <c r="W551" t="str">
        <v>OTHR11882781</v>
      </c>
      <c r="X551">
        <v>44884.833333333336</v>
      </c>
      <c r="Y551" t="str">
        <v>LEWIS</v>
      </c>
      <c r="Z551" t="str">
        <v>JR</v>
      </c>
      <c r="AA551" t="str">
        <v>Shipboard Test</v>
      </c>
      <c r="AB551" t="str">
        <v>397-U1385F-28X-CC-PAL-FORAM</v>
      </c>
    </row>
    <row r="552" spans="1:28" x14ac:dyDescent="0.15">
      <c r="A552">
        <v>397</v>
      </c>
      <c r="B552" t="str">
        <v>U1385</v>
      </c>
      <c r="C552" t="str">
        <v>F</v>
      </c>
      <c r="D552">
        <v>28</v>
      </c>
      <c r="E552" t="str">
        <v>X</v>
      </c>
      <c r="F552" t="str">
        <v>CC</v>
      </c>
      <c r="G552" t="str">
        <v/>
      </c>
      <c r="H552" s="21">
        <v>30</v>
      </c>
      <c r="I552" s="21">
        <v>37</v>
      </c>
      <c r="J552" s="21">
        <v>0</v>
      </c>
      <c r="K552" s="21">
        <v>7</v>
      </c>
      <c r="L552">
        <v>357.41</v>
      </c>
      <c r="M552">
        <v>357.48</v>
      </c>
      <c r="N552">
        <v>413.57400000000001</v>
      </c>
      <c r="O552">
        <v>413.64400000000001</v>
      </c>
      <c r="P552">
        <v>7</v>
      </c>
      <c r="Q552">
        <v>5</v>
      </c>
      <c r="R552" t="str">
        <v>OTHR</v>
      </c>
      <c r="S552" t="str">
        <v/>
      </c>
      <c r="T552" t="str">
        <v>CLAR</v>
      </c>
      <c r="U552" t="str">
        <v>95439IODP</v>
      </c>
      <c r="V552" t="str">
        <v>PALCLAR</v>
      </c>
      <c r="W552" t="str">
        <v>OTHR11882731</v>
      </c>
      <c r="X552">
        <v>44884.833333333336</v>
      </c>
      <c r="Y552" t="str">
        <v>LEWIS</v>
      </c>
      <c r="Z552" t="str">
        <v>JR</v>
      </c>
      <c r="AA552" t="str">
        <v/>
      </c>
      <c r="AB552" t="str">
        <v>397-U1385F-28X-CC-PAL-PALCLAR</v>
      </c>
    </row>
    <row r="553" spans="1:28" x14ac:dyDescent="0.15">
      <c r="A553">
        <v>397</v>
      </c>
      <c r="B553" t="str">
        <v>U1385</v>
      </c>
      <c r="C553" t="str">
        <v>F</v>
      </c>
      <c r="D553">
        <v>28</v>
      </c>
      <c r="E553" t="str">
        <v>X</v>
      </c>
      <c r="F553" t="str">
        <v>CC</v>
      </c>
      <c r="G553" t="str">
        <v/>
      </c>
      <c r="H553" s="21">
        <v>30</v>
      </c>
      <c r="I553" s="21">
        <v>37</v>
      </c>
      <c r="J553" s="21">
        <v>30</v>
      </c>
      <c r="K553" s="21">
        <v>37</v>
      </c>
      <c r="L553">
        <v>357.41</v>
      </c>
      <c r="M553">
        <v>357.48</v>
      </c>
      <c r="N553">
        <v>413.57400000000001</v>
      </c>
      <c r="O553">
        <v>413.64400000000001</v>
      </c>
      <c r="P553">
        <v>7</v>
      </c>
      <c r="Q553">
        <v>247</v>
      </c>
      <c r="R553" t="str">
        <v>WRND</v>
      </c>
      <c r="S553" t="str">
        <v>PAL</v>
      </c>
      <c r="T553" t="str">
        <v/>
      </c>
      <c r="U553" t="str">
        <v/>
      </c>
      <c r="V553" t="str">
        <v>PAL</v>
      </c>
      <c r="W553" t="str">
        <v>WRND11882691</v>
      </c>
      <c r="X553">
        <v>44884.832638888889</v>
      </c>
      <c r="Y553" t="str">
        <v>LEWIS</v>
      </c>
      <c r="Z553" t="str">
        <v>JR</v>
      </c>
      <c r="AA553" t="str">
        <v/>
      </c>
      <c r="AB553" t="str">
        <v>397-U1385F-28X-CC-PAL</v>
      </c>
    </row>
    <row r="554" spans="1:28" x14ac:dyDescent="0.15">
      <c r="A554">
        <v>397</v>
      </c>
      <c r="B554" t="str">
        <v>U1385</v>
      </c>
      <c r="C554" t="str">
        <v>F</v>
      </c>
      <c r="D554">
        <v>28</v>
      </c>
      <c r="E554" t="str">
        <v>X</v>
      </c>
      <c r="F554" t="str">
        <v>CC</v>
      </c>
      <c r="G554" t="str">
        <v/>
      </c>
      <c r="H554" s="21">
        <v>30</v>
      </c>
      <c r="I554" s="21">
        <v>37</v>
      </c>
      <c r="J554" s="21">
        <v>0</v>
      </c>
      <c r="K554" s="21">
        <v>7</v>
      </c>
      <c r="L554">
        <v>357.41</v>
      </c>
      <c r="M554">
        <v>357.48</v>
      </c>
      <c r="N554">
        <v>413.57400000000001</v>
      </c>
      <c r="O554">
        <v>413.64400000000001</v>
      </c>
      <c r="P554">
        <v>7</v>
      </c>
      <c r="Q554">
        <v>5</v>
      </c>
      <c r="R554" t="str">
        <v>OTHR</v>
      </c>
      <c r="S554" t="str">
        <v/>
      </c>
      <c r="T554" t="str">
        <v>FLOR</v>
      </c>
      <c r="U554" t="str">
        <v>95504IODP</v>
      </c>
      <c r="V554" t="str">
        <v>PALFLOR</v>
      </c>
      <c r="W554" t="str">
        <v>OTHR11882721</v>
      </c>
      <c r="X554">
        <v>44884.833333333336</v>
      </c>
      <c r="Y554" t="str">
        <v>LEWIS</v>
      </c>
      <c r="Z554" t="str">
        <v>JR</v>
      </c>
      <c r="AA554" t="str">
        <v/>
      </c>
      <c r="AB554" t="str">
        <v>397-U1385F-28X-CC-PAL-PALFLOR</v>
      </c>
    </row>
    <row r="555" spans="1:28" x14ac:dyDescent="0.15">
      <c r="A555">
        <v>397</v>
      </c>
      <c r="B555" t="str">
        <v>U1385</v>
      </c>
      <c r="C555" t="str">
        <v>F</v>
      </c>
      <c r="D555">
        <v>28</v>
      </c>
      <c r="E555" t="str">
        <v>X</v>
      </c>
      <c r="F555" t="str">
        <v>CC</v>
      </c>
      <c r="G555" t="str">
        <v/>
      </c>
      <c r="H555" s="21">
        <v>30</v>
      </c>
      <c r="I555" s="21">
        <v>37</v>
      </c>
      <c r="J555" s="21">
        <v>0</v>
      </c>
      <c r="K555" s="21">
        <v>7</v>
      </c>
      <c r="L555">
        <v>357.41</v>
      </c>
      <c r="M555">
        <v>357.48</v>
      </c>
      <c r="N555">
        <v>413.57400000000001</v>
      </c>
      <c r="O555">
        <v>413.64400000000001</v>
      </c>
      <c r="P555">
        <v>7</v>
      </c>
      <c r="Q555">
        <v>30</v>
      </c>
      <c r="R555" t="str">
        <v>OTHR</v>
      </c>
      <c r="S555" t="str">
        <v/>
      </c>
      <c r="T555" t="str">
        <v>ZARI</v>
      </c>
      <c r="U555" t="str">
        <v>95883IODP</v>
      </c>
      <c r="V555" t="str">
        <v>PALZARI</v>
      </c>
      <c r="W555" t="str">
        <v>OTHR11882751</v>
      </c>
      <c r="X555">
        <v>44884.833333333336</v>
      </c>
      <c r="Y555" t="str">
        <v>LEWIS</v>
      </c>
      <c r="Z555" t="str">
        <v>JR</v>
      </c>
      <c r="AA555" t="str">
        <v/>
      </c>
      <c r="AB555" t="str">
        <v>397-U1385F-28X-CC-PAL-PALZARI</v>
      </c>
    </row>
    <row r="556" spans="1:28" x14ac:dyDescent="0.15">
      <c r="A556">
        <v>397</v>
      </c>
      <c r="B556" t="str">
        <v>U1385</v>
      </c>
      <c r="C556" t="str">
        <v>F</v>
      </c>
      <c r="D556">
        <v>28</v>
      </c>
      <c r="E556" t="str">
        <v>X</v>
      </c>
      <c r="F556" t="str">
        <v>CC</v>
      </c>
      <c r="G556" t="str">
        <v/>
      </c>
      <c r="H556" s="21">
        <v>30</v>
      </c>
      <c r="I556" s="21">
        <v>37</v>
      </c>
      <c r="J556" s="21">
        <v>0</v>
      </c>
      <c r="K556" s="21">
        <v>7</v>
      </c>
      <c r="L556">
        <v>357.41</v>
      </c>
      <c r="M556">
        <v>357.48</v>
      </c>
      <c r="N556">
        <v>413.57400000000001</v>
      </c>
      <c r="O556">
        <v>413.64400000000001</v>
      </c>
      <c r="P556">
        <v>7</v>
      </c>
      <c r="Q556">
        <v>20</v>
      </c>
      <c r="R556" t="str">
        <v>OTHR</v>
      </c>
      <c r="S556" t="str">
        <v/>
      </c>
      <c r="T556" t="str">
        <v>VERM</v>
      </c>
      <c r="U556" t="str">
        <v>95746IODP</v>
      </c>
      <c r="V556" t="str">
        <v>PALVERM</v>
      </c>
      <c r="W556" t="str">
        <v>OTHR11882701</v>
      </c>
      <c r="X556">
        <v>44884.833333333336</v>
      </c>
      <c r="Y556" t="str">
        <v>LEWIS</v>
      </c>
      <c r="Z556" t="str">
        <v>JR</v>
      </c>
      <c r="AA556" t="str">
        <v/>
      </c>
      <c r="AB556" t="str">
        <v>397-U1385F-28X-CC-PAL-PALVERM</v>
      </c>
    </row>
    <row r="557" spans="1:28" x14ac:dyDescent="0.15">
      <c r="A557">
        <v>397</v>
      </c>
      <c r="B557" t="str">
        <v>U1385</v>
      </c>
      <c r="C557" t="str">
        <v>F</v>
      </c>
      <c r="D557">
        <v>29</v>
      </c>
      <c r="E557" t="str">
        <v>X</v>
      </c>
      <c r="F557">
        <v>1</v>
      </c>
      <c r="G557" t="str">
        <v>W</v>
      </c>
      <c r="H557" s="21">
        <v>73</v>
      </c>
      <c r="I557" s="21">
        <v>73</v>
      </c>
      <c r="J557" s="21">
        <v>73</v>
      </c>
      <c r="K557" s="21">
        <v>73</v>
      </c>
      <c r="L557">
        <v>358.13</v>
      </c>
      <c r="M557">
        <v>358.13</v>
      </c>
      <c r="N557">
        <v>415.18099999999998</v>
      </c>
      <c r="O557">
        <v>415.18099999999998</v>
      </c>
      <c r="P557">
        <v>0</v>
      </c>
      <c r="Q557">
        <v>1</v>
      </c>
      <c r="R557" t="str">
        <v>TPCK</v>
      </c>
      <c r="S557" t="str">
        <v>NANNO</v>
      </c>
      <c r="T557" t="str">
        <v/>
      </c>
      <c r="U557" t="str">
        <v/>
      </c>
      <c r="V557" t="str">
        <v>NANNO</v>
      </c>
      <c r="W557" t="str">
        <v>TPCK11885141</v>
      </c>
      <c r="X557">
        <v>44885.231249999997</v>
      </c>
      <c r="Y557" t="str">
        <v>LEWIS</v>
      </c>
      <c r="Z557" t="str">
        <v>JR</v>
      </c>
      <c r="AA557" t="str">
        <v>Unprocessed sample to FLOR, slide to CLAR</v>
      </c>
      <c r="AB557" t="str">
        <v>397-U1385F-29X-1-W 73/73-NANNO</v>
      </c>
    </row>
    <row r="558" spans="1:28" x14ac:dyDescent="0.15">
      <c r="A558">
        <v>397</v>
      </c>
      <c r="B558" t="str">
        <v>U1385</v>
      </c>
      <c r="C558" t="str">
        <v>F</v>
      </c>
      <c r="D558">
        <v>29</v>
      </c>
      <c r="E558" t="str">
        <v>X</v>
      </c>
      <c r="F558">
        <v>2</v>
      </c>
      <c r="G558" t="str">
        <v>W</v>
      </c>
      <c r="H558" s="21">
        <v>74</v>
      </c>
      <c r="I558" s="21">
        <v>74</v>
      </c>
      <c r="J558" s="21">
        <v>74</v>
      </c>
      <c r="K558" s="21">
        <v>74</v>
      </c>
      <c r="L558">
        <v>359.62</v>
      </c>
      <c r="M558">
        <v>359.62</v>
      </c>
      <c r="N558">
        <v>416.67099999999999</v>
      </c>
      <c r="O558">
        <v>416.67099999999999</v>
      </c>
      <c r="P558">
        <v>0</v>
      </c>
      <c r="Q558">
        <v>1</v>
      </c>
      <c r="R558" t="str">
        <v>TPCK</v>
      </c>
      <c r="S558" t="str">
        <v>NANNO</v>
      </c>
      <c r="T558" t="str">
        <v/>
      </c>
      <c r="U558" t="str">
        <v/>
      </c>
      <c r="V558" t="str">
        <v>NANNO</v>
      </c>
      <c r="W558" t="str">
        <v>TPCK11885151</v>
      </c>
      <c r="X558">
        <v>44885.231249999997</v>
      </c>
      <c r="Y558" t="str">
        <v>LEWIS</v>
      </c>
      <c r="Z558" t="str">
        <v>JR</v>
      </c>
      <c r="AA558" t="str">
        <v>Unprocessed sample to FLOR, slide to CLAR</v>
      </c>
      <c r="AB558" t="str">
        <v>397-U1385F-29X-2-W 74/74-NANNO</v>
      </c>
    </row>
    <row r="559" spans="1:28" x14ac:dyDescent="0.15">
      <c r="A559">
        <v>397</v>
      </c>
      <c r="B559" t="str">
        <v>U1385</v>
      </c>
      <c r="C559" t="str">
        <v>F</v>
      </c>
      <c r="D559">
        <v>29</v>
      </c>
      <c r="E559" t="str">
        <v>X</v>
      </c>
      <c r="F559">
        <v>3</v>
      </c>
      <c r="G559" t="str">
        <v>W</v>
      </c>
      <c r="H559" s="21">
        <v>75</v>
      </c>
      <c r="I559" s="21">
        <v>75</v>
      </c>
      <c r="J559" s="21">
        <v>75</v>
      </c>
      <c r="K559" s="21">
        <v>75</v>
      </c>
      <c r="L559">
        <v>361.08</v>
      </c>
      <c r="M559">
        <v>361.08</v>
      </c>
      <c r="N559">
        <v>418.13099999999997</v>
      </c>
      <c r="O559">
        <v>418.13099999999997</v>
      </c>
      <c r="P559">
        <v>0</v>
      </c>
      <c r="Q559">
        <v>1</v>
      </c>
      <c r="R559" t="str">
        <v>TPCK</v>
      </c>
      <c r="S559" t="str">
        <v>NANNO</v>
      </c>
      <c r="T559" t="str">
        <v/>
      </c>
      <c r="U559" t="str">
        <v/>
      </c>
      <c r="V559" t="str">
        <v>NANNO</v>
      </c>
      <c r="W559" t="str">
        <v>TPCK11885161</v>
      </c>
      <c r="X559">
        <v>44885.231249999997</v>
      </c>
      <c r="Y559" t="str">
        <v>LEWIS</v>
      </c>
      <c r="Z559" t="str">
        <v>JR</v>
      </c>
      <c r="AA559" t="str">
        <v>Unprocessed sample to FLOR, slide to CLAR</v>
      </c>
      <c r="AB559" t="str">
        <v>397-U1385F-29X-3-W 75/75-NANNO</v>
      </c>
    </row>
    <row r="560" spans="1:28" x14ac:dyDescent="0.15">
      <c r="A560">
        <v>397</v>
      </c>
      <c r="B560" t="str">
        <v>U1385</v>
      </c>
      <c r="C560" t="str">
        <v>F</v>
      </c>
      <c r="D560">
        <v>29</v>
      </c>
      <c r="E560" t="str">
        <v>X</v>
      </c>
      <c r="F560">
        <v>4</v>
      </c>
      <c r="G560" t="str">
        <v>W</v>
      </c>
      <c r="H560" s="21">
        <v>13</v>
      </c>
      <c r="I560" s="21">
        <v>15</v>
      </c>
      <c r="J560" s="21">
        <v>13</v>
      </c>
      <c r="K560" s="21">
        <v>15</v>
      </c>
      <c r="L560">
        <v>361.94</v>
      </c>
      <c r="M560">
        <v>361.96</v>
      </c>
      <c r="N560">
        <v>418.99099999999999</v>
      </c>
      <c r="O560">
        <v>419.01099999999997</v>
      </c>
      <c r="P560">
        <v>2</v>
      </c>
      <c r="Q560">
        <v>10</v>
      </c>
      <c r="R560" t="str">
        <v>CYL</v>
      </c>
      <c r="S560" t="str">
        <v>MAD</v>
      </c>
      <c r="T560" t="str">
        <v/>
      </c>
      <c r="U560" t="str">
        <v/>
      </c>
      <c r="V560">
        <v>31162</v>
      </c>
      <c r="W560" t="str">
        <v>CYL11885131</v>
      </c>
      <c r="X560">
        <v>44885.220833333333</v>
      </c>
      <c r="Y560" t="str">
        <v>JRS_CLARK</v>
      </c>
      <c r="Z560" t="str">
        <v>JR</v>
      </c>
      <c r="AA560" t="str">
        <v/>
      </c>
      <c r="AB560" t="str">
        <v>397-U1385F-29X-4-W 13/15-31162</v>
      </c>
    </row>
    <row r="561" spans="1:28" x14ac:dyDescent="0.15">
      <c r="A561">
        <v>397</v>
      </c>
      <c r="B561" t="str">
        <v>U1385</v>
      </c>
      <c r="C561" t="str">
        <v>F</v>
      </c>
      <c r="D561">
        <v>29</v>
      </c>
      <c r="E561" t="str">
        <v>X</v>
      </c>
      <c r="F561">
        <v>4</v>
      </c>
      <c r="G561" t="str">
        <v>A</v>
      </c>
      <c r="H561" s="21">
        <v>30</v>
      </c>
      <c r="I561" s="21">
        <v>30</v>
      </c>
      <c r="J561" s="21">
        <v>30</v>
      </c>
      <c r="K561" s="21">
        <v>30</v>
      </c>
      <c r="L561">
        <v>362.11</v>
      </c>
      <c r="M561">
        <v>362.11</v>
      </c>
      <c r="N561">
        <v>419.161</v>
      </c>
      <c r="O561">
        <v>419.161</v>
      </c>
      <c r="P561">
        <v>0</v>
      </c>
      <c r="Q561" t="str">
        <v/>
      </c>
      <c r="R561" t="str">
        <v>SS</v>
      </c>
      <c r="S561" t="str">
        <v>SED</v>
      </c>
      <c r="T561" t="str">
        <v/>
      </c>
      <c r="U561" t="str">
        <v/>
      </c>
      <c r="V561" t="str">
        <v>SED</v>
      </c>
      <c r="W561" t="str">
        <v>SS11885111</v>
      </c>
      <c r="X561">
        <v>44885.21597222222</v>
      </c>
      <c r="Y561" t="str">
        <v>JRS_BROOKS</v>
      </c>
      <c r="Z561" t="str">
        <v>JR</v>
      </c>
      <c r="AA561" t="str">
        <v/>
      </c>
      <c r="AB561" t="str">
        <v>397-U1385F-29X-4-A 30/30-SED</v>
      </c>
    </row>
    <row r="562" spans="1:28" x14ac:dyDescent="0.15">
      <c r="A562">
        <v>397</v>
      </c>
      <c r="B562" t="str">
        <v>U1385</v>
      </c>
      <c r="C562" t="str">
        <v>F</v>
      </c>
      <c r="D562">
        <v>29</v>
      </c>
      <c r="E562" t="str">
        <v>X</v>
      </c>
      <c r="F562">
        <v>4</v>
      </c>
      <c r="G562" t="str">
        <v>W</v>
      </c>
      <c r="H562" s="21">
        <v>75</v>
      </c>
      <c r="I562" s="21">
        <v>75</v>
      </c>
      <c r="J562" s="21">
        <v>75</v>
      </c>
      <c r="K562" s="21">
        <v>75</v>
      </c>
      <c r="L562">
        <v>362.56</v>
      </c>
      <c r="M562">
        <v>362.56</v>
      </c>
      <c r="N562">
        <v>419.61099999999999</v>
      </c>
      <c r="O562">
        <v>419.61099999999999</v>
      </c>
      <c r="P562">
        <v>0</v>
      </c>
      <c r="Q562">
        <v>1</v>
      </c>
      <c r="R562" t="str">
        <v>TPCK</v>
      </c>
      <c r="S562" t="str">
        <v>NANNO</v>
      </c>
      <c r="T562" t="str">
        <v/>
      </c>
      <c r="U562" t="str">
        <v/>
      </c>
      <c r="V562" t="str">
        <v>NANNO</v>
      </c>
      <c r="W562" t="str">
        <v>TPCK11885171</v>
      </c>
      <c r="X562">
        <v>44885.231249999997</v>
      </c>
      <c r="Y562" t="str">
        <v>LEWIS</v>
      </c>
      <c r="Z562" t="str">
        <v>JR</v>
      </c>
      <c r="AA562" t="str">
        <v>Unprocessed sample to FLOR, slide to CLAR</v>
      </c>
      <c r="AB562" t="str">
        <v>397-U1385F-29X-4-W 75/75-NANNO</v>
      </c>
    </row>
    <row r="563" spans="1:28" x14ac:dyDescent="0.15">
      <c r="A563">
        <v>397</v>
      </c>
      <c r="B563" t="str">
        <v>U1385</v>
      </c>
      <c r="C563" t="str">
        <v>F</v>
      </c>
      <c r="D563">
        <v>29</v>
      </c>
      <c r="E563" t="str">
        <v>X</v>
      </c>
      <c r="F563">
        <v>5</v>
      </c>
      <c r="G563" t="str">
        <v>W</v>
      </c>
      <c r="H563" s="21">
        <v>75</v>
      </c>
      <c r="I563" s="21">
        <v>75</v>
      </c>
      <c r="J563" s="21">
        <v>75</v>
      </c>
      <c r="K563" s="21">
        <v>75</v>
      </c>
      <c r="L563">
        <v>364.05</v>
      </c>
      <c r="M563">
        <v>364.05</v>
      </c>
      <c r="N563">
        <v>421.101</v>
      </c>
      <c r="O563">
        <v>421.101</v>
      </c>
      <c r="P563">
        <v>0</v>
      </c>
      <c r="Q563">
        <v>1</v>
      </c>
      <c r="R563" t="str">
        <v>TPCK</v>
      </c>
      <c r="S563" t="str">
        <v>NANNO</v>
      </c>
      <c r="T563" t="str">
        <v/>
      </c>
      <c r="U563" t="str">
        <v/>
      </c>
      <c r="V563" t="str">
        <v>NANNO</v>
      </c>
      <c r="W563" t="str">
        <v>TPCK11885181</v>
      </c>
      <c r="X563">
        <v>44885.231249999997</v>
      </c>
      <c r="Y563" t="str">
        <v>LEWIS</v>
      </c>
      <c r="Z563" t="str">
        <v>JR</v>
      </c>
      <c r="AA563" t="str">
        <v>Unprocessed sample to FLOR, slide to CLAR</v>
      </c>
      <c r="AB563" t="str">
        <v>397-U1385F-29X-5-W 75/75-NANNO</v>
      </c>
    </row>
    <row r="564" spans="1:28" x14ac:dyDescent="0.15">
      <c r="A564">
        <v>397</v>
      </c>
      <c r="B564" t="str">
        <v>U1385</v>
      </c>
      <c r="C564" t="str">
        <v>F</v>
      </c>
      <c r="D564">
        <v>29</v>
      </c>
      <c r="E564" t="str">
        <v>X</v>
      </c>
      <c r="F564">
        <v>6</v>
      </c>
      <c r="G564" t="str">
        <v>W</v>
      </c>
      <c r="H564" s="21">
        <v>74</v>
      </c>
      <c r="I564" s="21">
        <v>74</v>
      </c>
      <c r="J564" s="21">
        <v>74</v>
      </c>
      <c r="K564" s="21">
        <v>74</v>
      </c>
      <c r="L564">
        <v>365.52</v>
      </c>
      <c r="M564">
        <v>365.52</v>
      </c>
      <c r="N564">
        <v>422.57099999999997</v>
      </c>
      <c r="O564">
        <v>422.57099999999997</v>
      </c>
      <c r="P564">
        <v>0</v>
      </c>
      <c r="Q564">
        <v>1</v>
      </c>
      <c r="R564" t="str">
        <v>TPCK</v>
      </c>
      <c r="S564" t="str">
        <v>NANNO</v>
      </c>
      <c r="T564" t="str">
        <v/>
      </c>
      <c r="U564" t="str">
        <v/>
      </c>
      <c r="V564" t="str">
        <v>NANNO</v>
      </c>
      <c r="W564" t="str">
        <v>TPCK11885191</v>
      </c>
      <c r="X564">
        <v>44885.231249999997</v>
      </c>
      <c r="Y564" t="str">
        <v>LEWIS</v>
      </c>
      <c r="Z564" t="str">
        <v>JR</v>
      </c>
      <c r="AA564" t="str">
        <v>Unprocessed sample to FLOR, slide to CLAR</v>
      </c>
      <c r="AB564" t="str">
        <v>397-U1385F-29X-6-W 74/74-NANNO</v>
      </c>
    </row>
    <row r="565" spans="1:28" x14ac:dyDescent="0.15">
      <c r="A565">
        <v>397</v>
      </c>
      <c r="B565" t="str">
        <v>U1385</v>
      </c>
      <c r="C565" t="str">
        <v>F</v>
      </c>
      <c r="D565">
        <v>29</v>
      </c>
      <c r="E565" t="str">
        <v>X</v>
      </c>
      <c r="F565">
        <v>6</v>
      </c>
      <c r="G565" t="str">
        <v>A</v>
      </c>
      <c r="H565" s="21">
        <v>137</v>
      </c>
      <c r="I565" s="21">
        <v>137</v>
      </c>
      <c r="J565" s="21">
        <v>137</v>
      </c>
      <c r="K565" s="21">
        <v>137</v>
      </c>
      <c r="L565">
        <v>366.15</v>
      </c>
      <c r="M565">
        <v>366.15</v>
      </c>
      <c r="N565">
        <v>423.20099999999996</v>
      </c>
      <c r="O565">
        <v>423.20099999999996</v>
      </c>
      <c r="P565">
        <v>0</v>
      </c>
      <c r="Q565" t="str">
        <v/>
      </c>
      <c r="R565" t="str">
        <v>SS</v>
      </c>
      <c r="S565" t="str">
        <v>SED</v>
      </c>
      <c r="T565" t="str">
        <v/>
      </c>
      <c r="U565" t="str">
        <v/>
      </c>
      <c r="V565" t="str">
        <v>SED</v>
      </c>
      <c r="W565" t="str">
        <v>SS11885121</v>
      </c>
      <c r="X565">
        <v>44885.21597222222</v>
      </c>
      <c r="Y565" t="str">
        <v>JRS_BROOKS</v>
      </c>
      <c r="Z565" t="str">
        <v>JR</v>
      </c>
      <c r="AA565" t="str">
        <v/>
      </c>
      <c r="AB565" t="str">
        <v>397-U1385F-29X-6-A 137/137-SED</v>
      </c>
    </row>
    <row r="566" spans="1:28" x14ac:dyDescent="0.15">
      <c r="A566">
        <v>397</v>
      </c>
      <c r="B566" t="str">
        <v>U1385</v>
      </c>
      <c r="C566" t="str">
        <v>F</v>
      </c>
      <c r="D566">
        <v>29</v>
      </c>
      <c r="E566" t="str">
        <v>X</v>
      </c>
      <c r="F566">
        <v>7</v>
      </c>
      <c r="G566" t="str">
        <v/>
      </c>
      <c r="H566" s="21">
        <v>0</v>
      </c>
      <c r="I566" s="21">
        <v>5</v>
      </c>
      <c r="J566" s="21">
        <v>0</v>
      </c>
      <c r="K566" s="21">
        <v>5</v>
      </c>
      <c r="L566">
        <v>366.27</v>
      </c>
      <c r="M566">
        <v>366.32</v>
      </c>
      <c r="N566">
        <v>423.32099999999997</v>
      </c>
      <c r="O566">
        <v>423.37099999999998</v>
      </c>
      <c r="P566">
        <v>5</v>
      </c>
      <c r="Q566">
        <v>5</v>
      </c>
      <c r="R566" t="str">
        <v>CYL</v>
      </c>
      <c r="S566" t="str">
        <v>HS</v>
      </c>
      <c r="T566" t="str">
        <v/>
      </c>
      <c r="U566" t="str">
        <v/>
      </c>
      <c r="V566" t="str">
        <v>HS</v>
      </c>
      <c r="W566" t="str">
        <v>CYL11883071</v>
      </c>
      <c r="X566">
        <v>44884.886111111111</v>
      </c>
      <c r="Y566" t="str">
        <v>LEWIS</v>
      </c>
      <c r="Z566" t="str">
        <v>JR</v>
      </c>
      <c r="AA566" t="str">
        <v/>
      </c>
      <c r="AB566" t="str">
        <v>397-U1385F-29X-7-HS</v>
      </c>
    </row>
    <row r="567" spans="1:28" x14ac:dyDescent="0.15">
      <c r="A567">
        <v>397</v>
      </c>
      <c r="B567" t="str">
        <v>U1385</v>
      </c>
      <c r="C567" t="str">
        <v>F</v>
      </c>
      <c r="D567">
        <v>29</v>
      </c>
      <c r="E567" t="str">
        <v>X</v>
      </c>
      <c r="F567">
        <v>7</v>
      </c>
      <c r="G567" t="str">
        <v>W</v>
      </c>
      <c r="H567" s="21">
        <v>22</v>
      </c>
      <c r="I567" s="21">
        <v>22</v>
      </c>
      <c r="J567" s="21">
        <v>22</v>
      </c>
      <c r="K567" s="21">
        <v>22</v>
      </c>
      <c r="L567">
        <v>366.49</v>
      </c>
      <c r="M567">
        <v>366.49</v>
      </c>
      <c r="N567">
        <v>423.541</v>
      </c>
      <c r="O567">
        <v>423.541</v>
      </c>
      <c r="P567">
        <v>0</v>
      </c>
      <c r="Q567">
        <v>1</v>
      </c>
      <c r="R567" t="str">
        <v>TPCK</v>
      </c>
      <c r="S567" t="str">
        <v>NANNO</v>
      </c>
      <c r="T567" t="str">
        <v/>
      </c>
      <c r="U567" t="str">
        <v/>
      </c>
      <c r="V567" t="str">
        <v>NANNO</v>
      </c>
      <c r="W567" t="str">
        <v>TPCK11885201</v>
      </c>
      <c r="X567">
        <v>44885.231249999997</v>
      </c>
      <c r="Y567" t="str">
        <v>LEWIS</v>
      </c>
      <c r="Z567" t="str">
        <v>JR</v>
      </c>
      <c r="AA567" t="str">
        <v>Unprocessed sample to FLOR, slide to CLAR</v>
      </c>
      <c r="AB567" t="str">
        <v>397-U1385F-29X-7-W 22/22-NANNO</v>
      </c>
    </row>
    <row r="568" spans="1:28" x14ac:dyDescent="0.15">
      <c r="A568">
        <v>397</v>
      </c>
      <c r="B568" t="str">
        <v>U1385</v>
      </c>
      <c r="C568" t="str">
        <v>F</v>
      </c>
      <c r="D568">
        <v>29</v>
      </c>
      <c r="E568" t="str">
        <v>X</v>
      </c>
      <c r="F568" t="str">
        <v>CC</v>
      </c>
      <c r="G568" t="str">
        <v/>
      </c>
      <c r="H568" s="21">
        <v>20</v>
      </c>
      <c r="I568" s="21">
        <v>27</v>
      </c>
      <c r="J568" s="21">
        <v>0</v>
      </c>
      <c r="K568" s="21">
        <v>7</v>
      </c>
      <c r="L568">
        <v>367.09</v>
      </c>
      <c r="M568">
        <v>367.15999999999997</v>
      </c>
      <c r="N568">
        <v>424.14099999999996</v>
      </c>
      <c r="O568">
        <v>424.21099999999996</v>
      </c>
      <c r="P568">
        <v>7</v>
      </c>
      <c r="Q568">
        <v>20</v>
      </c>
      <c r="R568" t="str">
        <v>OTHR</v>
      </c>
      <c r="S568" t="str">
        <v>FORAM</v>
      </c>
      <c r="T568" t="str">
        <v/>
      </c>
      <c r="U568" t="str">
        <v/>
      </c>
      <c r="V568" t="str">
        <v>FORAM</v>
      </c>
      <c r="W568" t="str">
        <v>OTHR11883171</v>
      </c>
      <c r="X568">
        <v>44884.886111111111</v>
      </c>
      <c r="Y568" t="str">
        <v>LEWIS</v>
      </c>
      <c r="Z568" t="str">
        <v>JR</v>
      </c>
      <c r="AA568" t="str">
        <v>Shipboard Test</v>
      </c>
      <c r="AB568" t="str">
        <v>397-U1385F-29X-CC-PAL-FORAM</v>
      </c>
    </row>
    <row r="569" spans="1:28" x14ac:dyDescent="0.15">
      <c r="A569">
        <v>397</v>
      </c>
      <c r="B569" t="str">
        <v>U1385</v>
      </c>
      <c r="C569" t="str">
        <v>F</v>
      </c>
      <c r="D569">
        <v>29</v>
      </c>
      <c r="E569" t="str">
        <v>X</v>
      </c>
      <c r="F569" t="str">
        <v>CC</v>
      </c>
      <c r="G569" t="str">
        <v/>
      </c>
      <c r="H569" s="21">
        <v>20</v>
      </c>
      <c r="I569" s="21">
        <v>27</v>
      </c>
      <c r="J569" s="21">
        <v>0</v>
      </c>
      <c r="K569" s="21">
        <v>7</v>
      </c>
      <c r="L569">
        <v>367.09</v>
      </c>
      <c r="M569">
        <v>367.15999999999997</v>
      </c>
      <c r="N569">
        <v>424.14099999999996</v>
      </c>
      <c r="O569">
        <v>424.21099999999996</v>
      </c>
      <c r="P569">
        <v>7</v>
      </c>
      <c r="Q569">
        <v>30</v>
      </c>
      <c r="R569" t="str">
        <v>OTHR</v>
      </c>
      <c r="S569" t="str">
        <v>PAL</v>
      </c>
      <c r="T569" t="str">
        <v/>
      </c>
      <c r="U569" t="str">
        <v/>
      </c>
      <c r="V569" t="str">
        <v>PAL</v>
      </c>
      <c r="W569" t="str">
        <v>OTHR11883131</v>
      </c>
      <c r="X569">
        <v>44884.886111111111</v>
      </c>
      <c r="Y569" t="str">
        <v>KOWALSKI</v>
      </c>
      <c r="Z569" t="str">
        <v>JR</v>
      </c>
      <c r="AA569" t="str">
        <v/>
      </c>
      <c r="AB569" t="str">
        <v>397-U1385F-29X-CC-PAL-PAL</v>
      </c>
    </row>
    <row r="570" spans="1:28" x14ac:dyDescent="0.15">
      <c r="A570">
        <v>397</v>
      </c>
      <c r="B570" t="str">
        <v>U1385</v>
      </c>
      <c r="C570" t="str">
        <v>F</v>
      </c>
      <c r="D570">
        <v>29</v>
      </c>
      <c r="E570" t="str">
        <v>X</v>
      </c>
      <c r="F570" t="str">
        <v>CC</v>
      </c>
      <c r="G570" t="str">
        <v/>
      </c>
      <c r="H570" s="21">
        <v>20</v>
      </c>
      <c r="I570" s="21">
        <v>27</v>
      </c>
      <c r="J570" s="21">
        <v>0</v>
      </c>
      <c r="K570" s="21">
        <v>7</v>
      </c>
      <c r="L570">
        <v>367.09</v>
      </c>
      <c r="M570">
        <v>367.15999999999997</v>
      </c>
      <c r="N570">
        <v>424.14099999999996</v>
      </c>
      <c r="O570">
        <v>424.21099999999996</v>
      </c>
      <c r="P570">
        <v>7</v>
      </c>
      <c r="Q570">
        <v>20</v>
      </c>
      <c r="R570" t="str">
        <v>OTHR</v>
      </c>
      <c r="S570" t="str">
        <v/>
      </c>
      <c r="T570" t="str">
        <v>VERM</v>
      </c>
      <c r="U570" t="str">
        <v>95746IODP</v>
      </c>
      <c r="V570" t="str">
        <v>PALVERM</v>
      </c>
      <c r="W570" t="str">
        <v>OTHR11883091</v>
      </c>
      <c r="X570">
        <v>44884.886111111111</v>
      </c>
      <c r="Y570" t="str">
        <v>LEWIS</v>
      </c>
      <c r="Z570" t="str">
        <v>JR</v>
      </c>
      <c r="AA570" t="str">
        <v/>
      </c>
      <c r="AB570" t="str">
        <v>397-U1385F-29X-CC-PAL-PALVERM</v>
      </c>
    </row>
    <row r="571" spans="1:28" x14ac:dyDescent="0.15">
      <c r="A571">
        <v>397</v>
      </c>
      <c r="B571" t="str">
        <v>U1385</v>
      </c>
      <c r="C571" t="str">
        <v>F</v>
      </c>
      <c r="D571">
        <v>29</v>
      </c>
      <c r="E571" t="str">
        <v>X</v>
      </c>
      <c r="F571" t="str">
        <v>CC</v>
      </c>
      <c r="G571" t="str">
        <v/>
      </c>
      <c r="H571" s="21">
        <v>20</v>
      </c>
      <c r="I571" s="21">
        <v>27</v>
      </c>
      <c r="J571" s="21">
        <v>0</v>
      </c>
      <c r="K571" s="21">
        <v>7</v>
      </c>
      <c r="L571">
        <v>367.09</v>
      </c>
      <c r="M571">
        <v>367.15999999999997</v>
      </c>
      <c r="N571">
        <v>424.14099999999996</v>
      </c>
      <c r="O571">
        <v>424.21099999999996</v>
      </c>
      <c r="P571">
        <v>7</v>
      </c>
      <c r="Q571">
        <v>5</v>
      </c>
      <c r="R571" t="str">
        <v>OTHR</v>
      </c>
      <c r="S571" t="str">
        <v/>
      </c>
      <c r="T571" t="str">
        <v>FLOR</v>
      </c>
      <c r="U571" t="str">
        <v>95504IODP</v>
      </c>
      <c r="V571" t="str">
        <v>PALFLOR</v>
      </c>
      <c r="W571" t="str">
        <v>OTHR11883111</v>
      </c>
      <c r="X571">
        <v>44884.886111111111</v>
      </c>
      <c r="Y571" t="str">
        <v>LEWIS</v>
      </c>
      <c r="Z571" t="str">
        <v>JR</v>
      </c>
      <c r="AA571" t="str">
        <v/>
      </c>
      <c r="AB571" t="str">
        <v>397-U1385F-29X-CC-PAL-PALFLOR</v>
      </c>
    </row>
    <row r="572" spans="1:28" x14ac:dyDescent="0.15">
      <c r="A572">
        <v>397</v>
      </c>
      <c r="B572" t="str">
        <v>U1385</v>
      </c>
      <c r="C572" t="str">
        <v>F</v>
      </c>
      <c r="D572">
        <v>29</v>
      </c>
      <c r="E572" t="str">
        <v>X</v>
      </c>
      <c r="F572" t="str">
        <v>CC</v>
      </c>
      <c r="G572" t="str">
        <v/>
      </c>
      <c r="H572" s="21">
        <v>20</v>
      </c>
      <c r="I572" s="21">
        <v>27</v>
      </c>
      <c r="J572" s="21">
        <v>0</v>
      </c>
      <c r="K572" s="21">
        <v>7</v>
      </c>
      <c r="L572">
        <v>367.09</v>
      </c>
      <c r="M572">
        <v>367.15999999999997</v>
      </c>
      <c r="N572">
        <v>424.14099999999996</v>
      </c>
      <c r="O572">
        <v>424.21099999999996</v>
      </c>
      <c r="P572">
        <v>7</v>
      </c>
      <c r="Q572">
        <v>30</v>
      </c>
      <c r="R572" t="str">
        <v>OTHR</v>
      </c>
      <c r="S572" t="str">
        <v/>
      </c>
      <c r="T572" t="str">
        <v>ZARI</v>
      </c>
      <c r="U572" t="str">
        <v>95883IODP</v>
      </c>
      <c r="V572" t="str">
        <v>PALZARI</v>
      </c>
      <c r="W572" t="str">
        <v>OTHR11883141</v>
      </c>
      <c r="X572">
        <v>44884.886111111111</v>
      </c>
      <c r="Y572" t="str">
        <v>LEWIS</v>
      </c>
      <c r="Z572" t="str">
        <v>JR</v>
      </c>
      <c r="AA572" t="str">
        <v/>
      </c>
      <c r="AB572" t="str">
        <v>397-U1385F-29X-CC-PAL-PALZARI</v>
      </c>
    </row>
    <row r="573" spans="1:28" x14ac:dyDescent="0.15">
      <c r="A573">
        <v>397</v>
      </c>
      <c r="B573" t="str">
        <v>U1385</v>
      </c>
      <c r="C573" t="str">
        <v>F</v>
      </c>
      <c r="D573">
        <v>29</v>
      </c>
      <c r="E573" t="str">
        <v>X</v>
      </c>
      <c r="F573" t="str">
        <v>CC</v>
      </c>
      <c r="G573" t="str">
        <v/>
      </c>
      <c r="H573" s="21">
        <v>20</v>
      </c>
      <c r="I573" s="21">
        <v>27</v>
      </c>
      <c r="J573" s="21">
        <v>0</v>
      </c>
      <c r="K573" s="21">
        <v>7</v>
      </c>
      <c r="L573">
        <v>367.09</v>
      </c>
      <c r="M573">
        <v>367.15999999999997</v>
      </c>
      <c r="N573">
        <v>424.14099999999996</v>
      </c>
      <c r="O573">
        <v>424.21099999999996</v>
      </c>
      <c r="P573">
        <v>7</v>
      </c>
      <c r="Q573">
        <v>20</v>
      </c>
      <c r="R573" t="str">
        <v>OTHR</v>
      </c>
      <c r="S573" t="str">
        <v/>
      </c>
      <c r="T573" t="str">
        <v>PERA</v>
      </c>
      <c r="U573" t="str">
        <v>95471IODP</v>
      </c>
      <c r="V573" t="str">
        <v>PALPERA</v>
      </c>
      <c r="W573" t="str">
        <v>OTHR11883101</v>
      </c>
      <c r="X573">
        <v>44884.886111111111</v>
      </c>
      <c r="Y573" t="str">
        <v>LEWIS</v>
      </c>
      <c r="Z573" t="str">
        <v>JR</v>
      </c>
      <c r="AA573" t="str">
        <v/>
      </c>
      <c r="AB573" t="str">
        <v>397-U1385F-29X-CC-PAL-PALPERA</v>
      </c>
    </row>
    <row r="574" spans="1:28" x14ac:dyDescent="0.15">
      <c r="A574">
        <v>397</v>
      </c>
      <c r="B574" t="str">
        <v>U1385</v>
      </c>
      <c r="C574" t="str">
        <v>F</v>
      </c>
      <c r="D574">
        <v>29</v>
      </c>
      <c r="E574" t="str">
        <v>X</v>
      </c>
      <c r="F574" t="str">
        <v>CC</v>
      </c>
      <c r="G574" t="str">
        <v/>
      </c>
      <c r="H574" s="21">
        <v>20</v>
      </c>
      <c r="I574" s="21">
        <v>27</v>
      </c>
      <c r="J574" s="21">
        <v>0</v>
      </c>
      <c r="K574" s="21">
        <v>7</v>
      </c>
      <c r="L574">
        <v>367.09</v>
      </c>
      <c r="M574">
        <v>367.15999999999997</v>
      </c>
      <c r="N574">
        <v>424.14099999999996</v>
      </c>
      <c r="O574">
        <v>424.21099999999996</v>
      </c>
      <c r="P574">
        <v>7</v>
      </c>
      <c r="Q574">
        <v>5</v>
      </c>
      <c r="R574" t="str">
        <v>OTHR</v>
      </c>
      <c r="S574" t="str">
        <v/>
      </c>
      <c r="T574" t="str">
        <v>CLAR</v>
      </c>
      <c r="U574" t="str">
        <v>95439IODP</v>
      </c>
      <c r="V574" t="str">
        <v>PALCLAR</v>
      </c>
      <c r="W574" t="str">
        <v>OTHR11883121</v>
      </c>
      <c r="X574">
        <v>44884.886111111111</v>
      </c>
      <c r="Y574" t="str">
        <v>LEWIS</v>
      </c>
      <c r="Z574" t="str">
        <v>JR</v>
      </c>
      <c r="AA574" t="str">
        <v/>
      </c>
      <c r="AB574" t="str">
        <v>397-U1385F-29X-CC-PAL-PALCLAR</v>
      </c>
    </row>
    <row r="575" spans="1:28" x14ac:dyDescent="0.15">
      <c r="A575">
        <v>397</v>
      </c>
      <c r="B575" t="str">
        <v>U1385</v>
      </c>
      <c r="C575" t="str">
        <v>F</v>
      </c>
      <c r="D575">
        <v>29</v>
      </c>
      <c r="E575" t="str">
        <v>X</v>
      </c>
      <c r="F575" t="str">
        <v>CC</v>
      </c>
      <c r="G575" t="str">
        <v/>
      </c>
      <c r="H575" s="21">
        <v>20</v>
      </c>
      <c r="I575" s="21">
        <v>27</v>
      </c>
      <c r="J575" s="21">
        <v>0</v>
      </c>
      <c r="K575" s="21">
        <v>7</v>
      </c>
      <c r="L575">
        <v>367.09</v>
      </c>
      <c r="M575">
        <v>367.15999999999997</v>
      </c>
      <c r="N575">
        <v>424.14099999999996</v>
      </c>
      <c r="O575">
        <v>424.21099999999996</v>
      </c>
      <c r="P575">
        <v>7</v>
      </c>
      <c r="Q575">
        <v>5</v>
      </c>
      <c r="R575" t="str">
        <v>OTHR</v>
      </c>
      <c r="S575" t="str">
        <v/>
      </c>
      <c r="T575" t="str">
        <v>ABRA</v>
      </c>
      <c r="U575" t="str">
        <v>95438IODP</v>
      </c>
      <c r="V575" t="str">
        <v>PALABRA</v>
      </c>
      <c r="W575" t="str">
        <v>OTHR11883151</v>
      </c>
      <c r="X575">
        <v>44884.886111111111</v>
      </c>
      <c r="Y575" t="str">
        <v>LEWIS</v>
      </c>
      <c r="Z575" t="str">
        <v>JR</v>
      </c>
      <c r="AA575" t="str">
        <v/>
      </c>
      <c r="AB575" t="str">
        <v>397-U1385F-29X-CC-PAL-PALABRA</v>
      </c>
    </row>
    <row r="576" spans="1:28" x14ac:dyDescent="0.15">
      <c r="A576">
        <v>397</v>
      </c>
      <c r="B576" t="str">
        <v>U1385</v>
      </c>
      <c r="C576" t="str">
        <v>F</v>
      </c>
      <c r="D576">
        <v>29</v>
      </c>
      <c r="E576" t="str">
        <v>X</v>
      </c>
      <c r="F576" t="str">
        <v>CC</v>
      </c>
      <c r="G576" t="str">
        <v/>
      </c>
      <c r="H576" s="21">
        <v>20</v>
      </c>
      <c r="I576" s="21">
        <v>27</v>
      </c>
      <c r="J576" s="21">
        <v>0</v>
      </c>
      <c r="K576" s="21">
        <v>7</v>
      </c>
      <c r="L576">
        <v>367.09</v>
      </c>
      <c r="M576">
        <v>367.15999999999997</v>
      </c>
      <c r="N576">
        <v>424.14099999999996</v>
      </c>
      <c r="O576">
        <v>424.21099999999996</v>
      </c>
      <c r="P576">
        <v>7</v>
      </c>
      <c r="Q576">
        <v>5</v>
      </c>
      <c r="R576" t="str">
        <v>OTHR</v>
      </c>
      <c r="S576" t="str">
        <v>NANNO</v>
      </c>
      <c r="T576" t="str">
        <v/>
      </c>
      <c r="U576" t="str">
        <v/>
      </c>
      <c r="V576" t="str">
        <v>NANNO</v>
      </c>
      <c r="W576" t="str">
        <v>OTHR11883161</v>
      </c>
      <c r="X576">
        <v>44884.886111111111</v>
      </c>
      <c r="Y576" t="str">
        <v>LEWIS</v>
      </c>
      <c r="Z576" t="str">
        <v>JR</v>
      </c>
      <c r="AA576" t="str">
        <v>Unprocessed sample to FLOR, slide to CLAR</v>
      </c>
      <c r="AB576" t="str">
        <v>397-U1385F-29X-CC-PAL-NANNO</v>
      </c>
    </row>
    <row r="577" spans="1:28" x14ac:dyDescent="0.15">
      <c r="A577">
        <v>397</v>
      </c>
      <c r="B577" t="str">
        <v>U1385</v>
      </c>
      <c r="C577" t="str">
        <v>F</v>
      </c>
      <c r="D577">
        <v>29</v>
      </c>
      <c r="E577" t="str">
        <v>X</v>
      </c>
      <c r="F577" t="str">
        <v>CC</v>
      </c>
      <c r="G577" t="str">
        <v/>
      </c>
      <c r="H577" s="21">
        <v>20</v>
      </c>
      <c r="I577" s="21">
        <v>27</v>
      </c>
      <c r="J577" s="21">
        <v>20</v>
      </c>
      <c r="K577" s="21">
        <v>27</v>
      </c>
      <c r="L577">
        <v>367.09</v>
      </c>
      <c r="M577">
        <v>367.15999999999997</v>
      </c>
      <c r="N577">
        <v>424.14099999999996</v>
      </c>
      <c r="O577">
        <v>424.21099999999996</v>
      </c>
      <c r="P577">
        <v>7</v>
      </c>
      <c r="Q577">
        <v>247</v>
      </c>
      <c r="R577" t="str">
        <v>WRND</v>
      </c>
      <c r="S577" t="str">
        <v>PAL</v>
      </c>
      <c r="T577" t="str">
        <v/>
      </c>
      <c r="U577" t="str">
        <v/>
      </c>
      <c r="V577" t="str">
        <v>PAL</v>
      </c>
      <c r="W577" t="str">
        <v>WRND11883081</v>
      </c>
      <c r="X577">
        <v>44884.886111111111</v>
      </c>
      <c r="Y577" t="str">
        <v>LEWIS</v>
      </c>
      <c r="Z577" t="str">
        <v>JR</v>
      </c>
      <c r="AA577" t="str">
        <v/>
      </c>
      <c r="AB577" t="str">
        <v>397-U1385F-29X-CC-PAL</v>
      </c>
    </row>
    <row r="578" spans="1:28" x14ac:dyDescent="0.15">
      <c r="A578">
        <v>397</v>
      </c>
      <c r="B578" t="str">
        <v>U1385</v>
      </c>
      <c r="C578" t="str">
        <v>F</v>
      </c>
      <c r="D578">
        <v>30</v>
      </c>
      <c r="E578" t="str">
        <v>X</v>
      </c>
      <c r="F578">
        <v>1</v>
      </c>
      <c r="G578" t="str">
        <v>W</v>
      </c>
      <c r="H578" s="21">
        <v>75</v>
      </c>
      <c r="I578" s="21">
        <v>75</v>
      </c>
      <c r="J578" s="21">
        <v>75</v>
      </c>
      <c r="K578" s="21">
        <v>75</v>
      </c>
      <c r="L578">
        <v>367.85</v>
      </c>
      <c r="M578">
        <v>367.85</v>
      </c>
      <c r="N578">
        <v>425.31400000000002</v>
      </c>
      <c r="O578">
        <v>425.31400000000002</v>
      </c>
      <c r="P578">
        <v>0</v>
      </c>
      <c r="Q578">
        <v>1</v>
      </c>
      <c r="R578" t="str">
        <v>TPCK</v>
      </c>
      <c r="S578" t="str">
        <v>NANNO</v>
      </c>
      <c r="T578" t="str">
        <v/>
      </c>
      <c r="U578" t="str">
        <v/>
      </c>
      <c r="V578" t="str">
        <v>NANNO</v>
      </c>
      <c r="W578" t="str">
        <v>TPCK11885211</v>
      </c>
      <c r="X578">
        <v>44885.246527777781</v>
      </c>
      <c r="Y578" t="str">
        <v>LEWIS</v>
      </c>
      <c r="Z578" t="str">
        <v>JR</v>
      </c>
      <c r="AA578" t="str">
        <v>Unprocessed sample to FLOR, slide to CLAR</v>
      </c>
      <c r="AB578" t="str">
        <v>397-U1385F-30X-1-W 75/75-NANNO</v>
      </c>
    </row>
    <row r="579" spans="1:28" x14ac:dyDescent="0.15">
      <c r="A579">
        <v>397</v>
      </c>
      <c r="B579" t="str">
        <v>U1385</v>
      </c>
      <c r="C579" t="str">
        <v>F</v>
      </c>
      <c r="D579">
        <v>30</v>
      </c>
      <c r="E579" t="str">
        <v>X</v>
      </c>
      <c r="F579">
        <v>2</v>
      </c>
      <c r="G579" t="str">
        <v>W</v>
      </c>
      <c r="H579" s="21">
        <v>74</v>
      </c>
      <c r="I579" s="21">
        <v>74</v>
      </c>
      <c r="J579" s="21">
        <v>74</v>
      </c>
      <c r="K579" s="21">
        <v>74</v>
      </c>
      <c r="L579">
        <v>369.32</v>
      </c>
      <c r="M579">
        <v>369.32</v>
      </c>
      <c r="N579">
        <v>426.78399999999999</v>
      </c>
      <c r="O579">
        <v>426.78399999999999</v>
      </c>
      <c r="P579">
        <v>0</v>
      </c>
      <c r="Q579">
        <v>1</v>
      </c>
      <c r="R579" t="str">
        <v>TPCK</v>
      </c>
      <c r="S579" t="str">
        <v>NANNO</v>
      </c>
      <c r="T579" t="str">
        <v/>
      </c>
      <c r="U579" t="str">
        <v/>
      </c>
      <c r="V579" t="str">
        <v>NANNO</v>
      </c>
      <c r="W579" t="str">
        <v>TPCK11885251</v>
      </c>
      <c r="X579">
        <v>44885.259722222225</v>
      </c>
      <c r="Y579" t="str">
        <v>LEWIS</v>
      </c>
      <c r="Z579" t="str">
        <v>JR</v>
      </c>
      <c r="AA579" t="str">
        <v>Unprocessed sample to FLOR, slide to CLAR</v>
      </c>
      <c r="AB579" t="str">
        <v>397-U1385F-30X-2-W 74/74-NANNO</v>
      </c>
    </row>
    <row r="580" spans="1:28" x14ac:dyDescent="0.15">
      <c r="A580">
        <v>397</v>
      </c>
      <c r="B580" t="str">
        <v>U1385</v>
      </c>
      <c r="C580" t="str">
        <v>F</v>
      </c>
      <c r="D580">
        <v>30</v>
      </c>
      <c r="E580" t="str">
        <v>X</v>
      </c>
      <c r="F580">
        <v>2</v>
      </c>
      <c r="G580" t="str">
        <v>A</v>
      </c>
      <c r="H580" s="21">
        <v>80</v>
      </c>
      <c r="I580" s="21">
        <v>80</v>
      </c>
      <c r="J580" s="21">
        <v>80</v>
      </c>
      <c r="K580" s="21">
        <v>80</v>
      </c>
      <c r="L580">
        <v>369.38</v>
      </c>
      <c r="M580">
        <v>369.38</v>
      </c>
      <c r="N580">
        <v>426.84399999999999</v>
      </c>
      <c r="O580">
        <v>426.84399999999999</v>
      </c>
      <c r="P580">
        <v>0</v>
      </c>
      <c r="Q580" t="str">
        <v/>
      </c>
      <c r="R580" t="str">
        <v>SS</v>
      </c>
      <c r="S580" t="str">
        <v>SED</v>
      </c>
      <c r="T580" t="str">
        <v/>
      </c>
      <c r="U580" t="str">
        <v/>
      </c>
      <c r="V580" t="str">
        <v>SED</v>
      </c>
      <c r="W580" t="str">
        <v>SS11885231</v>
      </c>
      <c r="X580">
        <v>44885.256944444445</v>
      </c>
      <c r="Y580" t="str">
        <v>JRS_BROOKS</v>
      </c>
      <c r="Z580" t="str">
        <v>JR</v>
      </c>
      <c r="AA580" t="str">
        <v/>
      </c>
      <c r="AB580" t="str">
        <v>397-U1385F-30X-2-A 80/80-SED</v>
      </c>
    </row>
    <row r="581" spans="1:28" x14ac:dyDescent="0.15">
      <c r="A581">
        <v>397</v>
      </c>
      <c r="B581" t="str">
        <v>U1385</v>
      </c>
      <c r="C581" t="str">
        <v>F</v>
      </c>
      <c r="D581">
        <v>30</v>
      </c>
      <c r="E581" t="str">
        <v>X</v>
      </c>
      <c r="F581">
        <v>3</v>
      </c>
      <c r="G581" t="str">
        <v>W</v>
      </c>
      <c r="H581" s="21">
        <v>75</v>
      </c>
      <c r="I581" s="21">
        <v>75</v>
      </c>
      <c r="J581" s="21">
        <v>75</v>
      </c>
      <c r="K581" s="21">
        <v>75</v>
      </c>
      <c r="L581">
        <v>370.81</v>
      </c>
      <c r="M581">
        <v>370.81</v>
      </c>
      <c r="N581">
        <v>428.274</v>
      </c>
      <c r="O581">
        <v>428.274</v>
      </c>
      <c r="P581">
        <v>0</v>
      </c>
      <c r="Q581">
        <v>1</v>
      </c>
      <c r="R581" t="str">
        <v>TPCK</v>
      </c>
      <c r="S581" t="str">
        <v>NANNO</v>
      </c>
      <c r="T581" t="str">
        <v/>
      </c>
      <c r="U581" t="str">
        <v/>
      </c>
      <c r="V581" t="str">
        <v>NANNO</v>
      </c>
      <c r="W581" t="str">
        <v>TPCK11885261</v>
      </c>
      <c r="X581">
        <v>44885.259722222225</v>
      </c>
      <c r="Y581" t="str">
        <v>LEWIS</v>
      </c>
      <c r="Z581" t="str">
        <v>JR</v>
      </c>
      <c r="AA581" t="str">
        <v>Unprocessed sample to FLOR, slide to CLAR</v>
      </c>
      <c r="AB581" t="str">
        <v>397-U1385F-30X-3-W 75/75-NANNO</v>
      </c>
    </row>
    <row r="582" spans="1:28" x14ac:dyDescent="0.15">
      <c r="A582">
        <v>397</v>
      </c>
      <c r="B582" t="str">
        <v>U1385</v>
      </c>
      <c r="C582" t="str">
        <v>F</v>
      </c>
      <c r="D582">
        <v>30</v>
      </c>
      <c r="E582" t="str">
        <v>X</v>
      </c>
      <c r="F582">
        <v>4</v>
      </c>
      <c r="G582" t="str">
        <v>W</v>
      </c>
      <c r="H582" s="21">
        <v>75</v>
      </c>
      <c r="I582" s="21">
        <v>75</v>
      </c>
      <c r="J582" s="21">
        <v>75</v>
      </c>
      <c r="K582" s="21">
        <v>75</v>
      </c>
      <c r="L582">
        <v>372.3</v>
      </c>
      <c r="M582">
        <v>372.3</v>
      </c>
      <c r="N582">
        <v>429.76400000000001</v>
      </c>
      <c r="O582">
        <v>429.76400000000001</v>
      </c>
      <c r="P582">
        <v>0</v>
      </c>
      <c r="Q582">
        <v>1</v>
      </c>
      <c r="R582" t="str">
        <v>TPCK</v>
      </c>
      <c r="S582" t="str">
        <v>NANNO</v>
      </c>
      <c r="T582" t="str">
        <v/>
      </c>
      <c r="U582" t="str">
        <v/>
      </c>
      <c r="V582" t="str">
        <v>NANNO</v>
      </c>
      <c r="W582" t="str">
        <v>TPCK11885271</v>
      </c>
      <c r="X582">
        <v>44885.259722222225</v>
      </c>
      <c r="Y582" t="str">
        <v>LEWIS</v>
      </c>
      <c r="Z582" t="str">
        <v>JR</v>
      </c>
      <c r="AA582" t="str">
        <v>Unprocessed sample to FLOR, slide to CLAR</v>
      </c>
      <c r="AB582" t="str">
        <v>397-U1385F-30X-4-W 75/75-NANNO</v>
      </c>
    </row>
    <row r="583" spans="1:28" x14ac:dyDescent="0.15">
      <c r="A583">
        <v>397</v>
      </c>
      <c r="B583" t="str">
        <v>U1385</v>
      </c>
      <c r="C583" t="str">
        <v>F</v>
      </c>
      <c r="D583">
        <v>30</v>
      </c>
      <c r="E583" t="str">
        <v>X</v>
      </c>
      <c r="F583">
        <v>4</v>
      </c>
      <c r="G583" t="str">
        <v>W</v>
      </c>
      <c r="H583" s="21">
        <v>76</v>
      </c>
      <c r="I583" s="21">
        <v>78</v>
      </c>
      <c r="J583" s="21">
        <v>76</v>
      </c>
      <c r="K583" s="21">
        <v>78</v>
      </c>
      <c r="L583">
        <v>372.31</v>
      </c>
      <c r="M583">
        <v>372.33</v>
      </c>
      <c r="N583">
        <v>429.774</v>
      </c>
      <c r="O583">
        <v>429.79399999999998</v>
      </c>
      <c r="P583">
        <v>2</v>
      </c>
      <c r="Q583">
        <v>10</v>
      </c>
      <c r="R583" t="str">
        <v>CYL</v>
      </c>
      <c r="S583" t="str">
        <v>MAD</v>
      </c>
      <c r="T583" t="str">
        <v/>
      </c>
      <c r="U583" t="str">
        <v/>
      </c>
      <c r="V583">
        <v>31163</v>
      </c>
      <c r="W583" t="str">
        <v>CYL11885311</v>
      </c>
      <c r="X583">
        <v>44885.263194444444</v>
      </c>
      <c r="Y583" t="str">
        <v>JRS_CLARK</v>
      </c>
      <c r="Z583" t="str">
        <v>JR</v>
      </c>
      <c r="AA583" t="str">
        <v/>
      </c>
      <c r="AB583" t="str">
        <v>397-U1385F-30X-4-W 76/78-31163</v>
      </c>
    </row>
    <row r="584" spans="1:28" x14ac:dyDescent="0.15">
      <c r="A584">
        <v>397</v>
      </c>
      <c r="B584" t="str">
        <v>U1385</v>
      </c>
      <c r="C584" t="str">
        <v>F</v>
      </c>
      <c r="D584">
        <v>30</v>
      </c>
      <c r="E584" t="str">
        <v>X</v>
      </c>
      <c r="F584">
        <v>4</v>
      </c>
      <c r="G584" t="str">
        <v>A</v>
      </c>
      <c r="H584" s="21">
        <v>94</v>
      </c>
      <c r="I584" s="21">
        <v>94</v>
      </c>
      <c r="J584" s="21">
        <v>94</v>
      </c>
      <c r="K584" s="21">
        <v>94</v>
      </c>
      <c r="L584">
        <v>372.49</v>
      </c>
      <c r="M584">
        <v>372.49</v>
      </c>
      <c r="N584">
        <v>429.95400000000001</v>
      </c>
      <c r="O584">
        <v>429.95400000000001</v>
      </c>
      <c r="P584">
        <v>0</v>
      </c>
      <c r="Q584" t="str">
        <v/>
      </c>
      <c r="R584" t="str">
        <v>SS</v>
      </c>
      <c r="S584" t="str">
        <v>SED</v>
      </c>
      <c r="T584" t="str">
        <v/>
      </c>
      <c r="U584" t="str">
        <v/>
      </c>
      <c r="V584" t="str">
        <v>SED</v>
      </c>
      <c r="W584" t="str">
        <v>SS11885241</v>
      </c>
      <c r="X584">
        <v>44885.256944444445</v>
      </c>
      <c r="Y584" t="str">
        <v>JRS_BROOKS</v>
      </c>
      <c r="Z584" t="str">
        <v>JR</v>
      </c>
      <c r="AA584" t="str">
        <v/>
      </c>
      <c r="AB584" t="str">
        <v>397-U1385F-30X-4-A 94/94-SED</v>
      </c>
    </row>
    <row r="585" spans="1:28" x14ac:dyDescent="0.15">
      <c r="A585">
        <v>397</v>
      </c>
      <c r="B585" t="str">
        <v>U1385</v>
      </c>
      <c r="C585" t="str">
        <v>F</v>
      </c>
      <c r="D585">
        <v>30</v>
      </c>
      <c r="E585" t="str">
        <v>X</v>
      </c>
      <c r="F585">
        <v>5</v>
      </c>
      <c r="G585" t="str">
        <v>W</v>
      </c>
      <c r="H585" s="21">
        <v>75</v>
      </c>
      <c r="I585" s="21">
        <v>75</v>
      </c>
      <c r="J585" s="21">
        <v>75</v>
      </c>
      <c r="K585" s="21">
        <v>75</v>
      </c>
      <c r="L585">
        <v>373.78</v>
      </c>
      <c r="M585">
        <v>373.78</v>
      </c>
      <c r="N585">
        <v>431.24399999999997</v>
      </c>
      <c r="O585">
        <v>431.24399999999997</v>
      </c>
      <c r="P585">
        <v>0</v>
      </c>
      <c r="Q585">
        <v>1</v>
      </c>
      <c r="R585" t="str">
        <v>TPCK</v>
      </c>
      <c r="S585" t="str">
        <v>NANNO</v>
      </c>
      <c r="T585" t="str">
        <v/>
      </c>
      <c r="U585" t="str">
        <v/>
      </c>
      <c r="V585" t="str">
        <v>NANNO</v>
      </c>
      <c r="W585" t="str">
        <v>TPCK11885281</v>
      </c>
      <c r="X585">
        <v>44885.259722222225</v>
      </c>
      <c r="Y585" t="str">
        <v>LEWIS</v>
      </c>
      <c r="Z585" t="str">
        <v>JR</v>
      </c>
      <c r="AA585" t="str">
        <v>Unprocessed sample to FLOR, slide to CLAR</v>
      </c>
      <c r="AB585" t="str">
        <v>397-U1385F-30X-5-W 75/75-NANNO</v>
      </c>
    </row>
    <row r="586" spans="1:28" x14ac:dyDescent="0.15">
      <c r="A586">
        <v>397</v>
      </c>
      <c r="B586" t="str">
        <v>U1385</v>
      </c>
      <c r="C586" t="str">
        <v>F</v>
      </c>
      <c r="D586">
        <v>30</v>
      </c>
      <c r="E586" t="str">
        <v>X</v>
      </c>
      <c r="F586">
        <v>6</v>
      </c>
      <c r="G586" t="str">
        <v>W</v>
      </c>
      <c r="H586" s="21">
        <v>75</v>
      </c>
      <c r="I586" s="21">
        <v>75</v>
      </c>
      <c r="J586" s="21">
        <v>75</v>
      </c>
      <c r="K586" s="21">
        <v>75</v>
      </c>
      <c r="L586">
        <v>375.27</v>
      </c>
      <c r="M586">
        <v>375.27</v>
      </c>
      <c r="N586">
        <v>432.73399999999998</v>
      </c>
      <c r="O586">
        <v>432.73399999999998</v>
      </c>
      <c r="P586">
        <v>0</v>
      </c>
      <c r="Q586">
        <v>1</v>
      </c>
      <c r="R586" t="str">
        <v>TPCK</v>
      </c>
      <c r="S586" t="str">
        <v>NANNO</v>
      </c>
      <c r="T586" t="str">
        <v/>
      </c>
      <c r="U586" t="str">
        <v/>
      </c>
      <c r="V586" t="str">
        <v>NANNO</v>
      </c>
      <c r="W586" t="str">
        <v>TPCK11885291</v>
      </c>
      <c r="X586">
        <v>44885.259722222225</v>
      </c>
      <c r="Y586" t="str">
        <v>LEWIS</v>
      </c>
      <c r="Z586" t="str">
        <v>JR</v>
      </c>
      <c r="AA586" t="str">
        <v>Unprocessed sample to FLOR, slide to CLAR</v>
      </c>
      <c r="AB586" t="str">
        <v>397-U1385F-30X-6-W 75/75-NANNO</v>
      </c>
    </row>
    <row r="587" spans="1:28" x14ac:dyDescent="0.15">
      <c r="A587">
        <v>397</v>
      </c>
      <c r="B587" t="str">
        <v>U1385</v>
      </c>
      <c r="C587" t="str">
        <v>F</v>
      </c>
      <c r="D587">
        <v>30</v>
      </c>
      <c r="E587" t="str">
        <v>X</v>
      </c>
      <c r="F587">
        <v>7</v>
      </c>
      <c r="G587" t="str">
        <v/>
      </c>
      <c r="H587" s="21">
        <v>0</v>
      </c>
      <c r="I587" s="21">
        <v>5</v>
      </c>
      <c r="J587" s="21">
        <v>0</v>
      </c>
      <c r="K587" s="21">
        <v>5</v>
      </c>
      <c r="L587">
        <v>375.99</v>
      </c>
      <c r="M587">
        <v>376.04</v>
      </c>
      <c r="N587">
        <v>433.45400000000001</v>
      </c>
      <c r="O587">
        <v>433.50400000000002</v>
      </c>
      <c r="P587">
        <v>5</v>
      </c>
      <c r="Q587">
        <v>5</v>
      </c>
      <c r="R587" t="str">
        <v>CYL</v>
      </c>
      <c r="S587" t="str">
        <v>HS</v>
      </c>
      <c r="T587" t="str">
        <v/>
      </c>
      <c r="U587" t="str">
        <v/>
      </c>
      <c r="V587" t="str">
        <v>HS</v>
      </c>
      <c r="W587" t="str">
        <v>CYL11883601</v>
      </c>
      <c r="X587">
        <v>44884.944444444445</v>
      </c>
      <c r="Y587" t="str">
        <v>LEWIS</v>
      </c>
      <c r="Z587" t="str">
        <v>JR</v>
      </c>
      <c r="AA587" t="str">
        <v/>
      </c>
      <c r="AB587" t="str">
        <v>397-U1385F-30X-7-HS</v>
      </c>
    </row>
    <row r="588" spans="1:28" x14ac:dyDescent="0.15">
      <c r="A588">
        <v>397</v>
      </c>
      <c r="B588" t="str">
        <v>U1385</v>
      </c>
      <c r="C588" t="str">
        <v>F</v>
      </c>
      <c r="D588">
        <v>30</v>
      </c>
      <c r="E588" t="str">
        <v>X</v>
      </c>
      <c r="F588">
        <v>7</v>
      </c>
      <c r="G588" t="str">
        <v>W</v>
      </c>
      <c r="H588" s="21">
        <v>30</v>
      </c>
      <c r="I588" s="21">
        <v>30</v>
      </c>
      <c r="J588" s="21">
        <v>30</v>
      </c>
      <c r="K588" s="21">
        <v>30</v>
      </c>
      <c r="L588">
        <v>376.29</v>
      </c>
      <c r="M588">
        <v>376.29</v>
      </c>
      <c r="N588">
        <v>433.75400000000002</v>
      </c>
      <c r="O588">
        <v>433.75400000000002</v>
      </c>
      <c r="P588">
        <v>0</v>
      </c>
      <c r="Q588">
        <v>1</v>
      </c>
      <c r="R588" t="str">
        <v>TPCK</v>
      </c>
      <c r="S588" t="str">
        <v>NANNO</v>
      </c>
      <c r="T588" t="str">
        <v/>
      </c>
      <c r="U588" t="str">
        <v/>
      </c>
      <c r="V588" t="str">
        <v>NANNO</v>
      </c>
      <c r="W588" t="str">
        <v>TPCK11885301</v>
      </c>
      <c r="X588">
        <v>44885.259722222225</v>
      </c>
      <c r="Y588" t="str">
        <v>LEWIS</v>
      </c>
      <c r="Z588" t="str">
        <v>JR</v>
      </c>
      <c r="AA588" t="str">
        <v>Unprocessed sample to FLOR, slide to CLAR</v>
      </c>
      <c r="AB588" t="str">
        <v>397-U1385F-30X-7-W 30/30-NANNO</v>
      </c>
    </row>
    <row r="589" spans="1:28" x14ac:dyDescent="0.15">
      <c r="A589">
        <v>397</v>
      </c>
      <c r="B589" t="str">
        <v>U1385</v>
      </c>
      <c r="C589" t="str">
        <v>F</v>
      </c>
      <c r="D589">
        <v>30</v>
      </c>
      <c r="E589" t="str">
        <v>X</v>
      </c>
      <c r="F589" t="str">
        <v>CC</v>
      </c>
      <c r="G589" t="str">
        <v/>
      </c>
      <c r="H589" s="21">
        <v>27</v>
      </c>
      <c r="I589" s="21">
        <v>34</v>
      </c>
      <c r="J589" s="21">
        <v>0</v>
      </c>
      <c r="K589" s="21">
        <v>7</v>
      </c>
      <c r="L589">
        <v>376.78999999999996</v>
      </c>
      <c r="M589">
        <v>376.85999999999996</v>
      </c>
      <c r="N589">
        <v>434.25399999999996</v>
      </c>
      <c r="O589">
        <v>434.32399999999996</v>
      </c>
      <c r="P589">
        <v>7</v>
      </c>
      <c r="Q589">
        <v>30</v>
      </c>
      <c r="R589" t="str">
        <v>OTHR</v>
      </c>
      <c r="S589" t="str">
        <v/>
      </c>
      <c r="T589" t="str">
        <v>ZARI</v>
      </c>
      <c r="U589" t="str">
        <v>95883IODP</v>
      </c>
      <c r="V589" t="str">
        <v>PALZARI</v>
      </c>
      <c r="W589" t="str">
        <v>OTHR11883671</v>
      </c>
      <c r="X589">
        <v>44884.944444444445</v>
      </c>
      <c r="Y589" t="str">
        <v>LEWIS</v>
      </c>
      <c r="Z589" t="str">
        <v>JR</v>
      </c>
      <c r="AA589" t="str">
        <v/>
      </c>
      <c r="AB589" t="str">
        <v>397-U1385F-30X-CC-PAL-PALZARI</v>
      </c>
    </row>
    <row r="590" spans="1:28" x14ac:dyDescent="0.15">
      <c r="A590">
        <v>397</v>
      </c>
      <c r="B590" t="str">
        <v>U1385</v>
      </c>
      <c r="C590" t="str">
        <v>F</v>
      </c>
      <c r="D590">
        <v>30</v>
      </c>
      <c r="E590" t="str">
        <v>X</v>
      </c>
      <c r="F590" t="str">
        <v>CC</v>
      </c>
      <c r="G590" t="str">
        <v/>
      </c>
      <c r="H590" s="21">
        <v>27</v>
      </c>
      <c r="I590" s="21">
        <v>34</v>
      </c>
      <c r="J590" s="21">
        <v>0</v>
      </c>
      <c r="K590" s="21">
        <v>7</v>
      </c>
      <c r="L590">
        <v>376.78999999999996</v>
      </c>
      <c r="M590">
        <v>376.85999999999996</v>
      </c>
      <c r="N590">
        <v>434.25399999999996</v>
      </c>
      <c r="O590">
        <v>434.32399999999996</v>
      </c>
      <c r="P590">
        <v>7</v>
      </c>
      <c r="Q590">
        <v>5</v>
      </c>
      <c r="R590" t="str">
        <v>OTHR</v>
      </c>
      <c r="S590" t="str">
        <v>NANNO</v>
      </c>
      <c r="T590" t="str">
        <v/>
      </c>
      <c r="U590" t="str">
        <v/>
      </c>
      <c r="V590" t="str">
        <v>NANNO</v>
      </c>
      <c r="W590" t="str">
        <v>OTHR11883691</v>
      </c>
      <c r="X590">
        <v>44884.944444444445</v>
      </c>
      <c r="Y590" t="str">
        <v>LEWIS</v>
      </c>
      <c r="Z590" t="str">
        <v>JR</v>
      </c>
      <c r="AA590" t="str">
        <v>Unprocessed sample to FLOR, slide to CLAR</v>
      </c>
      <c r="AB590" t="str">
        <v>397-U1385F-30X-CC-PAL-NANNO</v>
      </c>
    </row>
    <row r="591" spans="1:28" x14ac:dyDescent="0.15">
      <c r="A591">
        <v>397</v>
      </c>
      <c r="B591" t="str">
        <v>U1385</v>
      </c>
      <c r="C591" t="str">
        <v>F</v>
      </c>
      <c r="D591">
        <v>30</v>
      </c>
      <c r="E591" t="str">
        <v>X</v>
      </c>
      <c r="F591" t="str">
        <v>CC</v>
      </c>
      <c r="G591" t="str">
        <v/>
      </c>
      <c r="H591" s="21">
        <v>27</v>
      </c>
      <c r="I591" s="21">
        <v>34</v>
      </c>
      <c r="J591" s="21">
        <v>0</v>
      </c>
      <c r="K591" s="21">
        <v>7</v>
      </c>
      <c r="L591">
        <v>376.78999999999996</v>
      </c>
      <c r="M591">
        <v>376.85999999999996</v>
      </c>
      <c r="N591">
        <v>434.25399999999996</v>
      </c>
      <c r="O591">
        <v>434.32399999999996</v>
      </c>
      <c r="P591">
        <v>7</v>
      </c>
      <c r="Q591">
        <v>20</v>
      </c>
      <c r="R591" t="str">
        <v>OTHR</v>
      </c>
      <c r="S591" t="str">
        <v/>
      </c>
      <c r="T591" t="str">
        <v>PERA</v>
      </c>
      <c r="U591" t="str">
        <v>95471IODP</v>
      </c>
      <c r="V591" t="str">
        <v>PALPERA</v>
      </c>
      <c r="W591" t="str">
        <v>OTHR11883631</v>
      </c>
      <c r="X591">
        <v>44884.944444444445</v>
      </c>
      <c r="Y591" t="str">
        <v>LEWIS</v>
      </c>
      <c r="Z591" t="str">
        <v>JR</v>
      </c>
      <c r="AA591" t="str">
        <v/>
      </c>
      <c r="AB591" t="str">
        <v>397-U1385F-30X-CC-PAL-PALPERA</v>
      </c>
    </row>
    <row r="592" spans="1:28" x14ac:dyDescent="0.15">
      <c r="A592">
        <v>397</v>
      </c>
      <c r="B592" t="str">
        <v>U1385</v>
      </c>
      <c r="C592" t="str">
        <v>F</v>
      </c>
      <c r="D592">
        <v>30</v>
      </c>
      <c r="E592" t="str">
        <v>X</v>
      </c>
      <c r="F592" t="str">
        <v>CC</v>
      </c>
      <c r="G592" t="str">
        <v/>
      </c>
      <c r="H592" s="21">
        <v>27</v>
      </c>
      <c r="I592" s="21">
        <v>34</v>
      </c>
      <c r="J592" s="21">
        <v>0</v>
      </c>
      <c r="K592" s="21">
        <v>7</v>
      </c>
      <c r="L592">
        <v>376.78999999999996</v>
      </c>
      <c r="M592">
        <v>376.85999999999996</v>
      </c>
      <c r="N592">
        <v>434.25399999999996</v>
      </c>
      <c r="O592">
        <v>434.32399999999996</v>
      </c>
      <c r="P592">
        <v>7</v>
      </c>
      <c r="Q592">
        <v>5</v>
      </c>
      <c r="R592" t="str">
        <v>OTHR</v>
      </c>
      <c r="S592" t="str">
        <v/>
      </c>
      <c r="T592" t="str">
        <v>ABRA</v>
      </c>
      <c r="U592" t="str">
        <v>95438IODP</v>
      </c>
      <c r="V592" t="str">
        <v>PALABRA</v>
      </c>
      <c r="W592" t="str">
        <v>OTHR11883681</v>
      </c>
      <c r="X592">
        <v>44884.944444444445</v>
      </c>
      <c r="Y592" t="str">
        <v>LEWIS</v>
      </c>
      <c r="Z592" t="str">
        <v>JR</v>
      </c>
      <c r="AA592" t="str">
        <v/>
      </c>
      <c r="AB592" t="str">
        <v>397-U1385F-30X-CC-PAL-PALABRA</v>
      </c>
    </row>
    <row r="593" spans="1:28" x14ac:dyDescent="0.15">
      <c r="A593">
        <v>397</v>
      </c>
      <c r="B593" t="str">
        <v>U1385</v>
      </c>
      <c r="C593" t="str">
        <v>F</v>
      </c>
      <c r="D593">
        <v>30</v>
      </c>
      <c r="E593" t="str">
        <v>X</v>
      </c>
      <c r="F593" t="str">
        <v>CC</v>
      </c>
      <c r="G593" t="str">
        <v/>
      </c>
      <c r="H593" s="21">
        <v>27</v>
      </c>
      <c r="I593" s="21">
        <v>34</v>
      </c>
      <c r="J593" s="21">
        <v>27</v>
      </c>
      <c r="K593" s="21">
        <v>34</v>
      </c>
      <c r="L593">
        <v>376.78999999999996</v>
      </c>
      <c r="M593">
        <v>376.85999999999996</v>
      </c>
      <c r="N593">
        <v>434.25399999999996</v>
      </c>
      <c r="O593">
        <v>434.32399999999996</v>
      </c>
      <c r="P593">
        <v>7</v>
      </c>
      <c r="Q593">
        <v>247</v>
      </c>
      <c r="R593" t="str">
        <v>WRND</v>
      </c>
      <c r="S593" t="str">
        <v>PAL</v>
      </c>
      <c r="T593" t="str">
        <v/>
      </c>
      <c r="U593" t="str">
        <v/>
      </c>
      <c r="V593" t="str">
        <v>PAL</v>
      </c>
      <c r="W593" t="str">
        <v>WRND11883611</v>
      </c>
      <c r="X593">
        <v>44884.944444444445</v>
      </c>
      <c r="Y593" t="str">
        <v>LEWIS</v>
      </c>
      <c r="Z593" t="str">
        <v>JR</v>
      </c>
      <c r="AA593" t="str">
        <v/>
      </c>
      <c r="AB593" t="str">
        <v>397-U1385F-30X-CC-PAL</v>
      </c>
    </row>
    <row r="594" spans="1:28" x14ac:dyDescent="0.15">
      <c r="A594">
        <v>397</v>
      </c>
      <c r="B594" t="str">
        <v>U1385</v>
      </c>
      <c r="C594" t="str">
        <v>F</v>
      </c>
      <c r="D594">
        <v>30</v>
      </c>
      <c r="E594" t="str">
        <v>X</v>
      </c>
      <c r="F594" t="str">
        <v>CC</v>
      </c>
      <c r="G594" t="str">
        <v/>
      </c>
      <c r="H594" s="21">
        <v>27</v>
      </c>
      <c r="I594" s="21">
        <v>34</v>
      </c>
      <c r="J594" s="21">
        <v>0</v>
      </c>
      <c r="K594" s="21">
        <v>7</v>
      </c>
      <c r="L594">
        <v>376.78999999999996</v>
      </c>
      <c r="M594">
        <v>376.85999999999996</v>
      </c>
      <c r="N594">
        <v>434.25399999999996</v>
      </c>
      <c r="O594">
        <v>434.32399999999996</v>
      </c>
      <c r="P594">
        <v>7</v>
      </c>
      <c r="Q594">
        <v>30</v>
      </c>
      <c r="R594" t="str">
        <v>OTHR</v>
      </c>
      <c r="S594" t="str">
        <v>PAL</v>
      </c>
      <c r="T594" t="str">
        <v/>
      </c>
      <c r="U594" t="str">
        <v/>
      </c>
      <c r="V594" t="str">
        <v>PAL</v>
      </c>
      <c r="W594" t="str">
        <v>OTHR11883661</v>
      </c>
      <c r="X594">
        <v>44884.944444444445</v>
      </c>
      <c r="Y594" t="str">
        <v>KOWALSKI</v>
      </c>
      <c r="Z594" t="str">
        <v>JR</v>
      </c>
      <c r="AA594" t="str">
        <v/>
      </c>
      <c r="AB594" t="str">
        <v>397-U1385F-30X-CC-PAL-PAL</v>
      </c>
    </row>
    <row r="595" spans="1:28" x14ac:dyDescent="0.15">
      <c r="A595">
        <v>397</v>
      </c>
      <c r="B595" t="str">
        <v>U1385</v>
      </c>
      <c r="C595" t="str">
        <v>F</v>
      </c>
      <c r="D595">
        <v>30</v>
      </c>
      <c r="E595" t="str">
        <v>X</v>
      </c>
      <c r="F595" t="str">
        <v>CC</v>
      </c>
      <c r="G595" t="str">
        <v/>
      </c>
      <c r="H595" s="21">
        <v>27</v>
      </c>
      <c r="I595" s="21">
        <v>34</v>
      </c>
      <c r="J595" s="21">
        <v>0</v>
      </c>
      <c r="K595" s="21">
        <v>7</v>
      </c>
      <c r="L595">
        <v>376.78999999999996</v>
      </c>
      <c r="M595">
        <v>376.85999999999996</v>
      </c>
      <c r="N595">
        <v>434.25399999999996</v>
      </c>
      <c r="O595">
        <v>434.32399999999996</v>
      </c>
      <c r="P595">
        <v>7</v>
      </c>
      <c r="Q595">
        <v>5</v>
      </c>
      <c r="R595" t="str">
        <v>OTHR</v>
      </c>
      <c r="S595" t="str">
        <v/>
      </c>
      <c r="T595" t="str">
        <v>CLAR</v>
      </c>
      <c r="U595" t="str">
        <v>95439IODP</v>
      </c>
      <c r="V595" t="str">
        <v>PALCLAR</v>
      </c>
      <c r="W595" t="str">
        <v>OTHR11883651</v>
      </c>
      <c r="X595">
        <v>44884.944444444445</v>
      </c>
      <c r="Y595" t="str">
        <v>LEWIS</v>
      </c>
      <c r="Z595" t="str">
        <v>JR</v>
      </c>
      <c r="AA595" t="str">
        <v/>
      </c>
      <c r="AB595" t="str">
        <v>397-U1385F-30X-CC-PAL-PALCLAR</v>
      </c>
    </row>
    <row r="596" spans="1:28" x14ac:dyDescent="0.15">
      <c r="A596">
        <v>397</v>
      </c>
      <c r="B596" t="str">
        <v>U1385</v>
      </c>
      <c r="C596" t="str">
        <v>F</v>
      </c>
      <c r="D596">
        <v>30</v>
      </c>
      <c r="E596" t="str">
        <v>X</v>
      </c>
      <c r="F596" t="str">
        <v>CC</v>
      </c>
      <c r="G596" t="str">
        <v/>
      </c>
      <c r="H596" s="21">
        <v>27</v>
      </c>
      <c r="I596" s="21">
        <v>34</v>
      </c>
      <c r="J596" s="21">
        <v>0</v>
      </c>
      <c r="K596" s="21">
        <v>7</v>
      </c>
      <c r="L596">
        <v>376.78999999999996</v>
      </c>
      <c r="M596">
        <v>376.85999999999996</v>
      </c>
      <c r="N596">
        <v>434.25399999999996</v>
      </c>
      <c r="O596">
        <v>434.32399999999996</v>
      </c>
      <c r="P596">
        <v>7</v>
      </c>
      <c r="Q596">
        <v>20</v>
      </c>
      <c r="R596" t="str">
        <v>OTHR</v>
      </c>
      <c r="S596" t="str">
        <v/>
      </c>
      <c r="T596" t="str">
        <v>VERM</v>
      </c>
      <c r="U596" t="str">
        <v>95746IODP</v>
      </c>
      <c r="V596" t="str">
        <v>PALVERM</v>
      </c>
      <c r="W596" t="str">
        <v>OTHR11883621</v>
      </c>
      <c r="X596">
        <v>44884.944444444445</v>
      </c>
      <c r="Y596" t="str">
        <v>LEWIS</v>
      </c>
      <c r="Z596" t="str">
        <v>JR</v>
      </c>
      <c r="AA596" t="str">
        <v/>
      </c>
      <c r="AB596" t="str">
        <v>397-U1385F-30X-CC-PAL-PALVERM</v>
      </c>
    </row>
    <row r="597" spans="1:28" x14ac:dyDescent="0.15">
      <c r="A597">
        <v>397</v>
      </c>
      <c r="B597" t="str">
        <v>U1385</v>
      </c>
      <c r="C597" t="str">
        <v>F</v>
      </c>
      <c r="D597">
        <v>30</v>
      </c>
      <c r="E597" t="str">
        <v>X</v>
      </c>
      <c r="F597" t="str">
        <v>CC</v>
      </c>
      <c r="G597" t="str">
        <v/>
      </c>
      <c r="H597" s="21">
        <v>27</v>
      </c>
      <c r="I597" s="21">
        <v>34</v>
      </c>
      <c r="J597" s="21">
        <v>0</v>
      </c>
      <c r="K597" s="21">
        <v>7</v>
      </c>
      <c r="L597">
        <v>376.78999999999996</v>
      </c>
      <c r="M597">
        <v>376.85999999999996</v>
      </c>
      <c r="N597">
        <v>434.25399999999996</v>
      </c>
      <c r="O597">
        <v>434.32399999999996</v>
      </c>
      <c r="P597">
        <v>7</v>
      </c>
      <c r="Q597">
        <v>5</v>
      </c>
      <c r="R597" t="str">
        <v>OTHR</v>
      </c>
      <c r="S597" t="str">
        <v/>
      </c>
      <c r="T597" t="str">
        <v>FLOR</v>
      </c>
      <c r="U597" t="str">
        <v>95504IODP</v>
      </c>
      <c r="V597" t="str">
        <v>PALFLOR</v>
      </c>
      <c r="W597" t="str">
        <v>OTHR11883641</v>
      </c>
      <c r="X597">
        <v>44884.944444444445</v>
      </c>
      <c r="Y597" t="str">
        <v>LEWIS</v>
      </c>
      <c r="Z597" t="str">
        <v>JR</v>
      </c>
      <c r="AA597" t="str">
        <v/>
      </c>
      <c r="AB597" t="str">
        <v>397-U1385F-30X-CC-PAL-PALFLOR</v>
      </c>
    </row>
    <row r="598" spans="1:28" x14ac:dyDescent="0.15">
      <c r="A598">
        <v>397</v>
      </c>
      <c r="B598" t="str">
        <v>U1385</v>
      </c>
      <c r="C598" t="str">
        <v>F</v>
      </c>
      <c r="D598">
        <v>30</v>
      </c>
      <c r="E598" t="str">
        <v>X</v>
      </c>
      <c r="F598" t="str">
        <v>CC</v>
      </c>
      <c r="G598" t="str">
        <v/>
      </c>
      <c r="H598" s="21">
        <v>27</v>
      </c>
      <c r="I598" s="21">
        <v>34</v>
      </c>
      <c r="J598" s="21">
        <v>0</v>
      </c>
      <c r="K598" s="21">
        <v>7</v>
      </c>
      <c r="L598">
        <v>376.78999999999996</v>
      </c>
      <c r="M598">
        <v>376.85999999999996</v>
      </c>
      <c r="N598">
        <v>434.25399999999996</v>
      </c>
      <c r="O598">
        <v>434.32399999999996</v>
      </c>
      <c r="P598">
        <v>7</v>
      </c>
      <c r="Q598">
        <v>20</v>
      </c>
      <c r="R598" t="str">
        <v>OTHR</v>
      </c>
      <c r="S598" t="str">
        <v>FORAM</v>
      </c>
      <c r="T598" t="str">
        <v/>
      </c>
      <c r="U598" t="str">
        <v/>
      </c>
      <c r="V598" t="str">
        <v>FORAM</v>
      </c>
      <c r="W598" t="str">
        <v>OTHR11883701</v>
      </c>
      <c r="X598">
        <v>44884.944444444445</v>
      </c>
      <c r="Y598" t="str">
        <v>LEWIS</v>
      </c>
      <c r="Z598" t="str">
        <v>JR</v>
      </c>
      <c r="AA598" t="str">
        <v>Shipboard Test</v>
      </c>
      <c r="AB598" t="str">
        <v>397-U1385F-30X-CC-PAL-FORAM</v>
      </c>
    </row>
    <row r="599" spans="1:28" x14ac:dyDescent="0.15">
      <c r="A599">
        <v>397</v>
      </c>
      <c r="B599" t="str">
        <v>U1385</v>
      </c>
      <c r="C599" t="str">
        <v>F</v>
      </c>
      <c r="D599">
        <v>31</v>
      </c>
      <c r="E599" t="str">
        <v>X</v>
      </c>
      <c r="F599">
        <v>1</v>
      </c>
      <c r="G599" t="str">
        <v>W</v>
      </c>
      <c r="H599" s="21">
        <v>75</v>
      </c>
      <c r="I599" s="21">
        <v>75</v>
      </c>
      <c r="J599" s="21">
        <v>75</v>
      </c>
      <c r="K599" s="21">
        <v>75</v>
      </c>
      <c r="L599">
        <v>377.55</v>
      </c>
      <c r="M599">
        <v>377.55</v>
      </c>
      <c r="N599">
        <v>435.43400000000003</v>
      </c>
      <c r="O599">
        <v>435.43400000000003</v>
      </c>
      <c r="P599">
        <v>0</v>
      </c>
      <c r="Q599">
        <v>1</v>
      </c>
      <c r="R599" t="str">
        <v>TPCK</v>
      </c>
      <c r="S599" t="str">
        <v>NANNO</v>
      </c>
      <c r="T599" t="str">
        <v/>
      </c>
      <c r="U599" t="str">
        <v/>
      </c>
      <c r="V599" t="str">
        <v>NANNO</v>
      </c>
      <c r="W599" t="str">
        <v>TPCK11885321</v>
      </c>
      <c r="X599">
        <v>44885.292361111111</v>
      </c>
      <c r="Y599" t="str">
        <v>LEWIS</v>
      </c>
      <c r="Z599" t="str">
        <v>JR</v>
      </c>
      <c r="AA599" t="str">
        <v>Unprocessed sample to FLOR, slide to CLAR</v>
      </c>
      <c r="AB599" t="str">
        <v>397-U1385F-31X-1-W 75/75-NANNO</v>
      </c>
    </row>
    <row r="600" spans="1:28" x14ac:dyDescent="0.15">
      <c r="A600">
        <v>397</v>
      </c>
      <c r="B600" t="str">
        <v>U1385</v>
      </c>
      <c r="C600" t="str">
        <v>F</v>
      </c>
      <c r="D600">
        <v>31</v>
      </c>
      <c r="E600" t="str">
        <v>X</v>
      </c>
      <c r="F600">
        <v>1</v>
      </c>
      <c r="G600" t="str">
        <v>A</v>
      </c>
      <c r="H600" s="21">
        <v>82</v>
      </c>
      <c r="I600" s="21">
        <v>82</v>
      </c>
      <c r="J600" s="21">
        <v>82</v>
      </c>
      <c r="K600" s="21">
        <v>82</v>
      </c>
      <c r="L600">
        <v>377.62</v>
      </c>
      <c r="M600">
        <v>377.62</v>
      </c>
      <c r="N600">
        <v>435.50400000000002</v>
      </c>
      <c r="O600">
        <v>435.50400000000002</v>
      </c>
      <c r="P600">
        <v>0</v>
      </c>
      <c r="Q600" t="str">
        <v/>
      </c>
      <c r="R600" t="str">
        <v>SS</v>
      </c>
      <c r="S600" t="str">
        <v>SED</v>
      </c>
      <c r="T600" t="str">
        <v/>
      </c>
      <c r="U600" t="str">
        <v/>
      </c>
      <c r="V600" t="str">
        <v>SED</v>
      </c>
      <c r="W600" t="str">
        <v>SS11885331</v>
      </c>
      <c r="X600">
        <v>44885.311805555553</v>
      </c>
      <c r="Y600" t="str">
        <v>JRS_BROOKS</v>
      </c>
      <c r="Z600" t="str">
        <v>JR</v>
      </c>
      <c r="AA600" t="str">
        <v/>
      </c>
      <c r="AB600" t="str">
        <v>397-U1385F-31X-1-A 82/82-SED</v>
      </c>
    </row>
    <row r="601" spans="1:28" x14ac:dyDescent="0.15">
      <c r="A601">
        <v>397</v>
      </c>
      <c r="B601" t="str">
        <v>U1385</v>
      </c>
      <c r="C601" t="str">
        <v>F</v>
      </c>
      <c r="D601">
        <v>31</v>
      </c>
      <c r="E601" t="str">
        <v>X</v>
      </c>
      <c r="F601">
        <v>2</v>
      </c>
      <c r="G601" t="str">
        <v>W</v>
      </c>
      <c r="H601" s="21">
        <v>75</v>
      </c>
      <c r="I601" s="21">
        <v>75</v>
      </c>
      <c r="J601" s="21">
        <v>75</v>
      </c>
      <c r="K601" s="21">
        <v>75</v>
      </c>
      <c r="L601">
        <v>379.04</v>
      </c>
      <c r="M601">
        <v>379.04</v>
      </c>
      <c r="N601">
        <v>436.92400000000004</v>
      </c>
      <c r="O601">
        <v>436.92400000000004</v>
      </c>
      <c r="P601">
        <v>0</v>
      </c>
      <c r="Q601">
        <v>1</v>
      </c>
      <c r="R601" t="str">
        <v>TPCK</v>
      </c>
      <c r="S601" t="str">
        <v>NANNO</v>
      </c>
      <c r="T601" t="str">
        <v/>
      </c>
      <c r="U601" t="str">
        <v/>
      </c>
      <c r="V601" t="str">
        <v>NANNO</v>
      </c>
      <c r="W601" t="str">
        <v>TPCK11885671</v>
      </c>
      <c r="X601">
        <v>44885.331250000003</v>
      </c>
      <c r="Y601" t="str">
        <v>LEWIS</v>
      </c>
      <c r="Z601" t="str">
        <v>JR</v>
      </c>
      <c r="AA601" t="str">
        <v>Unprocessed sample to FLOR, slide to CLAR</v>
      </c>
      <c r="AB601" t="str">
        <v>397-U1385F-31X-2-W 75/75-NANNO</v>
      </c>
    </row>
    <row r="602" spans="1:28" x14ac:dyDescent="0.15">
      <c r="A602">
        <v>397</v>
      </c>
      <c r="B602" t="str">
        <v>U1385</v>
      </c>
      <c r="C602" t="str">
        <v>F</v>
      </c>
      <c r="D602">
        <v>31</v>
      </c>
      <c r="E602" t="str">
        <v>X</v>
      </c>
      <c r="F602">
        <v>3</v>
      </c>
      <c r="G602" t="str">
        <v>W</v>
      </c>
      <c r="H602" s="21">
        <v>75</v>
      </c>
      <c r="I602" s="21">
        <v>75</v>
      </c>
      <c r="J602" s="21">
        <v>75</v>
      </c>
      <c r="K602" s="21">
        <v>75</v>
      </c>
      <c r="L602">
        <v>380.52</v>
      </c>
      <c r="M602">
        <v>380.52</v>
      </c>
      <c r="N602">
        <v>438.404</v>
      </c>
      <c r="O602">
        <v>438.404</v>
      </c>
      <c r="P602">
        <v>0</v>
      </c>
      <c r="Q602">
        <v>1</v>
      </c>
      <c r="R602" t="str">
        <v>TPCK</v>
      </c>
      <c r="S602" t="str">
        <v>NANNO</v>
      </c>
      <c r="T602" t="str">
        <v/>
      </c>
      <c r="U602" t="str">
        <v/>
      </c>
      <c r="V602" t="str">
        <v>NANNO</v>
      </c>
      <c r="W602" t="str">
        <v>TPCK11885681</v>
      </c>
      <c r="X602">
        <v>44885.331250000003</v>
      </c>
      <c r="Y602" t="str">
        <v>LEWIS</v>
      </c>
      <c r="Z602" t="str">
        <v>JR</v>
      </c>
      <c r="AA602" t="str">
        <v>Unprocessed sample to FLOR, slide to CLAR</v>
      </c>
      <c r="AB602" t="str">
        <v>397-U1385F-31X-3-W 75/75-NANNO</v>
      </c>
    </row>
    <row r="603" spans="1:28" x14ac:dyDescent="0.15">
      <c r="A603">
        <v>397</v>
      </c>
      <c r="B603" t="str">
        <v>U1385</v>
      </c>
      <c r="C603" t="str">
        <v>F</v>
      </c>
      <c r="D603">
        <v>31</v>
      </c>
      <c r="E603" t="str">
        <v>X</v>
      </c>
      <c r="F603">
        <v>3</v>
      </c>
      <c r="G603" t="str">
        <v>A</v>
      </c>
      <c r="H603" s="21">
        <v>119</v>
      </c>
      <c r="I603" s="21">
        <v>119</v>
      </c>
      <c r="J603" s="21">
        <v>119</v>
      </c>
      <c r="K603" s="21">
        <v>119</v>
      </c>
      <c r="L603">
        <v>380.96</v>
      </c>
      <c r="M603">
        <v>380.96</v>
      </c>
      <c r="N603">
        <v>438.84399999999999</v>
      </c>
      <c r="O603">
        <v>438.84399999999999</v>
      </c>
      <c r="P603">
        <v>0</v>
      </c>
      <c r="Q603" t="str">
        <v/>
      </c>
      <c r="R603" t="str">
        <v>SS</v>
      </c>
      <c r="S603" t="str">
        <v>SED</v>
      </c>
      <c r="T603" t="str">
        <v/>
      </c>
      <c r="U603" t="str">
        <v/>
      </c>
      <c r="V603" t="str">
        <v>SED</v>
      </c>
      <c r="W603" t="str">
        <v>SS11885341</v>
      </c>
      <c r="X603">
        <v>44885.311805555553</v>
      </c>
      <c r="Y603" t="str">
        <v>JRS_BROOKS</v>
      </c>
      <c r="Z603" t="str">
        <v>JR</v>
      </c>
      <c r="AA603" t="str">
        <v/>
      </c>
      <c r="AB603" t="str">
        <v>397-U1385F-31X-3-A 119/119-SED</v>
      </c>
    </row>
    <row r="604" spans="1:28" x14ac:dyDescent="0.15">
      <c r="A604">
        <v>397</v>
      </c>
      <c r="B604" t="str">
        <v>U1385</v>
      </c>
      <c r="C604" t="str">
        <v>F</v>
      </c>
      <c r="D604">
        <v>31</v>
      </c>
      <c r="E604" t="str">
        <v>X</v>
      </c>
      <c r="F604">
        <v>4</v>
      </c>
      <c r="G604" t="str">
        <v>W</v>
      </c>
      <c r="H604" s="21">
        <v>33</v>
      </c>
      <c r="I604" s="21">
        <v>35</v>
      </c>
      <c r="J604" s="21">
        <v>33</v>
      </c>
      <c r="K604" s="21">
        <v>35</v>
      </c>
      <c r="L604">
        <v>381.58</v>
      </c>
      <c r="M604">
        <v>381.6</v>
      </c>
      <c r="N604">
        <v>439.464</v>
      </c>
      <c r="O604">
        <v>439.48400000000004</v>
      </c>
      <c r="P604">
        <v>2</v>
      </c>
      <c r="Q604">
        <v>10</v>
      </c>
      <c r="R604" t="str">
        <v>CYL</v>
      </c>
      <c r="S604" t="str">
        <v>MAD</v>
      </c>
      <c r="T604" t="str">
        <v/>
      </c>
      <c r="U604" t="str">
        <v/>
      </c>
      <c r="V604">
        <v>31164</v>
      </c>
      <c r="W604" t="str">
        <v>CYL11885731</v>
      </c>
      <c r="X604">
        <v>44885.334027777775</v>
      </c>
      <c r="Y604" t="str">
        <v>JRS_CLARK</v>
      </c>
      <c r="Z604" t="str">
        <v>JR</v>
      </c>
      <c r="AA604" t="str">
        <v/>
      </c>
      <c r="AB604" t="str">
        <v>397-U1385F-31X-4-W 33/35-31164</v>
      </c>
    </row>
    <row r="605" spans="1:28" x14ac:dyDescent="0.15">
      <c r="A605">
        <v>397</v>
      </c>
      <c r="B605" t="str">
        <v>U1385</v>
      </c>
      <c r="C605" t="str">
        <v>F</v>
      </c>
      <c r="D605">
        <v>31</v>
      </c>
      <c r="E605" t="str">
        <v>X</v>
      </c>
      <c r="F605">
        <v>4</v>
      </c>
      <c r="G605" t="str">
        <v>W</v>
      </c>
      <c r="H605" s="21">
        <v>78</v>
      </c>
      <c r="I605" s="21">
        <v>78</v>
      </c>
      <c r="J605" s="21">
        <v>78</v>
      </c>
      <c r="K605" s="21">
        <v>78</v>
      </c>
      <c r="L605">
        <v>382.03</v>
      </c>
      <c r="M605">
        <v>382.03</v>
      </c>
      <c r="N605">
        <v>439.91399999999999</v>
      </c>
      <c r="O605">
        <v>439.91399999999999</v>
      </c>
      <c r="P605">
        <v>0</v>
      </c>
      <c r="Q605">
        <v>1</v>
      </c>
      <c r="R605" t="str">
        <v>TPCK</v>
      </c>
      <c r="S605" t="str">
        <v>NANNO</v>
      </c>
      <c r="T605" t="str">
        <v/>
      </c>
      <c r="U605" t="str">
        <v/>
      </c>
      <c r="V605" t="str">
        <v>NANNO</v>
      </c>
      <c r="W605" t="str">
        <v>TPCK11885691</v>
      </c>
      <c r="X605">
        <v>44885.331250000003</v>
      </c>
      <c r="Y605" t="str">
        <v>LEWIS</v>
      </c>
      <c r="Z605" t="str">
        <v>JR</v>
      </c>
      <c r="AA605" t="str">
        <v>Unprocessed sample to FLOR, slide to CLAR</v>
      </c>
      <c r="AB605" t="str">
        <v>397-U1385F-31X-4-W 78/78-NANNO</v>
      </c>
    </row>
    <row r="606" spans="1:28" x14ac:dyDescent="0.15">
      <c r="A606">
        <v>397</v>
      </c>
      <c r="B606" t="str">
        <v>U1385</v>
      </c>
      <c r="C606" t="str">
        <v>F</v>
      </c>
      <c r="D606">
        <v>31</v>
      </c>
      <c r="E606" t="str">
        <v>X</v>
      </c>
      <c r="F606">
        <v>5</v>
      </c>
      <c r="G606" t="str">
        <v>W</v>
      </c>
      <c r="H606" s="21">
        <v>75</v>
      </c>
      <c r="I606" s="21">
        <v>75</v>
      </c>
      <c r="J606" s="21">
        <v>75</v>
      </c>
      <c r="K606" s="21">
        <v>75</v>
      </c>
      <c r="L606">
        <v>383.48</v>
      </c>
      <c r="M606">
        <v>383.48</v>
      </c>
      <c r="N606">
        <v>441.36400000000003</v>
      </c>
      <c r="O606">
        <v>441.36400000000003</v>
      </c>
      <c r="P606">
        <v>0</v>
      </c>
      <c r="Q606">
        <v>1</v>
      </c>
      <c r="R606" t="str">
        <v>TPCK</v>
      </c>
      <c r="S606" t="str">
        <v>NANNO</v>
      </c>
      <c r="T606" t="str">
        <v/>
      </c>
      <c r="U606" t="str">
        <v/>
      </c>
      <c r="V606" t="str">
        <v>NANNO</v>
      </c>
      <c r="W606" t="str">
        <v>TPCK11885701</v>
      </c>
      <c r="X606">
        <v>44885.331250000003</v>
      </c>
      <c r="Y606" t="str">
        <v>LEWIS</v>
      </c>
      <c r="Z606" t="str">
        <v>JR</v>
      </c>
      <c r="AA606" t="str">
        <v>Unprocessed sample to FLOR, slide to CLAR</v>
      </c>
      <c r="AB606" t="str">
        <v>397-U1385F-31X-5-W 75/75-NANNO</v>
      </c>
    </row>
    <row r="607" spans="1:28" x14ac:dyDescent="0.15">
      <c r="A607">
        <v>397</v>
      </c>
      <c r="B607" t="str">
        <v>U1385</v>
      </c>
      <c r="C607" t="str">
        <v>F</v>
      </c>
      <c r="D607">
        <v>31</v>
      </c>
      <c r="E607" t="str">
        <v>X</v>
      </c>
      <c r="F607">
        <v>6</v>
      </c>
      <c r="G607" t="str">
        <v>W</v>
      </c>
      <c r="H607" s="21">
        <v>75</v>
      </c>
      <c r="I607" s="21">
        <v>75</v>
      </c>
      <c r="J607" s="21">
        <v>75</v>
      </c>
      <c r="K607" s="21">
        <v>75</v>
      </c>
      <c r="L607">
        <v>384.96</v>
      </c>
      <c r="M607">
        <v>384.96</v>
      </c>
      <c r="N607">
        <v>442.84399999999999</v>
      </c>
      <c r="O607">
        <v>442.84399999999999</v>
      </c>
      <c r="P607">
        <v>0</v>
      </c>
      <c r="Q607">
        <v>1</v>
      </c>
      <c r="R607" t="str">
        <v>TPCK</v>
      </c>
      <c r="S607" t="str">
        <v>NANNO</v>
      </c>
      <c r="T607" t="str">
        <v/>
      </c>
      <c r="U607" t="str">
        <v/>
      </c>
      <c r="V607" t="str">
        <v>NANNO</v>
      </c>
      <c r="W607" t="str">
        <v>TPCK11885711</v>
      </c>
      <c r="X607">
        <v>44885.331250000003</v>
      </c>
      <c r="Y607" t="str">
        <v>LEWIS</v>
      </c>
      <c r="Z607" t="str">
        <v>JR</v>
      </c>
      <c r="AA607" t="str">
        <v>Unprocessed sample to FLOR, slide to CLAR</v>
      </c>
      <c r="AB607" t="str">
        <v>397-U1385F-31X-6-W 75/75-NANNO</v>
      </c>
    </row>
    <row r="608" spans="1:28" x14ac:dyDescent="0.15">
      <c r="A608">
        <v>397</v>
      </c>
      <c r="B608" t="str">
        <v>U1385</v>
      </c>
      <c r="C608" t="str">
        <v>F</v>
      </c>
      <c r="D608">
        <v>31</v>
      </c>
      <c r="E608" t="str">
        <v>X</v>
      </c>
      <c r="F608">
        <v>7</v>
      </c>
      <c r="G608" t="str">
        <v/>
      </c>
      <c r="H608" s="21">
        <v>0</v>
      </c>
      <c r="I608" s="21">
        <v>5</v>
      </c>
      <c r="J608" s="21">
        <v>0</v>
      </c>
      <c r="K608" s="21">
        <v>5</v>
      </c>
      <c r="L608">
        <v>385.33</v>
      </c>
      <c r="M608">
        <v>385.38</v>
      </c>
      <c r="N608">
        <v>443.214</v>
      </c>
      <c r="O608">
        <v>443.26400000000001</v>
      </c>
      <c r="P608">
        <v>5</v>
      </c>
      <c r="Q608">
        <v>5</v>
      </c>
      <c r="R608" t="str">
        <v>CYL</v>
      </c>
      <c r="S608" t="str">
        <v>HS</v>
      </c>
      <c r="T608" t="str">
        <v/>
      </c>
      <c r="U608" t="str">
        <v/>
      </c>
      <c r="V608" t="str">
        <v>HS</v>
      </c>
      <c r="W608" t="str">
        <v>CYL11883971</v>
      </c>
      <c r="X608">
        <v>44885.000694444447</v>
      </c>
      <c r="Y608" t="str">
        <v>JR_MARONE</v>
      </c>
      <c r="Z608" t="str">
        <v>JR</v>
      </c>
      <c r="AA608" t="str">
        <v/>
      </c>
      <c r="AB608" t="str">
        <v>397-U1385F-31X-7-HS</v>
      </c>
    </row>
    <row r="609" spans="1:28" x14ac:dyDescent="0.15">
      <c r="A609">
        <v>397</v>
      </c>
      <c r="B609" t="str">
        <v>U1385</v>
      </c>
      <c r="C609" t="str">
        <v>F</v>
      </c>
      <c r="D609">
        <v>31</v>
      </c>
      <c r="E609" t="str">
        <v>X</v>
      </c>
      <c r="F609">
        <v>7</v>
      </c>
      <c r="G609" t="str">
        <v>W</v>
      </c>
      <c r="H609" s="21">
        <v>43</v>
      </c>
      <c r="I609" s="21">
        <v>43</v>
      </c>
      <c r="J609" s="21">
        <v>43</v>
      </c>
      <c r="K609" s="21">
        <v>43</v>
      </c>
      <c r="L609">
        <v>385.76</v>
      </c>
      <c r="M609">
        <v>385.76</v>
      </c>
      <c r="N609">
        <v>443.64400000000001</v>
      </c>
      <c r="O609">
        <v>443.64400000000001</v>
      </c>
      <c r="P609">
        <v>0</v>
      </c>
      <c r="Q609">
        <v>1</v>
      </c>
      <c r="R609" t="str">
        <v>TPCK</v>
      </c>
      <c r="S609" t="str">
        <v>NANNO</v>
      </c>
      <c r="T609" t="str">
        <v/>
      </c>
      <c r="U609" t="str">
        <v/>
      </c>
      <c r="V609" t="str">
        <v>NANNO</v>
      </c>
      <c r="W609" t="str">
        <v>TPCK11885721</v>
      </c>
      <c r="X609">
        <v>44885.331250000003</v>
      </c>
      <c r="Y609" t="str">
        <v>LEWIS</v>
      </c>
      <c r="Z609" t="str">
        <v>JR</v>
      </c>
      <c r="AA609" t="str">
        <v>Unprocessed sample to FLOR, slide to CLAR</v>
      </c>
      <c r="AB609" t="str">
        <v>397-U1385F-31X-7-W 43/43-NANNO</v>
      </c>
    </row>
    <row r="610" spans="1:28" x14ac:dyDescent="0.15">
      <c r="A610">
        <v>397</v>
      </c>
      <c r="B610" t="str">
        <v>U1385</v>
      </c>
      <c r="C610" t="str">
        <v>F</v>
      </c>
      <c r="D610">
        <v>31</v>
      </c>
      <c r="E610" t="str">
        <v>X</v>
      </c>
      <c r="F610" t="str">
        <v>CC</v>
      </c>
      <c r="G610" t="str">
        <v/>
      </c>
      <c r="H610" s="21">
        <v>45</v>
      </c>
      <c r="I610" s="21">
        <v>50</v>
      </c>
      <c r="J610" s="21">
        <v>0</v>
      </c>
      <c r="K610" s="21">
        <v>5</v>
      </c>
      <c r="L610">
        <v>386.31</v>
      </c>
      <c r="M610">
        <v>386.36</v>
      </c>
      <c r="N610">
        <v>444.19400000000002</v>
      </c>
      <c r="O610">
        <v>444.24400000000003</v>
      </c>
      <c r="P610">
        <v>5</v>
      </c>
      <c r="Q610">
        <v>5</v>
      </c>
      <c r="R610" t="str">
        <v>OTHR</v>
      </c>
      <c r="S610" t="str">
        <v/>
      </c>
      <c r="T610" t="str">
        <v>CLAR</v>
      </c>
      <c r="U610" t="str">
        <v>95439IODP</v>
      </c>
      <c r="V610" t="str">
        <v>PALCLAR</v>
      </c>
      <c r="W610" t="str">
        <v>OTHR11884021</v>
      </c>
      <c r="X610">
        <v>44885.000694444447</v>
      </c>
      <c r="Y610" t="str">
        <v>NOVAK</v>
      </c>
      <c r="Z610" t="str">
        <v>JR</v>
      </c>
      <c r="AA610" t="str">
        <v/>
      </c>
      <c r="AB610" t="str">
        <v>397-U1385F-31X-CC-PAL-PALCLAR</v>
      </c>
    </row>
    <row r="611" spans="1:28" x14ac:dyDescent="0.15">
      <c r="A611">
        <v>397</v>
      </c>
      <c r="B611" t="str">
        <v>U1385</v>
      </c>
      <c r="C611" t="str">
        <v>F</v>
      </c>
      <c r="D611">
        <v>31</v>
      </c>
      <c r="E611" t="str">
        <v>X</v>
      </c>
      <c r="F611" t="str">
        <v>CC</v>
      </c>
      <c r="G611" t="str">
        <v/>
      </c>
      <c r="H611" s="21">
        <v>45</v>
      </c>
      <c r="I611" s="21">
        <v>50</v>
      </c>
      <c r="J611" s="21">
        <v>45</v>
      </c>
      <c r="K611" s="21">
        <v>50</v>
      </c>
      <c r="L611">
        <v>386.31</v>
      </c>
      <c r="M611">
        <v>386.36</v>
      </c>
      <c r="N611">
        <v>444.19400000000002</v>
      </c>
      <c r="O611">
        <v>444.24400000000003</v>
      </c>
      <c r="P611">
        <v>5</v>
      </c>
      <c r="Q611">
        <v>176</v>
      </c>
      <c r="R611" t="str">
        <v>WRND</v>
      </c>
      <c r="S611" t="str">
        <v>PAL</v>
      </c>
      <c r="T611" t="str">
        <v/>
      </c>
      <c r="U611" t="str">
        <v/>
      </c>
      <c r="V611" t="str">
        <v>PAL</v>
      </c>
      <c r="W611" t="str">
        <v>WRND11883981</v>
      </c>
      <c r="X611">
        <v>44885.000694444447</v>
      </c>
      <c r="Y611" t="str">
        <v>NOVAK</v>
      </c>
      <c r="Z611" t="str">
        <v>JR</v>
      </c>
      <c r="AA611" t="str">
        <v/>
      </c>
      <c r="AB611" t="str">
        <v>397-U1385F-31X-CC-PAL</v>
      </c>
    </row>
    <row r="612" spans="1:28" x14ac:dyDescent="0.15">
      <c r="A612">
        <v>397</v>
      </c>
      <c r="B612" t="str">
        <v>U1385</v>
      </c>
      <c r="C612" t="str">
        <v>F</v>
      </c>
      <c r="D612">
        <v>31</v>
      </c>
      <c r="E612" t="str">
        <v>X</v>
      </c>
      <c r="F612" t="str">
        <v>CC</v>
      </c>
      <c r="G612" t="str">
        <v/>
      </c>
      <c r="H612" s="21">
        <v>45</v>
      </c>
      <c r="I612" s="21">
        <v>50</v>
      </c>
      <c r="J612" s="21">
        <v>0</v>
      </c>
      <c r="K612" s="21">
        <v>5</v>
      </c>
      <c r="L612">
        <v>386.31</v>
      </c>
      <c r="M612">
        <v>386.36</v>
      </c>
      <c r="N612">
        <v>444.19400000000002</v>
      </c>
      <c r="O612">
        <v>444.24400000000003</v>
      </c>
      <c r="P612">
        <v>5</v>
      </c>
      <c r="Q612">
        <v>20</v>
      </c>
      <c r="R612" t="str">
        <v>OTHR</v>
      </c>
      <c r="S612" t="str">
        <v/>
      </c>
      <c r="T612" t="str">
        <v>VERM</v>
      </c>
      <c r="U612" t="str">
        <v>95746IODP</v>
      </c>
      <c r="V612" t="str">
        <v>PALVERM</v>
      </c>
      <c r="W612" t="str">
        <v>OTHR11883991</v>
      </c>
      <c r="X612">
        <v>44885.000694444447</v>
      </c>
      <c r="Y612" t="str">
        <v>NOVAK</v>
      </c>
      <c r="Z612" t="str">
        <v>JR</v>
      </c>
      <c r="AA612" t="str">
        <v/>
      </c>
      <c r="AB612" t="str">
        <v>397-U1385F-31X-CC-PAL-PALVERM</v>
      </c>
    </row>
    <row r="613" spans="1:28" x14ac:dyDescent="0.15">
      <c r="A613">
        <v>397</v>
      </c>
      <c r="B613" t="str">
        <v>U1385</v>
      </c>
      <c r="C613" t="str">
        <v>F</v>
      </c>
      <c r="D613">
        <v>31</v>
      </c>
      <c r="E613" t="str">
        <v>X</v>
      </c>
      <c r="F613" t="str">
        <v>CC</v>
      </c>
      <c r="G613" t="str">
        <v/>
      </c>
      <c r="H613" s="21">
        <v>45</v>
      </c>
      <c r="I613" s="21">
        <v>50</v>
      </c>
      <c r="J613" s="21">
        <v>0</v>
      </c>
      <c r="K613" s="21">
        <v>5</v>
      </c>
      <c r="L613">
        <v>386.31</v>
      </c>
      <c r="M613">
        <v>386.36</v>
      </c>
      <c r="N613">
        <v>444.19400000000002</v>
      </c>
      <c r="O613">
        <v>444.24400000000003</v>
      </c>
      <c r="P613">
        <v>5</v>
      </c>
      <c r="Q613">
        <v>20</v>
      </c>
      <c r="R613" t="str">
        <v>OTHR</v>
      </c>
      <c r="S613" t="str">
        <v>FORAM</v>
      </c>
      <c r="T613" t="str">
        <v/>
      </c>
      <c r="U613" t="str">
        <v/>
      </c>
      <c r="V613" t="str">
        <v>FORAM</v>
      </c>
      <c r="W613" t="str">
        <v>OTHR11884071</v>
      </c>
      <c r="X613">
        <v>44885.000694444447</v>
      </c>
      <c r="Y613" t="str">
        <v>NOVAK</v>
      </c>
      <c r="Z613" t="str">
        <v>JR</v>
      </c>
      <c r="AA613" t="str">
        <v>Shipboard Test</v>
      </c>
      <c r="AB613" t="str">
        <v>397-U1385F-31X-CC-PAL-FORAM</v>
      </c>
    </row>
    <row r="614" spans="1:28" x14ac:dyDescent="0.15">
      <c r="A614">
        <v>397</v>
      </c>
      <c r="B614" t="str">
        <v>U1385</v>
      </c>
      <c r="C614" t="str">
        <v>F</v>
      </c>
      <c r="D614">
        <v>31</v>
      </c>
      <c r="E614" t="str">
        <v>X</v>
      </c>
      <c r="F614" t="str">
        <v>CC</v>
      </c>
      <c r="G614" t="str">
        <v/>
      </c>
      <c r="H614" s="21">
        <v>45</v>
      </c>
      <c r="I614" s="21">
        <v>50</v>
      </c>
      <c r="J614" s="21">
        <v>0</v>
      </c>
      <c r="K614" s="21">
        <v>5</v>
      </c>
      <c r="L614">
        <v>386.31</v>
      </c>
      <c r="M614">
        <v>386.36</v>
      </c>
      <c r="N614">
        <v>444.19400000000002</v>
      </c>
      <c r="O614">
        <v>444.24400000000003</v>
      </c>
      <c r="P614">
        <v>5</v>
      </c>
      <c r="Q614">
        <v>20</v>
      </c>
      <c r="R614" t="str">
        <v>OTHR</v>
      </c>
      <c r="S614" t="str">
        <v/>
      </c>
      <c r="T614" t="str">
        <v>PERA</v>
      </c>
      <c r="U614" t="str">
        <v>95471IODP</v>
      </c>
      <c r="V614" t="str">
        <v>PALPERA</v>
      </c>
      <c r="W614" t="str">
        <v>OTHR11884001</v>
      </c>
      <c r="X614">
        <v>44885.000694444447</v>
      </c>
      <c r="Y614" t="str">
        <v>NOVAK</v>
      </c>
      <c r="Z614" t="str">
        <v>JR</v>
      </c>
      <c r="AA614" t="str">
        <v/>
      </c>
      <c r="AB614" t="str">
        <v>397-U1385F-31X-CC-PAL-PALPERA</v>
      </c>
    </row>
    <row r="615" spans="1:28" x14ac:dyDescent="0.15">
      <c r="A615">
        <v>397</v>
      </c>
      <c r="B615" t="str">
        <v>U1385</v>
      </c>
      <c r="C615" t="str">
        <v>F</v>
      </c>
      <c r="D615">
        <v>31</v>
      </c>
      <c r="E615" t="str">
        <v>X</v>
      </c>
      <c r="F615" t="str">
        <v>CC</v>
      </c>
      <c r="G615" t="str">
        <v/>
      </c>
      <c r="H615" s="21">
        <v>45</v>
      </c>
      <c r="I615" s="21">
        <v>50</v>
      </c>
      <c r="J615" s="21">
        <v>0</v>
      </c>
      <c r="K615" s="21">
        <v>5</v>
      </c>
      <c r="L615">
        <v>386.31</v>
      </c>
      <c r="M615">
        <v>386.36</v>
      </c>
      <c r="N615">
        <v>444.19400000000002</v>
      </c>
      <c r="O615">
        <v>444.24400000000003</v>
      </c>
      <c r="P615">
        <v>5</v>
      </c>
      <c r="Q615">
        <v>30</v>
      </c>
      <c r="R615" t="str">
        <v>OTHR</v>
      </c>
      <c r="S615" t="str">
        <v/>
      </c>
      <c r="T615" t="str">
        <v>ZARI</v>
      </c>
      <c r="U615" t="str">
        <v>95883IODP</v>
      </c>
      <c r="V615" t="str">
        <v>PALZARI</v>
      </c>
      <c r="W615" t="str">
        <v>OTHR11884041</v>
      </c>
      <c r="X615">
        <v>44885.000694444447</v>
      </c>
      <c r="Y615" t="str">
        <v>NOVAK</v>
      </c>
      <c r="Z615" t="str">
        <v>JR</v>
      </c>
      <c r="AA615" t="str">
        <v/>
      </c>
      <c r="AB615" t="str">
        <v>397-U1385F-31X-CC-PAL-PALZARI</v>
      </c>
    </row>
    <row r="616" spans="1:28" x14ac:dyDescent="0.15">
      <c r="A616">
        <v>397</v>
      </c>
      <c r="B616" t="str">
        <v>U1385</v>
      </c>
      <c r="C616" t="str">
        <v>F</v>
      </c>
      <c r="D616">
        <v>31</v>
      </c>
      <c r="E616" t="str">
        <v>X</v>
      </c>
      <c r="F616" t="str">
        <v>CC</v>
      </c>
      <c r="G616" t="str">
        <v/>
      </c>
      <c r="H616" s="21">
        <v>45</v>
      </c>
      <c r="I616" s="21">
        <v>50</v>
      </c>
      <c r="J616" s="21">
        <v>0</v>
      </c>
      <c r="K616" s="21">
        <v>5</v>
      </c>
      <c r="L616">
        <v>386.31</v>
      </c>
      <c r="M616">
        <v>386.36</v>
      </c>
      <c r="N616">
        <v>444.19400000000002</v>
      </c>
      <c r="O616">
        <v>444.24400000000003</v>
      </c>
      <c r="P616">
        <v>5</v>
      </c>
      <c r="Q616">
        <v>5</v>
      </c>
      <c r="R616" t="str">
        <v>OTHR</v>
      </c>
      <c r="S616" t="str">
        <v/>
      </c>
      <c r="T616" t="str">
        <v>ABRA</v>
      </c>
      <c r="U616" t="str">
        <v>95438IODP</v>
      </c>
      <c r="V616" t="str">
        <v>PALABRA</v>
      </c>
      <c r="W616" t="str">
        <v>OTHR11884051</v>
      </c>
      <c r="X616">
        <v>44885.000694444447</v>
      </c>
      <c r="Y616" t="str">
        <v>NOVAK</v>
      </c>
      <c r="Z616" t="str">
        <v>JR</v>
      </c>
      <c r="AA616" t="str">
        <v/>
      </c>
      <c r="AB616" t="str">
        <v>397-U1385F-31X-CC-PAL-PALABRA</v>
      </c>
    </row>
    <row r="617" spans="1:28" x14ac:dyDescent="0.15">
      <c r="A617">
        <v>397</v>
      </c>
      <c r="B617" t="str">
        <v>U1385</v>
      </c>
      <c r="C617" t="str">
        <v>F</v>
      </c>
      <c r="D617">
        <v>31</v>
      </c>
      <c r="E617" t="str">
        <v>X</v>
      </c>
      <c r="F617" t="str">
        <v>CC</v>
      </c>
      <c r="G617" t="str">
        <v/>
      </c>
      <c r="H617" s="21">
        <v>45</v>
      </c>
      <c r="I617" s="21">
        <v>50</v>
      </c>
      <c r="J617" s="21">
        <v>0</v>
      </c>
      <c r="K617" s="21">
        <v>5</v>
      </c>
      <c r="L617">
        <v>386.31</v>
      </c>
      <c r="M617">
        <v>386.36</v>
      </c>
      <c r="N617">
        <v>444.19400000000002</v>
      </c>
      <c r="O617">
        <v>444.24400000000003</v>
      </c>
      <c r="P617">
        <v>5</v>
      </c>
      <c r="Q617">
        <v>30</v>
      </c>
      <c r="R617" t="str">
        <v>OTHR</v>
      </c>
      <c r="S617" t="str">
        <v>PAL</v>
      </c>
      <c r="T617" t="str">
        <v/>
      </c>
      <c r="U617" t="str">
        <v/>
      </c>
      <c r="V617" t="str">
        <v>PAL</v>
      </c>
      <c r="W617" t="str">
        <v>OTHR11884031</v>
      </c>
      <c r="X617">
        <v>44885.000694444447</v>
      </c>
      <c r="Y617" t="str">
        <v>KOWALSKI</v>
      </c>
      <c r="Z617" t="str">
        <v>JR</v>
      </c>
      <c r="AA617" t="str">
        <v/>
      </c>
      <c r="AB617" t="str">
        <v>397-U1385F-31X-CC-PAL-PAL</v>
      </c>
    </row>
    <row r="618" spans="1:28" x14ac:dyDescent="0.15">
      <c r="A618">
        <v>397</v>
      </c>
      <c r="B618" t="str">
        <v>U1385</v>
      </c>
      <c r="C618" t="str">
        <v>F</v>
      </c>
      <c r="D618">
        <v>31</v>
      </c>
      <c r="E618" t="str">
        <v>X</v>
      </c>
      <c r="F618" t="str">
        <v>CC</v>
      </c>
      <c r="G618" t="str">
        <v/>
      </c>
      <c r="H618" s="21">
        <v>45</v>
      </c>
      <c r="I618" s="21">
        <v>50</v>
      </c>
      <c r="J618" s="21">
        <v>0</v>
      </c>
      <c r="K618" s="21">
        <v>5</v>
      </c>
      <c r="L618">
        <v>386.31</v>
      </c>
      <c r="M618">
        <v>386.36</v>
      </c>
      <c r="N618">
        <v>444.19400000000002</v>
      </c>
      <c r="O618">
        <v>444.24400000000003</v>
      </c>
      <c r="P618">
        <v>5</v>
      </c>
      <c r="Q618">
        <v>5</v>
      </c>
      <c r="R618" t="str">
        <v>OTHR</v>
      </c>
      <c r="S618" t="str">
        <v>NANNO</v>
      </c>
      <c r="T618" t="str">
        <v/>
      </c>
      <c r="U618" t="str">
        <v/>
      </c>
      <c r="V618" t="str">
        <v>NANNO</v>
      </c>
      <c r="W618" t="str">
        <v>OTHR11884061</v>
      </c>
      <c r="X618">
        <v>44885.000694444447</v>
      </c>
      <c r="Y618" t="str">
        <v>LEWIS</v>
      </c>
      <c r="Z618" t="str">
        <v>JR</v>
      </c>
      <c r="AA618" t="str">
        <v>Unprocessed sample to FLOR, slide to CLAR</v>
      </c>
      <c r="AB618" t="str">
        <v>397-U1385F-31X-CC-PAL-NANNO</v>
      </c>
    </row>
    <row r="619" spans="1:28" x14ac:dyDescent="0.15">
      <c r="A619">
        <v>397</v>
      </c>
      <c r="B619" t="str">
        <v>U1385</v>
      </c>
      <c r="C619" t="str">
        <v>F</v>
      </c>
      <c r="D619">
        <v>31</v>
      </c>
      <c r="E619" t="str">
        <v>X</v>
      </c>
      <c r="F619" t="str">
        <v>CC</v>
      </c>
      <c r="G619" t="str">
        <v/>
      </c>
      <c r="H619" s="21">
        <v>45</v>
      </c>
      <c r="I619" s="21">
        <v>50</v>
      </c>
      <c r="J619" s="21">
        <v>0</v>
      </c>
      <c r="K619" s="21">
        <v>5</v>
      </c>
      <c r="L619">
        <v>386.31</v>
      </c>
      <c r="M619">
        <v>386.36</v>
      </c>
      <c r="N619">
        <v>444.19400000000002</v>
      </c>
      <c r="O619">
        <v>444.24400000000003</v>
      </c>
      <c r="P619">
        <v>5</v>
      </c>
      <c r="Q619">
        <v>5</v>
      </c>
      <c r="R619" t="str">
        <v>OTHR</v>
      </c>
      <c r="S619" t="str">
        <v/>
      </c>
      <c r="T619" t="str">
        <v>FLOR</v>
      </c>
      <c r="U619" t="str">
        <v>95504IODP</v>
      </c>
      <c r="V619" t="str">
        <v>PALFLOR</v>
      </c>
      <c r="W619" t="str">
        <v>OTHR11884011</v>
      </c>
      <c r="X619">
        <v>44885.000694444447</v>
      </c>
      <c r="Y619" t="str">
        <v>NOVAK</v>
      </c>
      <c r="Z619" t="str">
        <v>JR</v>
      </c>
      <c r="AA619" t="str">
        <v/>
      </c>
      <c r="AB619" t="str">
        <v>397-U1385F-31X-CC-PAL-PALFLOR</v>
      </c>
    </row>
    <row r="620" spans="1:28" x14ac:dyDescent="0.15">
      <c r="A620">
        <v>397</v>
      </c>
      <c r="B620" t="str">
        <v>U1385</v>
      </c>
      <c r="C620" t="str">
        <v>F</v>
      </c>
      <c r="D620">
        <v>32</v>
      </c>
      <c r="E620" t="str">
        <v>X</v>
      </c>
      <c r="F620">
        <v>1</v>
      </c>
      <c r="G620" t="str">
        <v>W</v>
      </c>
      <c r="H620" s="21">
        <v>75</v>
      </c>
      <c r="I620" s="21">
        <v>75</v>
      </c>
      <c r="J620" s="21">
        <v>75</v>
      </c>
      <c r="K620" s="21">
        <v>75</v>
      </c>
      <c r="L620">
        <v>387.25</v>
      </c>
      <c r="M620">
        <v>387.25</v>
      </c>
      <c r="N620">
        <v>445.774</v>
      </c>
      <c r="O620">
        <v>445.774</v>
      </c>
      <c r="P620">
        <v>0</v>
      </c>
      <c r="Q620">
        <v>1</v>
      </c>
      <c r="R620" t="str">
        <v>TPCK</v>
      </c>
      <c r="S620" t="str">
        <v>NANNO</v>
      </c>
      <c r="T620" t="str">
        <v/>
      </c>
      <c r="U620" t="str">
        <v/>
      </c>
      <c r="V620" t="str">
        <v>NANNO</v>
      </c>
      <c r="W620" t="str">
        <v>TPCK11885841</v>
      </c>
      <c r="X620">
        <v>44885.353472222225</v>
      </c>
      <c r="Y620" t="str">
        <v>LEWIS</v>
      </c>
      <c r="Z620" t="str">
        <v>JR</v>
      </c>
      <c r="AA620" t="str">
        <v>Unprocessed sample to FLOR, slide to CLAR</v>
      </c>
      <c r="AB620" t="str">
        <v>397-U1385F-32X-1-W 75/75-NANNO</v>
      </c>
    </row>
    <row r="621" spans="1:28" x14ac:dyDescent="0.15">
      <c r="A621">
        <v>397</v>
      </c>
      <c r="B621" t="str">
        <v>U1385</v>
      </c>
      <c r="C621" t="str">
        <v>F</v>
      </c>
      <c r="D621">
        <v>32</v>
      </c>
      <c r="E621" t="str">
        <v>X</v>
      </c>
      <c r="F621">
        <v>2</v>
      </c>
      <c r="G621" t="str">
        <v>W</v>
      </c>
      <c r="H621" s="21">
        <v>75</v>
      </c>
      <c r="I621" s="21">
        <v>75</v>
      </c>
      <c r="J621" s="21">
        <v>75</v>
      </c>
      <c r="K621" s="21">
        <v>75</v>
      </c>
      <c r="L621">
        <v>388.75</v>
      </c>
      <c r="M621">
        <v>388.75</v>
      </c>
      <c r="N621">
        <v>447.274</v>
      </c>
      <c r="O621">
        <v>447.274</v>
      </c>
      <c r="P621">
        <v>0</v>
      </c>
      <c r="Q621">
        <v>1</v>
      </c>
      <c r="R621" t="str">
        <v>TPCK</v>
      </c>
      <c r="S621" t="str">
        <v>NANNO</v>
      </c>
      <c r="T621" t="str">
        <v/>
      </c>
      <c r="U621" t="str">
        <v/>
      </c>
      <c r="V621" t="str">
        <v>NANNO</v>
      </c>
      <c r="W621" t="str">
        <v>TPCK11886571</v>
      </c>
      <c r="X621">
        <v>44885.379166666666</v>
      </c>
      <c r="Y621" t="str">
        <v>LEWIS</v>
      </c>
      <c r="Z621" t="str">
        <v>JR</v>
      </c>
      <c r="AA621" t="str">
        <v>Unprocessed sample to FLOR, slide to CLAR</v>
      </c>
      <c r="AB621" t="str">
        <v>397-U1385F-32X-2-W 75/75-NANNO</v>
      </c>
    </row>
    <row r="622" spans="1:28" x14ac:dyDescent="0.15">
      <c r="A622">
        <v>397</v>
      </c>
      <c r="B622" t="str">
        <v>U1385</v>
      </c>
      <c r="C622" t="str">
        <v>F</v>
      </c>
      <c r="D622">
        <v>32</v>
      </c>
      <c r="E622" t="str">
        <v>X</v>
      </c>
      <c r="F622">
        <v>2</v>
      </c>
      <c r="G622" t="str">
        <v>A</v>
      </c>
      <c r="H622" s="21">
        <v>139</v>
      </c>
      <c r="I622" s="21">
        <v>139</v>
      </c>
      <c r="J622" s="21">
        <v>139</v>
      </c>
      <c r="K622" s="21">
        <v>139</v>
      </c>
      <c r="L622">
        <v>389.39</v>
      </c>
      <c r="M622">
        <v>389.39</v>
      </c>
      <c r="N622">
        <v>447.91399999999999</v>
      </c>
      <c r="O622">
        <v>447.91399999999999</v>
      </c>
      <c r="P622">
        <v>0</v>
      </c>
      <c r="Q622">
        <v>1</v>
      </c>
      <c r="R622" t="str">
        <v>SS</v>
      </c>
      <c r="S622" t="str">
        <v>SED</v>
      </c>
      <c r="T622" t="str">
        <v/>
      </c>
      <c r="U622" t="str">
        <v/>
      </c>
      <c r="V622" t="str">
        <v>SED</v>
      </c>
      <c r="W622" t="str">
        <v>SS11886621</v>
      </c>
      <c r="X622">
        <v>44885.379861111112</v>
      </c>
      <c r="Y622" t="str">
        <v>JRS_BROOKS</v>
      </c>
      <c r="Z622" t="str">
        <v>JR</v>
      </c>
      <c r="AA622" t="str">
        <v/>
      </c>
      <c r="AB622" t="str">
        <v>397-U1385F-32X-2-A 139/139-SED</v>
      </c>
    </row>
    <row r="623" spans="1:28" x14ac:dyDescent="0.15">
      <c r="A623">
        <v>397</v>
      </c>
      <c r="B623" t="str">
        <v>U1385</v>
      </c>
      <c r="C623" t="str">
        <v>F</v>
      </c>
      <c r="D623">
        <v>32</v>
      </c>
      <c r="E623" t="str">
        <v>X</v>
      </c>
      <c r="F623">
        <v>3</v>
      </c>
      <c r="G623" t="str">
        <v>W</v>
      </c>
      <c r="H623" s="21">
        <v>75</v>
      </c>
      <c r="I623" s="21">
        <v>75</v>
      </c>
      <c r="J623" s="21">
        <v>75</v>
      </c>
      <c r="K623" s="21">
        <v>75</v>
      </c>
      <c r="L623">
        <v>390.24</v>
      </c>
      <c r="M623">
        <v>390.24</v>
      </c>
      <c r="N623">
        <v>448.76400000000001</v>
      </c>
      <c r="O623">
        <v>448.76400000000001</v>
      </c>
      <c r="P623">
        <v>0</v>
      </c>
      <c r="Q623">
        <v>1</v>
      </c>
      <c r="R623" t="str">
        <v>TPCK</v>
      </c>
      <c r="S623" t="str">
        <v>NANNO</v>
      </c>
      <c r="T623" t="str">
        <v/>
      </c>
      <c r="U623" t="str">
        <v/>
      </c>
      <c r="V623" t="str">
        <v>NANNO</v>
      </c>
      <c r="W623" t="str">
        <v>TPCK11886581</v>
      </c>
      <c r="X623">
        <v>44885.379166666666</v>
      </c>
      <c r="Y623" t="str">
        <v>LEWIS</v>
      </c>
      <c r="Z623" t="str">
        <v>JR</v>
      </c>
      <c r="AA623" t="str">
        <v>Unprocessed sample to FLOR, slide to CLAR</v>
      </c>
      <c r="AB623" t="str">
        <v>397-U1385F-32X-3-W 75/75-NANNO</v>
      </c>
    </row>
    <row r="624" spans="1:28" x14ac:dyDescent="0.15">
      <c r="A624">
        <v>397</v>
      </c>
      <c r="B624" t="str">
        <v>U1385</v>
      </c>
      <c r="C624" t="str">
        <v>F</v>
      </c>
      <c r="D624">
        <v>32</v>
      </c>
      <c r="E624" t="str">
        <v>X</v>
      </c>
      <c r="F624">
        <v>4</v>
      </c>
      <c r="G624" t="str">
        <v>W</v>
      </c>
      <c r="H624" s="21">
        <v>75</v>
      </c>
      <c r="I624" s="21">
        <v>75</v>
      </c>
      <c r="J624" s="21">
        <v>75</v>
      </c>
      <c r="K624" s="21">
        <v>75</v>
      </c>
      <c r="L624">
        <v>391.73</v>
      </c>
      <c r="M624">
        <v>391.73</v>
      </c>
      <c r="N624">
        <v>450.25400000000002</v>
      </c>
      <c r="O624">
        <v>450.25400000000002</v>
      </c>
      <c r="P624">
        <v>0</v>
      </c>
      <c r="Q624">
        <v>1</v>
      </c>
      <c r="R624" t="str">
        <v>TPCK</v>
      </c>
      <c r="S624" t="str">
        <v>NANNO</v>
      </c>
      <c r="T624" t="str">
        <v/>
      </c>
      <c r="U624" t="str">
        <v/>
      </c>
      <c r="V624" t="str">
        <v>NANNO</v>
      </c>
      <c r="W624" t="str">
        <v>TPCK11886591</v>
      </c>
      <c r="X624">
        <v>44885.379166666666</v>
      </c>
      <c r="Y624" t="str">
        <v>LEWIS</v>
      </c>
      <c r="Z624" t="str">
        <v>JR</v>
      </c>
      <c r="AA624" t="str">
        <v>Unprocessed sample to FLOR, slide to CLAR</v>
      </c>
      <c r="AB624" t="str">
        <v>397-U1385F-32X-4-W 75/75-NANNO</v>
      </c>
    </row>
    <row r="625" spans="1:28" x14ac:dyDescent="0.15">
      <c r="A625">
        <v>397</v>
      </c>
      <c r="B625" t="str">
        <v>U1385</v>
      </c>
      <c r="C625" t="str">
        <v>F</v>
      </c>
      <c r="D625">
        <v>32</v>
      </c>
      <c r="E625" t="str">
        <v>X</v>
      </c>
      <c r="F625">
        <v>4</v>
      </c>
      <c r="G625" t="str">
        <v>W</v>
      </c>
      <c r="H625" s="21">
        <v>101</v>
      </c>
      <c r="I625" s="21">
        <v>103</v>
      </c>
      <c r="J625" s="21">
        <v>101</v>
      </c>
      <c r="K625" s="21">
        <v>103</v>
      </c>
      <c r="L625">
        <v>391.99</v>
      </c>
      <c r="M625">
        <v>392.01</v>
      </c>
      <c r="N625">
        <v>450.51400000000001</v>
      </c>
      <c r="O625">
        <v>450.53399999999999</v>
      </c>
      <c r="P625">
        <v>2</v>
      </c>
      <c r="Q625">
        <v>10</v>
      </c>
      <c r="R625" t="str">
        <v>CYL</v>
      </c>
      <c r="S625" t="str">
        <v>MAD</v>
      </c>
      <c r="T625" t="str">
        <v/>
      </c>
      <c r="U625" t="str">
        <v/>
      </c>
      <c r="V625">
        <v>31165</v>
      </c>
      <c r="W625" t="str">
        <v>CYL11886641</v>
      </c>
      <c r="X625">
        <v>44885.383333333331</v>
      </c>
      <c r="Y625" t="str">
        <v>JRS_CLARK</v>
      </c>
      <c r="Z625" t="str">
        <v>JR</v>
      </c>
      <c r="AA625" t="str">
        <v/>
      </c>
      <c r="AB625" t="str">
        <v>397-U1385F-32X-4-W 101/103-31165</v>
      </c>
    </row>
    <row r="626" spans="1:28" x14ac:dyDescent="0.15">
      <c r="A626">
        <v>397</v>
      </c>
      <c r="B626" t="str">
        <v>U1385</v>
      </c>
      <c r="C626" t="str">
        <v>F</v>
      </c>
      <c r="D626">
        <v>32</v>
      </c>
      <c r="E626" t="str">
        <v>X</v>
      </c>
      <c r="F626">
        <v>4</v>
      </c>
      <c r="G626" t="str">
        <v>A</v>
      </c>
      <c r="H626" s="21">
        <v>126</v>
      </c>
      <c r="I626" s="21">
        <v>126</v>
      </c>
      <c r="J626" s="21">
        <v>126</v>
      </c>
      <c r="K626" s="21">
        <v>126</v>
      </c>
      <c r="L626">
        <v>392.24</v>
      </c>
      <c r="M626">
        <v>392.24</v>
      </c>
      <c r="N626">
        <v>450.76400000000001</v>
      </c>
      <c r="O626">
        <v>450.76400000000001</v>
      </c>
      <c r="P626">
        <v>0</v>
      </c>
      <c r="Q626">
        <v>1</v>
      </c>
      <c r="R626" t="str">
        <v>SS</v>
      </c>
      <c r="S626" t="str">
        <v>SED</v>
      </c>
      <c r="T626" t="str">
        <v/>
      </c>
      <c r="U626" t="str">
        <v/>
      </c>
      <c r="V626" t="str">
        <v>SED</v>
      </c>
      <c r="W626" t="str">
        <v>SS11886631</v>
      </c>
      <c r="X626">
        <v>44885.379861111112</v>
      </c>
      <c r="Y626" t="str">
        <v>JRS_BROOKS</v>
      </c>
      <c r="Z626" t="str">
        <v>JR</v>
      </c>
      <c r="AA626" t="str">
        <v/>
      </c>
      <c r="AB626" t="str">
        <v>397-U1385F-32X-4-A 126/126-SED</v>
      </c>
    </row>
    <row r="627" spans="1:28" x14ac:dyDescent="0.15">
      <c r="A627">
        <v>397</v>
      </c>
      <c r="B627" t="str">
        <v>U1385</v>
      </c>
      <c r="C627" t="str">
        <v>F</v>
      </c>
      <c r="D627">
        <v>32</v>
      </c>
      <c r="E627" t="str">
        <v>X</v>
      </c>
      <c r="F627">
        <v>5</v>
      </c>
      <c r="G627" t="str">
        <v>W</v>
      </c>
      <c r="H627" s="21">
        <v>75</v>
      </c>
      <c r="I627" s="21">
        <v>75</v>
      </c>
      <c r="J627" s="21">
        <v>75</v>
      </c>
      <c r="K627" s="21">
        <v>75</v>
      </c>
      <c r="L627">
        <v>393.22</v>
      </c>
      <c r="M627">
        <v>393.22</v>
      </c>
      <c r="N627">
        <v>451.74400000000003</v>
      </c>
      <c r="O627">
        <v>451.74400000000003</v>
      </c>
      <c r="P627">
        <v>0</v>
      </c>
      <c r="Q627">
        <v>1</v>
      </c>
      <c r="R627" t="str">
        <v>TPCK</v>
      </c>
      <c r="S627" t="str">
        <v>NANNO</v>
      </c>
      <c r="T627" t="str">
        <v/>
      </c>
      <c r="U627" t="str">
        <v/>
      </c>
      <c r="V627" t="str">
        <v>NANNO</v>
      </c>
      <c r="W627" t="str">
        <v>TPCK11886601</v>
      </c>
      <c r="X627">
        <v>44885.379166666666</v>
      </c>
      <c r="Y627" t="str">
        <v>LEWIS</v>
      </c>
      <c r="Z627" t="str">
        <v>JR</v>
      </c>
      <c r="AA627" t="str">
        <v>Unprocessed sample to FLOR, slide to CLAR</v>
      </c>
      <c r="AB627" t="str">
        <v>397-U1385F-32X-5-W 75/75-NANNO</v>
      </c>
    </row>
    <row r="628" spans="1:28" x14ac:dyDescent="0.15">
      <c r="A628">
        <v>397</v>
      </c>
      <c r="B628" t="str">
        <v>U1385</v>
      </c>
      <c r="C628" t="str">
        <v>F</v>
      </c>
      <c r="D628">
        <v>32</v>
      </c>
      <c r="E628" t="str">
        <v>X</v>
      </c>
      <c r="F628">
        <v>6</v>
      </c>
      <c r="G628" t="str">
        <v/>
      </c>
      <c r="H628" s="21">
        <v>0</v>
      </c>
      <c r="I628" s="21">
        <v>5</v>
      </c>
      <c r="J628" s="21">
        <v>0</v>
      </c>
      <c r="K628" s="21">
        <v>5</v>
      </c>
      <c r="L628">
        <v>393.96</v>
      </c>
      <c r="M628">
        <v>394.01</v>
      </c>
      <c r="N628">
        <v>452.48399999999998</v>
      </c>
      <c r="O628">
        <v>452.53399999999999</v>
      </c>
      <c r="P628">
        <v>5</v>
      </c>
      <c r="Q628">
        <v>5</v>
      </c>
      <c r="R628" t="str">
        <v>CYL</v>
      </c>
      <c r="S628" t="str">
        <v>HS</v>
      </c>
      <c r="T628" t="str">
        <v/>
      </c>
      <c r="U628" t="str">
        <v/>
      </c>
      <c r="V628" t="str">
        <v>HS</v>
      </c>
      <c r="W628" t="str">
        <v>CYL11884491</v>
      </c>
      <c r="X628">
        <v>44885.0625</v>
      </c>
      <c r="Y628" t="str">
        <v>JR_MARONE</v>
      </c>
      <c r="Z628" t="str">
        <v>JR</v>
      </c>
      <c r="AA628" t="str">
        <v/>
      </c>
      <c r="AB628" t="str">
        <v>397-U1385F-32X-6-HS</v>
      </c>
    </row>
    <row r="629" spans="1:28" x14ac:dyDescent="0.15">
      <c r="A629">
        <v>397</v>
      </c>
      <c r="B629" t="str">
        <v>U1385</v>
      </c>
      <c r="C629" t="str">
        <v>F</v>
      </c>
      <c r="D629">
        <v>32</v>
      </c>
      <c r="E629" t="str">
        <v>X</v>
      </c>
      <c r="F629">
        <v>6</v>
      </c>
      <c r="G629" t="str">
        <v>W</v>
      </c>
      <c r="H629" s="21">
        <v>40</v>
      </c>
      <c r="I629" s="21">
        <v>40</v>
      </c>
      <c r="J629" s="21">
        <v>40</v>
      </c>
      <c r="K629" s="21">
        <v>40</v>
      </c>
      <c r="L629">
        <v>394.35999999999996</v>
      </c>
      <c r="M629">
        <v>394.35999999999996</v>
      </c>
      <c r="N629">
        <v>452.88399999999996</v>
      </c>
      <c r="O629">
        <v>452.88399999999996</v>
      </c>
      <c r="P629">
        <v>0</v>
      </c>
      <c r="Q629">
        <v>1</v>
      </c>
      <c r="R629" t="str">
        <v>TPCK</v>
      </c>
      <c r="S629" t="str">
        <v>NANNO</v>
      </c>
      <c r="T629" t="str">
        <v/>
      </c>
      <c r="U629" t="str">
        <v/>
      </c>
      <c r="V629" t="str">
        <v>NANNO</v>
      </c>
      <c r="W629" t="str">
        <v>TPCK11886611</v>
      </c>
      <c r="X629">
        <v>44885.379166666666</v>
      </c>
      <c r="Y629" t="str">
        <v>LEWIS</v>
      </c>
      <c r="Z629" t="str">
        <v>JR</v>
      </c>
      <c r="AA629" t="str">
        <v>Unprocessed sample to FLOR, slide to CLAR</v>
      </c>
      <c r="AB629" t="str">
        <v>397-U1385F-32X-6-W 40/40-NANNO</v>
      </c>
    </row>
    <row r="630" spans="1:28" x14ac:dyDescent="0.15">
      <c r="A630">
        <v>397</v>
      </c>
      <c r="B630" t="str">
        <v>U1385</v>
      </c>
      <c r="C630" t="str">
        <v>F</v>
      </c>
      <c r="D630">
        <v>32</v>
      </c>
      <c r="E630" t="str">
        <v>X</v>
      </c>
      <c r="F630" t="str">
        <v>CC</v>
      </c>
      <c r="G630" t="str">
        <v/>
      </c>
      <c r="H630" s="21">
        <v>40</v>
      </c>
      <c r="I630" s="21">
        <v>47</v>
      </c>
      <c r="J630" s="21">
        <v>0</v>
      </c>
      <c r="K630" s="21">
        <v>7</v>
      </c>
      <c r="L630">
        <v>394.94</v>
      </c>
      <c r="M630">
        <v>395.01000000000005</v>
      </c>
      <c r="N630">
        <v>453.464</v>
      </c>
      <c r="O630">
        <v>453.53400000000005</v>
      </c>
      <c r="P630">
        <v>7</v>
      </c>
      <c r="Q630">
        <v>20</v>
      </c>
      <c r="R630" t="str">
        <v>OTHR</v>
      </c>
      <c r="S630" t="str">
        <v>FORAM</v>
      </c>
      <c r="T630" t="str">
        <v/>
      </c>
      <c r="U630" t="str">
        <v/>
      </c>
      <c r="V630" t="str">
        <v>FORAM</v>
      </c>
      <c r="W630" t="str">
        <v>OTHR11884591</v>
      </c>
      <c r="X630">
        <v>44885.063194444447</v>
      </c>
      <c r="Y630" t="str">
        <v>JR_MARONE</v>
      </c>
      <c r="Z630" t="str">
        <v>JR</v>
      </c>
      <c r="AA630" t="str">
        <v>Shipboard Test</v>
      </c>
      <c r="AB630" t="str">
        <v>397-U1385F-32X-CC-PAL-FORAM</v>
      </c>
    </row>
    <row r="631" spans="1:28" x14ac:dyDescent="0.15">
      <c r="A631">
        <v>397</v>
      </c>
      <c r="B631" t="str">
        <v>U1385</v>
      </c>
      <c r="C631" t="str">
        <v>F</v>
      </c>
      <c r="D631">
        <v>32</v>
      </c>
      <c r="E631" t="str">
        <v>X</v>
      </c>
      <c r="F631" t="str">
        <v>CC</v>
      </c>
      <c r="G631" t="str">
        <v/>
      </c>
      <c r="H631" s="21">
        <v>40</v>
      </c>
      <c r="I631" s="21">
        <v>47</v>
      </c>
      <c r="J631" s="21">
        <v>0</v>
      </c>
      <c r="K631" s="21">
        <v>7</v>
      </c>
      <c r="L631">
        <v>394.94</v>
      </c>
      <c r="M631">
        <v>395.01000000000005</v>
      </c>
      <c r="N631">
        <v>453.464</v>
      </c>
      <c r="O631">
        <v>453.53400000000005</v>
      </c>
      <c r="P631">
        <v>7</v>
      </c>
      <c r="Q631">
        <v>5</v>
      </c>
      <c r="R631" t="str">
        <v>OTHR</v>
      </c>
      <c r="S631" t="str">
        <v/>
      </c>
      <c r="T631" t="str">
        <v>ABRA</v>
      </c>
      <c r="U631" t="str">
        <v>95438IODP</v>
      </c>
      <c r="V631" t="str">
        <v>PALABRA</v>
      </c>
      <c r="W631" t="str">
        <v>OTHR11884571</v>
      </c>
      <c r="X631">
        <v>44885.063194444447</v>
      </c>
      <c r="Y631" t="str">
        <v>JR_MARONE</v>
      </c>
      <c r="Z631" t="str">
        <v>JR</v>
      </c>
      <c r="AA631" t="str">
        <v/>
      </c>
      <c r="AB631" t="str">
        <v>397-U1385F-32X-CC-PAL-PALABRA</v>
      </c>
    </row>
    <row r="632" spans="1:28" x14ac:dyDescent="0.15">
      <c r="A632">
        <v>397</v>
      </c>
      <c r="B632" t="str">
        <v>U1385</v>
      </c>
      <c r="C632" t="str">
        <v>F</v>
      </c>
      <c r="D632">
        <v>32</v>
      </c>
      <c r="E632" t="str">
        <v>X</v>
      </c>
      <c r="F632" t="str">
        <v>CC</v>
      </c>
      <c r="G632" t="str">
        <v/>
      </c>
      <c r="H632" s="21">
        <v>40</v>
      </c>
      <c r="I632" s="21">
        <v>47</v>
      </c>
      <c r="J632" s="21">
        <v>40</v>
      </c>
      <c r="K632" s="21">
        <v>47</v>
      </c>
      <c r="L632">
        <v>394.94</v>
      </c>
      <c r="M632">
        <v>395.01000000000005</v>
      </c>
      <c r="N632">
        <v>453.464</v>
      </c>
      <c r="O632">
        <v>453.53400000000005</v>
      </c>
      <c r="P632">
        <v>7</v>
      </c>
      <c r="Q632">
        <v>247</v>
      </c>
      <c r="R632" t="str">
        <v>WRND</v>
      </c>
      <c r="S632" t="str">
        <v>PAL</v>
      </c>
      <c r="T632" t="str">
        <v/>
      </c>
      <c r="U632" t="str">
        <v/>
      </c>
      <c r="V632" t="str">
        <v>PAL</v>
      </c>
      <c r="W632" t="str">
        <v>WRND11884501</v>
      </c>
      <c r="X632">
        <v>44885.0625</v>
      </c>
      <c r="Y632" t="str">
        <v>JR_MARONE</v>
      </c>
      <c r="Z632" t="str">
        <v>JR</v>
      </c>
      <c r="AA632" t="str">
        <v/>
      </c>
      <c r="AB632" t="str">
        <v>397-U1385F-32X-CC-PAL</v>
      </c>
    </row>
    <row r="633" spans="1:28" x14ac:dyDescent="0.15">
      <c r="A633">
        <v>397</v>
      </c>
      <c r="B633" t="str">
        <v>U1385</v>
      </c>
      <c r="C633" t="str">
        <v>F</v>
      </c>
      <c r="D633">
        <v>32</v>
      </c>
      <c r="E633" t="str">
        <v>X</v>
      </c>
      <c r="F633" t="str">
        <v>CC</v>
      </c>
      <c r="G633" t="str">
        <v/>
      </c>
      <c r="H633" s="21">
        <v>40</v>
      </c>
      <c r="I633" s="21">
        <v>47</v>
      </c>
      <c r="J633" s="21">
        <v>0</v>
      </c>
      <c r="K633" s="21">
        <v>7</v>
      </c>
      <c r="L633">
        <v>394.94</v>
      </c>
      <c r="M633">
        <v>395.01000000000005</v>
      </c>
      <c r="N633">
        <v>453.464</v>
      </c>
      <c r="O633">
        <v>453.53400000000005</v>
      </c>
      <c r="P633">
        <v>7</v>
      </c>
      <c r="Q633">
        <v>30</v>
      </c>
      <c r="R633" t="str">
        <v>OTHR</v>
      </c>
      <c r="S633" t="str">
        <v/>
      </c>
      <c r="T633" t="str">
        <v>ZARI</v>
      </c>
      <c r="U633" t="str">
        <v>95883IODP</v>
      </c>
      <c r="V633" t="str">
        <v>PALZARI</v>
      </c>
      <c r="W633" t="str">
        <v>OTHR11884561</v>
      </c>
      <c r="X633">
        <v>44885.063194444447</v>
      </c>
      <c r="Y633" t="str">
        <v>JR_MARONE</v>
      </c>
      <c r="Z633" t="str">
        <v>JR</v>
      </c>
      <c r="AA633" t="str">
        <v/>
      </c>
      <c r="AB633" t="str">
        <v>397-U1385F-32X-CC-PAL-PALZARI</v>
      </c>
    </row>
    <row r="634" spans="1:28" x14ac:dyDescent="0.15">
      <c r="A634">
        <v>397</v>
      </c>
      <c r="B634" t="str">
        <v>U1385</v>
      </c>
      <c r="C634" t="str">
        <v>F</v>
      </c>
      <c r="D634">
        <v>32</v>
      </c>
      <c r="E634" t="str">
        <v>X</v>
      </c>
      <c r="F634" t="str">
        <v>CC</v>
      </c>
      <c r="G634" t="str">
        <v/>
      </c>
      <c r="H634" s="21">
        <v>40</v>
      </c>
      <c r="I634" s="21">
        <v>47</v>
      </c>
      <c r="J634" s="21">
        <v>0</v>
      </c>
      <c r="K634" s="21">
        <v>7</v>
      </c>
      <c r="L634">
        <v>394.94</v>
      </c>
      <c r="M634">
        <v>395.01000000000005</v>
      </c>
      <c r="N634">
        <v>453.464</v>
      </c>
      <c r="O634">
        <v>453.53400000000005</v>
      </c>
      <c r="P634">
        <v>7</v>
      </c>
      <c r="Q634">
        <v>20</v>
      </c>
      <c r="R634" t="str">
        <v>OTHR</v>
      </c>
      <c r="S634" t="str">
        <v/>
      </c>
      <c r="T634" t="str">
        <v>PERA</v>
      </c>
      <c r="U634" t="str">
        <v>95471IODP</v>
      </c>
      <c r="V634" t="str">
        <v>PALPERA</v>
      </c>
      <c r="W634" t="str">
        <v>OTHR11884521</v>
      </c>
      <c r="X634">
        <v>44885.063194444447</v>
      </c>
      <c r="Y634" t="str">
        <v>JR_MARONE</v>
      </c>
      <c r="Z634" t="str">
        <v>JR</v>
      </c>
      <c r="AA634" t="str">
        <v/>
      </c>
      <c r="AB634" t="str">
        <v>397-U1385F-32X-CC-PAL-PALPERA</v>
      </c>
    </row>
    <row r="635" spans="1:28" x14ac:dyDescent="0.15">
      <c r="A635">
        <v>397</v>
      </c>
      <c r="B635" t="str">
        <v>U1385</v>
      </c>
      <c r="C635" t="str">
        <v>F</v>
      </c>
      <c r="D635">
        <v>32</v>
      </c>
      <c r="E635" t="str">
        <v>X</v>
      </c>
      <c r="F635" t="str">
        <v>CC</v>
      </c>
      <c r="G635" t="str">
        <v/>
      </c>
      <c r="H635" s="21">
        <v>40</v>
      </c>
      <c r="I635" s="21">
        <v>47</v>
      </c>
      <c r="J635" s="21">
        <v>0</v>
      </c>
      <c r="K635" s="21">
        <v>7</v>
      </c>
      <c r="L635">
        <v>394.94</v>
      </c>
      <c r="M635">
        <v>395.01000000000005</v>
      </c>
      <c r="N635">
        <v>453.464</v>
      </c>
      <c r="O635">
        <v>453.53400000000005</v>
      </c>
      <c r="P635">
        <v>7</v>
      </c>
      <c r="Q635">
        <v>5</v>
      </c>
      <c r="R635" t="str">
        <v>OTHR</v>
      </c>
      <c r="S635" t="str">
        <v/>
      </c>
      <c r="T635" t="str">
        <v>CLAR</v>
      </c>
      <c r="U635" t="str">
        <v>95439IODP</v>
      </c>
      <c r="V635" t="str">
        <v>PALCLAR</v>
      </c>
      <c r="W635" t="str">
        <v>OTHR11884541</v>
      </c>
      <c r="X635">
        <v>44885.063194444447</v>
      </c>
      <c r="Y635" t="str">
        <v>JR_MARONE</v>
      </c>
      <c r="Z635" t="str">
        <v>JR</v>
      </c>
      <c r="AA635" t="str">
        <v/>
      </c>
      <c r="AB635" t="str">
        <v>397-U1385F-32X-CC-PAL-PALCLAR</v>
      </c>
    </row>
    <row r="636" spans="1:28" x14ac:dyDescent="0.15">
      <c r="A636">
        <v>397</v>
      </c>
      <c r="B636" t="str">
        <v>U1385</v>
      </c>
      <c r="C636" t="str">
        <v>F</v>
      </c>
      <c r="D636">
        <v>32</v>
      </c>
      <c r="E636" t="str">
        <v>X</v>
      </c>
      <c r="F636" t="str">
        <v>CC</v>
      </c>
      <c r="G636" t="str">
        <v/>
      </c>
      <c r="H636" s="21">
        <v>40</v>
      </c>
      <c r="I636" s="21">
        <v>47</v>
      </c>
      <c r="J636" s="21">
        <v>0</v>
      </c>
      <c r="K636" s="21">
        <v>7</v>
      </c>
      <c r="L636">
        <v>394.94</v>
      </c>
      <c r="M636">
        <v>395.01000000000005</v>
      </c>
      <c r="N636">
        <v>453.464</v>
      </c>
      <c r="O636">
        <v>453.53400000000005</v>
      </c>
      <c r="P636">
        <v>7</v>
      </c>
      <c r="Q636">
        <v>5</v>
      </c>
      <c r="R636" t="str">
        <v>OTHR</v>
      </c>
      <c r="S636" t="str">
        <v>NANNO</v>
      </c>
      <c r="T636" t="str">
        <v/>
      </c>
      <c r="U636" t="str">
        <v/>
      </c>
      <c r="V636" t="str">
        <v>NANNO</v>
      </c>
      <c r="W636" t="str">
        <v>OTHR11884581</v>
      </c>
      <c r="X636">
        <v>44885.063194444447</v>
      </c>
      <c r="Y636" t="str">
        <v>LEWIS</v>
      </c>
      <c r="Z636" t="str">
        <v>JR</v>
      </c>
      <c r="AA636" t="str">
        <v>Unprocessed sample to FLOR, slide to CLAR</v>
      </c>
      <c r="AB636" t="str">
        <v>397-U1385F-32X-CC-PAL-NANNO</v>
      </c>
    </row>
    <row r="637" spans="1:28" x14ac:dyDescent="0.15">
      <c r="A637">
        <v>397</v>
      </c>
      <c r="B637" t="str">
        <v>U1385</v>
      </c>
      <c r="C637" t="str">
        <v>F</v>
      </c>
      <c r="D637">
        <v>32</v>
      </c>
      <c r="E637" t="str">
        <v>X</v>
      </c>
      <c r="F637" t="str">
        <v>CC</v>
      </c>
      <c r="G637" t="str">
        <v/>
      </c>
      <c r="H637" s="21">
        <v>40</v>
      </c>
      <c r="I637" s="21">
        <v>47</v>
      </c>
      <c r="J637" s="21">
        <v>0</v>
      </c>
      <c r="K637" s="21">
        <v>7</v>
      </c>
      <c r="L637">
        <v>394.94</v>
      </c>
      <c r="M637">
        <v>395.01000000000005</v>
      </c>
      <c r="N637">
        <v>453.464</v>
      </c>
      <c r="O637">
        <v>453.53400000000005</v>
      </c>
      <c r="P637">
        <v>7</v>
      </c>
      <c r="Q637">
        <v>20</v>
      </c>
      <c r="R637" t="str">
        <v>OTHR</v>
      </c>
      <c r="S637" t="str">
        <v/>
      </c>
      <c r="T637" t="str">
        <v>VERM</v>
      </c>
      <c r="U637" t="str">
        <v>95746IODP</v>
      </c>
      <c r="V637" t="str">
        <v>PALVERM</v>
      </c>
      <c r="W637" t="str">
        <v>OTHR11884511</v>
      </c>
      <c r="X637">
        <v>44885.063194444447</v>
      </c>
      <c r="Y637" t="str">
        <v>JR_MARONE</v>
      </c>
      <c r="Z637" t="str">
        <v>JR</v>
      </c>
      <c r="AA637" t="str">
        <v/>
      </c>
      <c r="AB637" t="str">
        <v>397-U1385F-32X-CC-PAL-PALVERM</v>
      </c>
    </row>
    <row r="638" spans="1:28" x14ac:dyDescent="0.15">
      <c r="A638">
        <v>397</v>
      </c>
      <c r="B638" t="str">
        <v>U1385</v>
      </c>
      <c r="C638" t="str">
        <v>F</v>
      </c>
      <c r="D638">
        <v>32</v>
      </c>
      <c r="E638" t="str">
        <v>X</v>
      </c>
      <c r="F638" t="str">
        <v>CC</v>
      </c>
      <c r="G638" t="str">
        <v/>
      </c>
      <c r="H638" s="21">
        <v>40</v>
      </c>
      <c r="I638" s="21">
        <v>47</v>
      </c>
      <c r="J638" s="21">
        <v>0</v>
      </c>
      <c r="K638" s="21">
        <v>7</v>
      </c>
      <c r="L638">
        <v>394.94</v>
      </c>
      <c r="M638">
        <v>395.01000000000005</v>
      </c>
      <c r="N638">
        <v>453.464</v>
      </c>
      <c r="O638">
        <v>453.53400000000005</v>
      </c>
      <c r="P638">
        <v>7</v>
      </c>
      <c r="Q638">
        <v>30</v>
      </c>
      <c r="R638" t="str">
        <v>OTHR</v>
      </c>
      <c r="S638" t="str">
        <v>PAL</v>
      </c>
      <c r="T638" t="str">
        <v/>
      </c>
      <c r="U638" t="str">
        <v/>
      </c>
      <c r="V638" t="str">
        <v>PAL</v>
      </c>
      <c r="W638" t="str">
        <v>OTHR11884551</v>
      </c>
      <c r="X638">
        <v>44885.063194444447</v>
      </c>
      <c r="Y638" t="str">
        <v>KOWALSKI</v>
      </c>
      <c r="Z638" t="str">
        <v>JR</v>
      </c>
      <c r="AA638" t="str">
        <v/>
      </c>
      <c r="AB638" t="str">
        <v>397-U1385F-32X-CC-PAL-PAL</v>
      </c>
    </row>
    <row r="639" spans="1:28" x14ac:dyDescent="0.15">
      <c r="A639">
        <v>397</v>
      </c>
      <c r="B639" t="str">
        <v>U1385</v>
      </c>
      <c r="C639" t="str">
        <v>F</v>
      </c>
      <c r="D639">
        <v>32</v>
      </c>
      <c r="E639" t="str">
        <v>X</v>
      </c>
      <c r="F639" t="str">
        <v>CC</v>
      </c>
      <c r="G639" t="str">
        <v/>
      </c>
      <c r="H639" s="21">
        <v>40</v>
      </c>
      <c r="I639" s="21">
        <v>47</v>
      </c>
      <c r="J639" s="21">
        <v>0</v>
      </c>
      <c r="K639" s="21">
        <v>7</v>
      </c>
      <c r="L639">
        <v>394.94</v>
      </c>
      <c r="M639">
        <v>395.01000000000005</v>
      </c>
      <c r="N639">
        <v>453.464</v>
      </c>
      <c r="O639">
        <v>453.53400000000005</v>
      </c>
      <c r="P639">
        <v>7</v>
      </c>
      <c r="Q639">
        <v>5</v>
      </c>
      <c r="R639" t="str">
        <v>OTHR</v>
      </c>
      <c r="S639" t="str">
        <v/>
      </c>
      <c r="T639" t="str">
        <v>FLOR</v>
      </c>
      <c r="U639" t="str">
        <v>95504IODP</v>
      </c>
      <c r="V639" t="str">
        <v>PALFLOR</v>
      </c>
      <c r="W639" t="str">
        <v>OTHR11884531</v>
      </c>
      <c r="X639">
        <v>44885.063194444447</v>
      </c>
      <c r="Y639" t="str">
        <v>JR_MARONE</v>
      </c>
      <c r="Z639" t="str">
        <v>JR</v>
      </c>
      <c r="AA639" t="str">
        <v/>
      </c>
      <c r="AB639" t="str">
        <v>397-U1385F-32X-CC-PAL-PALFLOR</v>
      </c>
    </row>
    <row r="640" spans="1:28" x14ac:dyDescent="0.15">
      <c r="A640">
        <v>397</v>
      </c>
      <c r="B640" t="str">
        <v>U1385</v>
      </c>
      <c r="C640" t="str">
        <v>F</v>
      </c>
      <c r="D640">
        <v>33</v>
      </c>
      <c r="E640" t="str">
        <v>X</v>
      </c>
      <c r="F640">
        <v>1</v>
      </c>
      <c r="G640" t="str">
        <v>A</v>
      </c>
      <c r="H640" s="21">
        <v>39</v>
      </c>
      <c r="I640" s="21">
        <v>39</v>
      </c>
      <c r="J640" s="21">
        <v>39</v>
      </c>
      <c r="K640" s="21">
        <v>39</v>
      </c>
      <c r="L640">
        <v>396.59</v>
      </c>
      <c r="M640">
        <v>396.59</v>
      </c>
      <c r="N640">
        <v>454.48399999999998</v>
      </c>
      <c r="O640">
        <v>454.48399999999998</v>
      </c>
      <c r="P640">
        <v>0</v>
      </c>
      <c r="Q640">
        <v>1</v>
      </c>
      <c r="R640" t="str">
        <v>SS</v>
      </c>
      <c r="S640" t="str">
        <v>SED</v>
      </c>
      <c r="T640" t="str">
        <v/>
      </c>
      <c r="U640" t="str">
        <v/>
      </c>
      <c r="V640" t="str">
        <v>SED</v>
      </c>
      <c r="W640" t="str">
        <v>SS11887391</v>
      </c>
      <c r="X640">
        <v>44885.42083333333</v>
      </c>
      <c r="Y640" t="str">
        <v>JRS_BROOKS</v>
      </c>
      <c r="Z640" t="str">
        <v>JR</v>
      </c>
      <c r="AA640" t="str">
        <v/>
      </c>
      <c r="AB640" t="str">
        <v>397-U1385F-33X-1-A 39/39-SED</v>
      </c>
    </row>
    <row r="641" spans="1:28" x14ac:dyDescent="0.15">
      <c r="A641">
        <v>397</v>
      </c>
      <c r="B641" t="str">
        <v>U1385</v>
      </c>
      <c r="C641" t="str">
        <v>F</v>
      </c>
      <c r="D641">
        <v>33</v>
      </c>
      <c r="E641" t="str">
        <v>X</v>
      </c>
      <c r="F641">
        <v>1</v>
      </c>
      <c r="G641" t="str">
        <v>W</v>
      </c>
      <c r="H641" s="21">
        <v>75</v>
      </c>
      <c r="I641" s="21">
        <v>75</v>
      </c>
      <c r="J641" s="21">
        <v>75</v>
      </c>
      <c r="K641" s="21">
        <v>75</v>
      </c>
      <c r="L641">
        <v>396.95</v>
      </c>
      <c r="M641">
        <v>396.95</v>
      </c>
      <c r="N641">
        <v>454.84399999999999</v>
      </c>
      <c r="O641">
        <v>454.84399999999999</v>
      </c>
      <c r="P641">
        <v>0</v>
      </c>
      <c r="Q641">
        <v>1</v>
      </c>
      <c r="R641" t="str">
        <v>TPCK</v>
      </c>
      <c r="S641" t="str">
        <v>NANNO</v>
      </c>
      <c r="T641" t="str">
        <v/>
      </c>
      <c r="U641" t="str">
        <v/>
      </c>
      <c r="V641" t="str">
        <v>NANNO</v>
      </c>
      <c r="W641" t="str">
        <v>TPCK11887071</v>
      </c>
      <c r="X641">
        <v>44885.412499999999</v>
      </c>
      <c r="Y641" t="str">
        <v>LEWIS</v>
      </c>
      <c r="Z641" t="str">
        <v>JR</v>
      </c>
      <c r="AA641" t="str">
        <v>Unprocessed sample to FLOR, slide to CLAR</v>
      </c>
      <c r="AB641" t="str">
        <v>397-U1385F-33X-1-W 75/75-NANNO</v>
      </c>
    </row>
    <row r="642" spans="1:28" x14ac:dyDescent="0.15">
      <c r="A642">
        <v>397</v>
      </c>
      <c r="B642" t="str">
        <v>U1385</v>
      </c>
      <c r="C642" t="str">
        <v>F</v>
      </c>
      <c r="D642">
        <v>33</v>
      </c>
      <c r="E642" t="str">
        <v>X</v>
      </c>
      <c r="F642">
        <v>2</v>
      </c>
      <c r="G642" t="str">
        <v/>
      </c>
      <c r="H642" s="21">
        <v>0</v>
      </c>
      <c r="I642" s="21">
        <v>5</v>
      </c>
      <c r="J642" s="21">
        <v>0</v>
      </c>
      <c r="K642" s="21">
        <v>5</v>
      </c>
      <c r="L642">
        <v>397.69</v>
      </c>
      <c r="M642">
        <v>397.74</v>
      </c>
      <c r="N642">
        <v>455.584</v>
      </c>
      <c r="O642">
        <v>455.63400000000001</v>
      </c>
      <c r="P642">
        <v>5</v>
      </c>
      <c r="Q642">
        <v>5</v>
      </c>
      <c r="R642" t="str">
        <v>CYL</v>
      </c>
      <c r="S642" t="str">
        <v>HS</v>
      </c>
      <c r="T642" t="str">
        <v/>
      </c>
      <c r="U642" t="str">
        <v/>
      </c>
      <c r="V642" t="str">
        <v>HS</v>
      </c>
      <c r="W642" t="str">
        <v>CYL11884801</v>
      </c>
      <c r="X642">
        <v>44885.115277777775</v>
      </c>
      <c r="Y642" t="str">
        <v>JR_MARONE</v>
      </c>
      <c r="Z642" t="str">
        <v>JR</v>
      </c>
      <c r="AA642" t="str">
        <v/>
      </c>
      <c r="AB642" t="str">
        <v>397-U1385F-33X-2-HS</v>
      </c>
    </row>
    <row r="643" spans="1:28" x14ac:dyDescent="0.15">
      <c r="A643">
        <v>397</v>
      </c>
      <c r="B643" t="str">
        <v>U1385</v>
      </c>
      <c r="C643" t="str">
        <v>F</v>
      </c>
      <c r="D643">
        <v>33</v>
      </c>
      <c r="E643" t="str">
        <v>X</v>
      </c>
      <c r="F643">
        <v>2</v>
      </c>
      <c r="G643" t="str">
        <v>W</v>
      </c>
      <c r="H643" s="21">
        <v>46</v>
      </c>
      <c r="I643" s="21">
        <v>48</v>
      </c>
      <c r="J643" s="21">
        <v>46</v>
      </c>
      <c r="K643" s="21">
        <v>48</v>
      </c>
      <c r="L643">
        <v>398.15</v>
      </c>
      <c r="M643">
        <v>398.17</v>
      </c>
      <c r="N643">
        <v>456.04399999999998</v>
      </c>
      <c r="O643">
        <v>456.06400000000002</v>
      </c>
      <c r="P643">
        <v>2</v>
      </c>
      <c r="Q643">
        <v>10</v>
      </c>
      <c r="R643" t="str">
        <v>CYL</v>
      </c>
      <c r="S643" t="str">
        <v>MAD</v>
      </c>
      <c r="T643" t="str">
        <v/>
      </c>
      <c r="U643" t="str">
        <v/>
      </c>
      <c r="V643">
        <v>31166</v>
      </c>
      <c r="W643" t="str">
        <v>CYL11887381</v>
      </c>
      <c r="X643">
        <v>44885.42083333333</v>
      </c>
      <c r="Y643" t="str">
        <v>JRS_CLARK</v>
      </c>
      <c r="Z643" t="str">
        <v>JR</v>
      </c>
      <c r="AA643" t="str">
        <v/>
      </c>
      <c r="AB643" t="str">
        <v>397-U1385F-33X-2-W 46/48-31166</v>
      </c>
    </row>
    <row r="644" spans="1:28" x14ac:dyDescent="0.15">
      <c r="A644">
        <v>397</v>
      </c>
      <c r="B644" t="str">
        <v>U1385</v>
      </c>
      <c r="C644" t="str">
        <v>F</v>
      </c>
      <c r="D644">
        <v>33</v>
      </c>
      <c r="E644" t="str">
        <v>X</v>
      </c>
      <c r="F644">
        <v>2</v>
      </c>
      <c r="G644" t="str">
        <v>W</v>
      </c>
      <c r="H644" s="21">
        <v>75</v>
      </c>
      <c r="I644" s="21">
        <v>75</v>
      </c>
      <c r="J644" s="21">
        <v>75</v>
      </c>
      <c r="K644" s="21">
        <v>75</v>
      </c>
      <c r="L644">
        <v>398.44</v>
      </c>
      <c r="M644">
        <v>398.44</v>
      </c>
      <c r="N644">
        <v>456.334</v>
      </c>
      <c r="O644">
        <v>456.334</v>
      </c>
      <c r="P644">
        <v>0</v>
      </c>
      <c r="Q644">
        <v>1</v>
      </c>
      <c r="R644" t="str">
        <v>TPCK</v>
      </c>
      <c r="S644" t="str">
        <v>NANNO</v>
      </c>
      <c r="T644" t="str">
        <v/>
      </c>
      <c r="U644" t="str">
        <v/>
      </c>
      <c r="V644" t="str">
        <v>NANNO</v>
      </c>
      <c r="W644" t="str">
        <v>TPCK11887171</v>
      </c>
      <c r="X644">
        <v>44885.415277777778</v>
      </c>
      <c r="Y644" t="str">
        <v>LEWIS</v>
      </c>
      <c r="Z644" t="str">
        <v>JR</v>
      </c>
      <c r="AA644" t="str">
        <v>Unprocessed sample to FLOR, slide to CLAR</v>
      </c>
      <c r="AB644" t="str">
        <v>397-U1385F-33X-2-W 75/75-NANNO</v>
      </c>
    </row>
    <row r="645" spans="1:28" x14ac:dyDescent="0.15">
      <c r="A645">
        <v>397</v>
      </c>
      <c r="B645" t="str">
        <v>U1385</v>
      </c>
      <c r="C645" t="str">
        <v>F</v>
      </c>
      <c r="D645">
        <v>33</v>
      </c>
      <c r="E645" t="str">
        <v>X</v>
      </c>
      <c r="F645" t="str">
        <v>CC</v>
      </c>
      <c r="G645" t="str">
        <v/>
      </c>
      <c r="H645" s="21">
        <v>46</v>
      </c>
      <c r="I645" s="21">
        <v>53</v>
      </c>
      <c r="J645" s="21">
        <v>0</v>
      </c>
      <c r="K645" s="21">
        <v>7</v>
      </c>
      <c r="L645">
        <v>399.5</v>
      </c>
      <c r="M645">
        <v>399.57</v>
      </c>
      <c r="N645">
        <v>457.39400000000001</v>
      </c>
      <c r="O645">
        <v>457.464</v>
      </c>
      <c r="P645">
        <v>7</v>
      </c>
      <c r="Q645">
        <v>20</v>
      </c>
      <c r="R645" t="str">
        <v>OTHR</v>
      </c>
      <c r="S645" t="str">
        <v>FORAM</v>
      </c>
      <c r="T645" t="str">
        <v/>
      </c>
      <c r="U645" t="str">
        <v/>
      </c>
      <c r="V645" t="str">
        <v>FORAM</v>
      </c>
      <c r="W645" t="str">
        <v>OTHR11884901</v>
      </c>
      <c r="X645">
        <v>44885.115972222222</v>
      </c>
      <c r="Y645" t="str">
        <v>JR_MARONE</v>
      </c>
      <c r="Z645" t="str">
        <v>JR</v>
      </c>
      <c r="AA645" t="str">
        <v>Shipboard Test</v>
      </c>
      <c r="AB645" t="str">
        <v>397-U1385F-33X-CC-PAL-FORAM</v>
      </c>
    </row>
    <row r="646" spans="1:28" x14ac:dyDescent="0.15">
      <c r="A646">
        <v>397</v>
      </c>
      <c r="B646" t="str">
        <v>U1385</v>
      </c>
      <c r="C646" t="str">
        <v>F</v>
      </c>
      <c r="D646">
        <v>33</v>
      </c>
      <c r="E646" t="str">
        <v>X</v>
      </c>
      <c r="F646" t="str">
        <v>CC</v>
      </c>
      <c r="G646" t="str">
        <v/>
      </c>
      <c r="H646" s="21">
        <v>46</v>
      </c>
      <c r="I646" s="21">
        <v>53</v>
      </c>
      <c r="J646" s="21">
        <v>46</v>
      </c>
      <c r="K646" s="21">
        <v>53</v>
      </c>
      <c r="L646">
        <v>399.5</v>
      </c>
      <c r="M646">
        <v>399.57</v>
      </c>
      <c r="N646">
        <v>457.39400000000001</v>
      </c>
      <c r="O646">
        <v>457.464</v>
      </c>
      <c r="P646">
        <v>7</v>
      </c>
      <c r="Q646">
        <v>247</v>
      </c>
      <c r="R646" t="str">
        <v>WRND</v>
      </c>
      <c r="S646" t="str">
        <v>PAL</v>
      </c>
      <c r="T646" t="str">
        <v/>
      </c>
      <c r="U646" t="str">
        <v/>
      </c>
      <c r="V646" t="str">
        <v>PAL</v>
      </c>
      <c r="W646" t="str">
        <v>WRND11884811</v>
      </c>
      <c r="X646">
        <v>44885.115277777775</v>
      </c>
      <c r="Y646" t="str">
        <v>JR_MARONE</v>
      </c>
      <c r="Z646" t="str">
        <v>JR</v>
      </c>
      <c r="AA646" t="str">
        <v/>
      </c>
      <c r="AB646" t="str">
        <v>397-U1385F-33X-CC-PAL</v>
      </c>
    </row>
    <row r="647" spans="1:28" x14ac:dyDescent="0.15">
      <c r="A647">
        <v>397</v>
      </c>
      <c r="B647" t="str">
        <v>U1385</v>
      </c>
      <c r="C647" t="str">
        <v>F</v>
      </c>
      <c r="D647">
        <v>33</v>
      </c>
      <c r="E647" t="str">
        <v>X</v>
      </c>
      <c r="F647" t="str">
        <v>CC</v>
      </c>
      <c r="G647" t="str">
        <v/>
      </c>
      <c r="H647" s="21">
        <v>46</v>
      </c>
      <c r="I647" s="21">
        <v>53</v>
      </c>
      <c r="J647" s="21">
        <v>0</v>
      </c>
      <c r="K647" s="21">
        <v>7</v>
      </c>
      <c r="L647">
        <v>399.5</v>
      </c>
      <c r="M647">
        <v>399.57</v>
      </c>
      <c r="N647">
        <v>457.39400000000001</v>
      </c>
      <c r="O647">
        <v>457.464</v>
      </c>
      <c r="P647">
        <v>7</v>
      </c>
      <c r="Q647">
        <v>5</v>
      </c>
      <c r="R647" t="str">
        <v>OTHR</v>
      </c>
      <c r="S647" t="str">
        <v/>
      </c>
      <c r="T647" t="str">
        <v>ABRA</v>
      </c>
      <c r="U647" t="str">
        <v>95438IODP</v>
      </c>
      <c r="V647" t="str">
        <v>PALABRA</v>
      </c>
      <c r="W647" t="str">
        <v>OTHR11884881</v>
      </c>
      <c r="X647">
        <v>44885.115972222222</v>
      </c>
      <c r="Y647" t="str">
        <v>JR_MARONE</v>
      </c>
      <c r="Z647" t="str">
        <v>JR</v>
      </c>
      <c r="AA647" t="str">
        <v/>
      </c>
      <c r="AB647" t="str">
        <v>397-U1385F-33X-CC-PAL-PALABRA</v>
      </c>
    </row>
    <row r="648" spans="1:28" x14ac:dyDescent="0.15">
      <c r="A648">
        <v>397</v>
      </c>
      <c r="B648" t="str">
        <v>U1385</v>
      </c>
      <c r="C648" t="str">
        <v>F</v>
      </c>
      <c r="D648">
        <v>33</v>
      </c>
      <c r="E648" t="str">
        <v>X</v>
      </c>
      <c r="F648" t="str">
        <v>CC</v>
      </c>
      <c r="G648" t="str">
        <v/>
      </c>
      <c r="H648" s="21">
        <v>46</v>
      </c>
      <c r="I648" s="21">
        <v>53</v>
      </c>
      <c r="J648" s="21">
        <v>0</v>
      </c>
      <c r="K648" s="21">
        <v>7</v>
      </c>
      <c r="L648">
        <v>399.5</v>
      </c>
      <c r="M648">
        <v>399.57</v>
      </c>
      <c r="N648">
        <v>457.39400000000001</v>
      </c>
      <c r="O648">
        <v>457.464</v>
      </c>
      <c r="P648">
        <v>7</v>
      </c>
      <c r="Q648">
        <v>5</v>
      </c>
      <c r="R648" t="str">
        <v>OTHR</v>
      </c>
      <c r="S648" t="str">
        <v/>
      </c>
      <c r="T648" t="str">
        <v>CLAR</v>
      </c>
      <c r="U648" t="str">
        <v>95439IODP</v>
      </c>
      <c r="V648" t="str">
        <v>PALCLAR</v>
      </c>
      <c r="W648" t="str">
        <v>OTHR11884851</v>
      </c>
      <c r="X648">
        <v>44885.115972222222</v>
      </c>
      <c r="Y648" t="str">
        <v>JR_MARONE</v>
      </c>
      <c r="Z648" t="str">
        <v>JR</v>
      </c>
      <c r="AA648" t="str">
        <v/>
      </c>
      <c r="AB648" t="str">
        <v>397-U1385F-33X-CC-PAL-PALCLAR</v>
      </c>
    </row>
    <row r="649" spans="1:28" x14ac:dyDescent="0.15">
      <c r="A649">
        <v>397</v>
      </c>
      <c r="B649" t="str">
        <v>U1385</v>
      </c>
      <c r="C649" t="str">
        <v>F</v>
      </c>
      <c r="D649">
        <v>33</v>
      </c>
      <c r="E649" t="str">
        <v>X</v>
      </c>
      <c r="F649" t="str">
        <v>CC</v>
      </c>
      <c r="G649" t="str">
        <v/>
      </c>
      <c r="H649" s="21">
        <v>46</v>
      </c>
      <c r="I649" s="21">
        <v>53</v>
      </c>
      <c r="J649" s="21">
        <v>0</v>
      </c>
      <c r="K649" s="21">
        <v>7</v>
      </c>
      <c r="L649">
        <v>399.5</v>
      </c>
      <c r="M649">
        <v>399.57</v>
      </c>
      <c r="N649">
        <v>457.39400000000001</v>
      </c>
      <c r="O649">
        <v>457.464</v>
      </c>
      <c r="P649">
        <v>7</v>
      </c>
      <c r="Q649">
        <v>30</v>
      </c>
      <c r="R649" t="str">
        <v>OTHR</v>
      </c>
      <c r="S649" t="str">
        <v>PAL</v>
      </c>
      <c r="T649" t="str">
        <v/>
      </c>
      <c r="U649" t="str">
        <v/>
      </c>
      <c r="V649" t="str">
        <v>PAL</v>
      </c>
      <c r="W649" t="str">
        <v>OTHR11884861</v>
      </c>
      <c r="X649">
        <v>44885.115972222222</v>
      </c>
      <c r="Y649" t="str">
        <v>KOWALSKI</v>
      </c>
      <c r="Z649" t="str">
        <v>JR</v>
      </c>
      <c r="AA649" t="str">
        <v/>
      </c>
      <c r="AB649" t="str">
        <v>397-U1385F-33X-CC-PAL-PAL</v>
      </c>
    </row>
    <row r="650" spans="1:28" x14ac:dyDescent="0.15">
      <c r="A650">
        <v>397</v>
      </c>
      <c r="B650" t="str">
        <v>U1385</v>
      </c>
      <c r="C650" t="str">
        <v>F</v>
      </c>
      <c r="D650">
        <v>33</v>
      </c>
      <c r="E650" t="str">
        <v>X</v>
      </c>
      <c r="F650" t="str">
        <v>CC</v>
      </c>
      <c r="G650" t="str">
        <v/>
      </c>
      <c r="H650" s="21">
        <v>46</v>
      </c>
      <c r="I650" s="21">
        <v>53</v>
      </c>
      <c r="J650" s="21">
        <v>0</v>
      </c>
      <c r="K650" s="21">
        <v>7</v>
      </c>
      <c r="L650">
        <v>399.5</v>
      </c>
      <c r="M650">
        <v>399.57</v>
      </c>
      <c r="N650">
        <v>457.39400000000001</v>
      </c>
      <c r="O650">
        <v>457.464</v>
      </c>
      <c r="P650">
        <v>7</v>
      </c>
      <c r="Q650">
        <v>20</v>
      </c>
      <c r="R650" t="str">
        <v>OTHR</v>
      </c>
      <c r="S650" t="str">
        <v/>
      </c>
      <c r="T650" t="str">
        <v>VERM</v>
      </c>
      <c r="U650" t="str">
        <v>95746IODP</v>
      </c>
      <c r="V650" t="str">
        <v>PALVERM</v>
      </c>
      <c r="W650" t="str">
        <v>OTHR11884821</v>
      </c>
      <c r="X650">
        <v>44885.115972222222</v>
      </c>
      <c r="Y650" t="str">
        <v>JR_MARONE</v>
      </c>
      <c r="Z650" t="str">
        <v>JR</v>
      </c>
      <c r="AA650" t="str">
        <v/>
      </c>
      <c r="AB650" t="str">
        <v>397-U1385F-33X-CC-PAL-PALVERM</v>
      </c>
    </row>
    <row r="651" spans="1:28" x14ac:dyDescent="0.15">
      <c r="A651">
        <v>397</v>
      </c>
      <c r="B651" t="str">
        <v>U1385</v>
      </c>
      <c r="C651" t="str">
        <v>F</v>
      </c>
      <c r="D651">
        <v>33</v>
      </c>
      <c r="E651" t="str">
        <v>X</v>
      </c>
      <c r="F651" t="str">
        <v>CC</v>
      </c>
      <c r="G651" t="str">
        <v/>
      </c>
      <c r="H651" s="21">
        <v>46</v>
      </c>
      <c r="I651" s="21">
        <v>53</v>
      </c>
      <c r="J651" s="21">
        <v>0</v>
      </c>
      <c r="K651" s="21">
        <v>7</v>
      </c>
      <c r="L651">
        <v>399.5</v>
      </c>
      <c r="M651">
        <v>399.57</v>
      </c>
      <c r="N651">
        <v>457.39400000000001</v>
      </c>
      <c r="O651">
        <v>457.464</v>
      </c>
      <c r="P651">
        <v>7</v>
      </c>
      <c r="Q651">
        <v>5</v>
      </c>
      <c r="R651" t="str">
        <v>OTHR</v>
      </c>
      <c r="S651" t="str">
        <v>NANNO</v>
      </c>
      <c r="T651" t="str">
        <v/>
      </c>
      <c r="U651" t="str">
        <v/>
      </c>
      <c r="V651" t="str">
        <v>NANNO</v>
      </c>
      <c r="W651" t="str">
        <v>OTHR11884891</v>
      </c>
      <c r="X651">
        <v>44885.115972222222</v>
      </c>
      <c r="Y651" t="str">
        <v>LEWIS</v>
      </c>
      <c r="Z651" t="str">
        <v>JR</v>
      </c>
      <c r="AA651" t="str">
        <v>Unprocessed sample to FLOR, slide to CLAR</v>
      </c>
      <c r="AB651" t="str">
        <v>397-U1385F-33X-CC-PAL-NANNO</v>
      </c>
    </row>
    <row r="652" spans="1:28" x14ac:dyDescent="0.15">
      <c r="A652">
        <v>397</v>
      </c>
      <c r="B652" t="str">
        <v>U1385</v>
      </c>
      <c r="C652" t="str">
        <v>F</v>
      </c>
      <c r="D652">
        <v>33</v>
      </c>
      <c r="E652" t="str">
        <v>X</v>
      </c>
      <c r="F652" t="str">
        <v>CC</v>
      </c>
      <c r="G652" t="str">
        <v/>
      </c>
      <c r="H652" s="21">
        <v>46</v>
      </c>
      <c r="I652" s="21">
        <v>53</v>
      </c>
      <c r="J652" s="21">
        <v>0</v>
      </c>
      <c r="K652" s="21">
        <v>7</v>
      </c>
      <c r="L652">
        <v>399.5</v>
      </c>
      <c r="M652">
        <v>399.57</v>
      </c>
      <c r="N652">
        <v>457.39400000000001</v>
      </c>
      <c r="O652">
        <v>457.464</v>
      </c>
      <c r="P652">
        <v>7</v>
      </c>
      <c r="Q652">
        <v>5</v>
      </c>
      <c r="R652" t="str">
        <v>OTHR</v>
      </c>
      <c r="S652" t="str">
        <v/>
      </c>
      <c r="T652" t="str">
        <v>FLOR</v>
      </c>
      <c r="U652" t="str">
        <v>95504IODP</v>
      </c>
      <c r="V652" t="str">
        <v>PALFLOR</v>
      </c>
      <c r="W652" t="str">
        <v>OTHR11884841</v>
      </c>
      <c r="X652">
        <v>44885.115972222222</v>
      </c>
      <c r="Y652" t="str">
        <v>JR_MARONE</v>
      </c>
      <c r="Z652" t="str">
        <v>JR</v>
      </c>
      <c r="AA652" t="str">
        <v/>
      </c>
      <c r="AB652" t="str">
        <v>397-U1385F-33X-CC-PAL-PALFLOR</v>
      </c>
    </row>
    <row r="653" spans="1:28" x14ac:dyDescent="0.15">
      <c r="A653">
        <v>397</v>
      </c>
      <c r="B653" t="str">
        <v>U1385</v>
      </c>
      <c r="C653" t="str">
        <v>F</v>
      </c>
      <c r="D653">
        <v>33</v>
      </c>
      <c r="E653" t="str">
        <v>X</v>
      </c>
      <c r="F653" t="str">
        <v>CC</v>
      </c>
      <c r="G653" t="str">
        <v/>
      </c>
      <c r="H653" s="21">
        <v>46</v>
      </c>
      <c r="I653" s="21">
        <v>53</v>
      </c>
      <c r="J653" s="21">
        <v>0</v>
      </c>
      <c r="K653" s="21">
        <v>7</v>
      </c>
      <c r="L653">
        <v>399.5</v>
      </c>
      <c r="M653">
        <v>399.57</v>
      </c>
      <c r="N653">
        <v>457.39400000000001</v>
      </c>
      <c r="O653">
        <v>457.464</v>
      </c>
      <c r="P653">
        <v>7</v>
      </c>
      <c r="Q653">
        <v>30</v>
      </c>
      <c r="R653" t="str">
        <v>OTHR</v>
      </c>
      <c r="S653" t="str">
        <v/>
      </c>
      <c r="T653" t="str">
        <v>ZARI</v>
      </c>
      <c r="U653" t="str">
        <v>95883IODP</v>
      </c>
      <c r="V653" t="str">
        <v>PALZARI</v>
      </c>
      <c r="W653" t="str">
        <v>OTHR11884871</v>
      </c>
      <c r="X653">
        <v>44885.115972222222</v>
      </c>
      <c r="Y653" t="str">
        <v>JR_MARONE</v>
      </c>
      <c r="Z653" t="str">
        <v>JR</v>
      </c>
      <c r="AA653" t="str">
        <v/>
      </c>
      <c r="AB653" t="str">
        <v>397-U1385F-33X-CC-PAL-PALZARI</v>
      </c>
    </row>
    <row r="654" spans="1:28" x14ac:dyDescent="0.15">
      <c r="A654">
        <v>397</v>
      </c>
      <c r="B654" t="str">
        <v>U1385</v>
      </c>
      <c r="C654" t="str">
        <v>F</v>
      </c>
      <c r="D654">
        <v>33</v>
      </c>
      <c r="E654" t="str">
        <v>X</v>
      </c>
      <c r="F654" t="str">
        <v>CC</v>
      </c>
      <c r="G654" t="str">
        <v/>
      </c>
      <c r="H654" s="21">
        <v>46</v>
      </c>
      <c r="I654" s="21">
        <v>53</v>
      </c>
      <c r="J654" s="21">
        <v>0</v>
      </c>
      <c r="K654" s="21">
        <v>7</v>
      </c>
      <c r="L654">
        <v>399.5</v>
      </c>
      <c r="M654">
        <v>399.57</v>
      </c>
      <c r="N654">
        <v>457.39400000000001</v>
      </c>
      <c r="O654">
        <v>457.464</v>
      </c>
      <c r="P654">
        <v>7</v>
      </c>
      <c r="Q654">
        <v>20</v>
      </c>
      <c r="R654" t="str">
        <v>OTHR</v>
      </c>
      <c r="S654" t="str">
        <v/>
      </c>
      <c r="T654" t="str">
        <v>PERA</v>
      </c>
      <c r="U654" t="str">
        <v>95471IODP</v>
      </c>
      <c r="V654" t="str">
        <v>PALPERA</v>
      </c>
      <c r="W654" t="str">
        <v>OTHR11884831</v>
      </c>
      <c r="X654">
        <v>44885.115972222222</v>
      </c>
      <c r="Y654" t="str">
        <v>JR_MARONE</v>
      </c>
      <c r="Z654" t="str">
        <v>JR</v>
      </c>
      <c r="AA654" t="str">
        <v/>
      </c>
      <c r="AB654" t="str">
        <v>397-U1385F-33X-CC-PAL-PALPERA</v>
      </c>
    </row>
    <row r="655" spans="1:28" x14ac:dyDescent="0.15">
      <c r="A655">
        <v>397</v>
      </c>
      <c r="B655" t="str">
        <v>U1385</v>
      </c>
      <c r="C655" t="str">
        <v>G</v>
      </c>
      <c r="D655">
        <v>1</v>
      </c>
      <c r="E655" t="str">
        <v>H</v>
      </c>
      <c r="F655">
        <v>1</v>
      </c>
      <c r="G655" t="str">
        <v/>
      </c>
      <c r="H655" s="21">
        <v>0</v>
      </c>
      <c r="I655" s="21">
        <v>0</v>
      </c>
      <c r="J655" s="21">
        <v>0</v>
      </c>
      <c r="K655" s="21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5000</v>
      </c>
      <c r="R655" t="str">
        <v>OTHR</v>
      </c>
      <c r="S655" t="str">
        <v>PAL</v>
      </c>
      <c r="T655" t="str">
        <v/>
      </c>
      <c r="U655" t="str">
        <v/>
      </c>
      <c r="V655" t="str">
        <v>PAL-MUDLINE</v>
      </c>
      <c r="W655" t="str">
        <v>OTHR11885661</v>
      </c>
      <c r="X655">
        <v>44885.328472222223</v>
      </c>
      <c r="Y655" t="str">
        <v>NOVAK</v>
      </c>
      <c r="Z655" t="str">
        <v>JR</v>
      </c>
      <c r="AA655" t="str">
        <v/>
      </c>
      <c r="AB655" t="str">
        <v>397-U1385G-1H-1-PAL-MUDLINE</v>
      </c>
    </row>
    <row r="656" spans="1:28" x14ac:dyDescent="0.15">
      <c r="A656">
        <v>397</v>
      </c>
      <c r="B656" t="str">
        <v>U1385</v>
      </c>
      <c r="C656" t="str">
        <v>G</v>
      </c>
      <c r="D656">
        <v>1</v>
      </c>
      <c r="E656" t="str">
        <v>H</v>
      </c>
      <c r="F656">
        <v>1</v>
      </c>
      <c r="G656" t="str">
        <v>W</v>
      </c>
      <c r="H656" s="21">
        <v>51</v>
      </c>
      <c r="I656" s="21">
        <v>52</v>
      </c>
      <c r="J656" s="21">
        <v>51</v>
      </c>
      <c r="K656" s="21">
        <v>52</v>
      </c>
      <c r="L656">
        <v>0.51</v>
      </c>
      <c r="M656">
        <v>0.52</v>
      </c>
      <c r="N656">
        <v>0.51</v>
      </c>
      <c r="O656">
        <v>0.52</v>
      </c>
      <c r="P656">
        <v>1</v>
      </c>
      <c r="Q656">
        <v>5</v>
      </c>
      <c r="R656" t="str">
        <v>CYL</v>
      </c>
      <c r="S656" t="str">
        <v/>
      </c>
      <c r="T656" t="str">
        <v>MITS</v>
      </c>
      <c r="U656" t="str">
        <v>96226IODP</v>
      </c>
      <c r="V656" t="str">
        <v>MITS</v>
      </c>
      <c r="W656" t="str">
        <v>CYL11888951</v>
      </c>
      <c r="X656">
        <v>44885.499305555553</v>
      </c>
      <c r="Y656" t="str">
        <v>JRS_CLARK</v>
      </c>
      <c r="Z656" t="str">
        <v>JR</v>
      </c>
      <c r="AA656" t="str">
        <v/>
      </c>
      <c r="AB656" t="str">
        <v>397-U1385G-1H-1-W 51/52-MITS</v>
      </c>
    </row>
    <row r="657" spans="1:28" x14ac:dyDescent="0.15">
      <c r="A657">
        <v>397</v>
      </c>
      <c r="B657" t="str">
        <v>U1385</v>
      </c>
      <c r="C657" t="str">
        <v>G</v>
      </c>
      <c r="D657">
        <v>1</v>
      </c>
      <c r="E657" t="str">
        <v>H</v>
      </c>
      <c r="F657">
        <v>1</v>
      </c>
      <c r="G657" t="str">
        <v>W</v>
      </c>
      <c r="H657" s="21">
        <v>55</v>
      </c>
      <c r="I657" s="21">
        <v>55</v>
      </c>
      <c r="J657" s="21">
        <v>55</v>
      </c>
      <c r="K657" s="21">
        <v>55</v>
      </c>
      <c r="L657">
        <v>0.55000000000000004</v>
      </c>
      <c r="M657">
        <v>0.55000000000000004</v>
      </c>
      <c r="N657">
        <v>0.55000000000000004</v>
      </c>
      <c r="O657">
        <v>0.55000000000000004</v>
      </c>
      <c r="P657">
        <v>0</v>
      </c>
      <c r="Q657">
        <v>1</v>
      </c>
      <c r="R657" t="str">
        <v>TPCK</v>
      </c>
      <c r="S657" t="str">
        <v>NANNO</v>
      </c>
      <c r="T657" t="str">
        <v/>
      </c>
      <c r="U657" t="str">
        <v/>
      </c>
      <c r="V657" t="str">
        <v>NANNO</v>
      </c>
      <c r="W657" t="str">
        <v>TPCK11888641</v>
      </c>
      <c r="X657">
        <v>44885.486805555556</v>
      </c>
      <c r="Y657" t="str">
        <v>LEWIS</v>
      </c>
      <c r="Z657" t="str">
        <v>JR</v>
      </c>
      <c r="AA657" t="str">
        <v>Unprocessed sample to FLOR, slide to CLAR</v>
      </c>
      <c r="AB657" t="str">
        <v>397-U1385G-1H-1-W 55/55-NANNO</v>
      </c>
    </row>
    <row r="658" spans="1:28" x14ac:dyDescent="0.15">
      <c r="A658">
        <v>397</v>
      </c>
      <c r="B658" t="str">
        <v>U1385</v>
      </c>
      <c r="C658" t="str">
        <v>G</v>
      </c>
      <c r="D658">
        <v>1</v>
      </c>
      <c r="E658" t="str">
        <v>H</v>
      </c>
      <c r="F658">
        <v>1</v>
      </c>
      <c r="G658" t="str">
        <v>W</v>
      </c>
      <c r="H658" s="21">
        <v>80</v>
      </c>
      <c r="I658" s="21">
        <v>81</v>
      </c>
      <c r="J658" s="21">
        <v>80</v>
      </c>
      <c r="K658" s="21">
        <v>81</v>
      </c>
      <c r="L658">
        <v>0.8</v>
      </c>
      <c r="M658">
        <v>0.81</v>
      </c>
      <c r="N658">
        <v>0.8</v>
      </c>
      <c r="O658">
        <v>0.81</v>
      </c>
      <c r="P658">
        <v>1</v>
      </c>
      <c r="Q658">
        <v>5</v>
      </c>
      <c r="R658" t="str">
        <v>CYL</v>
      </c>
      <c r="S658" t="str">
        <v>CARB</v>
      </c>
      <c r="T658" t="str">
        <v/>
      </c>
      <c r="U658" t="str">
        <v/>
      </c>
      <c r="V658" t="str">
        <v>CARB</v>
      </c>
      <c r="W658" t="str">
        <v>CYL11888241</v>
      </c>
      <c r="X658">
        <v>44885.481944444444</v>
      </c>
      <c r="Y658" t="str">
        <v>JRS_CLARK</v>
      </c>
      <c r="Z658" t="str">
        <v>JR</v>
      </c>
      <c r="AA658" t="str">
        <v/>
      </c>
      <c r="AB658" t="str">
        <v>397-U1385G-1H-1-W 80/81-CARB</v>
      </c>
    </row>
    <row r="659" spans="1:28" x14ac:dyDescent="0.15">
      <c r="A659">
        <v>397</v>
      </c>
      <c r="B659" t="str">
        <v>U1385</v>
      </c>
      <c r="C659" t="str">
        <v>G</v>
      </c>
      <c r="D659">
        <v>1</v>
      </c>
      <c r="E659" t="str">
        <v>H</v>
      </c>
      <c r="F659">
        <v>1</v>
      </c>
      <c r="G659" t="str">
        <v>W</v>
      </c>
      <c r="H659" s="21">
        <v>80</v>
      </c>
      <c r="I659" s="21">
        <v>81</v>
      </c>
      <c r="J659" s="21">
        <v>80</v>
      </c>
      <c r="K659" s="21">
        <v>81</v>
      </c>
      <c r="L659">
        <v>0.8</v>
      </c>
      <c r="M659">
        <v>0.81</v>
      </c>
      <c r="N659">
        <v>0.8</v>
      </c>
      <c r="O659">
        <v>0.81</v>
      </c>
      <c r="P659">
        <v>1</v>
      </c>
      <c r="Q659">
        <v>5</v>
      </c>
      <c r="R659" t="str">
        <v>CYL</v>
      </c>
      <c r="S659" t="str">
        <v>XRD</v>
      </c>
      <c r="T659" t="str">
        <v/>
      </c>
      <c r="U659" t="str">
        <v/>
      </c>
      <c r="V659" t="str">
        <v>XRD</v>
      </c>
      <c r="W659" t="str">
        <v>CYL11888231</v>
      </c>
      <c r="X659">
        <v>44885.481944444444</v>
      </c>
      <c r="Y659" t="str">
        <v>JRS_CLARK</v>
      </c>
      <c r="Z659" t="str">
        <v>JR</v>
      </c>
      <c r="AA659" t="str">
        <v/>
      </c>
      <c r="AB659" t="str">
        <v>397-U1385G-1H-1-W 80/81-XRD</v>
      </c>
    </row>
    <row r="660" spans="1:28" x14ac:dyDescent="0.15">
      <c r="A660">
        <v>397</v>
      </c>
      <c r="B660" t="str">
        <v>U1385</v>
      </c>
      <c r="C660" t="str">
        <v>G</v>
      </c>
      <c r="D660">
        <v>1</v>
      </c>
      <c r="E660" t="str">
        <v>H</v>
      </c>
      <c r="F660">
        <v>1</v>
      </c>
      <c r="G660" t="str">
        <v>A</v>
      </c>
      <c r="H660" s="21">
        <v>80</v>
      </c>
      <c r="I660" s="21">
        <v>80</v>
      </c>
      <c r="J660" s="21">
        <v>80</v>
      </c>
      <c r="K660" s="21">
        <v>80</v>
      </c>
      <c r="L660">
        <v>0.8</v>
      </c>
      <c r="M660">
        <v>0.8</v>
      </c>
      <c r="N660">
        <v>0.8</v>
      </c>
      <c r="O660">
        <v>0.8</v>
      </c>
      <c r="P660">
        <v>0</v>
      </c>
      <c r="Q660">
        <v>1</v>
      </c>
      <c r="R660" t="str">
        <v>SS</v>
      </c>
      <c r="S660" t="str">
        <v>SED</v>
      </c>
      <c r="T660" t="str">
        <v/>
      </c>
      <c r="U660" t="str">
        <v/>
      </c>
      <c r="V660" t="str">
        <v>SED</v>
      </c>
      <c r="W660" t="str">
        <v>SS11888941</v>
      </c>
      <c r="X660">
        <v>44885.496527777781</v>
      </c>
      <c r="Y660" t="str">
        <v>JRS_BROOKS</v>
      </c>
      <c r="Z660" t="str">
        <v>JR</v>
      </c>
      <c r="AA660" t="str">
        <v/>
      </c>
      <c r="AB660" t="str">
        <v>397-U1385G-1H-1-A 80/80-SED</v>
      </c>
    </row>
    <row r="661" spans="1:28" x14ac:dyDescent="0.15">
      <c r="A661">
        <v>397</v>
      </c>
      <c r="B661" t="str">
        <v>U1385</v>
      </c>
      <c r="C661" t="str">
        <v>G</v>
      </c>
      <c r="D661">
        <v>1</v>
      </c>
      <c r="E661" t="str">
        <v>H</v>
      </c>
      <c r="F661">
        <v>1</v>
      </c>
      <c r="G661" t="str">
        <v>W</v>
      </c>
      <c r="H661" s="21">
        <v>84</v>
      </c>
      <c r="I661" s="21">
        <v>85</v>
      </c>
      <c r="J661" s="21">
        <v>84</v>
      </c>
      <c r="K661" s="21">
        <v>85</v>
      </c>
      <c r="L661">
        <v>0.84</v>
      </c>
      <c r="M661">
        <v>0.85</v>
      </c>
      <c r="N661">
        <v>0.84</v>
      </c>
      <c r="O661">
        <v>0.85</v>
      </c>
      <c r="P661">
        <v>1</v>
      </c>
      <c r="Q661">
        <v>5</v>
      </c>
      <c r="R661" t="str">
        <v>CYL</v>
      </c>
      <c r="S661" t="str">
        <v/>
      </c>
      <c r="T661" t="str">
        <v>MITS</v>
      </c>
      <c r="U661" t="str">
        <v>96226IODP</v>
      </c>
      <c r="V661" t="str">
        <v>MITS</v>
      </c>
      <c r="W661" t="str">
        <v>CYL11888961</v>
      </c>
      <c r="X661">
        <v>44885.499305555553</v>
      </c>
      <c r="Y661" t="str">
        <v>JRS_CLARK</v>
      </c>
      <c r="Z661" t="str">
        <v>JR</v>
      </c>
      <c r="AA661" t="str">
        <v/>
      </c>
      <c r="AB661" t="str">
        <v>397-U1385G-1H-1-W 84/85-MITS</v>
      </c>
    </row>
    <row r="662" spans="1:28" x14ac:dyDescent="0.15">
      <c r="A662">
        <v>397</v>
      </c>
      <c r="B662" t="str">
        <v>U1385</v>
      </c>
      <c r="C662" t="str">
        <v>G</v>
      </c>
      <c r="D662">
        <v>1</v>
      </c>
      <c r="E662" t="str">
        <v>H</v>
      </c>
      <c r="F662">
        <v>1</v>
      </c>
      <c r="G662" t="str">
        <v/>
      </c>
      <c r="H662" s="21">
        <v>97</v>
      </c>
      <c r="I662" s="21">
        <v>102</v>
      </c>
      <c r="J662" s="21">
        <v>0</v>
      </c>
      <c r="K662" s="21">
        <v>5</v>
      </c>
      <c r="L662">
        <v>0.97</v>
      </c>
      <c r="M662">
        <v>1.02</v>
      </c>
      <c r="N662">
        <v>0.97</v>
      </c>
      <c r="O662">
        <v>1.02</v>
      </c>
      <c r="P662">
        <v>5</v>
      </c>
      <c r="Q662">
        <v>6</v>
      </c>
      <c r="R662" t="str">
        <v>LIQ</v>
      </c>
      <c r="S662" t="str">
        <v/>
      </c>
      <c r="T662" t="str">
        <v/>
      </c>
      <c r="U662" t="str">
        <v/>
      </c>
      <c r="V662" t="str">
        <v>IWS</v>
      </c>
      <c r="W662" t="str">
        <v>LIQ11885741</v>
      </c>
      <c r="X662">
        <v>44885.343055555553</v>
      </c>
      <c r="Y662" t="str">
        <v>JR_LIU</v>
      </c>
      <c r="Z662" t="str">
        <v>JR</v>
      </c>
      <c r="AA662" t="str">
        <v>shipboard untreated</v>
      </c>
      <c r="AB662" t="str">
        <v>397-U1385G-1H-1-IW(97-102)-IWS</v>
      </c>
    </row>
    <row r="663" spans="1:28" x14ac:dyDescent="0.15">
      <c r="A663">
        <v>397</v>
      </c>
      <c r="B663" t="str">
        <v>U1385</v>
      </c>
      <c r="C663" t="str">
        <v>G</v>
      </c>
      <c r="D663">
        <v>1</v>
      </c>
      <c r="E663" t="str">
        <v>H</v>
      </c>
      <c r="F663">
        <v>1</v>
      </c>
      <c r="G663" t="str">
        <v/>
      </c>
      <c r="H663" s="21">
        <v>97</v>
      </c>
      <c r="I663" s="21">
        <v>102</v>
      </c>
      <c r="J663" s="21">
        <v>0</v>
      </c>
      <c r="K663" s="21">
        <v>5</v>
      </c>
      <c r="L663">
        <v>0.97</v>
      </c>
      <c r="M663">
        <v>1.02</v>
      </c>
      <c r="N663">
        <v>0.97</v>
      </c>
      <c r="O663">
        <v>1.02</v>
      </c>
      <c r="P663">
        <v>5</v>
      </c>
      <c r="Q663">
        <v>2</v>
      </c>
      <c r="R663" t="str">
        <v>LIQ</v>
      </c>
      <c r="S663" t="str">
        <v>ICP</v>
      </c>
      <c r="T663" t="str">
        <v/>
      </c>
      <c r="U663" t="str">
        <v/>
      </c>
      <c r="V663" t="str">
        <v>IWICP</v>
      </c>
      <c r="W663" t="str">
        <v>LIQ11885761</v>
      </c>
      <c r="X663">
        <v>44885.343055555553</v>
      </c>
      <c r="Y663" t="str">
        <v>JR_LIU</v>
      </c>
      <c r="Z663" t="str">
        <v>JR</v>
      </c>
      <c r="AA663" t="str">
        <v>10uL HNO3</v>
      </c>
      <c r="AB663" t="str">
        <v>397-U1385G-1H-1-IW(97-102)-IWICP</v>
      </c>
    </row>
    <row r="664" spans="1:28" x14ac:dyDescent="0.15">
      <c r="A664">
        <v>397</v>
      </c>
      <c r="B664" t="str">
        <v>U1385</v>
      </c>
      <c r="C664" t="str">
        <v>G</v>
      </c>
      <c r="D664">
        <v>1</v>
      </c>
      <c r="E664" t="str">
        <v>H</v>
      </c>
      <c r="F664">
        <v>1</v>
      </c>
      <c r="G664" t="str">
        <v/>
      </c>
      <c r="H664" s="21">
        <v>97</v>
      </c>
      <c r="I664" s="21">
        <v>102</v>
      </c>
      <c r="J664" s="21">
        <v>0</v>
      </c>
      <c r="K664" s="21">
        <v>5</v>
      </c>
      <c r="L664">
        <v>0.97</v>
      </c>
      <c r="M664">
        <v>1.02</v>
      </c>
      <c r="N664">
        <v>0.97</v>
      </c>
      <c r="O664">
        <v>1.02</v>
      </c>
      <c r="P664">
        <v>5</v>
      </c>
      <c r="Q664">
        <v>25</v>
      </c>
      <c r="R664" t="str">
        <v>CAKE</v>
      </c>
      <c r="S664" t="str">
        <v/>
      </c>
      <c r="T664" t="str">
        <v>WU</v>
      </c>
      <c r="U664" t="str">
        <v>95353IODP</v>
      </c>
      <c r="V664" t="str">
        <v>SCWU</v>
      </c>
      <c r="W664" t="str">
        <v>CAKE11885791</v>
      </c>
      <c r="X664">
        <v>44885.343055555553</v>
      </c>
      <c r="Y664" t="str">
        <v>JR_LIU</v>
      </c>
      <c r="Z664" t="str">
        <v>JR</v>
      </c>
      <c r="AA664" t="str">
        <v/>
      </c>
      <c r="AB664" t="str">
        <v>397-U1385G-1H-1-IW(97-102)-SCWU</v>
      </c>
    </row>
    <row r="665" spans="1:28" x14ac:dyDescent="0.15">
      <c r="A665">
        <v>397</v>
      </c>
      <c r="B665" t="str">
        <v>U1385</v>
      </c>
      <c r="C665" t="str">
        <v>G</v>
      </c>
      <c r="D665">
        <v>1</v>
      </c>
      <c r="E665" t="str">
        <v>H</v>
      </c>
      <c r="F665">
        <v>1</v>
      </c>
      <c r="G665" t="str">
        <v/>
      </c>
      <c r="H665" s="21">
        <v>97</v>
      </c>
      <c r="I665" s="21">
        <v>102</v>
      </c>
      <c r="J665" s="21">
        <v>0</v>
      </c>
      <c r="K665" s="21">
        <v>5</v>
      </c>
      <c r="L665">
        <v>0.97</v>
      </c>
      <c r="M665">
        <v>1.02</v>
      </c>
      <c r="N665">
        <v>0.97</v>
      </c>
      <c r="O665">
        <v>1.02</v>
      </c>
      <c r="P665">
        <v>5</v>
      </c>
      <c r="Q665">
        <v>3</v>
      </c>
      <c r="R665" t="str">
        <v>LIQ</v>
      </c>
      <c r="S665" t="str">
        <v/>
      </c>
      <c r="T665" t="str">
        <v/>
      </c>
      <c r="U665" t="str">
        <v/>
      </c>
      <c r="V665" t="str">
        <v>IWALK</v>
      </c>
      <c r="W665" t="str">
        <v>LIQ11885751</v>
      </c>
      <c r="X665">
        <v>44885.343055555553</v>
      </c>
      <c r="Y665" t="str">
        <v>JR_LIU</v>
      </c>
      <c r="Z665" t="str">
        <v>JR</v>
      </c>
      <c r="AA665" t="str">
        <v>alkalinity residue</v>
      </c>
      <c r="AB665" t="str">
        <v>397-U1385G-1H-1-IW(97-102)-IWALK</v>
      </c>
    </row>
    <row r="666" spans="1:28" x14ac:dyDescent="0.15">
      <c r="A666">
        <v>397</v>
      </c>
      <c r="B666" t="str">
        <v>U1385</v>
      </c>
      <c r="C666" t="str">
        <v>G</v>
      </c>
      <c r="D666">
        <v>1</v>
      </c>
      <c r="E666" t="str">
        <v>H</v>
      </c>
      <c r="F666">
        <v>1</v>
      </c>
      <c r="G666" t="str">
        <v/>
      </c>
      <c r="H666" s="21">
        <v>97</v>
      </c>
      <c r="I666" s="21">
        <v>102</v>
      </c>
      <c r="J666" s="21">
        <v>0</v>
      </c>
      <c r="K666" s="21">
        <v>5</v>
      </c>
      <c r="L666">
        <v>0.97</v>
      </c>
      <c r="M666">
        <v>1.02</v>
      </c>
      <c r="N666">
        <v>0.97</v>
      </c>
      <c r="O666">
        <v>1.02</v>
      </c>
      <c r="P666">
        <v>5</v>
      </c>
      <c r="Q666">
        <v>10</v>
      </c>
      <c r="R666" t="str">
        <v>LIQ</v>
      </c>
      <c r="S666" t="str">
        <v/>
      </c>
      <c r="T666" t="str">
        <v>YOBO</v>
      </c>
      <c r="U666" t="str">
        <v>96010IODP</v>
      </c>
      <c r="V666" t="str">
        <v>IWYOBO</v>
      </c>
      <c r="W666" t="str">
        <v>LIQ11885781</v>
      </c>
      <c r="X666">
        <v>44885.343055555553</v>
      </c>
      <c r="Y666" t="str">
        <v>JR_LIU</v>
      </c>
      <c r="Z666" t="str">
        <v>JR</v>
      </c>
      <c r="AA666" t="str">
        <v>30ul optima HNO3</v>
      </c>
      <c r="AB666" t="str">
        <v>397-U1385G-1H-1-IW(97-102)-IWYOBO</v>
      </c>
    </row>
    <row r="667" spans="1:28" x14ac:dyDescent="0.15">
      <c r="A667">
        <v>397</v>
      </c>
      <c r="B667" t="str">
        <v>U1385</v>
      </c>
      <c r="C667" t="str">
        <v>G</v>
      </c>
      <c r="D667">
        <v>1</v>
      </c>
      <c r="E667" t="str">
        <v>H</v>
      </c>
      <c r="F667">
        <v>1</v>
      </c>
      <c r="G667" t="str">
        <v/>
      </c>
      <c r="H667" s="21">
        <v>97</v>
      </c>
      <c r="I667" s="21">
        <v>102</v>
      </c>
      <c r="J667" s="21">
        <v>97</v>
      </c>
      <c r="K667" s="21">
        <v>102</v>
      </c>
      <c r="L667">
        <v>0.97</v>
      </c>
      <c r="M667">
        <v>1.02</v>
      </c>
      <c r="N667">
        <v>0.97</v>
      </c>
      <c r="O667">
        <v>1.02</v>
      </c>
      <c r="P667">
        <v>5</v>
      </c>
      <c r="Q667">
        <v>176</v>
      </c>
      <c r="R667" t="str">
        <v>WRND</v>
      </c>
      <c r="S667" t="str">
        <v>IW</v>
      </c>
      <c r="T667" t="str">
        <v/>
      </c>
      <c r="U667" t="str">
        <v/>
      </c>
      <c r="V667" t="str">
        <v>IW(97-102)</v>
      </c>
      <c r="W667" t="str">
        <v>WRND11885461</v>
      </c>
      <c r="X667">
        <v>44885.320138888892</v>
      </c>
      <c r="Y667" t="str">
        <v>NOVAK</v>
      </c>
      <c r="Z667" t="str">
        <v>JR</v>
      </c>
      <c r="AA667" t="str">
        <v/>
      </c>
      <c r="AB667" t="str">
        <v>397-U1385G-1H-1-IW(97-102)</v>
      </c>
    </row>
    <row r="668" spans="1:28" x14ac:dyDescent="0.15">
      <c r="A668">
        <v>397</v>
      </c>
      <c r="B668" t="str">
        <v>U1385</v>
      </c>
      <c r="C668" t="str">
        <v>G</v>
      </c>
      <c r="D668">
        <v>1</v>
      </c>
      <c r="E668" t="str">
        <v>H</v>
      </c>
      <c r="F668">
        <v>1</v>
      </c>
      <c r="G668" t="str">
        <v/>
      </c>
      <c r="H668" s="21">
        <v>97</v>
      </c>
      <c r="I668" s="21">
        <v>102</v>
      </c>
      <c r="J668" s="21">
        <v>0</v>
      </c>
      <c r="K668" s="21">
        <v>5</v>
      </c>
      <c r="L668">
        <v>0.97</v>
      </c>
      <c r="M668">
        <v>1.02</v>
      </c>
      <c r="N668">
        <v>0.97</v>
      </c>
      <c r="O668">
        <v>1.02</v>
      </c>
      <c r="P668">
        <v>5</v>
      </c>
      <c r="Q668">
        <v>10</v>
      </c>
      <c r="R668" t="str">
        <v>LIQ</v>
      </c>
      <c r="S668" t="str">
        <v/>
      </c>
      <c r="T668" t="str">
        <v>WU</v>
      </c>
      <c r="U668" t="str">
        <v>95353IODP</v>
      </c>
      <c r="V668" t="str">
        <v>IWWU</v>
      </c>
      <c r="W668" t="str">
        <v>LIQ11885771</v>
      </c>
      <c r="X668">
        <v>44885.343055555553</v>
      </c>
      <c r="Y668" t="str">
        <v>JR_LIU</v>
      </c>
      <c r="Z668" t="str">
        <v>JR</v>
      </c>
      <c r="AA668" t="str">
        <v>30 ul TM HCl</v>
      </c>
      <c r="AB668" t="str">
        <v>397-U1385G-1H-1-IW(97-102)-IWWU</v>
      </c>
    </row>
    <row r="669" spans="1:28" x14ac:dyDescent="0.15">
      <c r="A669">
        <v>397</v>
      </c>
      <c r="B669" t="str">
        <v>U1385</v>
      </c>
      <c r="C669" t="str">
        <v>G</v>
      </c>
      <c r="D669">
        <v>1</v>
      </c>
      <c r="E669" t="str">
        <v>H</v>
      </c>
      <c r="F669">
        <v>1</v>
      </c>
      <c r="G669" t="str">
        <v/>
      </c>
      <c r="H669" s="21">
        <v>97</v>
      </c>
      <c r="I669" s="21">
        <v>102</v>
      </c>
      <c r="J669" s="21">
        <v>0</v>
      </c>
      <c r="K669" s="21">
        <v>5</v>
      </c>
      <c r="L669">
        <v>0.97</v>
      </c>
      <c r="M669">
        <v>1.02</v>
      </c>
      <c r="N669">
        <v>0.97</v>
      </c>
      <c r="O669">
        <v>1.02</v>
      </c>
      <c r="P669">
        <v>5</v>
      </c>
      <c r="Q669">
        <v>25</v>
      </c>
      <c r="R669" t="str">
        <v>CAKE</v>
      </c>
      <c r="S669" t="str">
        <v/>
      </c>
      <c r="T669" t="str">
        <v>HAYG</v>
      </c>
      <c r="U669" t="str">
        <v>95295IODP</v>
      </c>
      <c r="V669" t="str">
        <v>SCHAYG</v>
      </c>
      <c r="W669" t="str">
        <v>CAKE11885801</v>
      </c>
      <c r="X669">
        <v>44885.343055555553</v>
      </c>
      <c r="Y669" t="str">
        <v>JR_LIU</v>
      </c>
      <c r="Z669" t="str">
        <v>JR</v>
      </c>
      <c r="AA669" t="str">
        <v>flush with N2</v>
      </c>
      <c r="AB669" t="str">
        <v>397-U1385G-1H-1-IW(97-102)-SCHAYG</v>
      </c>
    </row>
    <row r="670" spans="1:28" x14ac:dyDescent="0.15">
      <c r="A670">
        <v>397</v>
      </c>
      <c r="B670" t="str">
        <v>U1385</v>
      </c>
      <c r="C670" t="str">
        <v>G</v>
      </c>
      <c r="D670">
        <v>1</v>
      </c>
      <c r="E670" t="str">
        <v>H</v>
      </c>
      <c r="F670">
        <v>1</v>
      </c>
      <c r="G670" t="str">
        <v/>
      </c>
      <c r="H670" s="21">
        <v>97</v>
      </c>
      <c r="I670" s="21">
        <v>102</v>
      </c>
      <c r="J670" s="21">
        <v>0</v>
      </c>
      <c r="K670" s="21">
        <v>5</v>
      </c>
      <c r="L670">
        <v>0.97</v>
      </c>
      <c r="M670">
        <v>1.02</v>
      </c>
      <c r="N670">
        <v>0.97</v>
      </c>
      <c r="O670">
        <v>1.02</v>
      </c>
      <c r="P670">
        <v>5</v>
      </c>
      <c r="Q670">
        <v>2</v>
      </c>
      <c r="R670" t="str">
        <v>LIQ</v>
      </c>
      <c r="S670" t="str">
        <v/>
      </c>
      <c r="T670" t="str">
        <v>BRAD</v>
      </c>
      <c r="U670" t="str">
        <v>95829IODP</v>
      </c>
      <c r="V670" t="str">
        <v>IWBRAD</v>
      </c>
      <c r="W670" t="str">
        <v>LIQ11885831</v>
      </c>
      <c r="X670">
        <v>44885.343055555553</v>
      </c>
      <c r="Y670" t="str">
        <v>JR_LIU</v>
      </c>
      <c r="Z670" t="str">
        <v>JR</v>
      </c>
      <c r="AA670" t="str">
        <v>10 ul HgCl2</v>
      </c>
      <c r="AB670" t="str">
        <v>397-U1385G-1H-1-IW(97-102)-IWBRAD</v>
      </c>
    </row>
    <row r="671" spans="1:28" x14ac:dyDescent="0.15">
      <c r="A671">
        <v>397</v>
      </c>
      <c r="B671" t="str">
        <v>U1385</v>
      </c>
      <c r="C671" t="str">
        <v>G</v>
      </c>
      <c r="D671">
        <v>1</v>
      </c>
      <c r="E671" t="str">
        <v>H</v>
      </c>
      <c r="F671">
        <v>1</v>
      </c>
      <c r="G671" t="str">
        <v/>
      </c>
      <c r="H671" s="21">
        <v>97</v>
      </c>
      <c r="I671" s="21">
        <v>102</v>
      </c>
      <c r="J671" s="21">
        <v>0</v>
      </c>
      <c r="K671" s="21">
        <v>5</v>
      </c>
      <c r="L671">
        <v>0.97</v>
      </c>
      <c r="M671">
        <v>1.02</v>
      </c>
      <c r="N671">
        <v>0.97</v>
      </c>
      <c r="O671">
        <v>1.02</v>
      </c>
      <c r="P671">
        <v>5</v>
      </c>
      <c r="Q671">
        <v>25</v>
      </c>
      <c r="R671" t="str">
        <v>CAKE</v>
      </c>
      <c r="S671" t="str">
        <v/>
      </c>
      <c r="T671" t="str">
        <v>MITS</v>
      </c>
      <c r="U671" t="str">
        <v>96226IODP</v>
      </c>
      <c r="V671" t="str">
        <v>SCMITS</v>
      </c>
      <c r="W671" t="str">
        <v>CAKE11885811</v>
      </c>
      <c r="X671">
        <v>44885.343055555553</v>
      </c>
      <c r="Y671" t="str">
        <v>JR_LIU</v>
      </c>
      <c r="Z671" t="str">
        <v>JR</v>
      </c>
      <c r="AA671" t="str">
        <v/>
      </c>
      <c r="AB671" t="str">
        <v>397-U1385G-1H-1-IW(97-102)-SCMITS</v>
      </c>
    </row>
    <row r="672" spans="1:28" x14ac:dyDescent="0.15">
      <c r="A672">
        <v>397</v>
      </c>
      <c r="B672" t="str">
        <v>U1385</v>
      </c>
      <c r="C672" t="str">
        <v>G</v>
      </c>
      <c r="D672">
        <v>1</v>
      </c>
      <c r="E672" t="str">
        <v>H</v>
      </c>
      <c r="F672">
        <v>1</v>
      </c>
      <c r="G672" t="str">
        <v/>
      </c>
      <c r="H672" s="21">
        <v>97</v>
      </c>
      <c r="I672" s="21">
        <v>102</v>
      </c>
      <c r="J672" s="21">
        <v>0</v>
      </c>
      <c r="K672" s="21">
        <v>5</v>
      </c>
      <c r="L672">
        <v>0.97</v>
      </c>
      <c r="M672">
        <v>1.02</v>
      </c>
      <c r="N672">
        <v>0.97</v>
      </c>
      <c r="O672">
        <v>1.02</v>
      </c>
      <c r="P672">
        <v>5</v>
      </c>
      <c r="Q672">
        <v>25</v>
      </c>
      <c r="R672" t="str">
        <v>CAKE</v>
      </c>
      <c r="S672" t="str">
        <v/>
      </c>
      <c r="T672" t="str">
        <v/>
      </c>
      <c r="U672" t="str">
        <v/>
      </c>
      <c r="V672" t="str">
        <v>SC</v>
      </c>
      <c r="W672" t="str">
        <v>CAKE11885821</v>
      </c>
      <c r="X672">
        <v>44885.343055555553</v>
      </c>
      <c r="Y672" t="str">
        <v>JR_LIU</v>
      </c>
      <c r="Z672" t="str">
        <v>JR</v>
      </c>
      <c r="AA672" t="str">
        <v>repository</v>
      </c>
      <c r="AB672" t="str">
        <v>397-U1385G-1H-1-IW(97-102)-SC</v>
      </c>
    </row>
    <row r="673" spans="1:28" x14ac:dyDescent="0.15">
      <c r="A673">
        <v>397</v>
      </c>
      <c r="B673" t="str">
        <v>U1385</v>
      </c>
      <c r="C673" t="str">
        <v>G</v>
      </c>
      <c r="D673">
        <v>1</v>
      </c>
      <c r="E673" t="str">
        <v>H</v>
      </c>
      <c r="F673">
        <v>2</v>
      </c>
      <c r="G673" t="str">
        <v/>
      </c>
      <c r="H673" s="21">
        <v>0</v>
      </c>
      <c r="I673" s="21">
        <v>5</v>
      </c>
      <c r="J673" s="21">
        <v>0</v>
      </c>
      <c r="K673" s="21">
        <v>5</v>
      </c>
      <c r="L673">
        <v>1.02</v>
      </c>
      <c r="M673">
        <v>1.07</v>
      </c>
      <c r="N673">
        <v>1.02</v>
      </c>
      <c r="O673">
        <v>1.07</v>
      </c>
      <c r="P673">
        <v>5</v>
      </c>
      <c r="Q673">
        <v>5</v>
      </c>
      <c r="R673" t="str">
        <v>CYL</v>
      </c>
      <c r="S673" t="str">
        <v>HS</v>
      </c>
      <c r="T673" t="str">
        <v/>
      </c>
      <c r="U673" t="str">
        <v/>
      </c>
      <c r="V673" t="str">
        <v>HS</v>
      </c>
      <c r="W673" t="str">
        <v>CYL11885451</v>
      </c>
      <c r="X673">
        <v>44885.320138888892</v>
      </c>
      <c r="Y673" t="str">
        <v>NOVAK</v>
      </c>
      <c r="Z673" t="str">
        <v>JR</v>
      </c>
      <c r="AA673" t="str">
        <v/>
      </c>
      <c r="AB673" t="str">
        <v>397-U1385G-1H-2-HS</v>
      </c>
    </row>
    <row r="674" spans="1:28" x14ac:dyDescent="0.15">
      <c r="A674">
        <v>397</v>
      </c>
      <c r="B674" t="str">
        <v>U1385</v>
      </c>
      <c r="C674" t="str">
        <v>G</v>
      </c>
      <c r="D674">
        <v>1</v>
      </c>
      <c r="E674" t="str">
        <v>H</v>
      </c>
      <c r="F674">
        <v>2</v>
      </c>
      <c r="G674" t="str">
        <v>W</v>
      </c>
      <c r="H674" s="21">
        <v>16</v>
      </c>
      <c r="I674" s="21">
        <v>17</v>
      </c>
      <c r="J674" s="21">
        <v>16</v>
      </c>
      <c r="K674" s="21">
        <v>17</v>
      </c>
      <c r="L674">
        <v>1.18</v>
      </c>
      <c r="M674">
        <v>1.19</v>
      </c>
      <c r="N674">
        <v>1.18</v>
      </c>
      <c r="O674">
        <v>1.19</v>
      </c>
      <c r="P674">
        <v>1</v>
      </c>
      <c r="Q674">
        <v>5</v>
      </c>
      <c r="R674" t="str">
        <v>CYL</v>
      </c>
      <c r="S674" t="str">
        <v/>
      </c>
      <c r="T674" t="str">
        <v>MITS</v>
      </c>
      <c r="U674" t="str">
        <v>96226IODP</v>
      </c>
      <c r="V674" t="str">
        <v>MITS</v>
      </c>
      <c r="W674" t="str">
        <v>CYL11888971</v>
      </c>
      <c r="X674">
        <v>44885.499305555553</v>
      </c>
      <c r="Y674" t="str">
        <v>JRS_CLARK</v>
      </c>
      <c r="Z674" t="str">
        <v>JR</v>
      </c>
      <c r="AA674" t="str">
        <v/>
      </c>
      <c r="AB674" t="str">
        <v>397-U1385G-1H-2-W 16/17-MITS</v>
      </c>
    </row>
    <row r="675" spans="1:28" x14ac:dyDescent="0.15">
      <c r="A675">
        <v>397</v>
      </c>
      <c r="B675" t="str">
        <v>U1385</v>
      </c>
      <c r="C675" t="str">
        <v>G</v>
      </c>
      <c r="D675">
        <v>1</v>
      </c>
      <c r="E675" t="str">
        <v>H</v>
      </c>
      <c r="F675">
        <v>2</v>
      </c>
      <c r="G675" t="str">
        <v>W</v>
      </c>
      <c r="H675" s="21">
        <v>33</v>
      </c>
      <c r="I675" s="21">
        <v>34</v>
      </c>
      <c r="J675" s="21">
        <v>33</v>
      </c>
      <c r="K675" s="21">
        <v>34</v>
      </c>
      <c r="L675">
        <v>1.35</v>
      </c>
      <c r="M675">
        <v>1.36</v>
      </c>
      <c r="N675">
        <v>1.35</v>
      </c>
      <c r="O675">
        <v>1.36</v>
      </c>
      <c r="P675">
        <v>1</v>
      </c>
      <c r="Q675">
        <v>5</v>
      </c>
      <c r="R675" t="str">
        <v>CYL</v>
      </c>
      <c r="S675" t="str">
        <v/>
      </c>
      <c r="T675" t="str">
        <v>MITS</v>
      </c>
      <c r="U675" t="str">
        <v>96226IODP</v>
      </c>
      <c r="V675" t="str">
        <v>MITS</v>
      </c>
      <c r="W675" t="str">
        <v>CYL11888981</v>
      </c>
      <c r="X675">
        <v>44885.499305555553</v>
      </c>
      <c r="Y675" t="str">
        <v>JRS_CLARK</v>
      </c>
      <c r="Z675" t="str">
        <v>JR</v>
      </c>
      <c r="AA675" t="str">
        <v/>
      </c>
      <c r="AB675" t="str">
        <v>397-U1385G-1H-2-W 33/34-MITS</v>
      </c>
    </row>
    <row r="676" spans="1:28" x14ac:dyDescent="0.15">
      <c r="A676">
        <v>397</v>
      </c>
      <c r="B676" t="str">
        <v>U1385</v>
      </c>
      <c r="C676" t="str">
        <v>G</v>
      </c>
      <c r="D676">
        <v>1</v>
      </c>
      <c r="E676" t="str">
        <v>H</v>
      </c>
      <c r="F676">
        <v>2</v>
      </c>
      <c r="G676" t="str">
        <v>W</v>
      </c>
      <c r="H676" s="21">
        <v>40</v>
      </c>
      <c r="I676" s="21">
        <v>40</v>
      </c>
      <c r="J676" s="21">
        <v>40</v>
      </c>
      <c r="K676" s="21">
        <v>40</v>
      </c>
      <c r="L676">
        <v>1.42</v>
      </c>
      <c r="M676">
        <v>1.42</v>
      </c>
      <c r="N676">
        <v>1.42</v>
      </c>
      <c r="O676">
        <v>1.42</v>
      </c>
      <c r="P676">
        <v>0</v>
      </c>
      <c r="Q676">
        <v>1</v>
      </c>
      <c r="R676" t="str">
        <v>TPCK</v>
      </c>
      <c r="S676" t="str">
        <v>NANNO</v>
      </c>
      <c r="T676" t="str">
        <v/>
      </c>
      <c r="U676" t="str">
        <v/>
      </c>
      <c r="V676" t="str">
        <v>NANNO</v>
      </c>
      <c r="W676" t="str">
        <v>TPCK11888651</v>
      </c>
      <c r="X676">
        <v>44885.486805555556</v>
      </c>
      <c r="Y676" t="str">
        <v>LEWIS</v>
      </c>
      <c r="Z676" t="str">
        <v>JR</v>
      </c>
      <c r="AA676" t="str">
        <v>Unprocessed sample to FLOR, slide to CLAR</v>
      </c>
      <c r="AB676" t="str">
        <v>397-U1385G-1H-2-W 40/40-NANNO</v>
      </c>
    </row>
    <row r="677" spans="1:28" x14ac:dyDescent="0.15">
      <c r="A677">
        <v>397</v>
      </c>
      <c r="B677" t="str">
        <v>U1385</v>
      </c>
      <c r="C677" t="str">
        <v>G</v>
      </c>
      <c r="D677">
        <v>1</v>
      </c>
      <c r="E677" t="str">
        <v>H</v>
      </c>
      <c r="F677">
        <v>2</v>
      </c>
      <c r="G677" t="str">
        <v>W</v>
      </c>
      <c r="H677" s="21">
        <v>44</v>
      </c>
      <c r="I677" s="21">
        <v>46</v>
      </c>
      <c r="J677" s="21">
        <v>44</v>
      </c>
      <c r="K677" s="21">
        <v>46</v>
      </c>
      <c r="L677">
        <v>1.46</v>
      </c>
      <c r="M677">
        <v>1.48</v>
      </c>
      <c r="N677">
        <v>1.46</v>
      </c>
      <c r="O677">
        <v>1.48</v>
      </c>
      <c r="P677">
        <v>2</v>
      </c>
      <c r="Q677">
        <v>10</v>
      </c>
      <c r="R677" t="str">
        <v>CYL</v>
      </c>
      <c r="S677" t="str">
        <v>MAD</v>
      </c>
      <c r="T677" t="str">
        <v/>
      </c>
      <c r="U677" t="str">
        <v/>
      </c>
      <c r="V677">
        <v>31167</v>
      </c>
      <c r="W677" t="str">
        <v>CYL11888251</v>
      </c>
      <c r="X677">
        <v>44885.484722222223</v>
      </c>
      <c r="Y677" t="str">
        <v>JRS_CLARK</v>
      </c>
      <c r="Z677" t="str">
        <v>JR</v>
      </c>
      <c r="AA677" t="str">
        <v/>
      </c>
      <c r="AB677" t="str">
        <v>397-U1385G-1H-2-W 44/46-31167</v>
      </c>
    </row>
    <row r="678" spans="1:28" x14ac:dyDescent="0.15">
      <c r="A678">
        <v>397</v>
      </c>
      <c r="B678" t="str">
        <v>U1385</v>
      </c>
      <c r="C678" t="str">
        <v>G</v>
      </c>
      <c r="D678">
        <v>1</v>
      </c>
      <c r="E678" t="str">
        <v>H</v>
      </c>
      <c r="F678">
        <v>2</v>
      </c>
      <c r="G678" t="str">
        <v>W</v>
      </c>
      <c r="H678" s="21">
        <v>50</v>
      </c>
      <c r="I678" s="21">
        <v>51</v>
      </c>
      <c r="J678" s="21">
        <v>50</v>
      </c>
      <c r="K678" s="21">
        <v>51</v>
      </c>
      <c r="L678">
        <v>1.52</v>
      </c>
      <c r="M678">
        <v>1.53</v>
      </c>
      <c r="N678">
        <v>1.52</v>
      </c>
      <c r="O678">
        <v>1.53</v>
      </c>
      <c r="P678">
        <v>1</v>
      </c>
      <c r="Q678">
        <v>5</v>
      </c>
      <c r="R678" t="str">
        <v>CYL</v>
      </c>
      <c r="S678" t="str">
        <v/>
      </c>
      <c r="T678" t="str">
        <v>MITS</v>
      </c>
      <c r="U678" t="str">
        <v>96226IODP</v>
      </c>
      <c r="V678" t="str">
        <v>MITS</v>
      </c>
      <c r="W678" t="str">
        <v>CYL11888991</v>
      </c>
      <c r="X678">
        <v>44885.499305555553</v>
      </c>
      <c r="Y678" t="str">
        <v>JRS_CLARK</v>
      </c>
      <c r="Z678" t="str">
        <v>JR</v>
      </c>
      <c r="AA678" t="str">
        <v/>
      </c>
      <c r="AB678" t="str">
        <v>397-U1385G-1H-2-W 50/51-MITS</v>
      </c>
    </row>
    <row r="679" spans="1:28" x14ac:dyDescent="0.15">
      <c r="A679">
        <v>397</v>
      </c>
      <c r="B679" t="str">
        <v>U1385</v>
      </c>
      <c r="C679" t="str">
        <v>G</v>
      </c>
      <c r="D679">
        <v>1</v>
      </c>
      <c r="E679" t="str">
        <v>H</v>
      </c>
      <c r="F679">
        <v>2</v>
      </c>
      <c r="G679" t="str">
        <v>W</v>
      </c>
      <c r="H679" s="21">
        <v>51</v>
      </c>
      <c r="I679" s="21">
        <v>53</v>
      </c>
      <c r="J679" s="21">
        <v>51</v>
      </c>
      <c r="K679" s="21">
        <v>53</v>
      </c>
      <c r="L679">
        <v>1.53</v>
      </c>
      <c r="M679">
        <v>1.55</v>
      </c>
      <c r="N679">
        <v>1.53</v>
      </c>
      <c r="O679">
        <v>1.55</v>
      </c>
      <c r="P679">
        <v>2</v>
      </c>
      <c r="Q679">
        <v>7</v>
      </c>
      <c r="R679" t="str">
        <v>CUBE</v>
      </c>
      <c r="S679" t="str">
        <v>PMAG</v>
      </c>
      <c r="T679" t="str">
        <v>XUAN</v>
      </c>
      <c r="U679" t="str">
        <v>95810IODP</v>
      </c>
      <c r="V679" t="str">
        <v>PMAG</v>
      </c>
      <c r="W679" t="str">
        <v>CUBE11888211</v>
      </c>
      <c r="X679">
        <v>44885.477083333331</v>
      </c>
      <c r="Y679" t="str">
        <v>LEWIS</v>
      </c>
      <c r="Z679" t="str">
        <v>JR</v>
      </c>
      <c r="AA679" t="str">
        <v/>
      </c>
      <c r="AB679" t="str">
        <v>397-U1385G-1H-2-W 51/53-PMAG</v>
      </c>
    </row>
    <row r="680" spans="1:28" x14ac:dyDescent="0.15">
      <c r="A680">
        <v>397</v>
      </c>
      <c r="B680" t="str">
        <v>U1385</v>
      </c>
      <c r="C680" t="str">
        <v>G</v>
      </c>
      <c r="D680">
        <v>1</v>
      </c>
      <c r="E680" t="str">
        <v>H</v>
      </c>
      <c r="F680" t="str">
        <v>CC</v>
      </c>
      <c r="G680" t="str">
        <v>W</v>
      </c>
      <c r="H680" s="21">
        <v>5</v>
      </c>
      <c r="I680" s="21">
        <v>6</v>
      </c>
      <c r="J680" s="21">
        <v>5</v>
      </c>
      <c r="K680" s="21">
        <v>6</v>
      </c>
      <c r="L680">
        <v>1.68</v>
      </c>
      <c r="M680">
        <v>1.69</v>
      </c>
      <c r="N680">
        <v>1.68</v>
      </c>
      <c r="O680">
        <v>1.69</v>
      </c>
      <c r="P680">
        <v>1</v>
      </c>
      <c r="Q680">
        <v>5</v>
      </c>
      <c r="R680" t="str">
        <v>CYL</v>
      </c>
      <c r="S680" t="str">
        <v/>
      </c>
      <c r="T680" t="str">
        <v>MITS</v>
      </c>
      <c r="U680" t="str">
        <v>96226IODP</v>
      </c>
      <c r="V680" t="str">
        <v>MITS</v>
      </c>
      <c r="W680" t="str">
        <v>CYL11889001</v>
      </c>
      <c r="X680">
        <v>44885.499305555553</v>
      </c>
      <c r="Y680" t="str">
        <v>JRS_CLARK</v>
      </c>
      <c r="Z680" t="str">
        <v>JR</v>
      </c>
      <c r="AA680" t="str">
        <v/>
      </c>
      <c r="AB680" t="str">
        <v>397-U1385G-1H-CC-W 5/6-MITS</v>
      </c>
    </row>
    <row r="681" spans="1:28" x14ac:dyDescent="0.15">
      <c r="A681">
        <v>397</v>
      </c>
      <c r="B681" t="str">
        <v>U1385</v>
      </c>
      <c r="C681" t="str">
        <v>G</v>
      </c>
      <c r="D681">
        <v>1</v>
      </c>
      <c r="E681" t="str">
        <v>H</v>
      </c>
      <c r="F681" t="str">
        <v>CC</v>
      </c>
      <c r="G681" t="str">
        <v/>
      </c>
      <c r="H681" s="21">
        <v>7</v>
      </c>
      <c r="I681" s="21">
        <v>14</v>
      </c>
      <c r="J681" s="21">
        <v>0</v>
      </c>
      <c r="K681" s="21">
        <v>7</v>
      </c>
      <c r="L681">
        <v>1.7</v>
      </c>
      <c r="M681">
        <v>1.77</v>
      </c>
      <c r="N681">
        <v>1.7</v>
      </c>
      <c r="O681">
        <v>1.77</v>
      </c>
      <c r="P681">
        <v>7</v>
      </c>
      <c r="Q681">
        <v>30</v>
      </c>
      <c r="R681" t="str">
        <v>OTHR</v>
      </c>
      <c r="S681" t="str">
        <v/>
      </c>
      <c r="T681" t="str">
        <v>ZARI</v>
      </c>
      <c r="U681" t="str">
        <v>95883IODP</v>
      </c>
      <c r="V681" t="str">
        <v>PALZARI</v>
      </c>
      <c r="W681" t="str">
        <v>OTHR11885531</v>
      </c>
      <c r="X681">
        <v>44885.322916666664</v>
      </c>
      <c r="Y681" t="str">
        <v>JR_MARONE</v>
      </c>
      <c r="Z681" t="str">
        <v>JR</v>
      </c>
      <c r="AA681" t="str">
        <v/>
      </c>
      <c r="AB681" t="str">
        <v>397-U1385G-1H-CC-PAL-PALZARI</v>
      </c>
    </row>
    <row r="682" spans="1:28" x14ac:dyDescent="0.15">
      <c r="A682">
        <v>397</v>
      </c>
      <c r="B682" t="str">
        <v>U1385</v>
      </c>
      <c r="C682" t="str">
        <v>G</v>
      </c>
      <c r="D682">
        <v>1</v>
      </c>
      <c r="E682" t="str">
        <v>H</v>
      </c>
      <c r="F682" t="str">
        <v>CC</v>
      </c>
      <c r="G682" t="str">
        <v/>
      </c>
      <c r="H682" s="21">
        <v>7</v>
      </c>
      <c r="I682" s="21">
        <v>14</v>
      </c>
      <c r="J682" s="21">
        <v>0</v>
      </c>
      <c r="K682" s="21">
        <v>7</v>
      </c>
      <c r="L682">
        <v>1.7</v>
      </c>
      <c r="M682">
        <v>1.77</v>
      </c>
      <c r="N682">
        <v>1.7</v>
      </c>
      <c r="O682">
        <v>1.77</v>
      </c>
      <c r="P682">
        <v>7</v>
      </c>
      <c r="Q682">
        <v>5</v>
      </c>
      <c r="R682" t="str">
        <v>OTHR</v>
      </c>
      <c r="S682" t="str">
        <v/>
      </c>
      <c r="T682" t="str">
        <v>FLOR</v>
      </c>
      <c r="U682" t="str">
        <v>95504IODP</v>
      </c>
      <c r="V682" t="str">
        <v>PALFLOR</v>
      </c>
      <c r="W682" t="str">
        <v>OTHR11885501</v>
      </c>
      <c r="X682">
        <v>44885.322916666664</v>
      </c>
      <c r="Y682" t="str">
        <v>JR_MARONE</v>
      </c>
      <c r="Z682" t="str">
        <v>JR</v>
      </c>
      <c r="AA682" t="str">
        <v/>
      </c>
      <c r="AB682" t="str">
        <v>397-U1385G-1H-CC-PAL-PALFLOR</v>
      </c>
    </row>
    <row r="683" spans="1:28" x14ac:dyDescent="0.15">
      <c r="A683">
        <v>397</v>
      </c>
      <c r="B683" t="str">
        <v>U1385</v>
      </c>
      <c r="C683" t="str">
        <v>G</v>
      </c>
      <c r="D683">
        <v>1</v>
      </c>
      <c r="E683" t="str">
        <v>H</v>
      </c>
      <c r="F683" t="str">
        <v>CC</v>
      </c>
      <c r="G683" t="str">
        <v/>
      </c>
      <c r="H683" s="21">
        <v>7</v>
      </c>
      <c r="I683" s="21">
        <v>14</v>
      </c>
      <c r="J683" s="21">
        <v>7</v>
      </c>
      <c r="K683" s="21">
        <v>14</v>
      </c>
      <c r="L683">
        <v>1.7</v>
      </c>
      <c r="M683">
        <v>1.77</v>
      </c>
      <c r="N683">
        <v>1.7</v>
      </c>
      <c r="O683">
        <v>1.77</v>
      </c>
      <c r="P683">
        <v>7</v>
      </c>
      <c r="Q683">
        <v>247</v>
      </c>
      <c r="R683" t="str">
        <v>WRND</v>
      </c>
      <c r="S683" t="str">
        <v>PAL</v>
      </c>
      <c r="T683" t="str">
        <v/>
      </c>
      <c r="U683" t="str">
        <v/>
      </c>
      <c r="V683" t="str">
        <v>PAL</v>
      </c>
      <c r="W683" t="str">
        <v>WRND11885471</v>
      </c>
      <c r="X683">
        <v>44885.320833333331</v>
      </c>
      <c r="Y683" t="str">
        <v>NOVAK</v>
      </c>
      <c r="Z683" t="str">
        <v>JR</v>
      </c>
      <c r="AA683" t="str">
        <v/>
      </c>
      <c r="AB683" t="str">
        <v>397-U1385G-1H-CC-PAL</v>
      </c>
    </row>
    <row r="684" spans="1:28" x14ac:dyDescent="0.15">
      <c r="A684">
        <v>397</v>
      </c>
      <c r="B684" t="str">
        <v>U1385</v>
      </c>
      <c r="C684" t="str">
        <v>G</v>
      </c>
      <c r="D684">
        <v>1</v>
      </c>
      <c r="E684" t="str">
        <v>H</v>
      </c>
      <c r="F684" t="str">
        <v>CC</v>
      </c>
      <c r="G684" t="str">
        <v/>
      </c>
      <c r="H684" s="21">
        <v>7</v>
      </c>
      <c r="I684" s="21">
        <v>14</v>
      </c>
      <c r="J684" s="21">
        <v>0</v>
      </c>
      <c r="K684" s="21">
        <v>7</v>
      </c>
      <c r="L684">
        <v>1.7</v>
      </c>
      <c r="M684">
        <v>1.77</v>
      </c>
      <c r="N684">
        <v>1.7</v>
      </c>
      <c r="O684">
        <v>1.77</v>
      </c>
      <c r="P684">
        <v>7</v>
      </c>
      <c r="Q684">
        <v>20</v>
      </c>
      <c r="R684" t="str">
        <v>OTHR</v>
      </c>
      <c r="S684" t="str">
        <v/>
      </c>
      <c r="T684" t="str">
        <v>PERA</v>
      </c>
      <c r="U684" t="str">
        <v>95471IODP</v>
      </c>
      <c r="V684" t="str">
        <v>PALPERA</v>
      </c>
      <c r="W684" t="str">
        <v>OTHR11885491</v>
      </c>
      <c r="X684">
        <v>44885.322916666664</v>
      </c>
      <c r="Y684" t="str">
        <v>JR_MARONE</v>
      </c>
      <c r="Z684" t="str">
        <v>JR</v>
      </c>
      <c r="AA684" t="str">
        <v/>
      </c>
      <c r="AB684" t="str">
        <v>397-U1385G-1H-CC-PAL-PALPERA</v>
      </c>
    </row>
    <row r="685" spans="1:28" x14ac:dyDescent="0.15">
      <c r="A685">
        <v>397</v>
      </c>
      <c r="B685" t="str">
        <v>U1385</v>
      </c>
      <c r="C685" t="str">
        <v>G</v>
      </c>
      <c r="D685">
        <v>1</v>
      </c>
      <c r="E685" t="str">
        <v>H</v>
      </c>
      <c r="F685" t="str">
        <v>CC</v>
      </c>
      <c r="G685" t="str">
        <v/>
      </c>
      <c r="H685" s="21">
        <v>7</v>
      </c>
      <c r="I685" s="21">
        <v>14</v>
      </c>
      <c r="J685" s="21">
        <v>0</v>
      </c>
      <c r="K685" s="21">
        <v>7</v>
      </c>
      <c r="L685">
        <v>1.7</v>
      </c>
      <c r="M685">
        <v>1.77</v>
      </c>
      <c r="N685">
        <v>1.7</v>
      </c>
      <c r="O685">
        <v>1.77</v>
      </c>
      <c r="P685">
        <v>7</v>
      </c>
      <c r="Q685">
        <v>20</v>
      </c>
      <c r="R685" t="str">
        <v>OTHR</v>
      </c>
      <c r="S685" t="str">
        <v>FORAM</v>
      </c>
      <c r="T685" t="str">
        <v/>
      </c>
      <c r="U685" t="str">
        <v/>
      </c>
      <c r="V685" t="str">
        <v>FORAM</v>
      </c>
      <c r="W685" t="str">
        <v>OTHR11885551</v>
      </c>
      <c r="X685">
        <v>44885.322916666664</v>
      </c>
      <c r="Y685" t="str">
        <v>JR_MARONE</v>
      </c>
      <c r="Z685" t="str">
        <v>JR</v>
      </c>
      <c r="AA685" t="str">
        <v>Shipboard Test</v>
      </c>
      <c r="AB685" t="str">
        <v>397-U1385G-1H-CC-PAL-FORAM</v>
      </c>
    </row>
    <row r="686" spans="1:28" x14ac:dyDescent="0.15">
      <c r="A686">
        <v>397</v>
      </c>
      <c r="B686" t="str">
        <v>U1385</v>
      </c>
      <c r="C686" t="str">
        <v>G</v>
      </c>
      <c r="D686">
        <v>1</v>
      </c>
      <c r="E686" t="str">
        <v>H</v>
      </c>
      <c r="F686" t="str">
        <v>CC</v>
      </c>
      <c r="G686" t="str">
        <v/>
      </c>
      <c r="H686" s="21">
        <v>7</v>
      </c>
      <c r="I686" s="21">
        <v>14</v>
      </c>
      <c r="J686" s="21">
        <v>0</v>
      </c>
      <c r="K686" s="21">
        <v>7</v>
      </c>
      <c r="L686">
        <v>1.7</v>
      </c>
      <c r="M686">
        <v>1.77</v>
      </c>
      <c r="N686">
        <v>1.7</v>
      </c>
      <c r="O686">
        <v>1.77</v>
      </c>
      <c r="P686">
        <v>7</v>
      </c>
      <c r="Q686">
        <v>20</v>
      </c>
      <c r="R686" t="str">
        <v>OTHR</v>
      </c>
      <c r="S686" t="str">
        <v/>
      </c>
      <c r="T686" t="str">
        <v>VERM</v>
      </c>
      <c r="U686" t="str">
        <v>95746IODP</v>
      </c>
      <c r="V686" t="str">
        <v>PALVERM</v>
      </c>
      <c r="W686" t="str">
        <v>OTHR11885481</v>
      </c>
      <c r="X686">
        <v>44885.322916666664</v>
      </c>
      <c r="Y686" t="str">
        <v>JR_MARONE</v>
      </c>
      <c r="Z686" t="str">
        <v>JR</v>
      </c>
      <c r="AA686" t="str">
        <v/>
      </c>
      <c r="AB686" t="str">
        <v>397-U1385G-1H-CC-PAL-PALVERM</v>
      </c>
    </row>
    <row r="687" spans="1:28" x14ac:dyDescent="0.15">
      <c r="A687">
        <v>397</v>
      </c>
      <c r="B687" t="str">
        <v>U1385</v>
      </c>
      <c r="C687" t="str">
        <v>G</v>
      </c>
      <c r="D687">
        <v>1</v>
      </c>
      <c r="E687" t="str">
        <v>H</v>
      </c>
      <c r="F687" t="str">
        <v>CC</v>
      </c>
      <c r="G687" t="str">
        <v/>
      </c>
      <c r="H687" s="21">
        <v>7</v>
      </c>
      <c r="I687" s="21">
        <v>14</v>
      </c>
      <c r="J687" s="21">
        <v>0</v>
      </c>
      <c r="K687" s="21">
        <v>7</v>
      </c>
      <c r="L687">
        <v>1.7</v>
      </c>
      <c r="M687">
        <v>1.77</v>
      </c>
      <c r="N687">
        <v>1.7</v>
      </c>
      <c r="O687">
        <v>1.77</v>
      </c>
      <c r="P687">
        <v>7</v>
      </c>
      <c r="Q687">
        <v>30</v>
      </c>
      <c r="R687" t="str">
        <v>OTHR</v>
      </c>
      <c r="S687" t="str">
        <v/>
      </c>
      <c r="T687" t="str">
        <v>HUAN</v>
      </c>
      <c r="U687" t="str">
        <v>98758IODP</v>
      </c>
      <c r="V687" t="str">
        <v>PALHUAN</v>
      </c>
      <c r="W687" t="str">
        <v>OTHR11885521</v>
      </c>
      <c r="X687">
        <v>44885.322916666664</v>
      </c>
      <c r="Y687" t="str">
        <v>KOWALSKI</v>
      </c>
      <c r="Z687" t="str">
        <v>JR</v>
      </c>
      <c r="AA687" t="str">
        <v/>
      </c>
      <c r="AB687" t="str">
        <v>397-U1385G-1H-CC-PAL-PALHUAN</v>
      </c>
    </row>
    <row r="688" spans="1:28" x14ac:dyDescent="0.15">
      <c r="A688">
        <v>397</v>
      </c>
      <c r="B688" t="str">
        <v>U1385</v>
      </c>
      <c r="C688" t="str">
        <v>G</v>
      </c>
      <c r="D688">
        <v>1</v>
      </c>
      <c r="E688" t="str">
        <v>H</v>
      </c>
      <c r="F688" t="str">
        <v>CC</v>
      </c>
      <c r="G688" t="str">
        <v/>
      </c>
      <c r="H688" s="21">
        <v>7</v>
      </c>
      <c r="I688" s="21">
        <v>14</v>
      </c>
      <c r="J688" s="21">
        <v>0</v>
      </c>
      <c r="K688" s="21">
        <v>7</v>
      </c>
      <c r="L688">
        <v>1.7</v>
      </c>
      <c r="M688">
        <v>1.77</v>
      </c>
      <c r="N688">
        <v>1.7</v>
      </c>
      <c r="O688">
        <v>1.77</v>
      </c>
      <c r="P688">
        <v>7</v>
      </c>
      <c r="Q688">
        <v>5</v>
      </c>
      <c r="R688" t="str">
        <v>OTHR</v>
      </c>
      <c r="S688" t="str">
        <v/>
      </c>
      <c r="T688" t="str">
        <v>CLAR</v>
      </c>
      <c r="U688" t="str">
        <v>95439IODP</v>
      </c>
      <c r="V688" t="str">
        <v>PALCLAR</v>
      </c>
      <c r="W688" t="str">
        <v>OTHR11885511</v>
      </c>
      <c r="X688">
        <v>44885.322916666664</v>
      </c>
      <c r="Y688" t="str">
        <v>JR_MARONE</v>
      </c>
      <c r="Z688" t="str">
        <v>JR</v>
      </c>
      <c r="AA688" t="str">
        <v/>
      </c>
      <c r="AB688" t="str">
        <v>397-U1385G-1H-CC-PAL-PALCLAR</v>
      </c>
    </row>
    <row r="689" spans="1:28" x14ac:dyDescent="0.15">
      <c r="A689">
        <v>397</v>
      </c>
      <c r="B689" t="str">
        <v>U1385</v>
      </c>
      <c r="C689" t="str">
        <v>G</v>
      </c>
      <c r="D689">
        <v>1</v>
      </c>
      <c r="E689" t="str">
        <v>H</v>
      </c>
      <c r="F689" t="str">
        <v>CC</v>
      </c>
      <c r="G689" t="str">
        <v/>
      </c>
      <c r="H689" s="21">
        <v>7</v>
      </c>
      <c r="I689" s="21">
        <v>14</v>
      </c>
      <c r="J689" s="21">
        <v>0</v>
      </c>
      <c r="K689" s="21">
        <v>7</v>
      </c>
      <c r="L689">
        <v>1.7</v>
      </c>
      <c r="M689">
        <v>1.77</v>
      </c>
      <c r="N689">
        <v>1.7</v>
      </c>
      <c r="O689">
        <v>1.77</v>
      </c>
      <c r="P689">
        <v>7</v>
      </c>
      <c r="Q689">
        <v>5</v>
      </c>
      <c r="R689" t="str">
        <v>OTHR</v>
      </c>
      <c r="S689" t="str">
        <v/>
      </c>
      <c r="T689" t="str">
        <v>ABRA</v>
      </c>
      <c r="U689" t="str">
        <v>95438IODP</v>
      </c>
      <c r="V689" t="str">
        <v>PALABRA</v>
      </c>
      <c r="W689" t="str">
        <v>OTHR11885541</v>
      </c>
      <c r="X689">
        <v>44885.322916666664</v>
      </c>
      <c r="Y689" t="str">
        <v>JR_MARONE</v>
      </c>
      <c r="Z689" t="str">
        <v>JR</v>
      </c>
      <c r="AA689" t="str">
        <v/>
      </c>
      <c r="AB689" t="str">
        <v>397-U1385G-1H-CC-PAL-PALABRA</v>
      </c>
    </row>
    <row r="690" spans="1:28" x14ac:dyDescent="0.15">
      <c r="A690">
        <v>397</v>
      </c>
      <c r="B690" t="str">
        <v>U1385</v>
      </c>
      <c r="C690" t="str">
        <v>G</v>
      </c>
      <c r="D690">
        <v>2</v>
      </c>
      <c r="E690" t="str">
        <v>H</v>
      </c>
      <c r="F690">
        <v>1</v>
      </c>
      <c r="G690" t="str">
        <v>W</v>
      </c>
      <c r="H690" s="21">
        <v>90</v>
      </c>
      <c r="I690" s="21">
        <v>91</v>
      </c>
      <c r="J690" s="21">
        <v>90</v>
      </c>
      <c r="K690" s="21">
        <v>91</v>
      </c>
      <c r="L690">
        <v>2.7</v>
      </c>
      <c r="M690">
        <v>2.71</v>
      </c>
      <c r="N690">
        <v>4.0430000000000001</v>
      </c>
      <c r="O690">
        <v>4.0529999999999999</v>
      </c>
      <c r="P690">
        <v>1</v>
      </c>
      <c r="Q690">
        <v>5</v>
      </c>
      <c r="R690" t="str">
        <v>CYL</v>
      </c>
      <c r="S690" t="str">
        <v/>
      </c>
      <c r="T690" t="str">
        <v>MITS</v>
      </c>
      <c r="U690" t="str">
        <v>96226IODP</v>
      </c>
      <c r="V690" t="str">
        <v>MITS</v>
      </c>
      <c r="W690" t="str">
        <v>CYL11890341</v>
      </c>
      <c r="X690">
        <v>44885.571527777778</v>
      </c>
      <c r="Y690" t="str">
        <v>JRS_CLARK</v>
      </c>
      <c r="Z690" t="str">
        <v>JR</v>
      </c>
      <c r="AA690" t="str">
        <v/>
      </c>
      <c r="AB690" t="str">
        <v>397-U1385G-2H-1-W 90/91-MITS</v>
      </c>
    </row>
    <row r="691" spans="1:28" x14ac:dyDescent="0.15">
      <c r="A691">
        <v>397</v>
      </c>
      <c r="B691" t="str">
        <v>U1385</v>
      </c>
      <c r="C691" t="str">
        <v>G</v>
      </c>
      <c r="D691">
        <v>2</v>
      </c>
      <c r="E691" t="str">
        <v>H</v>
      </c>
      <c r="F691">
        <v>1</v>
      </c>
      <c r="G691" t="str">
        <v>A</v>
      </c>
      <c r="H691" s="21">
        <v>100</v>
      </c>
      <c r="I691" s="21">
        <v>100</v>
      </c>
      <c r="J691" s="21">
        <v>100</v>
      </c>
      <c r="K691" s="21">
        <v>100</v>
      </c>
      <c r="L691">
        <v>2.8</v>
      </c>
      <c r="M691">
        <v>2.8</v>
      </c>
      <c r="N691">
        <v>4.1429999999999998</v>
      </c>
      <c r="O691">
        <v>4.1429999999999998</v>
      </c>
      <c r="P691">
        <v>0</v>
      </c>
      <c r="Q691">
        <v>1</v>
      </c>
      <c r="R691" t="str">
        <v>SS</v>
      </c>
      <c r="S691" t="str">
        <v>SED</v>
      </c>
      <c r="T691" t="str">
        <v/>
      </c>
      <c r="U691" t="str">
        <v/>
      </c>
      <c r="V691" t="str">
        <v>SED</v>
      </c>
      <c r="W691" t="str">
        <v>SS11889681</v>
      </c>
      <c r="X691">
        <v>44885.534722222219</v>
      </c>
      <c r="Y691" t="str">
        <v>JRS_BROOKS</v>
      </c>
      <c r="Z691" t="str">
        <v>JR</v>
      </c>
      <c r="AA691" t="str">
        <v/>
      </c>
      <c r="AB691" t="str">
        <v>397-U1385G-2H-1-A 100/100-SED</v>
      </c>
    </row>
    <row r="692" spans="1:28" x14ac:dyDescent="0.15">
      <c r="A692">
        <v>397</v>
      </c>
      <c r="B692" t="str">
        <v>U1385</v>
      </c>
      <c r="C692" t="str">
        <v>G</v>
      </c>
      <c r="D692">
        <v>2</v>
      </c>
      <c r="E692" t="str">
        <v>H</v>
      </c>
      <c r="F692">
        <v>1</v>
      </c>
      <c r="G692" t="str">
        <v>W</v>
      </c>
      <c r="H692" s="21">
        <v>100</v>
      </c>
      <c r="I692" s="21">
        <v>101</v>
      </c>
      <c r="J692" s="21">
        <v>100</v>
      </c>
      <c r="K692" s="21">
        <v>101</v>
      </c>
      <c r="L692">
        <v>2.8</v>
      </c>
      <c r="M692">
        <v>2.81</v>
      </c>
      <c r="N692">
        <v>4.1429999999999998</v>
      </c>
      <c r="O692">
        <v>4.1530000000000005</v>
      </c>
      <c r="P692">
        <v>1</v>
      </c>
      <c r="Q692">
        <v>5</v>
      </c>
      <c r="R692" t="str">
        <v>CYL</v>
      </c>
      <c r="S692" t="str">
        <v>CARB</v>
      </c>
      <c r="T692" t="str">
        <v/>
      </c>
      <c r="U692" t="str">
        <v/>
      </c>
      <c r="V692" t="str">
        <v>CARB</v>
      </c>
      <c r="W692" t="str">
        <v>CYL11890321</v>
      </c>
      <c r="X692">
        <v>44885.565972222219</v>
      </c>
      <c r="Y692" t="str">
        <v>JRS_CLARK</v>
      </c>
      <c r="Z692" t="str">
        <v>JR</v>
      </c>
      <c r="AA692" t="str">
        <v/>
      </c>
      <c r="AB692" t="str">
        <v>397-U1385G-2H-1-W 100/101-CARB</v>
      </c>
    </row>
    <row r="693" spans="1:28" x14ac:dyDescent="0.15">
      <c r="A693">
        <v>397</v>
      </c>
      <c r="B693" t="str">
        <v>U1385</v>
      </c>
      <c r="C693" t="str">
        <v>G</v>
      </c>
      <c r="D693">
        <v>2</v>
      </c>
      <c r="E693" t="str">
        <v>H</v>
      </c>
      <c r="F693">
        <v>1</v>
      </c>
      <c r="G693" t="str">
        <v>W</v>
      </c>
      <c r="H693" s="21">
        <v>100</v>
      </c>
      <c r="I693" s="21">
        <v>101</v>
      </c>
      <c r="J693" s="21">
        <v>100</v>
      </c>
      <c r="K693" s="21">
        <v>101</v>
      </c>
      <c r="L693">
        <v>2.8</v>
      </c>
      <c r="M693">
        <v>2.81</v>
      </c>
      <c r="N693">
        <v>4.1429999999999998</v>
      </c>
      <c r="O693">
        <v>4.1530000000000005</v>
      </c>
      <c r="P693">
        <v>1</v>
      </c>
      <c r="Q693">
        <v>5</v>
      </c>
      <c r="R693" t="str">
        <v>CYL</v>
      </c>
      <c r="S693" t="str">
        <v>XRD</v>
      </c>
      <c r="T693" t="str">
        <v/>
      </c>
      <c r="U693" t="str">
        <v/>
      </c>
      <c r="V693" t="str">
        <v>XRD</v>
      </c>
      <c r="W693" t="str">
        <v>CYL11890311</v>
      </c>
      <c r="X693">
        <v>44885.565972222219</v>
      </c>
      <c r="Y693" t="str">
        <v>JRS_CLARK</v>
      </c>
      <c r="Z693" t="str">
        <v>JR</v>
      </c>
      <c r="AA693" t="str">
        <v/>
      </c>
      <c r="AB693" t="str">
        <v>397-U1385G-2H-1-W 100/101-XRD</v>
      </c>
    </row>
    <row r="694" spans="1:28" x14ac:dyDescent="0.15">
      <c r="A694">
        <v>397</v>
      </c>
      <c r="B694" t="str">
        <v>U1385</v>
      </c>
      <c r="C694" t="str">
        <v>G</v>
      </c>
      <c r="D694">
        <v>2</v>
      </c>
      <c r="E694" t="str">
        <v>H</v>
      </c>
      <c r="F694">
        <v>1</v>
      </c>
      <c r="G694" t="str">
        <v>W</v>
      </c>
      <c r="H694" s="21">
        <v>107</v>
      </c>
      <c r="I694" s="21">
        <v>108</v>
      </c>
      <c r="J694" s="21">
        <v>107</v>
      </c>
      <c r="K694" s="21">
        <v>108</v>
      </c>
      <c r="L694">
        <v>2.87</v>
      </c>
      <c r="M694">
        <v>2.88</v>
      </c>
      <c r="N694">
        <v>4.2130000000000001</v>
      </c>
      <c r="O694">
        <v>4.2229999999999999</v>
      </c>
      <c r="P694">
        <v>1</v>
      </c>
      <c r="Q694">
        <v>5</v>
      </c>
      <c r="R694" t="str">
        <v>CYL</v>
      </c>
      <c r="S694" t="str">
        <v/>
      </c>
      <c r="T694" t="str">
        <v>MITS</v>
      </c>
      <c r="U694" t="str">
        <v>96226IODP</v>
      </c>
      <c r="V694" t="str">
        <v>MITS</v>
      </c>
      <c r="W694" t="str">
        <v>CYL11890351</v>
      </c>
      <c r="X694">
        <v>44885.571527777778</v>
      </c>
      <c r="Y694" t="str">
        <v>JRS_CLARK</v>
      </c>
      <c r="Z694" t="str">
        <v>JR</v>
      </c>
      <c r="AA694" t="str">
        <v/>
      </c>
      <c r="AB694" t="str">
        <v>397-U1385G-2H-1-W 107/108-MITS</v>
      </c>
    </row>
    <row r="695" spans="1:28" x14ac:dyDescent="0.15">
      <c r="A695">
        <v>397</v>
      </c>
      <c r="B695" t="str">
        <v>U1385</v>
      </c>
      <c r="C695" t="str">
        <v>G</v>
      </c>
      <c r="D695">
        <v>2</v>
      </c>
      <c r="E695" t="str">
        <v>H</v>
      </c>
      <c r="F695">
        <v>1</v>
      </c>
      <c r="G695" t="str">
        <v>W</v>
      </c>
      <c r="H695" s="21">
        <v>124</v>
      </c>
      <c r="I695" s="21">
        <v>125</v>
      </c>
      <c r="J695" s="21">
        <v>124</v>
      </c>
      <c r="K695" s="21">
        <v>125</v>
      </c>
      <c r="L695">
        <v>3.04</v>
      </c>
      <c r="M695">
        <v>3.05</v>
      </c>
      <c r="N695">
        <v>4.383</v>
      </c>
      <c r="O695">
        <v>4.3929999999999998</v>
      </c>
      <c r="P695">
        <v>1</v>
      </c>
      <c r="Q695">
        <v>5</v>
      </c>
      <c r="R695" t="str">
        <v>CYL</v>
      </c>
      <c r="S695" t="str">
        <v/>
      </c>
      <c r="T695" t="str">
        <v>MITS</v>
      </c>
      <c r="U695" t="str">
        <v>96226IODP</v>
      </c>
      <c r="V695" t="str">
        <v>MITS</v>
      </c>
      <c r="W695" t="str">
        <v>CYL11890361</v>
      </c>
      <c r="X695">
        <v>44885.571527777778</v>
      </c>
      <c r="Y695" t="str">
        <v>JRS_CLARK</v>
      </c>
      <c r="Z695" t="str">
        <v>JR</v>
      </c>
      <c r="AA695" t="str">
        <v/>
      </c>
      <c r="AB695" t="str">
        <v>397-U1385G-2H-1-W 124/125-MITS</v>
      </c>
    </row>
    <row r="696" spans="1:28" x14ac:dyDescent="0.15">
      <c r="A696">
        <v>397</v>
      </c>
      <c r="B696" t="str">
        <v>U1385</v>
      </c>
      <c r="C696" t="str">
        <v>G</v>
      </c>
      <c r="D696">
        <v>2</v>
      </c>
      <c r="E696" t="str">
        <v>H</v>
      </c>
      <c r="F696">
        <v>1</v>
      </c>
      <c r="G696" t="str">
        <v>W</v>
      </c>
      <c r="H696" s="21">
        <v>130</v>
      </c>
      <c r="I696" s="21">
        <v>130</v>
      </c>
      <c r="J696" s="21">
        <v>130</v>
      </c>
      <c r="K696" s="21">
        <v>130</v>
      </c>
      <c r="L696">
        <v>3.1</v>
      </c>
      <c r="M696">
        <v>3.1</v>
      </c>
      <c r="N696">
        <v>4.4429999999999996</v>
      </c>
      <c r="O696">
        <v>4.4429999999999996</v>
      </c>
      <c r="P696">
        <v>0</v>
      </c>
      <c r="Q696">
        <v>1</v>
      </c>
      <c r="R696" t="str">
        <v>TPCK</v>
      </c>
      <c r="S696" t="str">
        <v>NANNO</v>
      </c>
      <c r="T696" t="str">
        <v/>
      </c>
      <c r="U696" t="str">
        <v/>
      </c>
      <c r="V696" t="str">
        <v>NANNO</v>
      </c>
      <c r="W696" t="str">
        <v>TPCK11889701</v>
      </c>
      <c r="X696">
        <v>44885.543749999997</v>
      </c>
      <c r="Y696" t="str">
        <v>LEWIS</v>
      </c>
      <c r="Z696" t="str">
        <v>JR</v>
      </c>
      <c r="AA696" t="str">
        <v>Unprocessed sample to FLOR, slide to CLAR</v>
      </c>
      <c r="AB696" t="str">
        <v>397-U1385G-2H-1-W 130/130-NANNO</v>
      </c>
    </row>
    <row r="697" spans="1:28" x14ac:dyDescent="0.15">
      <c r="A697">
        <v>397</v>
      </c>
      <c r="B697" t="str">
        <v>U1385</v>
      </c>
      <c r="C697" t="str">
        <v>G</v>
      </c>
      <c r="D697">
        <v>2</v>
      </c>
      <c r="E697" t="str">
        <v>H</v>
      </c>
      <c r="F697">
        <v>1</v>
      </c>
      <c r="G697" t="str">
        <v>W</v>
      </c>
      <c r="H697" s="21">
        <v>141</v>
      </c>
      <c r="I697" s="21">
        <v>142</v>
      </c>
      <c r="J697" s="21">
        <v>141</v>
      </c>
      <c r="K697" s="21">
        <v>142</v>
      </c>
      <c r="L697">
        <v>3.21</v>
      </c>
      <c r="M697">
        <v>3.2199999999999998</v>
      </c>
      <c r="N697">
        <v>4.5529999999999999</v>
      </c>
      <c r="O697">
        <v>4.5629999999999997</v>
      </c>
      <c r="P697">
        <v>1</v>
      </c>
      <c r="Q697">
        <v>5</v>
      </c>
      <c r="R697" t="str">
        <v>CYL</v>
      </c>
      <c r="S697" t="str">
        <v/>
      </c>
      <c r="T697" t="str">
        <v>MITS</v>
      </c>
      <c r="U697" t="str">
        <v>96226IODP</v>
      </c>
      <c r="V697" t="str">
        <v>MITS</v>
      </c>
      <c r="W697" t="str">
        <v>CYL11890371</v>
      </c>
      <c r="X697">
        <v>44885.571527777778</v>
      </c>
      <c r="Y697" t="str">
        <v>JRS_CLARK</v>
      </c>
      <c r="Z697" t="str">
        <v>JR</v>
      </c>
      <c r="AA697" t="str">
        <v/>
      </c>
      <c r="AB697" t="str">
        <v>397-U1385G-2H-1-W 141/142-MITS</v>
      </c>
    </row>
    <row r="698" spans="1:28" x14ac:dyDescent="0.15">
      <c r="A698">
        <v>397</v>
      </c>
      <c r="B698" t="str">
        <v>U1385</v>
      </c>
      <c r="C698" t="str">
        <v>G</v>
      </c>
      <c r="D698">
        <v>2</v>
      </c>
      <c r="E698" t="str">
        <v>H</v>
      </c>
      <c r="F698">
        <v>1</v>
      </c>
      <c r="G698" t="str">
        <v/>
      </c>
      <c r="H698" s="21">
        <v>145</v>
      </c>
      <c r="I698" s="21">
        <v>150</v>
      </c>
      <c r="J698" s="21">
        <v>0</v>
      </c>
      <c r="K698" s="21">
        <v>5</v>
      </c>
      <c r="L698">
        <v>3.25</v>
      </c>
      <c r="M698">
        <v>3.3</v>
      </c>
      <c r="N698">
        <v>4.593</v>
      </c>
      <c r="O698">
        <v>4.6429999999999998</v>
      </c>
      <c r="P698">
        <v>5</v>
      </c>
      <c r="Q698">
        <v>2</v>
      </c>
      <c r="R698" t="str">
        <v>LIQ</v>
      </c>
      <c r="S698" t="str">
        <v/>
      </c>
      <c r="T698" t="str">
        <v>BRAD</v>
      </c>
      <c r="U698" t="str">
        <v>95829IODP</v>
      </c>
      <c r="V698" t="str">
        <v>IWBRAD</v>
      </c>
      <c r="W698" t="str">
        <v>LIQ11886361</v>
      </c>
      <c r="X698">
        <v>44885.375694444447</v>
      </c>
      <c r="Y698" t="str">
        <v>JR_LIU</v>
      </c>
      <c r="Z698" t="str">
        <v>JR</v>
      </c>
      <c r="AA698" t="str">
        <v>10 ul HgCl2</v>
      </c>
      <c r="AB698" t="str">
        <v>397-U1385G-2H-1-IW(145-150)-IWBRAD</v>
      </c>
    </row>
    <row r="699" spans="1:28" x14ac:dyDescent="0.15">
      <c r="A699">
        <v>397</v>
      </c>
      <c r="B699" t="str">
        <v>U1385</v>
      </c>
      <c r="C699" t="str">
        <v>G</v>
      </c>
      <c r="D699">
        <v>2</v>
      </c>
      <c r="E699" t="str">
        <v>H</v>
      </c>
      <c r="F699">
        <v>1</v>
      </c>
      <c r="G699" t="str">
        <v/>
      </c>
      <c r="H699" s="21">
        <v>145</v>
      </c>
      <c r="I699" s="21">
        <v>150</v>
      </c>
      <c r="J699" s="21">
        <v>0</v>
      </c>
      <c r="K699" s="21">
        <v>5</v>
      </c>
      <c r="L699">
        <v>3.25</v>
      </c>
      <c r="M699">
        <v>3.3</v>
      </c>
      <c r="N699">
        <v>4.593</v>
      </c>
      <c r="O699">
        <v>4.6429999999999998</v>
      </c>
      <c r="P699">
        <v>5</v>
      </c>
      <c r="Q699">
        <v>25</v>
      </c>
      <c r="R699" t="str">
        <v>CAKE</v>
      </c>
      <c r="S699" t="str">
        <v/>
      </c>
      <c r="T699" t="str">
        <v>MITS</v>
      </c>
      <c r="U699" t="str">
        <v>96226IODP</v>
      </c>
      <c r="V699" t="str">
        <v>SCMITS</v>
      </c>
      <c r="W699" t="str">
        <v>CAKE11886341</v>
      </c>
      <c r="X699">
        <v>44885.375694444447</v>
      </c>
      <c r="Y699" t="str">
        <v>JR_LIU</v>
      </c>
      <c r="Z699" t="str">
        <v>JR</v>
      </c>
      <c r="AA699" t="str">
        <v/>
      </c>
      <c r="AB699" t="str">
        <v>397-U1385G-2H-1-IW(145-150)-SCMITS</v>
      </c>
    </row>
    <row r="700" spans="1:28" x14ac:dyDescent="0.15">
      <c r="A700">
        <v>397</v>
      </c>
      <c r="B700" t="str">
        <v>U1385</v>
      </c>
      <c r="C700" t="str">
        <v>G</v>
      </c>
      <c r="D700">
        <v>2</v>
      </c>
      <c r="E700" t="str">
        <v>H</v>
      </c>
      <c r="F700">
        <v>1</v>
      </c>
      <c r="G700" t="str">
        <v/>
      </c>
      <c r="H700" s="21">
        <v>145</v>
      </c>
      <c r="I700" s="21">
        <v>150</v>
      </c>
      <c r="J700" s="21">
        <v>0</v>
      </c>
      <c r="K700" s="21">
        <v>5</v>
      </c>
      <c r="L700">
        <v>3.25</v>
      </c>
      <c r="M700">
        <v>3.3</v>
      </c>
      <c r="N700">
        <v>4.593</v>
      </c>
      <c r="O700">
        <v>4.6429999999999998</v>
      </c>
      <c r="P700">
        <v>5</v>
      </c>
      <c r="Q700">
        <v>25</v>
      </c>
      <c r="R700" t="str">
        <v>CAKE</v>
      </c>
      <c r="S700" t="str">
        <v/>
      </c>
      <c r="T700" t="str">
        <v>HAYG</v>
      </c>
      <c r="U700" t="str">
        <v>95295IODP</v>
      </c>
      <c r="V700" t="str">
        <v>SCHAYG</v>
      </c>
      <c r="W700" t="str">
        <v>CAKE11886331</v>
      </c>
      <c r="X700">
        <v>44885.375694444447</v>
      </c>
      <c r="Y700" t="str">
        <v>JR_LIU</v>
      </c>
      <c r="Z700" t="str">
        <v>JR</v>
      </c>
      <c r="AA700" t="str">
        <v>flush with N2</v>
      </c>
      <c r="AB700" t="str">
        <v>397-U1385G-2H-1-IW(145-150)-SCHAYG</v>
      </c>
    </row>
    <row r="701" spans="1:28" x14ac:dyDescent="0.15">
      <c r="A701">
        <v>397</v>
      </c>
      <c r="B701" t="str">
        <v>U1385</v>
      </c>
      <c r="C701" t="str">
        <v>G</v>
      </c>
      <c r="D701">
        <v>2</v>
      </c>
      <c r="E701" t="str">
        <v>H</v>
      </c>
      <c r="F701">
        <v>1</v>
      </c>
      <c r="G701" t="str">
        <v/>
      </c>
      <c r="H701" s="21">
        <v>145</v>
      </c>
      <c r="I701" s="21">
        <v>150</v>
      </c>
      <c r="J701" s="21">
        <v>145</v>
      </c>
      <c r="K701" s="21">
        <v>150</v>
      </c>
      <c r="L701">
        <v>3.25</v>
      </c>
      <c r="M701">
        <v>3.3</v>
      </c>
      <c r="N701">
        <v>4.593</v>
      </c>
      <c r="O701">
        <v>4.6429999999999998</v>
      </c>
      <c r="P701">
        <v>5</v>
      </c>
      <c r="Q701">
        <v>176</v>
      </c>
      <c r="R701" t="str">
        <v>WRND</v>
      </c>
      <c r="S701" t="str">
        <v>IW</v>
      </c>
      <c r="T701" t="str">
        <v/>
      </c>
      <c r="U701" t="str">
        <v/>
      </c>
      <c r="V701" t="str">
        <v>IW(145-150)</v>
      </c>
      <c r="W701" t="str">
        <v>WRND11886121</v>
      </c>
      <c r="X701">
        <v>44885.369444444441</v>
      </c>
      <c r="Y701" t="str">
        <v>NOVAK</v>
      </c>
      <c r="Z701" t="str">
        <v>JR</v>
      </c>
      <c r="AA701" t="str">
        <v/>
      </c>
      <c r="AB701" t="str">
        <v>397-U1385G-2H-1-IW(145-150)</v>
      </c>
    </row>
    <row r="702" spans="1:28" x14ac:dyDescent="0.15">
      <c r="A702">
        <v>397</v>
      </c>
      <c r="B702" t="str">
        <v>U1385</v>
      </c>
      <c r="C702" t="str">
        <v>G</v>
      </c>
      <c r="D702">
        <v>2</v>
      </c>
      <c r="E702" t="str">
        <v>H</v>
      </c>
      <c r="F702">
        <v>1</v>
      </c>
      <c r="G702" t="str">
        <v/>
      </c>
      <c r="H702" s="21">
        <v>145</v>
      </c>
      <c r="I702" s="21">
        <v>150</v>
      </c>
      <c r="J702" s="21">
        <v>0</v>
      </c>
      <c r="K702" s="21">
        <v>5</v>
      </c>
      <c r="L702">
        <v>3.25</v>
      </c>
      <c r="M702">
        <v>3.3</v>
      </c>
      <c r="N702">
        <v>4.593</v>
      </c>
      <c r="O702">
        <v>4.6429999999999998</v>
      </c>
      <c r="P702">
        <v>5</v>
      </c>
      <c r="Q702">
        <v>2</v>
      </c>
      <c r="R702" t="str">
        <v>LIQ</v>
      </c>
      <c r="S702" t="str">
        <v>ICP</v>
      </c>
      <c r="T702" t="str">
        <v/>
      </c>
      <c r="U702" t="str">
        <v/>
      </c>
      <c r="V702" t="str">
        <v>IWICP</v>
      </c>
      <c r="W702" t="str">
        <v>LIQ11886291</v>
      </c>
      <c r="X702">
        <v>44885.375694444447</v>
      </c>
      <c r="Y702" t="str">
        <v>JR_LIU</v>
      </c>
      <c r="Z702" t="str">
        <v>JR</v>
      </c>
      <c r="AA702" t="str">
        <v>10uL HNO3</v>
      </c>
      <c r="AB702" t="str">
        <v>397-U1385G-2H-1-IW(145-150)-IWICP</v>
      </c>
    </row>
    <row r="703" spans="1:28" x14ac:dyDescent="0.15">
      <c r="A703">
        <v>397</v>
      </c>
      <c r="B703" t="str">
        <v>U1385</v>
      </c>
      <c r="C703" t="str">
        <v>G</v>
      </c>
      <c r="D703">
        <v>2</v>
      </c>
      <c r="E703" t="str">
        <v>H</v>
      </c>
      <c r="F703">
        <v>1</v>
      </c>
      <c r="G703" t="str">
        <v/>
      </c>
      <c r="H703" s="21">
        <v>145</v>
      </c>
      <c r="I703" s="21">
        <v>150</v>
      </c>
      <c r="J703" s="21">
        <v>0</v>
      </c>
      <c r="K703" s="21">
        <v>5</v>
      </c>
      <c r="L703">
        <v>3.25</v>
      </c>
      <c r="M703">
        <v>3.3</v>
      </c>
      <c r="N703">
        <v>4.593</v>
      </c>
      <c r="O703">
        <v>4.6429999999999998</v>
      </c>
      <c r="P703">
        <v>5</v>
      </c>
      <c r="Q703">
        <v>10</v>
      </c>
      <c r="R703" t="str">
        <v>LIQ</v>
      </c>
      <c r="S703" t="str">
        <v/>
      </c>
      <c r="T703" t="str">
        <v>YOBO</v>
      </c>
      <c r="U703" t="str">
        <v>96010IODP</v>
      </c>
      <c r="V703" t="str">
        <v>IWYOBO</v>
      </c>
      <c r="W703" t="str">
        <v>LIQ11886311</v>
      </c>
      <c r="X703">
        <v>44885.375694444447</v>
      </c>
      <c r="Y703" t="str">
        <v>JR_LIU</v>
      </c>
      <c r="Z703" t="str">
        <v>JR</v>
      </c>
      <c r="AA703" t="str">
        <v>30ul optima HNO3</v>
      </c>
      <c r="AB703" t="str">
        <v>397-U1385G-2H-1-IW(145-150)-IWYOBO</v>
      </c>
    </row>
    <row r="704" spans="1:28" x14ac:dyDescent="0.15">
      <c r="A704">
        <v>397</v>
      </c>
      <c r="B704" t="str">
        <v>U1385</v>
      </c>
      <c r="C704" t="str">
        <v>G</v>
      </c>
      <c r="D704">
        <v>2</v>
      </c>
      <c r="E704" t="str">
        <v>H</v>
      </c>
      <c r="F704">
        <v>1</v>
      </c>
      <c r="G704" t="str">
        <v/>
      </c>
      <c r="H704" s="21">
        <v>145</v>
      </c>
      <c r="I704" s="21">
        <v>150</v>
      </c>
      <c r="J704" s="21">
        <v>0</v>
      </c>
      <c r="K704" s="21">
        <v>5</v>
      </c>
      <c r="L704">
        <v>3.25</v>
      </c>
      <c r="M704">
        <v>3.3</v>
      </c>
      <c r="N704">
        <v>4.593</v>
      </c>
      <c r="O704">
        <v>4.6429999999999998</v>
      </c>
      <c r="P704">
        <v>5</v>
      </c>
      <c r="Q704">
        <v>3</v>
      </c>
      <c r="R704" t="str">
        <v>LIQ</v>
      </c>
      <c r="S704" t="str">
        <v/>
      </c>
      <c r="T704" t="str">
        <v/>
      </c>
      <c r="U704" t="str">
        <v/>
      </c>
      <c r="V704" t="str">
        <v>IWALK</v>
      </c>
      <c r="W704" t="str">
        <v>LIQ11886281</v>
      </c>
      <c r="X704">
        <v>44885.375694444447</v>
      </c>
      <c r="Y704" t="str">
        <v>JR_LIU</v>
      </c>
      <c r="Z704" t="str">
        <v>JR</v>
      </c>
      <c r="AA704" t="str">
        <v>alkalinity residue</v>
      </c>
      <c r="AB704" t="str">
        <v>397-U1385G-2H-1-IW(145-150)-IWALK</v>
      </c>
    </row>
    <row r="705" spans="1:28" x14ac:dyDescent="0.15">
      <c r="A705">
        <v>397</v>
      </c>
      <c r="B705" t="str">
        <v>U1385</v>
      </c>
      <c r="C705" t="str">
        <v>G</v>
      </c>
      <c r="D705">
        <v>2</v>
      </c>
      <c r="E705" t="str">
        <v>H</v>
      </c>
      <c r="F705">
        <v>1</v>
      </c>
      <c r="G705" t="str">
        <v/>
      </c>
      <c r="H705" s="21">
        <v>145</v>
      </c>
      <c r="I705" s="21">
        <v>150</v>
      </c>
      <c r="J705" s="21">
        <v>0</v>
      </c>
      <c r="K705" s="21">
        <v>5</v>
      </c>
      <c r="L705">
        <v>3.25</v>
      </c>
      <c r="M705">
        <v>3.3</v>
      </c>
      <c r="N705">
        <v>4.593</v>
      </c>
      <c r="O705">
        <v>4.6429999999999998</v>
      </c>
      <c r="P705">
        <v>5</v>
      </c>
      <c r="Q705">
        <v>25</v>
      </c>
      <c r="R705" t="str">
        <v>CAKE</v>
      </c>
      <c r="S705" t="str">
        <v/>
      </c>
      <c r="T705" t="str">
        <v/>
      </c>
      <c r="U705" t="str">
        <v/>
      </c>
      <c r="V705" t="str">
        <v>SC</v>
      </c>
      <c r="W705" t="str">
        <v>CAKE11886351</v>
      </c>
      <c r="X705">
        <v>44885.375694444447</v>
      </c>
      <c r="Y705" t="str">
        <v>JR_LIU</v>
      </c>
      <c r="Z705" t="str">
        <v>JR</v>
      </c>
      <c r="AA705" t="str">
        <v>repository</v>
      </c>
      <c r="AB705" t="str">
        <v>397-U1385G-2H-1-IW(145-150)-SC</v>
      </c>
    </row>
    <row r="706" spans="1:28" x14ac:dyDescent="0.15">
      <c r="A706">
        <v>397</v>
      </c>
      <c r="B706" t="str">
        <v>U1385</v>
      </c>
      <c r="C706" t="str">
        <v>G</v>
      </c>
      <c r="D706">
        <v>2</v>
      </c>
      <c r="E706" t="str">
        <v>H</v>
      </c>
      <c r="F706">
        <v>1</v>
      </c>
      <c r="G706" t="str">
        <v/>
      </c>
      <c r="H706" s="21">
        <v>145</v>
      </c>
      <c r="I706" s="21">
        <v>150</v>
      </c>
      <c r="J706" s="21">
        <v>0</v>
      </c>
      <c r="K706" s="21">
        <v>5</v>
      </c>
      <c r="L706">
        <v>3.25</v>
      </c>
      <c r="M706">
        <v>3.3</v>
      </c>
      <c r="N706">
        <v>4.593</v>
      </c>
      <c r="O706">
        <v>4.6429999999999998</v>
      </c>
      <c r="P706">
        <v>5</v>
      </c>
      <c r="Q706">
        <v>10</v>
      </c>
      <c r="R706" t="str">
        <v>LIQ</v>
      </c>
      <c r="S706" t="str">
        <v/>
      </c>
      <c r="T706" t="str">
        <v>WU</v>
      </c>
      <c r="U706" t="str">
        <v>95353IODP</v>
      </c>
      <c r="V706" t="str">
        <v>IWWU</v>
      </c>
      <c r="W706" t="str">
        <v>LIQ11886301</v>
      </c>
      <c r="X706">
        <v>44885.375694444447</v>
      </c>
      <c r="Y706" t="str">
        <v>JR_LIU</v>
      </c>
      <c r="Z706" t="str">
        <v>JR</v>
      </c>
      <c r="AA706" t="str">
        <v>30 ul TM HCl</v>
      </c>
      <c r="AB706" t="str">
        <v>397-U1385G-2H-1-IW(145-150)-IWWU</v>
      </c>
    </row>
    <row r="707" spans="1:28" x14ac:dyDescent="0.15">
      <c r="A707">
        <v>397</v>
      </c>
      <c r="B707" t="str">
        <v>U1385</v>
      </c>
      <c r="C707" t="str">
        <v>G</v>
      </c>
      <c r="D707">
        <v>2</v>
      </c>
      <c r="E707" t="str">
        <v>H</v>
      </c>
      <c r="F707">
        <v>1</v>
      </c>
      <c r="G707" t="str">
        <v/>
      </c>
      <c r="H707" s="21">
        <v>145</v>
      </c>
      <c r="I707" s="21">
        <v>150</v>
      </c>
      <c r="J707" s="21">
        <v>0</v>
      </c>
      <c r="K707" s="21">
        <v>5</v>
      </c>
      <c r="L707">
        <v>3.25</v>
      </c>
      <c r="M707">
        <v>3.3</v>
      </c>
      <c r="N707">
        <v>4.593</v>
      </c>
      <c r="O707">
        <v>4.6429999999999998</v>
      </c>
      <c r="P707">
        <v>5</v>
      </c>
      <c r="Q707">
        <v>25</v>
      </c>
      <c r="R707" t="str">
        <v>CAKE</v>
      </c>
      <c r="S707" t="str">
        <v/>
      </c>
      <c r="T707" t="str">
        <v>WU</v>
      </c>
      <c r="U707" t="str">
        <v>95353IODP</v>
      </c>
      <c r="V707" t="str">
        <v>SCWU</v>
      </c>
      <c r="W707" t="str">
        <v>CAKE11886321</v>
      </c>
      <c r="X707">
        <v>44885.375694444447</v>
      </c>
      <c r="Y707" t="str">
        <v>JR_LIU</v>
      </c>
      <c r="Z707" t="str">
        <v>JR</v>
      </c>
      <c r="AA707" t="str">
        <v/>
      </c>
      <c r="AB707" t="str">
        <v>397-U1385G-2H-1-IW(145-150)-SCWU</v>
      </c>
    </row>
    <row r="708" spans="1:28" x14ac:dyDescent="0.15">
      <c r="A708">
        <v>397</v>
      </c>
      <c r="B708" t="str">
        <v>U1385</v>
      </c>
      <c r="C708" t="str">
        <v>G</v>
      </c>
      <c r="D708">
        <v>2</v>
      </c>
      <c r="E708" t="str">
        <v>H</v>
      </c>
      <c r="F708">
        <v>1</v>
      </c>
      <c r="G708" t="str">
        <v/>
      </c>
      <c r="H708" s="21">
        <v>145</v>
      </c>
      <c r="I708" s="21">
        <v>150</v>
      </c>
      <c r="J708" s="21">
        <v>0</v>
      </c>
      <c r="K708" s="21">
        <v>5</v>
      </c>
      <c r="L708">
        <v>3.25</v>
      </c>
      <c r="M708">
        <v>3.3</v>
      </c>
      <c r="N708">
        <v>4.593</v>
      </c>
      <c r="O708">
        <v>4.6429999999999998</v>
      </c>
      <c r="P708">
        <v>5</v>
      </c>
      <c r="Q708">
        <v>6</v>
      </c>
      <c r="R708" t="str">
        <v>LIQ</v>
      </c>
      <c r="S708" t="str">
        <v/>
      </c>
      <c r="T708" t="str">
        <v/>
      </c>
      <c r="U708" t="str">
        <v/>
      </c>
      <c r="V708" t="str">
        <v>IWS</v>
      </c>
      <c r="W708" t="str">
        <v>LIQ11886271</v>
      </c>
      <c r="X708">
        <v>44885.375694444447</v>
      </c>
      <c r="Y708" t="str">
        <v>JR_LIU</v>
      </c>
      <c r="Z708" t="str">
        <v>JR</v>
      </c>
      <c r="AA708" t="str">
        <v>shipboard untreated</v>
      </c>
      <c r="AB708" t="str">
        <v>397-U1385G-2H-1-IW(145-150)-IWS</v>
      </c>
    </row>
    <row r="709" spans="1:28" x14ac:dyDescent="0.15">
      <c r="A709">
        <v>397</v>
      </c>
      <c r="B709" t="str">
        <v>U1385</v>
      </c>
      <c r="C709" t="str">
        <v>G</v>
      </c>
      <c r="D709">
        <v>2</v>
      </c>
      <c r="E709" t="str">
        <v>H</v>
      </c>
      <c r="F709">
        <v>2</v>
      </c>
      <c r="G709" t="str">
        <v>W</v>
      </c>
      <c r="H709" s="21">
        <v>8</v>
      </c>
      <c r="I709" s="21">
        <v>9</v>
      </c>
      <c r="J709" s="21">
        <v>8</v>
      </c>
      <c r="K709" s="21">
        <v>9</v>
      </c>
      <c r="L709">
        <v>3.38</v>
      </c>
      <c r="M709">
        <v>3.3899999999999997</v>
      </c>
      <c r="N709">
        <v>4.7229999999999999</v>
      </c>
      <c r="O709">
        <v>4.7329999999999997</v>
      </c>
      <c r="P709">
        <v>1</v>
      </c>
      <c r="Q709">
        <v>5</v>
      </c>
      <c r="R709" t="str">
        <v>CYL</v>
      </c>
      <c r="S709" t="str">
        <v/>
      </c>
      <c r="T709" t="str">
        <v>MITS</v>
      </c>
      <c r="U709" t="str">
        <v>96226IODP</v>
      </c>
      <c r="V709" t="str">
        <v>MITS</v>
      </c>
      <c r="W709" t="str">
        <v>CYL11890381</v>
      </c>
      <c r="X709">
        <v>44885.571527777778</v>
      </c>
      <c r="Y709" t="str">
        <v>JRS_CLARK</v>
      </c>
      <c r="Z709" t="str">
        <v>JR</v>
      </c>
      <c r="AA709" t="str">
        <v/>
      </c>
      <c r="AB709" t="str">
        <v>397-U1385G-2H-2-W 8/9-MITS</v>
      </c>
    </row>
    <row r="710" spans="1:28" x14ac:dyDescent="0.15">
      <c r="A710">
        <v>397</v>
      </c>
      <c r="B710" t="str">
        <v>U1385</v>
      </c>
      <c r="C710" t="str">
        <v>G</v>
      </c>
      <c r="D710">
        <v>2</v>
      </c>
      <c r="E710" t="str">
        <v>H</v>
      </c>
      <c r="F710">
        <v>2</v>
      </c>
      <c r="G710" t="str">
        <v>W</v>
      </c>
      <c r="H710" s="21">
        <v>24</v>
      </c>
      <c r="I710" s="21">
        <v>25</v>
      </c>
      <c r="J710" s="21">
        <v>24</v>
      </c>
      <c r="K710" s="21">
        <v>25</v>
      </c>
      <c r="L710">
        <v>3.54</v>
      </c>
      <c r="M710">
        <v>3.55</v>
      </c>
      <c r="N710">
        <v>4.883</v>
      </c>
      <c r="O710">
        <v>4.8929999999999998</v>
      </c>
      <c r="P710">
        <v>1</v>
      </c>
      <c r="Q710">
        <v>5</v>
      </c>
      <c r="R710" t="str">
        <v>CYL</v>
      </c>
      <c r="S710" t="str">
        <v/>
      </c>
      <c r="T710" t="str">
        <v>MITS</v>
      </c>
      <c r="U710" t="str">
        <v>96226IODP</v>
      </c>
      <c r="V710" t="str">
        <v>MITS</v>
      </c>
      <c r="W710" t="str">
        <v>CYL11890391</v>
      </c>
      <c r="X710">
        <v>44885.571527777778</v>
      </c>
      <c r="Y710" t="str">
        <v>JRS_CLARK</v>
      </c>
      <c r="Z710" t="str">
        <v>JR</v>
      </c>
      <c r="AA710" t="str">
        <v/>
      </c>
      <c r="AB710" t="str">
        <v>397-U1385G-2H-2-W 24/25-MITS</v>
      </c>
    </row>
    <row r="711" spans="1:28" x14ac:dyDescent="0.15">
      <c r="A711">
        <v>397</v>
      </c>
      <c r="B711" t="str">
        <v>U1385</v>
      </c>
      <c r="C711" t="str">
        <v>G</v>
      </c>
      <c r="D711">
        <v>2</v>
      </c>
      <c r="E711" t="str">
        <v>H</v>
      </c>
      <c r="F711">
        <v>2</v>
      </c>
      <c r="G711" t="str">
        <v>W</v>
      </c>
      <c r="H711" s="21">
        <v>58</v>
      </c>
      <c r="I711" s="21">
        <v>59</v>
      </c>
      <c r="J711" s="21">
        <v>58</v>
      </c>
      <c r="K711" s="21">
        <v>59</v>
      </c>
      <c r="L711">
        <v>3.88</v>
      </c>
      <c r="M711">
        <v>3.8899999999999997</v>
      </c>
      <c r="N711">
        <v>5.2229999999999999</v>
      </c>
      <c r="O711">
        <v>5.2329999999999997</v>
      </c>
      <c r="P711">
        <v>1</v>
      </c>
      <c r="Q711">
        <v>5</v>
      </c>
      <c r="R711" t="str">
        <v>CYL</v>
      </c>
      <c r="S711" t="str">
        <v/>
      </c>
      <c r="T711" t="str">
        <v>MITS</v>
      </c>
      <c r="U711" t="str">
        <v>96226IODP</v>
      </c>
      <c r="V711" t="str">
        <v>MITS</v>
      </c>
      <c r="W711" t="str">
        <v>CYL11890401</v>
      </c>
      <c r="X711">
        <v>44885.571527777778</v>
      </c>
      <c r="Y711" t="str">
        <v>JRS_CLARK</v>
      </c>
      <c r="Z711" t="str">
        <v>JR</v>
      </c>
      <c r="AA711" t="str">
        <v/>
      </c>
      <c r="AB711" t="str">
        <v>397-U1385G-2H-2-W 58/59-MITS</v>
      </c>
    </row>
    <row r="712" spans="1:28" x14ac:dyDescent="0.15">
      <c r="A712">
        <v>397</v>
      </c>
      <c r="B712" t="str">
        <v>U1385</v>
      </c>
      <c r="C712" t="str">
        <v>G</v>
      </c>
      <c r="D712">
        <v>2</v>
      </c>
      <c r="E712" t="str">
        <v>H</v>
      </c>
      <c r="F712">
        <v>2</v>
      </c>
      <c r="G712" t="str">
        <v>W</v>
      </c>
      <c r="H712" s="21">
        <v>75</v>
      </c>
      <c r="I712" s="21">
        <v>75</v>
      </c>
      <c r="J712" s="21">
        <v>75</v>
      </c>
      <c r="K712" s="21">
        <v>75</v>
      </c>
      <c r="L712">
        <v>4.05</v>
      </c>
      <c r="M712">
        <v>4.05</v>
      </c>
      <c r="N712">
        <v>5.3929999999999998</v>
      </c>
      <c r="O712">
        <v>5.3929999999999998</v>
      </c>
      <c r="P712">
        <v>0</v>
      </c>
      <c r="Q712">
        <v>1</v>
      </c>
      <c r="R712" t="str">
        <v>TPCK</v>
      </c>
      <c r="S712" t="str">
        <v>NANNO</v>
      </c>
      <c r="T712" t="str">
        <v/>
      </c>
      <c r="U712" t="str">
        <v/>
      </c>
      <c r="V712" t="str">
        <v>NANNO</v>
      </c>
      <c r="W712" t="str">
        <v>TPCK11889711</v>
      </c>
      <c r="X712">
        <v>44885.543749999997</v>
      </c>
      <c r="Y712" t="str">
        <v>LEWIS</v>
      </c>
      <c r="Z712" t="str">
        <v>JR</v>
      </c>
      <c r="AA712" t="str">
        <v>Unprocessed sample to FLOR, slide to CLAR</v>
      </c>
      <c r="AB712" t="str">
        <v>397-U1385G-2H-2-W 75/75-NANNO</v>
      </c>
    </row>
    <row r="713" spans="1:28" x14ac:dyDescent="0.15">
      <c r="A713">
        <v>397</v>
      </c>
      <c r="B713" t="str">
        <v>U1385</v>
      </c>
      <c r="C713" t="str">
        <v>G</v>
      </c>
      <c r="D713">
        <v>2</v>
      </c>
      <c r="E713" t="str">
        <v>H</v>
      </c>
      <c r="F713">
        <v>2</v>
      </c>
      <c r="G713" t="str">
        <v>W</v>
      </c>
      <c r="H713" s="21">
        <v>92</v>
      </c>
      <c r="I713" s="21">
        <v>93</v>
      </c>
      <c r="J713" s="21">
        <v>92</v>
      </c>
      <c r="K713" s="21">
        <v>93</v>
      </c>
      <c r="L713">
        <v>4.22</v>
      </c>
      <c r="M713">
        <v>4.2299999999999995</v>
      </c>
      <c r="N713">
        <v>5.5629999999999997</v>
      </c>
      <c r="O713">
        <v>5.5729999999999995</v>
      </c>
      <c r="P713">
        <v>1</v>
      </c>
      <c r="Q713">
        <v>5</v>
      </c>
      <c r="R713" t="str">
        <v>CYL</v>
      </c>
      <c r="S713" t="str">
        <v/>
      </c>
      <c r="T713" t="str">
        <v>MITS</v>
      </c>
      <c r="U713" t="str">
        <v>96226IODP</v>
      </c>
      <c r="V713" t="str">
        <v>MITS</v>
      </c>
      <c r="W713" t="str">
        <v>CYL11890411</v>
      </c>
      <c r="X713">
        <v>44885.571527777778</v>
      </c>
      <c r="Y713" t="str">
        <v>JRS_CLARK</v>
      </c>
      <c r="Z713" t="str">
        <v>JR</v>
      </c>
      <c r="AA713" t="str">
        <v/>
      </c>
      <c r="AB713" t="str">
        <v>397-U1385G-2H-2-W 92/93-MITS</v>
      </c>
    </row>
    <row r="714" spans="1:28" x14ac:dyDescent="0.15">
      <c r="A714">
        <v>397</v>
      </c>
      <c r="B714" t="str">
        <v>U1385</v>
      </c>
      <c r="C714" t="str">
        <v>G</v>
      </c>
      <c r="D714">
        <v>2</v>
      </c>
      <c r="E714" t="str">
        <v>H</v>
      </c>
      <c r="F714">
        <v>2</v>
      </c>
      <c r="G714" t="str">
        <v/>
      </c>
      <c r="H714" s="21">
        <v>145</v>
      </c>
      <c r="I714" s="21">
        <v>150</v>
      </c>
      <c r="J714" s="21">
        <v>145</v>
      </c>
      <c r="K714" s="21">
        <v>150</v>
      </c>
      <c r="L714">
        <v>4.75</v>
      </c>
      <c r="M714">
        <v>4.8</v>
      </c>
      <c r="N714">
        <v>6.093</v>
      </c>
      <c r="O714">
        <v>6.1429999999999998</v>
      </c>
      <c r="P714">
        <v>5</v>
      </c>
      <c r="Q714">
        <v>176</v>
      </c>
      <c r="R714" t="str">
        <v>WRND</v>
      </c>
      <c r="S714" t="str">
        <v>IW</v>
      </c>
      <c r="T714" t="str">
        <v/>
      </c>
      <c r="U714" t="str">
        <v/>
      </c>
      <c r="V714" t="str">
        <v>IW(145-150)</v>
      </c>
      <c r="W714" t="str">
        <v>WRND11886131</v>
      </c>
      <c r="X714">
        <v>44885.369444444441</v>
      </c>
      <c r="Y714" t="str">
        <v>NOVAK</v>
      </c>
      <c r="Z714" t="str">
        <v>JR</v>
      </c>
      <c r="AA714" t="str">
        <v/>
      </c>
      <c r="AB714" t="str">
        <v>397-U1385G-2H-2-IW(145-150)</v>
      </c>
    </row>
    <row r="715" spans="1:28" x14ac:dyDescent="0.15">
      <c r="A715">
        <v>397</v>
      </c>
      <c r="B715" t="str">
        <v>U1385</v>
      </c>
      <c r="C715" t="str">
        <v>G</v>
      </c>
      <c r="D715">
        <v>2</v>
      </c>
      <c r="E715" t="str">
        <v>H</v>
      </c>
      <c r="F715">
        <v>2</v>
      </c>
      <c r="G715" t="str">
        <v/>
      </c>
      <c r="H715" s="21">
        <v>145</v>
      </c>
      <c r="I715" s="21">
        <v>150</v>
      </c>
      <c r="J715" s="21">
        <v>0</v>
      </c>
      <c r="K715" s="21">
        <v>5</v>
      </c>
      <c r="L715">
        <v>4.75</v>
      </c>
      <c r="M715">
        <v>4.8</v>
      </c>
      <c r="N715">
        <v>6.093</v>
      </c>
      <c r="O715">
        <v>6.1429999999999998</v>
      </c>
      <c r="P715">
        <v>5</v>
      </c>
      <c r="Q715">
        <v>10</v>
      </c>
      <c r="R715" t="str">
        <v>LIQ</v>
      </c>
      <c r="S715" t="str">
        <v/>
      </c>
      <c r="T715" t="str">
        <v>YOBO</v>
      </c>
      <c r="U715" t="str">
        <v>96010IODP</v>
      </c>
      <c r="V715" t="str">
        <v>IWYOBO</v>
      </c>
      <c r="W715" t="str">
        <v>LIQ11886411</v>
      </c>
      <c r="X715">
        <v>44885.376388888886</v>
      </c>
      <c r="Y715" t="str">
        <v>JR_LIU</v>
      </c>
      <c r="Z715" t="str">
        <v>JR</v>
      </c>
      <c r="AA715" t="str">
        <v>30ul optima HNO3</v>
      </c>
      <c r="AB715" t="str">
        <v>397-U1385G-2H-2-IW(145-150)-IWYOBO</v>
      </c>
    </row>
    <row r="716" spans="1:28" x14ac:dyDescent="0.15">
      <c r="A716">
        <v>397</v>
      </c>
      <c r="B716" t="str">
        <v>U1385</v>
      </c>
      <c r="C716" t="str">
        <v>G</v>
      </c>
      <c r="D716">
        <v>2</v>
      </c>
      <c r="E716" t="str">
        <v>H</v>
      </c>
      <c r="F716">
        <v>2</v>
      </c>
      <c r="G716" t="str">
        <v/>
      </c>
      <c r="H716" s="21">
        <v>145</v>
      </c>
      <c r="I716" s="21">
        <v>150</v>
      </c>
      <c r="J716" s="21">
        <v>0</v>
      </c>
      <c r="K716" s="21">
        <v>5</v>
      </c>
      <c r="L716">
        <v>4.75</v>
      </c>
      <c r="M716">
        <v>4.8</v>
      </c>
      <c r="N716">
        <v>6.093</v>
      </c>
      <c r="O716">
        <v>6.1429999999999998</v>
      </c>
      <c r="P716">
        <v>5</v>
      </c>
      <c r="Q716">
        <v>25</v>
      </c>
      <c r="R716" t="str">
        <v>CAKE</v>
      </c>
      <c r="S716" t="str">
        <v/>
      </c>
      <c r="T716" t="str">
        <v>WU</v>
      </c>
      <c r="U716" t="str">
        <v>95353IODP</v>
      </c>
      <c r="V716" t="str">
        <v>SCWU</v>
      </c>
      <c r="W716" t="str">
        <v>CAKE11886421</v>
      </c>
      <c r="X716">
        <v>44885.376388888886</v>
      </c>
      <c r="Y716" t="str">
        <v>JR_LIU</v>
      </c>
      <c r="Z716" t="str">
        <v>JR</v>
      </c>
      <c r="AA716" t="str">
        <v/>
      </c>
      <c r="AB716" t="str">
        <v>397-U1385G-2H-2-IW(145-150)-SCWU</v>
      </c>
    </row>
    <row r="717" spans="1:28" x14ac:dyDescent="0.15">
      <c r="A717">
        <v>397</v>
      </c>
      <c r="B717" t="str">
        <v>U1385</v>
      </c>
      <c r="C717" t="str">
        <v>G</v>
      </c>
      <c r="D717">
        <v>2</v>
      </c>
      <c r="E717" t="str">
        <v>H</v>
      </c>
      <c r="F717">
        <v>2</v>
      </c>
      <c r="G717" t="str">
        <v/>
      </c>
      <c r="H717" s="21">
        <v>145</v>
      </c>
      <c r="I717" s="21">
        <v>150</v>
      </c>
      <c r="J717" s="21">
        <v>0</v>
      </c>
      <c r="K717" s="21">
        <v>5</v>
      </c>
      <c r="L717">
        <v>4.75</v>
      </c>
      <c r="M717">
        <v>4.8</v>
      </c>
      <c r="N717">
        <v>6.093</v>
      </c>
      <c r="O717">
        <v>6.1429999999999998</v>
      </c>
      <c r="P717">
        <v>5</v>
      </c>
      <c r="Q717">
        <v>10</v>
      </c>
      <c r="R717" t="str">
        <v>LIQ</v>
      </c>
      <c r="S717" t="str">
        <v/>
      </c>
      <c r="T717" t="str">
        <v>WU</v>
      </c>
      <c r="U717" t="str">
        <v>95353IODP</v>
      </c>
      <c r="V717" t="str">
        <v>IWWU</v>
      </c>
      <c r="W717" t="str">
        <v>LIQ11886401</v>
      </c>
      <c r="X717">
        <v>44885.376388888886</v>
      </c>
      <c r="Y717" t="str">
        <v>JR_LIU</v>
      </c>
      <c r="Z717" t="str">
        <v>JR</v>
      </c>
      <c r="AA717" t="str">
        <v>30 ul TM HCl</v>
      </c>
      <c r="AB717" t="str">
        <v>397-U1385G-2H-2-IW(145-150)-IWWU</v>
      </c>
    </row>
    <row r="718" spans="1:28" x14ac:dyDescent="0.15">
      <c r="A718">
        <v>397</v>
      </c>
      <c r="B718" t="str">
        <v>U1385</v>
      </c>
      <c r="C718" t="str">
        <v>G</v>
      </c>
      <c r="D718">
        <v>2</v>
      </c>
      <c r="E718" t="str">
        <v>H</v>
      </c>
      <c r="F718">
        <v>2</v>
      </c>
      <c r="G718" t="str">
        <v/>
      </c>
      <c r="H718" s="21">
        <v>145</v>
      </c>
      <c r="I718" s="21">
        <v>150</v>
      </c>
      <c r="J718" s="21">
        <v>0</v>
      </c>
      <c r="K718" s="21">
        <v>5</v>
      </c>
      <c r="L718">
        <v>4.75</v>
      </c>
      <c r="M718">
        <v>4.8</v>
      </c>
      <c r="N718">
        <v>6.093</v>
      </c>
      <c r="O718">
        <v>6.1429999999999998</v>
      </c>
      <c r="P718">
        <v>5</v>
      </c>
      <c r="Q718">
        <v>2</v>
      </c>
      <c r="R718" t="str">
        <v>LIQ</v>
      </c>
      <c r="S718" t="str">
        <v/>
      </c>
      <c r="T718" t="str">
        <v>BRAD</v>
      </c>
      <c r="U718" t="str">
        <v>95829IODP</v>
      </c>
      <c r="V718" t="str">
        <v>IWBRAD</v>
      </c>
      <c r="W718" t="str">
        <v>LIQ11886461</v>
      </c>
      <c r="X718">
        <v>44885.376388888886</v>
      </c>
      <c r="Y718" t="str">
        <v>JR_LIU</v>
      </c>
      <c r="Z718" t="str">
        <v>JR</v>
      </c>
      <c r="AA718" t="str">
        <v>10 ul HgCl2</v>
      </c>
      <c r="AB718" t="str">
        <v>397-U1385G-2H-2-IW(145-150)-IWBRAD</v>
      </c>
    </row>
    <row r="719" spans="1:28" x14ac:dyDescent="0.15">
      <c r="A719">
        <v>397</v>
      </c>
      <c r="B719" t="str">
        <v>U1385</v>
      </c>
      <c r="C719" t="str">
        <v>G</v>
      </c>
      <c r="D719">
        <v>2</v>
      </c>
      <c r="E719" t="str">
        <v>H</v>
      </c>
      <c r="F719">
        <v>2</v>
      </c>
      <c r="G719" t="str">
        <v/>
      </c>
      <c r="H719" s="21">
        <v>145</v>
      </c>
      <c r="I719" s="21">
        <v>150</v>
      </c>
      <c r="J719" s="21">
        <v>0</v>
      </c>
      <c r="K719" s="21">
        <v>5</v>
      </c>
      <c r="L719">
        <v>4.75</v>
      </c>
      <c r="M719">
        <v>4.8</v>
      </c>
      <c r="N719">
        <v>6.093</v>
      </c>
      <c r="O719">
        <v>6.1429999999999998</v>
      </c>
      <c r="P719">
        <v>5</v>
      </c>
      <c r="Q719">
        <v>3</v>
      </c>
      <c r="R719" t="str">
        <v>LIQ</v>
      </c>
      <c r="S719" t="str">
        <v/>
      </c>
      <c r="T719" t="str">
        <v/>
      </c>
      <c r="U719" t="str">
        <v/>
      </c>
      <c r="V719" t="str">
        <v>IWALK</v>
      </c>
      <c r="W719" t="str">
        <v>LIQ11886381</v>
      </c>
      <c r="X719">
        <v>44885.376388888886</v>
      </c>
      <c r="Y719" t="str">
        <v>JR_LIU</v>
      </c>
      <c r="Z719" t="str">
        <v>JR</v>
      </c>
      <c r="AA719" t="str">
        <v>alkalinity residue</v>
      </c>
      <c r="AB719" t="str">
        <v>397-U1385G-2H-2-IW(145-150)-IWALK</v>
      </c>
    </row>
    <row r="720" spans="1:28" x14ac:dyDescent="0.15">
      <c r="A720">
        <v>397</v>
      </c>
      <c r="B720" t="str">
        <v>U1385</v>
      </c>
      <c r="C720" t="str">
        <v>G</v>
      </c>
      <c r="D720">
        <v>2</v>
      </c>
      <c r="E720" t="str">
        <v>H</v>
      </c>
      <c r="F720">
        <v>2</v>
      </c>
      <c r="G720" t="str">
        <v/>
      </c>
      <c r="H720" s="21">
        <v>145</v>
      </c>
      <c r="I720" s="21">
        <v>150</v>
      </c>
      <c r="J720" s="21">
        <v>0</v>
      </c>
      <c r="K720" s="21">
        <v>5</v>
      </c>
      <c r="L720">
        <v>4.75</v>
      </c>
      <c r="M720">
        <v>4.8</v>
      </c>
      <c r="N720">
        <v>6.093</v>
      </c>
      <c r="O720">
        <v>6.1429999999999998</v>
      </c>
      <c r="P720">
        <v>5</v>
      </c>
      <c r="Q720">
        <v>2</v>
      </c>
      <c r="R720" t="str">
        <v>LIQ</v>
      </c>
      <c r="S720" t="str">
        <v>ICP</v>
      </c>
      <c r="T720" t="str">
        <v/>
      </c>
      <c r="U720" t="str">
        <v/>
      </c>
      <c r="V720" t="str">
        <v>IWICP</v>
      </c>
      <c r="W720" t="str">
        <v>LIQ11886391</v>
      </c>
      <c r="X720">
        <v>44885.376388888886</v>
      </c>
      <c r="Y720" t="str">
        <v>JR_LIU</v>
      </c>
      <c r="Z720" t="str">
        <v>JR</v>
      </c>
      <c r="AA720" t="str">
        <v>10uL HNO3</v>
      </c>
      <c r="AB720" t="str">
        <v>397-U1385G-2H-2-IW(145-150)-IWICP</v>
      </c>
    </row>
    <row r="721" spans="1:28" x14ac:dyDescent="0.15">
      <c r="A721">
        <v>397</v>
      </c>
      <c r="B721" t="str">
        <v>U1385</v>
      </c>
      <c r="C721" t="str">
        <v>G</v>
      </c>
      <c r="D721">
        <v>2</v>
      </c>
      <c r="E721" t="str">
        <v>H</v>
      </c>
      <c r="F721">
        <v>2</v>
      </c>
      <c r="G721" t="str">
        <v/>
      </c>
      <c r="H721" s="21">
        <v>145</v>
      </c>
      <c r="I721" s="21">
        <v>150</v>
      </c>
      <c r="J721" s="21">
        <v>0</v>
      </c>
      <c r="K721" s="21">
        <v>5</v>
      </c>
      <c r="L721">
        <v>4.75</v>
      </c>
      <c r="M721">
        <v>4.8</v>
      </c>
      <c r="N721">
        <v>6.093</v>
      </c>
      <c r="O721">
        <v>6.1429999999999998</v>
      </c>
      <c r="P721">
        <v>5</v>
      </c>
      <c r="Q721">
        <v>6</v>
      </c>
      <c r="R721" t="str">
        <v>LIQ</v>
      </c>
      <c r="S721" t="str">
        <v/>
      </c>
      <c r="T721" t="str">
        <v/>
      </c>
      <c r="U721" t="str">
        <v/>
      </c>
      <c r="V721" t="str">
        <v>IWS</v>
      </c>
      <c r="W721" t="str">
        <v>LIQ11886371</v>
      </c>
      <c r="X721">
        <v>44885.376388888886</v>
      </c>
      <c r="Y721" t="str">
        <v>JR_LIU</v>
      </c>
      <c r="Z721" t="str">
        <v>JR</v>
      </c>
      <c r="AA721" t="str">
        <v>shipboard untreated</v>
      </c>
      <c r="AB721" t="str">
        <v>397-U1385G-2H-2-IW(145-150)-IWS</v>
      </c>
    </row>
    <row r="722" spans="1:28" x14ac:dyDescent="0.15">
      <c r="A722">
        <v>397</v>
      </c>
      <c r="B722" t="str">
        <v>U1385</v>
      </c>
      <c r="C722" t="str">
        <v>G</v>
      </c>
      <c r="D722">
        <v>2</v>
      </c>
      <c r="E722" t="str">
        <v>H</v>
      </c>
      <c r="F722">
        <v>2</v>
      </c>
      <c r="G722" t="str">
        <v/>
      </c>
      <c r="H722" s="21">
        <v>145</v>
      </c>
      <c r="I722" s="21">
        <v>150</v>
      </c>
      <c r="J722" s="21">
        <v>0</v>
      </c>
      <c r="K722" s="21">
        <v>5</v>
      </c>
      <c r="L722">
        <v>4.75</v>
      </c>
      <c r="M722">
        <v>4.8</v>
      </c>
      <c r="N722">
        <v>6.093</v>
      </c>
      <c r="O722">
        <v>6.1429999999999998</v>
      </c>
      <c r="P722">
        <v>5</v>
      </c>
      <c r="Q722">
        <v>25</v>
      </c>
      <c r="R722" t="str">
        <v>CAKE</v>
      </c>
      <c r="S722" t="str">
        <v/>
      </c>
      <c r="T722" t="str">
        <v>MITS</v>
      </c>
      <c r="U722" t="str">
        <v>96226IODP</v>
      </c>
      <c r="V722" t="str">
        <v>SCMITS</v>
      </c>
      <c r="W722" t="str">
        <v>CAKE11886441</v>
      </c>
      <c r="X722">
        <v>44885.376388888886</v>
      </c>
      <c r="Y722" t="str">
        <v>JR_LIU</v>
      </c>
      <c r="Z722" t="str">
        <v>JR</v>
      </c>
      <c r="AA722" t="str">
        <v/>
      </c>
      <c r="AB722" t="str">
        <v>397-U1385G-2H-2-IW(145-150)-SCMITS</v>
      </c>
    </row>
    <row r="723" spans="1:28" x14ac:dyDescent="0.15">
      <c r="A723">
        <v>397</v>
      </c>
      <c r="B723" t="str">
        <v>U1385</v>
      </c>
      <c r="C723" t="str">
        <v>G</v>
      </c>
      <c r="D723">
        <v>2</v>
      </c>
      <c r="E723" t="str">
        <v>H</v>
      </c>
      <c r="F723">
        <v>2</v>
      </c>
      <c r="G723" t="str">
        <v/>
      </c>
      <c r="H723" s="21">
        <v>145</v>
      </c>
      <c r="I723" s="21">
        <v>150</v>
      </c>
      <c r="J723" s="21">
        <v>0</v>
      </c>
      <c r="K723" s="21">
        <v>5</v>
      </c>
      <c r="L723">
        <v>4.75</v>
      </c>
      <c r="M723">
        <v>4.8</v>
      </c>
      <c r="N723">
        <v>6.093</v>
      </c>
      <c r="O723">
        <v>6.1429999999999998</v>
      </c>
      <c r="P723">
        <v>5</v>
      </c>
      <c r="Q723">
        <v>25</v>
      </c>
      <c r="R723" t="str">
        <v>CAKE</v>
      </c>
      <c r="S723" t="str">
        <v/>
      </c>
      <c r="T723" t="str">
        <v/>
      </c>
      <c r="U723" t="str">
        <v/>
      </c>
      <c r="V723" t="str">
        <v>SC</v>
      </c>
      <c r="W723" t="str">
        <v>CAKE11886451</v>
      </c>
      <c r="X723">
        <v>44885.376388888886</v>
      </c>
      <c r="Y723" t="str">
        <v>JR_LIU</v>
      </c>
      <c r="Z723" t="str">
        <v>JR</v>
      </c>
      <c r="AA723" t="str">
        <v>repository</v>
      </c>
      <c r="AB723" t="str">
        <v>397-U1385G-2H-2-IW(145-150)-SC</v>
      </c>
    </row>
    <row r="724" spans="1:28" x14ac:dyDescent="0.15">
      <c r="A724">
        <v>397</v>
      </c>
      <c r="B724" t="str">
        <v>U1385</v>
      </c>
      <c r="C724" t="str">
        <v>G</v>
      </c>
      <c r="D724">
        <v>2</v>
      </c>
      <c r="E724" t="str">
        <v>H</v>
      </c>
      <c r="F724">
        <v>2</v>
      </c>
      <c r="G724" t="str">
        <v/>
      </c>
      <c r="H724" s="21">
        <v>145</v>
      </c>
      <c r="I724" s="21">
        <v>150</v>
      </c>
      <c r="J724" s="21">
        <v>0</v>
      </c>
      <c r="K724" s="21">
        <v>5</v>
      </c>
      <c r="L724">
        <v>4.75</v>
      </c>
      <c r="M724">
        <v>4.8</v>
      </c>
      <c r="N724">
        <v>6.093</v>
      </c>
      <c r="O724">
        <v>6.1429999999999998</v>
      </c>
      <c r="P724">
        <v>5</v>
      </c>
      <c r="Q724">
        <v>25</v>
      </c>
      <c r="R724" t="str">
        <v>CAKE</v>
      </c>
      <c r="S724" t="str">
        <v/>
      </c>
      <c r="T724" t="str">
        <v>HAYG</v>
      </c>
      <c r="U724" t="str">
        <v>95295IODP</v>
      </c>
      <c r="V724" t="str">
        <v>SCHAYG</v>
      </c>
      <c r="W724" t="str">
        <v>CAKE11886431</v>
      </c>
      <c r="X724">
        <v>44885.376388888886</v>
      </c>
      <c r="Y724" t="str">
        <v>JR_LIU</v>
      </c>
      <c r="Z724" t="str">
        <v>JR</v>
      </c>
      <c r="AA724" t="str">
        <v>flush with N2</v>
      </c>
      <c r="AB724" t="str">
        <v>397-U1385G-2H-2-IW(145-150)-SCHAYG</v>
      </c>
    </row>
    <row r="725" spans="1:28" x14ac:dyDescent="0.15">
      <c r="A725">
        <v>397</v>
      </c>
      <c r="B725" t="str">
        <v>U1385</v>
      </c>
      <c r="C725" t="str">
        <v>G</v>
      </c>
      <c r="D725">
        <v>2</v>
      </c>
      <c r="E725" t="str">
        <v>H</v>
      </c>
      <c r="F725">
        <v>3</v>
      </c>
      <c r="G725" t="str">
        <v>W</v>
      </c>
      <c r="H725" s="21">
        <v>75</v>
      </c>
      <c r="I725" s="21">
        <v>75</v>
      </c>
      <c r="J725" s="21">
        <v>75</v>
      </c>
      <c r="K725" s="21">
        <v>75</v>
      </c>
      <c r="L725">
        <v>5.55</v>
      </c>
      <c r="M725">
        <v>5.55</v>
      </c>
      <c r="N725">
        <v>6.8929999999999998</v>
      </c>
      <c r="O725">
        <v>6.8929999999999998</v>
      </c>
      <c r="P725">
        <v>0</v>
      </c>
      <c r="Q725">
        <v>1</v>
      </c>
      <c r="R725" t="str">
        <v>TPCK</v>
      </c>
      <c r="S725" t="str">
        <v>NANNO</v>
      </c>
      <c r="T725" t="str">
        <v/>
      </c>
      <c r="U725" t="str">
        <v/>
      </c>
      <c r="V725" t="str">
        <v>NANNO</v>
      </c>
      <c r="W725" t="str">
        <v>TPCK11889721</v>
      </c>
      <c r="X725">
        <v>44885.543749999997</v>
      </c>
      <c r="Y725" t="str">
        <v>LEWIS</v>
      </c>
      <c r="Z725" t="str">
        <v>JR</v>
      </c>
      <c r="AA725" t="str">
        <v>Unprocessed sample to FLOR, slide to CLAR</v>
      </c>
      <c r="AB725" t="str">
        <v>397-U1385G-2H-3-W 75/75-NANNO</v>
      </c>
    </row>
    <row r="726" spans="1:28" x14ac:dyDescent="0.15">
      <c r="A726">
        <v>397</v>
      </c>
      <c r="B726" t="str">
        <v>U1385</v>
      </c>
      <c r="C726" t="str">
        <v>G</v>
      </c>
      <c r="D726">
        <v>2</v>
      </c>
      <c r="E726" t="str">
        <v>H</v>
      </c>
      <c r="F726">
        <v>3</v>
      </c>
      <c r="G726" t="str">
        <v/>
      </c>
      <c r="H726" s="21">
        <v>144</v>
      </c>
      <c r="I726" s="21">
        <v>149</v>
      </c>
      <c r="J726" s="21">
        <v>0</v>
      </c>
      <c r="K726" s="21">
        <v>5</v>
      </c>
      <c r="L726">
        <v>6.24</v>
      </c>
      <c r="M726">
        <v>6.29</v>
      </c>
      <c r="N726">
        <v>7.5830000000000002</v>
      </c>
      <c r="O726">
        <v>7.633</v>
      </c>
      <c r="P726">
        <v>5</v>
      </c>
      <c r="Q726">
        <v>10</v>
      </c>
      <c r="R726" t="str">
        <v>LIQ</v>
      </c>
      <c r="S726" t="str">
        <v/>
      </c>
      <c r="T726" t="str">
        <v>WU</v>
      </c>
      <c r="U726" t="str">
        <v>95353IODP</v>
      </c>
      <c r="V726" t="str">
        <v>IWWU</v>
      </c>
      <c r="W726" t="str">
        <v>LIQ11886501</v>
      </c>
      <c r="X726">
        <v>44885.37777777778</v>
      </c>
      <c r="Y726" t="str">
        <v>JR_LIU</v>
      </c>
      <c r="Z726" t="str">
        <v>JR</v>
      </c>
      <c r="AA726" t="str">
        <v>30 ul TM HCl</v>
      </c>
      <c r="AB726" t="str">
        <v>397-U1385G-2H-3-IW(144-149)-IWWU</v>
      </c>
    </row>
    <row r="727" spans="1:28" x14ac:dyDescent="0.15">
      <c r="A727">
        <v>397</v>
      </c>
      <c r="B727" t="str">
        <v>U1385</v>
      </c>
      <c r="C727" t="str">
        <v>G</v>
      </c>
      <c r="D727">
        <v>2</v>
      </c>
      <c r="E727" t="str">
        <v>H</v>
      </c>
      <c r="F727">
        <v>3</v>
      </c>
      <c r="G727" t="str">
        <v/>
      </c>
      <c r="H727" s="21">
        <v>144</v>
      </c>
      <c r="I727" s="21">
        <v>149</v>
      </c>
      <c r="J727" s="21">
        <v>0</v>
      </c>
      <c r="K727" s="21">
        <v>5</v>
      </c>
      <c r="L727">
        <v>6.24</v>
      </c>
      <c r="M727">
        <v>6.29</v>
      </c>
      <c r="N727">
        <v>7.5830000000000002</v>
      </c>
      <c r="O727">
        <v>7.633</v>
      </c>
      <c r="P727">
        <v>5</v>
      </c>
      <c r="Q727">
        <v>6</v>
      </c>
      <c r="R727" t="str">
        <v>LIQ</v>
      </c>
      <c r="S727" t="str">
        <v/>
      </c>
      <c r="T727" t="str">
        <v/>
      </c>
      <c r="U727" t="str">
        <v/>
      </c>
      <c r="V727" t="str">
        <v>IWS</v>
      </c>
      <c r="W727" t="str">
        <v>LIQ11886471</v>
      </c>
      <c r="X727">
        <v>44885.37777777778</v>
      </c>
      <c r="Y727" t="str">
        <v>JR_LIU</v>
      </c>
      <c r="Z727" t="str">
        <v>JR</v>
      </c>
      <c r="AA727" t="str">
        <v>shipboard untreated</v>
      </c>
      <c r="AB727" t="str">
        <v>397-U1385G-2H-3-IW(144-149)-IWS</v>
      </c>
    </row>
    <row r="728" spans="1:28" x14ac:dyDescent="0.15">
      <c r="A728">
        <v>397</v>
      </c>
      <c r="B728" t="str">
        <v>U1385</v>
      </c>
      <c r="C728" t="str">
        <v>G</v>
      </c>
      <c r="D728">
        <v>2</v>
      </c>
      <c r="E728" t="str">
        <v>H</v>
      </c>
      <c r="F728">
        <v>3</v>
      </c>
      <c r="G728" t="str">
        <v/>
      </c>
      <c r="H728" s="21">
        <v>144</v>
      </c>
      <c r="I728" s="21">
        <v>149</v>
      </c>
      <c r="J728" s="21">
        <v>144</v>
      </c>
      <c r="K728" s="21">
        <v>149</v>
      </c>
      <c r="L728">
        <v>6.24</v>
      </c>
      <c r="M728">
        <v>6.29</v>
      </c>
      <c r="N728">
        <v>7.5830000000000002</v>
      </c>
      <c r="O728">
        <v>7.633</v>
      </c>
      <c r="P728">
        <v>5</v>
      </c>
      <c r="Q728">
        <v>176</v>
      </c>
      <c r="R728" t="str">
        <v>WRND</v>
      </c>
      <c r="S728" t="str">
        <v>IW</v>
      </c>
      <c r="T728" t="str">
        <v/>
      </c>
      <c r="U728" t="str">
        <v/>
      </c>
      <c r="V728" t="str">
        <v>IW(144-149)</v>
      </c>
      <c r="W728" t="str">
        <v>WRND11886141</v>
      </c>
      <c r="X728">
        <v>44885.369444444441</v>
      </c>
      <c r="Y728" t="str">
        <v>NOVAK</v>
      </c>
      <c r="Z728" t="str">
        <v>JR</v>
      </c>
      <c r="AA728" t="str">
        <v/>
      </c>
      <c r="AB728" t="str">
        <v>397-U1385G-2H-3-IW(144-149)</v>
      </c>
    </row>
    <row r="729" spans="1:28" x14ac:dyDescent="0.15">
      <c r="A729">
        <v>397</v>
      </c>
      <c r="B729" t="str">
        <v>U1385</v>
      </c>
      <c r="C729" t="str">
        <v>G</v>
      </c>
      <c r="D729">
        <v>2</v>
      </c>
      <c r="E729" t="str">
        <v>H</v>
      </c>
      <c r="F729">
        <v>3</v>
      </c>
      <c r="G729" t="str">
        <v/>
      </c>
      <c r="H729" s="21">
        <v>144</v>
      </c>
      <c r="I729" s="21">
        <v>149</v>
      </c>
      <c r="J729" s="21">
        <v>0</v>
      </c>
      <c r="K729" s="21">
        <v>5</v>
      </c>
      <c r="L729">
        <v>6.24</v>
      </c>
      <c r="M729">
        <v>6.29</v>
      </c>
      <c r="N729">
        <v>7.5830000000000002</v>
      </c>
      <c r="O729">
        <v>7.633</v>
      </c>
      <c r="P729">
        <v>5</v>
      </c>
      <c r="Q729">
        <v>25</v>
      </c>
      <c r="R729" t="str">
        <v>CAKE</v>
      </c>
      <c r="S729" t="str">
        <v/>
      </c>
      <c r="T729" t="str">
        <v>WU</v>
      </c>
      <c r="U729" t="str">
        <v>95353IODP</v>
      </c>
      <c r="V729" t="str">
        <v>SCWU</v>
      </c>
      <c r="W729" t="str">
        <v>CAKE11886521</v>
      </c>
      <c r="X729">
        <v>44885.37777777778</v>
      </c>
      <c r="Y729" t="str">
        <v>JR_LIU</v>
      </c>
      <c r="Z729" t="str">
        <v>JR</v>
      </c>
      <c r="AA729" t="str">
        <v/>
      </c>
      <c r="AB729" t="str">
        <v>397-U1385G-2H-3-IW(144-149)-SCWU</v>
      </c>
    </row>
    <row r="730" spans="1:28" x14ac:dyDescent="0.15">
      <c r="A730">
        <v>397</v>
      </c>
      <c r="B730" t="str">
        <v>U1385</v>
      </c>
      <c r="C730" t="str">
        <v>G</v>
      </c>
      <c r="D730">
        <v>2</v>
      </c>
      <c r="E730" t="str">
        <v>H</v>
      </c>
      <c r="F730">
        <v>3</v>
      </c>
      <c r="G730" t="str">
        <v/>
      </c>
      <c r="H730" s="21">
        <v>144</v>
      </c>
      <c r="I730" s="21">
        <v>149</v>
      </c>
      <c r="J730" s="21">
        <v>0</v>
      </c>
      <c r="K730" s="21">
        <v>5</v>
      </c>
      <c r="L730">
        <v>6.24</v>
      </c>
      <c r="M730">
        <v>6.29</v>
      </c>
      <c r="N730">
        <v>7.5830000000000002</v>
      </c>
      <c r="O730">
        <v>7.633</v>
      </c>
      <c r="P730">
        <v>5</v>
      </c>
      <c r="Q730">
        <v>25</v>
      </c>
      <c r="R730" t="str">
        <v>CAKE</v>
      </c>
      <c r="S730" t="str">
        <v/>
      </c>
      <c r="T730" t="str">
        <v>HAYG</v>
      </c>
      <c r="U730" t="str">
        <v>95295IODP</v>
      </c>
      <c r="V730" t="str">
        <v>SCHAYG</v>
      </c>
      <c r="W730" t="str">
        <v>CAKE11886531</v>
      </c>
      <c r="X730">
        <v>44885.37777777778</v>
      </c>
      <c r="Y730" t="str">
        <v>JR_LIU</v>
      </c>
      <c r="Z730" t="str">
        <v>JR</v>
      </c>
      <c r="AA730" t="str">
        <v>flush with N2</v>
      </c>
      <c r="AB730" t="str">
        <v>397-U1385G-2H-3-IW(144-149)-SCHAYG</v>
      </c>
    </row>
    <row r="731" spans="1:28" x14ac:dyDescent="0.15">
      <c r="A731">
        <v>397</v>
      </c>
      <c r="B731" t="str">
        <v>U1385</v>
      </c>
      <c r="C731" t="str">
        <v>G</v>
      </c>
      <c r="D731">
        <v>2</v>
      </c>
      <c r="E731" t="str">
        <v>H</v>
      </c>
      <c r="F731">
        <v>3</v>
      </c>
      <c r="G731" t="str">
        <v/>
      </c>
      <c r="H731" s="21">
        <v>144</v>
      </c>
      <c r="I731" s="21">
        <v>149</v>
      </c>
      <c r="J731" s="21">
        <v>0</v>
      </c>
      <c r="K731" s="21">
        <v>5</v>
      </c>
      <c r="L731">
        <v>6.24</v>
      </c>
      <c r="M731">
        <v>6.29</v>
      </c>
      <c r="N731">
        <v>7.5830000000000002</v>
      </c>
      <c r="O731">
        <v>7.633</v>
      </c>
      <c r="P731">
        <v>5</v>
      </c>
      <c r="Q731">
        <v>25</v>
      </c>
      <c r="R731" t="str">
        <v>CAKE</v>
      </c>
      <c r="S731" t="str">
        <v/>
      </c>
      <c r="T731" t="str">
        <v/>
      </c>
      <c r="U731" t="str">
        <v/>
      </c>
      <c r="V731" t="str">
        <v>SC</v>
      </c>
      <c r="W731" t="str">
        <v>CAKE11886551</v>
      </c>
      <c r="X731">
        <v>44885.37777777778</v>
      </c>
      <c r="Y731" t="str">
        <v>JR_LIU</v>
      </c>
      <c r="Z731" t="str">
        <v>JR</v>
      </c>
      <c r="AA731" t="str">
        <v>repository</v>
      </c>
      <c r="AB731" t="str">
        <v>397-U1385G-2H-3-IW(144-149)-SC</v>
      </c>
    </row>
    <row r="732" spans="1:28" x14ac:dyDescent="0.15">
      <c r="A732">
        <v>397</v>
      </c>
      <c r="B732" t="str">
        <v>U1385</v>
      </c>
      <c r="C732" t="str">
        <v>G</v>
      </c>
      <c r="D732">
        <v>2</v>
      </c>
      <c r="E732" t="str">
        <v>H</v>
      </c>
      <c r="F732">
        <v>3</v>
      </c>
      <c r="G732" t="str">
        <v/>
      </c>
      <c r="H732" s="21">
        <v>144</v>
      </c>
      <c r="I732" s="21">
        <v>149</v>
      </c>
      <c r="J732" s="21">
        <v>0</v>
      </c>
      <c r="K732" s="21">
        <v>5</v>
      </c>
      <c r="L732">
        <v>6.24</v>
      </c>
      <c r="M732">
        <v>6.29</v>
      </c>
      <c r="N732">
        <v>7.5830000000000002</v>
      </c>
      <c r="O732">
        <v>7.633</v>
      </c>
      <c r="P732">
        <v>5</v>
      </c>
      <c r="Q732">
        <v>2</v>
      </c>
      <c r="R732" t="str">
        <v>LIQ</v>
      </c>
      <c r="S732" t="str">
        <v>ICP</v>
      </c>
      <c r="T732" t="str">
        <v/>
      </c>
      <c r="U732" t="str">
        <v/>
      </c>
      <c r="V732" t="str">
        <v>IWICP</v>
      </c>
      <c r="W732" t="str">
        <v>LIQ11886491</v>
      </c>
      <c r="X732">
        <v>44885.37777777778</v>
      </c>
      <c r="Y732" t="str">
        <v>JR_LIU</v>
      </c>
      <c r="Z732" t="str">
        <v>JR</v>
      </c>
      <c r="AA732" t="str">
        <v>10uL HNO3</v>
      </c>
      <c r="AB732" t="str">
        <v>397-U1385G-2H-3-IW(144-149)-IWICP</v>
      </c>
    </row>
    <row r="733" spans="1:28" x14ac:dyDescent="0.15">
      <c r="A733">
        <v>397</v>
      </c>
      <c r="B733" t="str">
        <v>U1385</v>
      </c>
      <c r="C733" t="str">
        <v>G</v>
      </c>
      <c r="D733">
        <v>2</v>
      </c>
      <c r="E733" t="str">
        <v>H</v>
      </c>
      <c r="F733">
        <v>3</v>
      </c>
      <c r="G733" t="str">
        <v/>
      </c>
      <c r="H733" s="21">
        <v>144</v>
      </c>
      <c r="I733" s="21">
        <v>149</v>
      </c>
      <c r="J733" s="21">
        <v>0</v>
      </c>
      <c r="K733" s="21">
        <v>5</v>
      </c>
      <c r="L733">
        <v>6.24</v>
      </c>
      <c r="M733">
        <v>6.29</v>
      </c>
      <c r="N733">
        <v>7.5830000000000002</v>
      </c>
      <c r="O733">
        <v>7.633</v>
      </c>
      <c r="P733">
        <v>5</v>
      </c>
      <c r="Q733">
        <v>25</v>
      </c>
      <c r="R733" t="str">
        <v>CAKE</v>
      </c>
      <c r="S733" t="str">
        <v/>
      </c>
      <c r="T733" t="str">
        <v>MITS</v>
      </c>
      <c r="U733" t="str">
        <v>96226IODP</v>
      </c>
      <c r="V733" t="str">
        <v>SCMITS</v>
      </c>
      <c r="W733" t="str">
        <v>CAKE11886541</v>
      </c>
      <c r="X733">
        <v>44885.37777777778</v>
      </c>
      <c r="Y733" t="str">
        <v>JR_LIU</v>
      </c>
      <c r="Z733" t="str">
        <v>JR</v>
      </c>
      <c r="AA733" t="str">
        <v/>
      </c>
      <c r="AB733" t="str">
        <v>397-U1385G-2H-3-IW(144-149)-SCMITS</v>
      </c>
    </row>
    <row r="734" spans="1:28" x14ac:dyDescent="0.15">
      <c r="A734">
        <v>397</v>
      </c>
      <c r="B734" t="str">
        <v>U1385</v>
      </c>
      <c r="C734" t="str">
        <v>G</v>
      </c>
      <c r="D734">
        <v>2</v>
      </c>
      <c r="E734" t="str">
        <v>H</v>
      </c>
      <c r="F734">
        <v>3</v>
      </c>
      <c r="G734" t="str">
        <v/>
      </c>
      <c r="H734" s="21">
        <v>144</v>
      </c>
      <c r="I734" s="21">
        <v>149</v>
      </c>
      <c r="J734" s="21">
        <v>0</v>
      </c>
      <c r="K734" s="21">
        <v>5</v>
      </c>
      <c r="L734">
        <v>6.24</v>
      </c>
      <c r="M734">
        <v>6.29</v>
      </c>
      <c r="N734">
        <v>7.5830000000000002</v>
      </c>
      <c r="O734">
        <v>7.633</v>
      </c>
      <c r="P734">
        <v>5</v>
      </c>
      <c r="Q734">
        <v>2</v>
      </c>
      <c r="R734" t="str">
        <v>LIQ</v>
      </c>
      <c r="S734" t="str">
        <v/>
      </c>
      <c r="T734" t="str">
        <v>BRAD</v>
      </c>
      <c r="U734" t="str">
        <v>95829IODP</v>
      </c>
      <c r="V734" t="str">
        <v>IWBRAD</v>
      </c>
      <c r="W734" t="str">
        <v>LIQ11886561</v>
      </c>
      <c r="X734">
        <v>44885.37777777778</v>
      </c>
      <c r="Y734" t="str">
        <v>JR_LIU</v>
      </c>
      <c r="Z734" t="str">
        <v>JR</v>
      </c>
      <c r="AA734" t="str">
        <v>10 ul HgCl2</v>
      </c>
      <c r="AB734" t="str">
        <v>397-U1385G-2H-3-IW(144-149)-IWBRAD</v>
      </c>
    </row>
    <row r="735" spans="1:28" x14ac:dyDescent="0.15">
      <c r="A735">
        <v>397</v>
      </c>
      <c r="B735" t="str">
        <v>U1385</v>
      </c>
      <c r="C735" t="str">
        <v>G</v>
      </c>
      <c r="D735">
        <v>2</v>
      </c>
      <c r="E735" t="str">
        <v>H</v>
      </c>
      <c r="F735">
        <v>3</v>
      </c>
      <c r="G735" t="str">
        <v/>
      </c>
      <c r="H735" s="21">
        <v>144</v>
      </c>
      <c r="I735" s="21">
        <v>149</v>
      </c>
      <c r="J735" s="21">
        <v>0</v>
      </c>
      <c r="K735" s="21">
        <v>5</v>
      </c>
      <c r="L735">
        <v>6.24</v>
      </c>
      <c r="M735">
        <v>6.29</v>
      </c>
      <c r="N735">
        <v>7.5830000000000002</v>
      </c>
      <c r="O735">
        <v>7.633</v>
      </c>
      <c r="P735">
        <v>5</v>
      </c>
      <c r="Q735">
        <v>10</v>
      </c>
      <c r="R735" t="str">
        <v>LIQ</v>
      </c>
      <c r="S735" t="str">
        <v/>
      </c>
      <c r="T735" t="str">
        <v>YOBO</v>
      </c>
      <c r="U735" t="str">
        <v>96010IODP</v>
      </c>
      <c r="V735" t="str">
        <v>IWYOBO</v>
      </c>
      <c r="W735" t="str">
        <v>LIQ11886511</v>
      </c>
      <c r="X735">
        <v>44885.37777777778</v>
      </c>
      <c r="Y735" t="str">
        <v>JR_LIU</v>
      </c>
      <c r="Z735" t="str">
        <v>JR</v>
      </c>
      <c r="AA735" t="str">
        <v>30ul optima HNO3</v>
      </c>
      <c r="AB735" t="str">
        <v>397-U1385G-2H-3-IW(144-149)-IWYOBO</v>
      </c>
    </row>
    <row r="736" spans="1:28" x14ac:dyDescent="0.15">
      <c r="A736">
        <v>397</v>
      </c>
      <c r="B736" t="str">
        <v>U1385</v>
      </c>
      <c r="C736" t="str">
        <v>G</v>
      </c>
      <c r="D736">
        <v>2</v>
      </c>
      <c r="E736" t="str">
        <v>H</v>
      </c>
      <c r="F736">
        <v>3</v>
      </c>
      <c r="G736" t="str">
        <v/>
      </c>
      <c r="H736" s="21">
        <v>144</v>
      </c>
      <c r="I736" s="21">
        <v>149</v>
      </c>
      <c r="J736" s="21">
        <v>0</v>
      </c>
      <c r="K736" s="21">
        <v>5</v>
      </c>
      <c r="L736">
        <v>6.24</v>
      </c>
      <c r="M736">
        <v>6.29</v>
      </c>
      <c r="N736">
        <v>7.5830000000000002</v>
      </c>
      <c r="O736">
        <v>7.633</v>
      </c>
      <c r="P736">
        <v>5</v>
      </c>
      <c r="Q736">
        <v>3</v>
      </c>
      <c r="R736" t="str">
        <v>LIQ</v>
      </c>
      <c r="S736" t="str">
        <v/>
      </c>
      <c r="T736" t="str">
        <v/>
      </c>
      <c r="U736" t="str">
        <v/>
      </c>
      <c r="V736" t="str">
        <v>IWALK</v>
      </c>
      <c r="W736" t="str">
        <v>LIQ11886481</v>
      </c>
      <c r="X736">
        <v>44885.37777777778</v>
      </c>
      <c r="Y736" t="str">
        <v>JR_LIU</v>
      </c>
      <c r="Z736" t="str">
        <v>JR</v>
      </c>
      <c r="AA736" t="str">
        <v>alkalinity residue</v>
      </c>
      <c r="AB736" t="str">
        <v>397-U1385G-2H-3-IW(144-149)-IWALK</v>
      </c>
    </row>
    <row r="737" spans="1:28" x14ac:dyDescent="0.15">
      <c r="A737">
        <v>397</v>
      </c>
      <c r="B737" t="str">
        <v>U1385</v>
      </c>
      <c r="C737" t="str">
        <v>G</v>
      </c>
      <c r="D737">
        <v>2</v>
      </c>
      <c r="E737" t="str">
        <v>H</v>
      </c>
      <c r="F737">
        <v>4</v>
      </c>
      <c r="G737" t="str">
        <v>W</v>
      </c>
      <c r="H737" s="21">
        <v>38</v>
      </c>
      <c r="I737" s="21">
        <v>40</v>
      </c>
      <c r="J737" s="21">
        <v>38</v>
      </c>
      <c r="K737" s="21">
        <v>40</v>
      </c>
      <c r="L737">
        <v>6.67</v>
      </c>
      <c r="M737">
        <v>6.69</v>
      </c>
      <c r="N737">
        <v>8.0129999999999999</v>
      </c>
      <c r="O737">
        <v>8.0330000000000013</v>
      </c>
      <c r="P737">
        <v>2</v>
      </c>
      <c r="Q737">
        <v>10</v>
      </c>
      <c r="R737" t="str">
        <v>CYL</v>
      </c>
      <c r="S737" t="str">
        <v>MAD</v>
      </c>
      <c r="T737" t="str">
        <v/>
      </c>
      <c r="U737" t="str">
        <v/>
      </c>
      <c r="V737">
        <v>31168</v>
      </c>
      <c r="W737" t="str">
        <v>CYL11889691</v>
      </c>
      <c r="X737">
        <v>44885.538888888892</v>
      </c>
      <c r="Y737" t="str">
        <v>JRS_CLARK</v>
      </c>
      <c r="Z737" t="str">
        <v>JR</v>
      </c>
      <c r="AA737" t="str">
        <v/>
      </c>
      <c r="AB737" t="str">
        <v>397-U1385G-2H-4-W 38/40-31168</v>
      </c>
    </row>
    <row r="738" spans="1:28" x14ac:dyDescent="0.15">
      <c r="A738">
        <v>397</v>
      </c>
      <c r="B738" t="str">
        <v>U1385</v>
      </c>
      <c r="C738" t="str">
        <v>G</v>
      </c>
      <c r="D738">
        <v>2</v>
      </c>
      <c r="E738" t="str">
        <v>H</v>
      </c>
      <c r="F738">
        <v>4</v>
      </c>
      <c r="G738" t="str">
        <v>W</v>
      </c>
      <c r="H738" s="21">
        <v>75</v>
      </c>
      <c r="I738" s="21">
        <v>75</v>
      </c>
      <c r="J738" s="21">
        <v>75</v>
      </c>
      <c r="K738" s="21">
        <v>75</v>
      </c>
      <c r="L738">
        <v>7.04</v>
      </c>
      <c r="M738">
        <v>7.04</v>
      </c>
      <c r="N738">
        <v>8.3829999999999991</v>
      </c>
      <c r="O738">
        <v>8.3829999999999991</v>
      </c>
      <c r="P738">
        <v>0</v>
      </c>
      <c r="Q738">
        <v>1</v>
      </c>
      <c r="R738" t="str">
        <v>TPCK</v>
      </c>
      <c r="S738" t="str">
        <v>NANNO</v>
      </c>
      <c r="T738" t="str">
        <v/>
      </c>
      <c r="U738" t="str">
        <v/>
      </c>
      <c r="V738" t="str">
        <v>NANNO</v>
      </c>
      <c r="W738" t="str">
        <v>TPCK11889731</v>
      </c>
      <c r="X738">
        <v>44885.543749999997</v>
      </c>
      <c r="Y738" t="str">
        <v>LEWIS</v>
      </c>
      <c r="Z738" t="str">
        <v>JR</v>
      </c>
      <c r="AA738" t="str">
        <v>Unprocessed sample to FLOR, slide to CLAR</v>
      </c>
      <c r="AB738" t="str">
        <v>397-U1385G-2H-4-W 75/75-NANNO</v>
      </c>
    </row>
    <row r="739" spans="1:28" x14ac:dyDescent="0.15">
      <c r="A739">
        <v>397</v>
      </c>
      <c r="B739" t="str">
        <v>U1385</v>
      </c>
      <c r="C739" t="str">
        <v>G</v>
      </c>
      <c r="D739">
        <v>2</v>
      </c>
      <c r="E739" t="str">
        <v>H</v>
      </c>
      <c r="F739">
        <v>4</v>
      </c>
      <c r="G739" t="str">
        <v/>
      </c>
      <c r="H739" s="21">
        <v>145</v>
      </c>
      <c r="I739" s="21">
        <v>150</v>
      </c>
      <c r="J739" s="21">
        <v>0</v>
      </c>
      <c r="K739" s="21">
        <v>5</v>
      </c>
      <c r="L739">
        <v>7.74</v>
      </c>
      <c r="M739">
        <v>7.79</v>
      </c>
      <c r="N739">
        <v>9.0830000000000002</v>
      </c>
      <c r="O739">
        <v>9.1329999999999991</v>
      </c>
      <c r="P739">
        <v>5</v>
      </c>
      <c r="Q739">
        <v>3</v>
      </c>
      <c r="R739" t="str">
        <v>LIQ</v>
      </c>
      <c r="S739" t="str">
        <v/>
      </c>
      <c r="T739" t="str">
        <v/>
      </c>
      <c r="U739" t="str">
        <v/>
      </c>
      <c r="V739" t="str">
        <v>IWALK</v>
      </c>
      <c r="W739" t="str">
        <v>LIQ11886671</v>
      </c>
      <c r="X739">
        <v>44885.40625</v>
      </c>
      <c r="Y739" t="str">
        <v>JR_LIU</v>
      </c>
      <c r="Z739" t="str">
        <v>JR</v>
      </c>
      <c r="AA739" t="str">
        <v>alkalinity residue</v>
      </c>
      <c r="AB739" t="str">
        <v>397-U1385G-2H-4-IW(145-150)-IWALK</v>
      </c>
    </row>
    <row r="740" spans="1:28" x14ac:dyDescent="0.15">
      <c r="A740">
        <v>397</v>
      </c>
      <c r="B740" t="str">
        <v>U1385</v>
      </c>
      <c r="C740" t="str">
        <v>G</v>
      </c>
      <c r="D740">
        <v>2</v>
      </c>
      <c r="E740" t="str">
        <v>H</v>
      </c>
      <c r="F740">
        <v>4</v>
      </c>
      <c r="G740" t="str">
        <v/>
      </c>
      <c r="H740" s="21">
        <v>145</v>
      </c>
      <c r="I740" s="21">
        <v>150</v>
      </c>
      <c r="J740" s="21">
        <v>0</v>
      </c>
      <c r="K740" s="21">
        <v>5</v>
      </c>
      <c r="L740">
        <v>7.74</v>
      </c>
      <c r="M740">
        <v>7.79</v>
      </c>
      <c r="N740">
        <v>9.0830000000000002</v>
      </c>
      <c r="O740">
        <v>9.1329999999999991</v>
      </c>
      <c r="P740">
        <v>5</v>
      </c>
      <c r="Q740">
        <v>2</v>
      </c>
      <c r="R740" t="str">
        <v>LIQ</v>
      </c>
      <c r="S740" t="str">
        <v>ICP</v>
      </c>
      <c r="T740" t="str">
        <v/>
      </c>
      <c r="U740" t="str">
        <v/>
      </c>
      <c r="V740" t="str">
        <v>IWICP</v>
      </c>
      <c r="W740" t="str">
        <v>LIQ11886681</v>
      </c>
      <c r="X740">
        <v>44885.40625</v>
      </c>
      <c r="Y740" t="str">
        <v>JR_LIU</v>
      </c>
      <c r="Z740" t="str">
        <v>JR</v>
      </c>
      <c r="AA740" t="str">
        <v>10uL HNO3</v>
      </c>
      <c r="AB740" t="str">
        <v>397-U1385G-2H-4-IW(145-150)-IWICP</v>
      </c>
    </row>
    <row r="741" spans="1:28" x14ac:dyDescent="0.15">
      <c r="A741">
        <v>397</v>
      </c>
      <c r="B741" t="str">
        <v>U1385</v>
      </c>
      <c r="C741" t="str">
        <v>G</v>
      </c>
      <c r="D741">
        <v>2</v>
      </c>
      <c r="E741" t="str">
        <v>H</v>
      </c>
      <c r="F741">
        <v>4</v>
      </c>
      <c r="G741" t="str">
        <v/>
      </c>
      <c r="H741" s="21">
        <v>145</v>
      </c>
      <c r="I741" s="21">
        <v>150</v>
      </c>
      <c r="J741" s="21">
        <v>0</v>
      </c>
      <c r="K741" s="21">
        <v>5</v>
      </c>
      <c r="L741">
        <v>7.74</v>
      </c>
      <c r="M741">
        <v>7.79</v>
      </c>
      <c r="N741">
        <v>9.0830000000000002</v>
      </c>
      <c r="O741">
        <v>9.1329999999999991</v>
      </c>
      <c r="P741">
        <v>5</v>
      </c>
      <c r="Q741">
        <v>10</v>
      </c>
      <c r="R741" t="str">
        <v>LIQ</v>
      </c>
      <c r="S741" t="str">
        <v/>
      </c>
      <c r="T741" t="str">
        <v>YOBO</v>
      </c>
      <c r="U741" t="str">
        <v>96010IODP</v>
      </c>
      <c r="V741" t="str">
        <v>IWYOBO</v>
      </c>
      <c r="W741" t="str">
        <v>LIQ11886701</v>
      </c>
      <c r="X741">
        <v>44885.40625</v>
      </c>
      <c r="Y741" t="str">
        <v>JR_LIU</v>
      </c>
      <c r="Z741" t="str">
        <v>JR</v>
      </c>
      <c r="AA741" t="str">
        <v>30ul optima HNO3</v>
      </c>
      <c r="AB741" t="str">
        <v>397-U1385G-2H-4-IW(145-150)-IWYOBO</v>
      </c>
    </row>
    <row r="742" spans="1:28" x14ac:dyDescent="0.15">
      <c r="A742">
        <v>397</v>
      </c>
      <c r="B742" t="str">
        <v>U1385</v>
      </c>
      <c r="C742" t="str">
        <v>G</v>
      </c>
      <c r="D742">
        <v>2</v>
      </c>
      <c r="E742" t="str">
        <v>H</v>
      </c>
      <c r="F742">
        <v>4</v>
      </c>
      <c r="G742" t="str">
        <v/>
      </c>
      <c r="H742" s="21">
        <v>145</v>
      </c>
      <c r="I742" s="21">
        <v>150</v>
      </c>
      <c r="J742" s="21">
        <v>145</v>
      </c>
      <c r="K742" s="21">
        <v>150</v>
      </c>
      <c r="L742">
        <v>7.74</v>
      </c>
      <c r="M742">
        <v>7.79</v>
      </c>
      <c r="N742">
        <v>9.0830000000000002</v>
      </c>
      <c r="O742">
        <v>9.1329999999999991</v>
      </c>
      <c r="P742">
        <v>5</v>
      </c>
      <c r="Q742">
        <v>176</v>
      </c>
      <c r="R742" t="str">
        <v>WRND</v>
      </c>
      <c r="S742" t="str">
        <v>IW</v>
      </c>
      <c r="T742" t="str">
        <v/>
      </c>
      <c r="U742" t="str">
        <v/>
      </c>
      <c r="V742" t="str">
        <v>IW(145-150)</v>
      </c>
      <c r="W742" t="str">
        <v>WRND11886151</v>
      </c>
      <c r="X742">
        <v>44885.369444444441</v>
      </c>
      <c r="Y742" t="str">
        <v>NOVAK</v>
      </c>
      <c r="Z742" t="str">
        <v>JR</v>
      </c>
      <c r="AA742" t="str">
        <v/>
      </c>
      <c r="AB742" t="str">
        <v>397-U1385G-2H-4-IW(145-150)</v>
      </c>
    </row>
    <row r="743" spans="1:28" x14ac:dyDescent="0.15">
      <c r="A743">
        <v>397</v>
      </c>
      <c r="B743" t="str">
        <v>U1385</v>
      </c>
      <c r="C743" t="str">
        <v>G</v>
      </c>
      <c r="D743">
        <v>2</v>
      </c>
      <c r="E743" t="str">
        <v>H</v>
      </c>
      <c r="F743">
        <v>4</v>
      </c>
      <c r="G743" t="str">
        <v/>
      </c>
      <c r="H743" s="21">
        <v>145</v>
      </c>
      <c r="I743" s="21">
        <v>150</v>
      </c>
      <c r="J743" s="21">
        <v>0</v>
      </c>
      <c r="K743" s="21">
        <v>5</v>
      </c>
      <c r="L743">
        <v>7.74</v>
      </c>
      <c r="M743">
        <v>7.79</v>
      </c>
      <c r="N743">
        <v>9.0830000000000002</v>
      </c>
      <c r="O743">
        <v>9.1329999999999991</v>
      </c>
      <c r="P743">
        <v>5</v>
      </c>
      <c r="Q743">
        <v>2</v>
      </c>
      <c r="R743" t="str">
        <v>LIQ</v>
      </c>
      <c r="S743" t="str">
        <v/>
      </c>
      <c r="T743" t="str">
        <v>BRAD</v>
      </c>
      <c r="U743" t="str">
        <v>95829IODP</v>
      </c>
      <c r="V743" t="str">
        <v>IWBRAD</v>
      </c>
      <c r="W743" t="str">
        <v>LIQ11886751</v>
      </c>
      <c r="X743">
        <v>44885.40625</v>
      </c>
      <c r="Y743" t="str">
        <v>JR_LIU</v>
      </c>
      <c r="Z743" t="str">
        <v>JR</v>
      </c>
      <c r="AA743" t="str">
        <v>10 ul HgCl2</v>
      </c>
      <c r="AB743" t="str">
        <v>397-U1385G-2H-4-IW(145-150)-IWBRAD</v>
      </c>
    </row>
    <row r="744" spans="1:28" x14ac:dyDescent="0.15">
      <c r="A744">
        <v>397</v>
      </c>
      <c r="B744" t="str">
        <v>U1385</v>
      </c>
      <c r="C744" t="str">
        <v>G</v>
      </c>
      <c r="D744">
        <v>2</v>
      </c>
      <c r="E744" t="str">
        <v>H</v>
      </c>
      <c r="F744">
        <v>4</v>
      </c>
      <c r="G744" t="str">
        <v/>
      </c>
      <c r="H744" s="21">
        <v>145</v>
      </c>
      <c r="I744" s="21">
        <v>150</v>
      </c>
      <c r="J744" s="21">
        <v>0</v>
      </c>
      <c r="K744" s="21">
        <v>5</v>
      </c>
      <c r="L744">
        <v>7.74</v>
      </c>
      <c r="M744">
        <v>7.79</v>
      </c>
      <c r="N744">
        <v>9.0830000000000002</v>
      </c>
      <c r="O744">
        <v>9.1329999999999991</v>
      </c>
      <c r="P744">
        <v>5</v>
      </c>
      <c r="Q744">
        <v>25</v>
      </c>
      <c r="R744" t="str">
        <v>CAKE</v>
      </c>
      <c r="S744" t="str">
        <v/>
      </c>
      <c r="T744" t="str">
        <v/>
      </c>
      <c r="U744" t="str">
        <v/>
      </c>
      <c r="V744" t="str">
        <v>SC</v>
      </c>
      <c r="W744" t="str">
        <v>CAKE11886741</v>
      </c>
      <c r="X744">
        <v>44885.40625</v>
      </c>
      <c r="Y744" t="str">
        <v>JR_LIU</v>
      </c>
      <c r="Z744" t="str">
        <v>JR</v>
      </c>
      <c r="AA744" t="str">
        <v>repository</v>
      </c>
      <c r="AB744" t="str">
        <v>397-U1385G-2H-4-IW(145-150)-SC</v>
      </c>
    </row>
    <row r="745" spans="1:28" x14ac:dyDescent="0.15">
      <c r="A745">
        <v>397</v>
      </c>
      <c r="B745" t="str">
        <v>U1385</v>
      </c>
      <c r="C745" t="str">
        <v>G</v>
      </c>
      <c r="D745">
        <v>2</v>
      </c>
      <c r="E745" t="str">
        <v>H</v>
      </c>
      <c r="F745">
        <v>4</v>
      </c>
      <c r="G745" t="str">
        <v/>
      </c>
      <c r="H745" s="21">
        <v>145</v>
      </c>
      <c r="I745" s="21">
        <v>150</v>
      </c>
      <c r="J745" s="21">
        <v>0</v>
      </c>
      <c r="K745" s="21">
        <v>5</v>
      </c>
      <c r="L745">
        <v>7.74</v>
      </c>
      <c r="M745">
        <v>7.79</v>
      </c>
      <c r="N745">
        <v>9.0830000000000002</v>
      </c>
      <c r="O745">
        <v>9.1329999999999991</v>
      </c>
      <c r="P745">
        <v>5</v>
      </c>
      <c r="Q745">
        <v>6</v>
      </c>
      <c r="R745" t="str">
        <v>LIQ</v>
      </c>
      <c r="S745" t="str">
        <v/>
      </c>
      <c r="T745" t="str">
        <v/>
      </c>
      <c r="U745" t="str">
        <v/>
      </c>
      <c r="V745" t="str">
        <v>IWS</v>
      </c>
      <c r="W745" t="str">
        <v>LIQ11886661</v>
      </c>
      <c r="X745">
        <v>44885.40625</v>
      </c>
      <c r="Y745" t="str">
        <v>JR_LIU</v>
      </c>
      <c r="Z745" t="str">
        <v>JR</v>
      </c>
      <c r="AA745" t="str">
        <v>shipboard untreated</v>
      </c>
      <c r="AB745" t="str">
        <v>397-U1385G-2H-4-IW(145-150)-IWS</v>
      </c>
    </row>
    <row r="746" spans="1:28" x14ac:dyDescent="0.15">
      <c r="A746">
        <v>397</v>
      </c>
      <c r="B746" t="str">
        <v>U1385</v>
      </c>
      <c r="C746" t="str">
        <v>G</v>
      </c>
      <c r="D746">
        <v>2</v>
      </c>
      <c r="E746" t="str">
        <v>H</v>
      </c>
      <c r="F746">
        <v>4</v>
      </c>
      <c r="G746" t="str">
        <v/>
      </c>
      <c r="H746" s="21">
        <v>145</v>
      </c>
      <c r="I746" s="21">
        <v>150</v>
      </c>
      <c r="J746" s="21">
        <v>0</v>
      </c>
      <c r="K746" s="21">
        <v>5</v>
      </c>
      <c r="L746">
        <v>7.74</v>
      </c>
      <c r="M746">
        <v>7.79</v>
      </c>
      <c r="N746">
        <v>9.0830000000000002</v>
      </c>
      <c r="O746">
        <v>9.1329999999999991</v>
      </c>
      <c r="P746">
        <v>5</v>
      </c>
      <c r="Q746">
        <v>25</v>
      </c>
      <c r="R746" t="str">
        <v>CAKE</v>
      </c>
      <c r="S746" t="str">
        <v/>
      </c>
      <c r="T746" t="str">
        <v>HAYG</v>
      </c>
      <c r="U746" t="str">
        <v>95295IODP</v>
      </c>
      <c r="V746" t="str">
        <v>SCHAYG</v>
      </c>
      <c r="W746" t="str">
        <v>CAKE11886721</v>
      </c>
      <c r="X746">
        <v>44885.40625</v>
      </c>
      <c r="Y746" t="str">
        <v>JR_LIU</v>
      </c>
      <c r="Z746" t="str">
        <v>JR</v>
      </c>
      <c r="AA746" t="str">
        <v>flush with N2</v>
      </c>
      <c r="AB746" t="str">
        <v>397-U1385G-2H-4-IW(145-150)-SCHAYG</v>
      </c>
    </row>
    <row r="747" spans="1:28" x14ac:dyDescent="0.15">
      <c r="A747">
        <v>397</v>
      </c>
      <c r="B747" t="str">
        <v>U1385</v>
      </c>
      <c r="C747" t="str">
        <v>G</v>
      </c>
      <c r="D747">
        <v>2</v>
      </c>
      <c r="E747" t="str">
        <v>H</v>
      </c>
      <c r="F747">
        <v>4</v>
      </c>
      <c r="G747" t="str">
        <v/>
      </c>
      <c r="H747" s="21">
        <v>145</v>
      </c>
      <c r="I747" s="21">
        <v>150</v>
      </c>
      <c r="J747" s="21">
        <v>0</v>
      </c>
      <c r="K747" s="21">
        <v>5</v>
      </c>
      <c r="L747">
        <v>7.74</v>
      </c>
      <c r="M747">
        <v>7.79</v>
      </c>
      <c r="N747">
        <v>9.0830000000000002</v>
      </c>
      <c r="O747">
        <v>9.1329999999999991</v>
      </c>
      <c r="P747">
        <v>5</v>
      </c>
      <c r="Q747">
        <v>10</v>
      </c>
      <c r="R747" t="str">
        <v>LIQ</v>
      </c>
      <c r="S747" t="str">
        <v/>
      </c>
      <c r="T747" t="str">
        <v>WU</v>
      </c>
      <c r="U747" t="str">
        <v>95353IODP</v>
      </c>
      <c r="V747" t="str">
        <v>IWWU</v>
      </c>
      <c r="W747" t="str">
        <v>LIQ11886691</v>
      </c>
      <c r="X747">
        <v>44885.40625</v>
      </c>
      <c r="Y747" t="str">
        <v>JR_LIU</v>
      </c>
      <c r="Z747" t="str">
        <v>JR</v>
      </c>
      <c r="AA747" t="str">
        <v>30 ul TM HCl</v>
      </c>
      <c r="AB747" t="str">
        <v>397-U1385G-2H-4-IW(145-150)-IWWU</v>
      </c>
    </row>
    <row r="748" spans="1:28" x14ac:dyDescent="0.15">
      <c r="A748">
        <v>397</v>
      </c>
      <c r="B748" t="str">
        <v>U1385</v>
      </c>
      <c r="C748" t="str">
        <v>G</v>
      </c>
      <c r="D748">
        <v>2</v>
      </c>
      <c r="E748" t="str">
        <v>H</v>
      </c>
      <c r="F748">
        <v>4</v>
      </c>
      <c r="G748" t="str">
        <v/>
      </c>
      <c r="H748" s="21">
        <v>145</v>
      </c>
      <c r="I748" s="21">
        <v>150</v>
      </c>
      <c r="J748" s="21">
        <v>0</v>
      </c>
      <c r="K748" s="21">
        <v>5</v>
      </c>
      <c r="L748">
        <v>7.74</v>
      </c>
      <c r="M748">
        <v>7.79</v>
      </c>
      <c r="N748">
        <v>9.0830000000000002</v>
      </c>
      <c r="O748">
        <v>9.1329999999999991</v>
      </c>
      <c r="P748">
        <v>5</v>
      </c>
      <c r="Q748">
        <v>25</v>
      </c>
      <c r="R748" t="str">
        <v>CAKE</v>
      </c>
      <c r="S748" t="str">
        <v/>
      </c>
      <c r="T748" t="str">
        <v>WU</v>
      </c>
      <c r="U748" t="str">
        <v>95353IODP</v>
      </c>
      <c r="V748" t="str">
        <v>SCWU</v>
      </c>
      <c r="W748" t="str">
        <v>CAKE11886711</v>
      </c>
      <c r="X748">
        <v>44885.40625</v>
      </c>
      <c r="Y748" t="str">
        <v>JR_LIU</v>
      </c>
      <c r="Z748" t="str">
        <v>JR</v>
      </c>
      <c r="AA748" t="str">
        <v/>
      </c>
      <c r="AB748" t="str">
        <v>397-U1385G-2H-4-IW(145-150)-SCWU</v>
      </c>
    </row>
    <row r="749" spans="1:28" x14ac:dyDescent="0.15">
      <c r="A749">
        <v>397</v>
      </c>
      <c r="B749" t="str">
        <v>U1385</v>
      </c>
      <c r="C749" t="str">
        <v>G</v>
      </c>
      <c r="D749">
        <v>2</v>
      </c>
      <c r="E749" t="str">
        <v>H</v>
      </c>
      <c r="F749">
        <v>4</v>
      </c>
      <c r="G749" t="str">
        <v/>
      </c>
      <c r="H749" s="21">
        <v>145</v>
      </c>
      <c r="I749" s="21">
        <v>150</v>
      </c>
      <c r="J749" s="21">
        <v>0</v>
      </c>
      <c r="K749" s="21">
        <v>5</v>
      </c>
      <c r="L749">
        <v>7.74</v>
      </c>
      <c r="M749">
        <v>7.79</v>
      </c>
      <c r="N749">
        <v>9.0830000000000002</v>
      </c>
      <c r="O749">
        <v>9.1329999999999991</v>
      </c>
      <c r="P749">
        <v>5</v>
      </c>
      <c r="Q749">
        <v>25</v>
      </c>
      <c r="R749" t="str">
        <v>CAKE</v>
      </c>
      <c r="S749" t="str">
        <v/>
      </c>
      <c r="T749" t="str">
        <v>MITS</v>
      </c>
      <c r="U749" t="str">
        <v>96226IODP</v>
      </c>
      <c r="V749" t="str">
        <v>SCMITS</v>
      </c>
      <c r="W749" t="str">
        <v>CAKE11886731</v>
      </c>
      <c r="X749">
        <v>44885.40625</v>
      </c>
      <c r="Y749" t="str">
        <v>JR_LIU</v>
      </c>
      <c r="Z749" t="str">
        <v>JR</v>
      </c>
      <c r="AA749" t="str">
        <v/>
      </c>
      <c r="AB749" t="str">
        <v>397-U1385G-2H-4-IW(145-150)-SCMITS</v>
      </c>
    </row>
    <row r="750" spans="1:28" x14ac:dyDescent="0.15">
      <c r="A750">
        <v>397</v>
      </c>
      <c r="B750" t="str">
        <v>U1385</v>
      </c>
      <c r="C750" t="str">
        <v>G</v>
      </c>
      <c r="D750">
        <v>2</v>
      </c>
      <c r="E750" t="str">
        <v>H</v>
      </c>
      <c r="F750">
        <v>5</v>
      </c>
      <c r="G750" t="str">
        <v>W</v>
      </c>
      <c r="H750" s="21">
        <v>75</v>
      </c>
      <c r="I750" s="21">
        <v>75</v>
      </c>
      <c r="J750" s="21">
        <v>75</v>
      </c>
      <c r="K750" s="21">
        <v>75</v>
      </c>
      <c r="L750">
        <v>8.5399999999999991</v>
      </c>
      <c r="M750">
        <v>8.5399999999999991</v>
      </c>
      <c r="N750">
        <v>9.8829999999999991</v>
      </c>
      <c r="O750">
        <v>9.8829999999999991</v>
      </c>
      <c r="P750">
        <v>0</v>
      </c>
      <c r="Q750">
        <v>1</v>
      </c>
      <c r="R750" t="str">
        <v>TPCK</v>
      </c>
      <c r="S750" t="str">
        <v>NANNO</v>
      </c>
      <c r="T750" t="str">
        <v/>
      </c>
      <c r="U750" t="str">
        <v/>
      </c>
      <c r="V750" t="str">
        <v>NANNO</v>
      </c>
      <c r="W750" t="str">
        <v>TPCK11889741</v>
      </c>
      <c r="X750">
        <v>44885.543749999997</v>
      </c>
      <c r="Y750" t="str">
        <v>LEWIS</v>
      </c>
      <c r="Z750" t="str">
        <v>JR</v>
      </c>
      <c r="AA750" t="str">
        <v>Unprocessed sample to FLOR, slide to CLAR</v>
      </c>
      <c r="AB750" t="str">
        <v>397-U1385G-2H-5-W 75/75-NANNO</v>
      </c>
    </row>
    <row r="751" spans="1:28" x14ac:dyDescent="0.15">
      <c r="A751">
        <v>397</v>
      </c>
      <c r="B751" t="str">
        <v>U1385</v>
      </c>
      <c r="C751" t="str">
        <v>G</v>
      </c>
      <c r="D751">
        <v>2</v>
      </c>
      <c r="E751" t="str">
        <v>H</v>
      </c>
      <c r="F751">
        <v>5</v>
      </c>
      <c r="G751" t="str">
        <v>W</v>
      </c>
      <c r="H751" s="21">
        <v>92</v>
      </c>
      <c r="I751" s="21">
        <v>94</v>
      </c>
      <c r="J751" s="21">
        <v>92</v>
      </c>
      <c r="K751" s="21">
        <v>94</v>
      </c>
      <c r="L751">
        <v>8.7100000000000009</v>
      </c>
      <c r="M751">
        <v>8.73</v>
      </c>
      <c r="N751">
        <v>10.053000000000001</v>
      </c>
      <c r="O751">
        <v>10.073</v>
      </c>
      <c r="P751">
        <v>2</v>
      </c>
      <c r="Q751">
        <v>7</v>
      </c>
      <c r="R751" t="str">
        <v>CUBE</v>
      </c>
      <c r="S751" t="str">
        <v>PMAG</v>
      </c>
      <c r="T751" t="str">
        <v>XUAN</v>
      </c>
      <c r="U751" t="str">
        <v>95810IODP</v>
      </c>
      <c r="V751" t="str">
        <v>PMAG</v>
      </c>
      <c r="W751" t="str">
        <v>CUBE11889641</v>
      </c>
      <c r="X751">
        <v>44885.53402777778</v>
      </c>
      <c r="Y751" t="str">
        <v>LEWIS</v>
      </c>
      <c r="Z751" t="str">
        <v>JR</v>
      </c>
      <c r="AA751" t="str">
        <v/>
      </c>
      <c r="AB751" t="str">
        <v>397-U1385G-2H-5-W 92/94-PMAG</v>
      </c>
    </row>
    <row r="752" spans="1:28" x14ac:dyDescent="0.15">
      <c r="A752">
        <v>397</v>
      </c>
      <c r="B752" t="str">
        <v>U1385</v>
      </c>
      <c r="C752" t="str">
        <v>G</v>
      </c>
      <c r="D752">
        <v>2</v>
      </c>
      <c r="E752" t="str">
        <v>H</v>
      </c>
      <c r="F752">
        <v>5</v>
      </c>
      <c r="G752" t="str">
        <v/>
      </c>
      <c r="H752" s="21">
        <v>145</v>
      </c>
      <c r="I752" s="21">
        <v>150</v>
      </c>
      <c r="J752" s="21">
        <v>0</v>
      </c>
      <c r="K752" s="21">
        <v>5</v>
      </c>
      <c r="L752">
        <v>9.24</v>
      </c>
      <c r="M752">
        <v>9.2899999999999991</v>
      </c>
      <c r="N752">
        <v>10.583</v>
      </c>
      <c r="O752">
        <v>10.632999999999999</v>
      </c>
      <c r="P752">
        <v>5</v>
      </c>
      <c r="Q752">
        <v>3</v>
      </c>
      <c r="R752" t="str">
        <v>LIQ</v>
      </c>
      <c r="S752" t="str">
        <v/>
      </c>
      <c r="T752" t="str">
        <v/>
      </c>
      <c r="U752" t="str">
        <v/>
      </c>
      <c r="V752" t="str">
        <v>IWALK</v>
      </c>
      <c r="W752" t="str">
        <v>LIQ11887191</v>
      </c>
      <c r="X752">
        <v>44885.415972222225</v>
      </c>
      <c r="Y752" t="str">
        <v>JR_LIU</v>
      </c>
      <c r="Z752" t="str">
        <v>JR</v>
      </c>
      <c r="AA752" t="str">
        <v>alkalinity residue</v>
      </c>
      <c r="AB752" t="str">
        <v>397-U1385G-2H-5-IW(145-150)-IWALK</v>
      </c>
    </row>
    <row r="753" spans="1:28" x14ac:dyDescent="0.15">
      <c r="A753">
        <v>397</v>
      </c>
      <c r="B753" t="str">
        <v>U1385</v>
      </c>
      <c r="C753" t="str">
        <v>G</v>
      </c>
      <c r="D753">
        <v>2</v>
      </c>
      <c r="E753" t="str">
        <v>H</v>
      </c>
      <c r="F753">
        <v>5</v>
      </c>
      <c r="G753" t="str">
        <v/>
      </c>
      <c r="H753" s="21">
        <v>145</v>
      </c>
      <c r="I753" s="21">
        <v>150</v>
      </c>
      <c r="J753" s="21">
        <v>0</v>
      </c>
      <c r="K753" s="21">
        <v>5</v>
      </c>
      <c r="L753">
        <v>9.24</v>
      </c>
      <c r="M753">
        <v>9.2899999999999991</v>
      </c>
      <c r="N753">
        <v>10.583</v>
      </c>
      <c r="O753">
        <v>10.632999999999999</v>
      </c>
      <c r="P753">
        <v>5</v>
      </c>
      <c r="Q753">
        <v>25</v>
      </c>
      <c r="R753" t="str">
        <v>CAKE</v>
      </c>
      <c r="S753" t="str">
        <v/>
      </c>
      <c r="T753" t="str">
        <v>MITS</v>
      </c>
      <c r="U753" t="str">
        <v>96226IODP</v>
      </c>
      <c r="V753" t="str">
        <v>SCMITS</v>
      </c>
      <c r="W753" t="str">
        <v>CAKE11887251</v>
      </c>
      <c r="X753">
        <v>44885.415972222225</v>
      </c>
      <c r="Y753" t="str">
        <v>JR_LIU</v>
      </c>
      <c r="Z753" t="str">
        <v>JR</v>
      </c>
      <c r="AA753" t="str">
        <v/>
      </c>
      <c r="AB753" t="str">
        <v>397-U1385G-2H-5-IW(145-150)-SCMITS</v>
      </c>
    </row>
    <row r="754" spans="1:28" x14ac:dyDescent="0.15">
      <c r="A754">
        <v>397</v>
      </c>
      <c r="B754" t="str">
        <v>U1385</v>
      </c>
      <c r="C754" t="str">
        <v>G</v>
      </c>
      <c r="D754">
        <v>2</v>
      </c>
      <c r="E754" t="str">
        <v>H</v>
      </c>
      <c r="F754">
        <v>5</v>
      </c>
      <c r="G754" t="str">
        <v/>
      </c>
      <c r="H754" s="21">
        <v>145</v>
      </c>
      <c r="I754" s="21">
        <v>150</v>
      </c>
      <c r="J754" s="21">
        <v>145</v>
      </c>
      <c r="K754" s="21">
        <v>150</v>
      </c>
      <c r="L754">
        <v>9.24</v>
      </c>
      <c r="M754">
        <v>9.2899999999999991</v>
      </c>
      <c r="N754">
        <v>10.583</v>
      </c>
      <c r="O754">
        <v>10.632999999999999</v>
      </c>
      <c r="P754">
        <v>5</v>
      </c>
      <c r="Q754">
        <v>176</v>
      </c>
      <c r="R754" t="str">
        <v>WRND</v>
      </c>
      <c r="S754" t="str">
        <v>IW</v>
      </c>
      <c r="T754" t="str">
        <v/>
      </c>
      <c r="U754" t="str">
        <v/>
      </c>
      <c r="V754" t="str">
        <v>IW(145-150)</v>
      </c>
      <c r="W754" t="str">
        <v>WRND11886161</v>
      </c>
      <c r="X754">
        <v>44885.369444444441</v>
      </c>
      <c r="Y754" t="str">
        <v>NOVAK</v>
      </c>
      <c r="Z754" t="str">
        <v>JR</v>
      </c>
      <c r="AA754" t="str">
        <v/>
      </c>
      <c r="AB754" t="str">
        <v>397-U1385G-2H-5-IW(145-150)</v>
      </c>
    </row>
    <row r="755" spans="1:28" x14ac:dyDescent="0.15">
      <c r="A755">
        <v>397</v>
      </c>
      <c r="B755" t="str">
        <v>U1385</v>
      </c>
      <c r="C755" t="str">
        <v>G</v>
      </c>
      <c r="D755">
        <v>2</v>
      </c>
      <c r="E755" t="str">
        <v>H</v>
      </c>
      <c r="F755">
        <v>5</v>
      </c>
      <c r="G755" t="str">
        <v/>
      </c>
      <c r="H755" s="21">
        <v>145</v>
      </c>
      <c r="I755" s="21">
        <v>150</v>
      </c>
      <c r="J755" s="21">
        <v>0</v>
      </c>
      <c r="K755" s="21">
        <v>5</v>
      </c>
      <c r="L755">
        <v>9.24</v>
      </c>
      <c r="M755">
        <v>9.2899999999999991</v>
      </c>
      <c r="N755">
        <v>10.583</v>
      </c>
      <c r="O755">
        <v>10.632999999999999</v>
      </c>
      <c r="P755">
        <v>5</v>
      </c>
      <c r="Q755">
        <v>25</v>
      </c>
      <c r="R755" t="str">
        <v>CAKE</v>
      </c>
      <c r="S755" t="str">
        <v/>
      </c>
      <c r="T755" t="str">
        <v/>
      </c>
      <c r="U755" t="str">
        <v/>
      </c>
      <c r="V755" t="str">
        <v>SC</v>
      </c>
      <c r="W755" t="str">
        <v>CAKE11887261</v>
      </c>
      <c r="X755">
        <v>44885.415972222225</v>
      </c>
      <c r="Y755" t="str">
        <v>JR_LIU</v>
      </c>
      <c r="Z755" t="str">
        <v>JR</v>
      </c>
      <c r="AA755" t="str">
        <v>repository</v>
      </c>
      <c r="AB755" t="str">
        <v>397-U1385G-2H-5-IW(145-150)-SC</v>
      </c>
    </row>
    <row r="756" spans="1:28" x14ac:dyDescent="0.15">
      <c r="A756">
        <v>397</v>
      </c>
      <c r="B756" t="str">
        <v>U1385</v>
      </c>
      <c r="C756" t="str">
        <v>G</v>
      </c>
      <c r="D756">
        <v>2</v>
      </c>
      <c r="E756" t="str">
        <v>H</v>
      </c>
      <c r="F756">
        <v>5</v>
      </c>
      <c r="G756" t="str">
        <v/>
      </c>
      <c r="H756" s="21">
        <v>145</v>
      </c>
      <c r="I756" s="21">
        <v>150</v>
      </c>
      <c r="J756" s="21">
        <v>0</v>
      </c>
      <c r="K756" s="21">
        <v>5</v>
      </c>
      <c r="L756">
        <v>9.24</v>
      </c>
      <c r="M756">
        <v>9.2899999999999991</v>
      </c>
      <c r="N756">
        <v>10.583</v>
      </c>
      <c r="O756">
        <v>10.632999999999999</v>
      </c>
      <c r="P756">
        <v>5</v>
      </c>
      <c r="Q756">
        <v>10</v>
      </c>
      <c r="R756" t="str">
        <v>LIQ</v>
      </c>
      <c r="S756" t="str">
        <v/>
      </c>
      <c r="T756" t="str">
        <v>WU</v>
      </c>
      <c r="U756" t="str">
        <v>95353IODP</v>
      </c>
      <c r="V756" t="str">
        <v>IWWU</v>
      </c>
      <c r="W756" t="str">
        <v>LIQ11887211</v>
      </c>
      <c r="X756">
        <v>44885.415972222225</v>
      </c>
      <c r="Y756" t="str">
        <v>JR_LIU</v>
      </c>
      <c r="Z756" t="str">
        <v>JR</v>
      </c>
      <c r="AA756" t="str">
        <v>30 ul TM HCl</v>
      </c>
      <c r="AB756" t="str">
        <v>397-U1385G-2H-5-IW(145-150)-IWWU</v>
      </c>
    </row>
    <row r="757" spans="1:28" x14ac:dyDescent="0.15">
      <c r="A757">
        <v>397</v>
      </c>
      <c r="B757" t="str">
        <v>U1385</v>
      </c>
      <c r="C757" t="str">
        <v>G</v>
      </c>
      <c r="D757">
        <v>2</v>
      </c>
      <c r="E757" t="str">
        <v>H</v>
      </c>
      <c r="F757">
        <v>5</v>
      </c>
      <c r="G757" t="str">
        <v/>
      </c>
      <c r="H757" s="21">
        <v>145</v>
      </c>
      <c r="I757" s="21">
        <v>150</v>
      </c>
      <c r="J757" s="21">
        <v>0</v>
      </c>
      <c r="K757" s="21">
        <v>5</v>
      </c>
      <c r="L757">
        <v>9.24</v>
      </c>
      <c r="M757">
        <v>9.2899999999999991</v>
      </c>
      <c r="N757">
        <v>10.583</v>
      </c>
      <c r="O757">
        <v>10.632999999999999</v>
      </c>
      <c r="P757">
        <v>5</v>
      </c>
      <c r="Q757">
        <v>6</v>
      </c>
      <c r="R757" t="str">
        <v>LIQ</v>
      </c>
      <c r="S757" t="str">
        <v/>
      </c>
      <c r="T757" t="str">
        <v/>
      </c>
      <c r="U757" t="str">
        <v/>
      </c>
      <c r="V757" t="str">
        <v>IWS</v>
      </c>
      <c r="W757" t="str">
        <v>LIQ11887181</v>
      </c>
      <c r="X757">
        <v>44885.415972222225</v>
      </c>
      <c r="Y757" t="str">
        <v>JR_LIU</v>
      </c>
      <c r="Z757" t="str">
        <v>JR</v>
      </c>
      <c r="AA757" t="str">
        <v>shipboard untreated</v>
      </c>
      <c r="AB757" t="str">
        <v>397-U1385G-2H-5-IW(145-150)-IWS</v>
      </c>
    </row>
    <row r="758" spans="1:28" x14ac:dyDescent="0.15">
      <c r="A758">
        <v>397</v>
      </c>
      <c r="B758" t="str">
        <v>U1385</v>
      </c>
      <c r="C758" t="str">
        <v>G</v>
      </c>
      <c r="D758">
        <v>2</v>
      </c>
      <c r="E758" t="str">
        <v>H</v>
      </c>
      <c r="F758">
        <v>5</v>
      </c>
      <c r="G758" t="str">
        <v/>
      </c>
      <c r="H758" s="21">
        <v>145</v>
      </c>
      <c r="I758" s="21">
        <v>150</v>
      </c>
      <c r="J758" s="21">
        <v>0</v>
      </c>
      <c r="K758" s="21">
        <v>5</v>
      </c>
      <c r="L758">
        <v>9.24</v>
      </c>
      <c r="M758">
        <v>9.2899999999999991</v>
      </c>
      <c r="N758">
        <v>10.583</v>
      </c>
      <c r="O758">
        <v>10.632999999999999</v>
      </c>
      <c r="P758">
        <v>5</v>
      </c>
      <c r="Q758">
        <v>10</v>
      </c>
      <c r="R758" t="str">
        <v>LIQ</v>
      </c>
      <c r="S758" t="str">
        <v/>
      </c>
      <c r="T758" t="str">
        <v>YOBO</v>
      </c>
      <c r="U758" t="str">
        <v>96010IODP</v>
      </c>
      <c r="V758" t="str">
        <v>IWYOBO</v>
      </c>
      <c r="W758" t="str">
        <v>LIQ11887221</v>
      </c>
      <c r="X758">
        <v>44885.415972222225</v>
      </c>
      <c r="Y758" t="str">
        <v>JR_LIU</v>
      </c>
      <c r="Z758" t="str">
        <v>JR</v>
      </c>
      <c r="AA758" t="str">
        <v>30ul optima HNO3</v>
      </c>
      <c r="AB758" t="str">
        <v>397-U1385G-2H-5-IW(145-150)-IWYOBO</v>
      </c>
    </row>
    <row r="759" spans="1:28" x14ac:dyDescent="0.15">
      <c r="A759">
        <v>397</v>
      </c>
      <c r="B759" t="str">
        <v>U1385</v>
      </c>
      <c r="C759" t="str">
        <v>G</v>
      </c>
      <c r="D759">
        <v>2</v>
      </c>
      <c r="E759" t="str">
        <v>H</v>
      </c>
      <c r="F759">
        <v>5</v>
      </c>
      <c r="G759" t="str">
        <v/>
      </c>
      <c r="H759" s="21">
        <v>145</v>
      </c>
      <c r="I759" s="21">
        <v>150</v>
      </c>
      <c r="J759" s="21">
        <v>0</v>
      </c>
      <c r="K759" s="21">
        <v>5</v>
      </c>
      <c r="L759">
        <v>9.24</v>
      </c>
      <c r="M759">
        <v>9.2899999999999991</v>
      </c>
      <c r="N759">
        <v>10.583</v>
      </c>
      <c r="O759">
        <v>10.632999999999999</v>
      </c>
      <c r="P759">
        <v>5</v>
      </c>
      <c r="Q759">
        <v>2</v>
      </c>
      <c r="R759" t="str">
        <v>LIQ</v>
      </c>
      <c r="S759" t="str">
        <v/>
      </c>
      <c r="T759" t="str">
        <v>BRAD</v>
      </c>
      <c r="U759" t="str">
        <v>95829IODP</v>
      </c>
      <c r="V759" t="str">
        <v>IWBRAD</v>
      </c>
      <c r="W759" t="str">
        <v>LIQ11887271</v>
      </c>
      <c r="X759">
        <v>44885.415972222225</v>
      </c>
      <c r="Y759" t="str">
        <v>JR_LIU</v>
      </c>
      <c r="Z759" t="str">
        <v>JR</v>
      </c>
      <c r="AA759" t="str">
        <v>10 ul HgCl2</v>
      </c>
      <c r="AB759" t="str">
        <v>397-U1385G-2H-5-IW(145-150)-IWBRAD</v>
      </c>
    </row>
    <row r="760" spans="1:28" x14ac:dyDescent="0.15">
      <c r="A760">
        <v>397</v>
      </c>
      <c r="B760" t="str">
        <v>U1385</v>
      </c>
      <c r="C760" t="str">
        <v>G</v>
      </c>
      <c r="D760">
        <v>2</v>
      </c>
      <c r="E760" t="str">
        <v>H</v>
      </c>
      <c r="F760">
        <v>5</v>
      </c>
      <c r="G760" t="str">
        <v/>
      </c>
      <c r="H760" s="21">
        <v>145</v>
      </c>
      <c r="I760" s="21">
        <v>150</v>
      </c>
      <c r="J760" s="21">
        <v>0</v>
      </c>
      <c r="K760" s="21">
        <v>5</v>
      </c>
      <c r="L760">
        <v>9.24</v>
      </c>
      <c r="M760">
        <v>9.2899999999999991</v>
      </c>
      <c r="N760">
        <v>10.583</v>
      </c>
      <c r="O760">
        <v>10.632999999999999</v>
      </c>
      <c r="P760">
        <v>5</v>
      </c>
      <c r="Q760">
        <v>2</v>
      </c>
      <c r="R760" t="str">
        <v>LIQ</v>
      </c>
      <c r="S760" t="str">
        <v>ICP</v>
      </c>
      <c r="T760" t="str">
        <v/>
      </c>
      <c r="U760" t="str">
        <v/>
      </c>
      <c r="V760" t="str">
        <v>IWICP</v>
      </c>
      <c r="W760" t="str">
        <v>LIQ11887201</v>
      </c>
      <c r="X760">
        <v>44885.415972222225</v>
      </c>
      <c r="Y760" t="str">
        <v>JR_LIU</v>
      </c>
      <c r="Z760" t="str">
        <v>JR</v>
      </c>
      <c r="AA760" t="str">
        <v>10uL HNO3</v>
      </c>
      <c r="AB760" t="str">
        <v>397-U1385G-2H-5-IW(145-150)-IWICP</v>
      </c>
    </row>
    <row r="761" spans="1:28" x14ac:dyDescent="0.15">
      <c r="A761">
        <v>397</v>
      </c>
      <c r="B761" t="str">
        <v>U1385</v>
      </c>
      <c r="C761" t="str">
        <v>G</v>
      </c>
      <c r="D761">
        <v>2</v>
      </c>
      <c r="E761" t="str">
        <v>H</v>
      </c>
      <c r="F761">
        <v>5</v>
      </c>
      <c r="G761" t="str">
        <v/>
      </c>
      <c r="H761" s="21">
        <v>145</v>
      </c>
      <c r="I761" s="21">
        <v>150</v>
      </c>
      <c r="J761" s="21">
        <v>0</v>
      </c>
      <c r="K761" s="21">
        <v>5</v>
      </c>
      <c r="L761">
        <v>9.24</v>
      </c>
      <c r="M761">
        <v>9.2899999999999991</v>
      </c>
      <c r="N761">
        <v>10.583</v>
      </c>
      <c r="O761">
        <v>10.632999999999999</v>
      </c>
      <c r="P761">
        <v>5</v>
      </c>
      <c r="Q761">
        <v>25</v>
      </c>
      <c r="R761" t="str">
        <v>CAKE</v>
      </c>
      <c r="S761" t="str">
        <v/>
      </c>
      <c r="T761" t="str">
        <v>WU</v>
      </c>
      <c r="U761" t="str">
        <v>95353IODP</v>
      </c>
      <c r="V761" t="str">
        <v>SCWU</v>
      </c>
      <c r="W761" t="str">
        <v>CAKE11887231</v>
      </c>
      <c r="X761">
        <v>44885.415972222225</v>
      </c>
      <c r="Y761" t="str">
        <v>JR_LIU</v>
      </c>
      <c r="Z761" t="str">
        <v>JR</v>
      </c>
      <c r="AA761" t="str">
        <v/>
      </c>
      <c r="AB761" t="str">
        <v>397-U1385G-2H-5-IW(145-150)-SCWU</v>
      </c>
    </row>
    <row r="762" spans="1:28" x14ac:dyDescent="0.15">
      <c r="A762">
        <v>397</v>
      </c>
      <c r="B762" t="str">
        <v>U1385</v>
      </c>
      <c r="C762" t="str">
        <v>G</v>
      </c>
      <c r="D762">
        <v>2</v>
      </c>
      <c r="E762" t="str">
        <v>H</v>
      </c>
      <c r="F762">
        <v>5</v>
      </c>
      <c r="G762" t="str">
        <v/>
      </c>
      <c r="H762" s="21">
        <v>145</v>
      </c>
      <c r="I762" s="21">
        <v>150</v>
      </c>
      <c r="J762" s="21">
        <v>0</v>
      </c>
      <c r="K762" s="21">
        <v>5</v>
      </c>
      <c r="L762">
        <v>9.24</v>
      </c>
      <c r="M762">
        <v>9.2899999999999991</v>
      </c>
      <c r="N762">
        <v>10.583</v>
      </c>
      <c r="O762">
        <v>10.632999999999999</v>
      </c>
      <c r="P762">
        <v>5</v>
      </c>
      <c r="Q762">
        <v>25</v>
      </c>
      <c r="R762" t="str">
        <v>CAKE</v>
      </c>
      <c r="S762" t="str">
        <v/>
      </c>
      <c r="T762" t="str">
        <v>HAYG</v>
      </c>
      <c r="U762" t="str">
        <v>95295IODP</v>
      </c>
      <c r="V762" t="str">
        <v>SCHAYG</v>
      </c>
      <c r="W762" t="str">
        <v>CAKE11887241</v>
      </c>
      <c r="X762">
        <v>44885.415972222225</v>
      </c>
      <c r="Y762" t="str">
        <v>JR_LIU</v>
      </c>
      <c r="Z762" t="str">
        <v>JR</v>
      </c>
      <c r="AA762" t="str">
        <v>flush with N2</v>
      </c>
      <c r="AB762" t="str">
        <v>397-U1385G-2H-5-IW(145-150)-SCHAYG</v>
      </c>
    </row>
    <row r="763" spans="1:28" x14ac:dyDescent="0.15">
      <c r="A763">
        <v>397</v>
      </c>
      <c r="B763" t="str">
        <v>U1385</v>
      </c>
      <c r="C763" t="str">
        <v>G</v>
      </c>
      <c r="D763">
        <v>2</v>
      </c>
      <c r="E763" t="str">
        <v>H</v>
      </c>
      <c r="F763">
        <v>6</v>
      </c>
      <c r="G763" t="str">
        <v>W</v>
      </c>
      <c r="H763" s="21">
        <v>75</v>
      </c>
      <c r="I763" s="21">
        <v>75</v>
      </c>
      <c r="J763" s="21">
        <v>75</v>
      </c>
      <c r="K763" s="21">
        <v>75</v>
      </c>
      <c r="L763">
        <v>10.039999999999999</v>
      </c>
      <c r="M763">
        <v>10.039999999999999</v>
      </c>
      <c r="N763">
        <v>11.382999999999999</v>
      </c>
      <c r="O763">
        <v>11.382999999999999</v>
      </c>
      <c r="P763">
        <v>0</v>
      </c>
      <c r="Q763">
        <v>1</v>
      </c>
      <c r="R763" t="str">
        <v>TPCK</v>
      </c>
      <c r="S763" t="str">
        <v>NANNO</v>
      </c>
      <c r="T763" t="str">
        <v/>
      </c>
      <c r="U763" t="str">
        <v/>
      </c>
      <c r="V763" t="str">
        <v>NANNO</v>
      </c>
      <c r="W763" t="str">
        <v>TPCK11889751</v>
      </c>
      <c r="X763">
        <v>44885.543749999997</v>
      </c>
      <c r="Y763" t="str">
        <v>LEWIS</v>
      </c>
      <c r="Z763" t="str">
        <v>JR</v>
      </c>
      <c r="AA763" t="str">
        <v>Unprocessed sample to FLOR, slide to CLAR</v>
      </c>
      <c r="AB763" t="str">
        <v>397-U1385G-2H-6-W 75/75-NANNO</v>
      </c>
    </row>
    <row r="764" spans="1:28" x14ac:dyDescent="0.15">
      <c r="A764">
        <v>397</v>
      </c>
      <c r="B764" t="str">
        <v>U1385</v>
      </c>
      <c r="C764" t="str">
        <v>G</v>
      </c>
      <c r="D764">
        <v>2</v>
      </c>
      <c r="E764" t="str">
        <v>H</v>
      </c>
      <c r="F764">
        <v>6</v>
      </c>
      <c r="G764" t="str">
        <v>W</v>
      </c>
      <c r="H764" s="21">
        <v>100</v>
      </c>
      <c r="I764" s="21">
        <v>101</v>
      </c>
      <c r="J764" s="21">
        <v>100</v>
      </c>
      <c r="K764" s="21">
        <v>101</v>
      </c>
      <c r="L764">
        <v>10.29</v>
      </c>
      <c r="M764">
        <v>10.299999999999999</v>
      </c>
      <c r="N764">
        <v>11.632999999999999</v>
      </c>
      <c r="O764">
        <v>11.642999999999999</v>
      </c>
      <c r="P764">
        <v>1</v>
      </c>
      <c r="Q764">
        <v>5</v>
      </c>
      <c r="R764" t="str">
        <v>CYL</v>
      </c>
      <c r="S764" t="str">
        <v>CARB</v>
      </c>
      <c r="T764" t="str">
        <v/>
      </c>
      <c r="U764" t="str">
        <v/>
      </c>
      <c r="V764" t="str">
        <v>CARB</v>
      </c>
      <c r="W764" t="str">
        <v>CYL11890331</v>
      </c>
      <c r="X764">
        <v>44885.565972222219</v>
      </c>
      <c r="Y764" t="str">
        <v>JRS_CLARK</v>
      </c>
      <c r="Z764" t="str">
        <v>JR</v>
      </c>
      <c r="AA764" t="str">
        <v/>
      </c>
      <c r="AB764" t="str">
        <v>397-U1385G-2H-6-W 100/101-CARB</v>
      </c>
    </row>
    <row r="765" spans="1:28" x14ac:dyDescent="0.15">
      <c r="A765">
        <v>397</v>
      </c>
      <c r="B765" t="str">
        <v>U1385</v>
      </c>
      <c r="C765" t="str">
        <v>G</v>
      </c>
      <c r="D765">
        <v>2</v>
      </c>
      <c r="E765" t="str">
        <v>H</v>
      </c>
      <c r="F765">
        <v>6</v>
      </c>
      <c r="G765" t="str">
        <v>A</v>
      </c>
      <c r="H765" s="21">
        <v>100</v>
      </c>
      <c r="I765" s="21">
        <v>100</v>
      </c>
      <c r="J765" s="21">
        <v>100</v>
      </c>
      <c r="K765" s="21">
        <v>100</v>
      </c>
      <c r="L765">
        <v>10.29</v>
      </c>
      <c r="M765">
        <v>10.29</v>
      </c>
      <c r="N765">
        <v>11.632999999999999</v>
      </c>
      <c r="O765">
        <v>11.632999999999999</v>
      </c>
      <c r="P765">
        <v>0</v>
      </c>
      <c r="Q765">
        <v>1</v>
      </c>
      <c r="R765" t="str">
        <v>SS</v>
      </c>
      <c r="S765" t="str">
        <v>SED</v>
      </c>
      <c r="T765" t="str">
        <v/>
      </c>
      <c r="U765" t="str">
        <v/>
      </c>
      <c r="V765" t="str">
        <v>SED</v>
      </c>
      <c r="W765" t="str">
        <v>SS11889661</v>
      </c>
      <c r="X765">
        <v>44885.534722222219</v>
      </c>
      <c r="Y765" t="str">
        <v>JRS_BROOKS</v>
      </c>
      <c r="Z765" t="str">
        <v>JR</v>
      </c>
      <c r="AA765" t="str">
        <v/>
      </c>
      <c r="AB765" t="str">
        <v>397-U1385G-2H-6-A 100/100-SED</v>
      </c>
    </row>
    <row r="766" spans="1:28" x14ac:dyDescent="0.15">
      <c r="A766">
        <v>397</v>
      </c>
      <c r="B766" t="str">
        <v>U1385</v>
      </c>
      <c r="C766" t="str">
        <v>G</v>
      </c>
      <c r="D766">
        <v>2</v>
      </c>
      <c r="E766" t="str">
        <v>H</v>
      </c>
      <c r="F766">
        <v>6</v>
      </c>
      <c r="G766" t="str">
        <v/>
      </c>
      <c r="H766" s="21">
        <v>146</v>
      </c>
      <c r="I766" s="21">
        <v>151</v>
      </c>
      <c r="J766" s="21">
        <v>146</v>
      </c>
      <c r="K766" s="21">
        <v>151</v>
      </c>
      <c r="L766">
        <v>10.75</v>
      </c>
      <c r="M766">
        <v>10.799999999999999</v>
      </c>
      <c r="N766">
        <v>12.093</v>
      </c>
      <c r="O766">
        <v>12.142999999999999</v>
      </c>
      <c r="P766">
        <v>5</v>
      </c>
      <c r="Q766">
        <v>176</v>
      </c>
      <c r="R766" t="str">
        <v>WRND</v>
      </c>
      <c r="S766" t="str">
        <v>IW</v>
      </c>
      <c r="T766" t="str">
        <v/>
      </c>
      <c r="U766" t="str">
        <v/>
      </c>
      <c r="V766" t="str">
        <v>IW(146-151)</v>
      </c>
      <c r="W766" t="str">
        <v>WRND11886171</v>
      </c>
      <c r="X766">
        <v>44885.369444444441</v>
      </c>
      <c r="Y766" t="str">
        <v>NOVAK</v>
      </c>
      <c r="Z766" t="str">
        <v>JR</v>
      </c>
      <c r="AA766" t="str">
        <v/>
      </c>
      <c r="AB766" t="str">
        <v>397-U1385G-2H-6-IW(146-151)</v>
      </c>
    </row>
    <row r="767" spans="1:28" x14ac:dyDescent="0.15">
      <c r="A767">
        <v>397</v>
      </c>
      <c r="B767" t="str">
        <v>U1385</v>
      </c>
      <c r="C767" t="str">
        <v>G</v>
      </c>
      <c r="D767">
        <v>2</v>
      </c>
      <c r="E767" t="str">
        <v>H</v>
      </c>
      <c r="F767">
        <v>6</v>
      </c>
      <c r="G767" t="str">
        <v/>
      </c>
      <c r="H767" s="21">
        <v>146</v>
      </c>
      <c r="I767" s="21">
        <v>151</v>
      </c>
      <c r="J767" s="21">
        <v>0</v>
      </c>
      <c r="K767" s="21">
        <v>5</v>
      </c>
      <c r="L767">
        <v>10.75</v>
      </c>
      <c r="M767">
        <v>10.799999999999999</v>
      </c>
      <c r="N767">
        <v>12.093</v>
      </c>
      <c r="O767">
        <v>12.142999999999999</v>
      </c>
      <c r="P767">
        <v>5</v>
      </c>
      <c r="Q767">
        <v>3</v>
      </c>
      <c r="R767" t="str">
        <v>LIQ</v>
      </c>
      <c r="S767" t="str">
        <v/>
      </c>
      <c r="T767" t="str">
        <v/>
      </c>
      <c r="U767" t="str">
        <v/>
      </c>
      <c r="V767" t="str">
        <v>IWALK</v>
      </c>
      <c r="W767" t="str">
        <v>LIQ11887291</v>
      </c>
      <c r="X767">
        <v>44885.416666666664</v>
      </c>
      <c r="Y767" t="str">
        <v>JR_LIU</v>
      </c>
      <c r="Z767" t="str">
        <v>JR</v>
      </c>
      <c r="AA767" t="str">
        <v>alkalinity residue</v>
      </c>
      <c r="AB767" t="str">
        <v>397-U1385G-2H-6-IW(146-151)-IWALK</v>
      </c>
    </row>
    <row r="768" spans="1:28" x14ac:dyDescent="0.15">
      <c r="A768">
        <v>397</v>
      </c>
      <c r="B768" t="str">
        <v>U1385</v>
      </c>
      <c r="C768" t="str">
        <v>G</v>
      </c>
      <c r="D768">
        <v>2</v>
      </c>
      <c r="E768" t="str">
        <v>H</v>
      </c>
      <c r="F768">
        <v>6</v>
      </c>
      <c r="G768" t="str">
        <v/>
      </c>
      <c r="H768" s="21">
        <v>146</v>
      </c>
      <c r="I768" s="21">
        <v>151</v>
      </c>
      <c r="J768" s="21">
        <v>0</v>
      </c>
      <c r="K768" s="21">
        <v>5</v>
      </c>
      <c r="L768">
        <v>10.75</v>
      </c>
      <c r="M768">
        <v>10.799999999999999</v>
      </c>
      <c r="N768">
        <v>12.093</v>
      </c>
      <c r="O768">
        <v>12.142999999999999</v>
      </c>
      <c r="P768">
        <v>5</v>
      </c>
      <c r="Q768">
        <v>25</v>
      </c>
      <c r="R768" t="str">
        <v>CAKE</v>
      </c>
      <c r="S768" t="str">
        <v/>
      </c>
      <c r="T768" t="str">
        <v>HAYG</v>
      </c>
      <c r="U768" t="str">
        <v>95295IODP</v>
      </c>
      <c r="V768" t="str">
        <v>SCHAYG</v>
      </c>
      <c r="W768" t="str">
        <v>CAKE11887341</v>
      </c>
      <c r="X768">
        <v>44885.416666666664</v>
      </c>
      <c r="Y768" t="str">
        <v>JR_LIU</v>
      </c>
      <c r="Z768" t="str">
        <v>JR</v>
      </c>
      <c r="AA768" t="str">
        <v>flush with N2</v>
      </c>
      <c r="AB768" t="str">
        <v>397-U1385G-2H-6-IW(146-151)-SCHAYG</v>
      </c>
    </row>
    <row r="769" spans="1:28" x14ac:dyDescent="0.15">
      <c r="A769">
        <v>397</v>
      </c>
      <c r="B769" t="str">
        <v>U1385</v>
      </c>
      <c r="C769" t="str">
        <v>G</v>
      </c>
      <c r="D769">
        <v>2</v>
      </c>
      <c r="E769" t="str">
        <v>H</v>
      </c>
      <c r="F769">
        <v>6</v>
      </c>
      <c r="G769" t="str">
        <v/>
      </c>
      <c r="H769" s="21">
        <v>146</v>
      </c>
      <c r="I769" s="21">
        <v>151</v>
      </c>
      <c r="J769" s="21">
        <v>0</v>
      </c>
      <c r="K769" s="21">
        <v>5</v>
      </c>
      <c r="L769">
        <v>10.75</v>
      </c>
      <c r="M769">
        <v>10.799999999999999</v>
      </c>
      <c r="N769">
        <v>12.093</v>
      </c>
      <c r="O769">
        <v>12.142999999999999</v>
      </c>
      <c r="P769">
        <v>5</v>
      </c>
      <c r="Q769">
        <v>25</v>
      </c>
      <c r="R769" t="str">
        <v>CAKE</v>
      </c>
      <c r="S769" t="str">
        <v/>
      </c>
      <c r="T769" t="str">
        <v>MITS</v>
      </c>
      <c r="U769" t="str">
        <v>96226IODP</v>
      </c>
      <c r="V769" t="str">
        <v>SCMITS</v>
      </c>
      <c r="W769" t="str">
        <v>CAKE11887351</v>
      </c>
      <c r="X769">
        <v>44885.416666666664</v>
      </c>
      <c r="Y769" t="str">
        <v>JR_LIU</v>
      </c>
      <c r="Z769" t="str">
        <v>JR</v>
      </c>
      <c r="AA769" t="str">
        <v/>
      </c>
      <c r="AB769" t="str">
        <v>397-U1385G-2H-6-IW(146-151)-SCMITS</v>
      </c>
    </row>
    <row r="770" spans="1:28" x14ac:dyDescent="0.15">
      <c r="A770">
        <v>397</v>
      </c>
      <c r="B770" t="str">
        <v>U1385</v>
      </c>
      <c r="C770" t="str">
        <v>G</v>
      </c>
      <c r="D770">
        <v>2</v>
      </c>
      <c r="E770" t="str">
        <v>H</v>
      </c>
      <c r="F770">
        <v>6</v>
      </c>
      <c r="G770" t="str">
        <v/>
      </c>
      <c r="H770" s="21">
        <v>146</v>
      </c>
      <c r="I770" s="21">
        <v>151</v>
      </c>
      <c r="J770" s="21">
        <v>0</v>
      </c>
      <c r="K770" s="21">
        <v>5</v>
      </c>
      <c r="L770">
        <v>10.75</v>
      </c>
      <c r="M770">
        <v>10.799999999999999</v>
      </c>
      <c r="N770">
        <v>12.093</v>
      </c>
      <c r="O770">
        <v>12.142999999999999</v>
      </c>
      <c r="P770">
        <v>5</v>
      </c>
      <c r="Q770">
        <v>2</v>
      </c>
      <c r="R770" t="str">
        <v>LIQ</v>
      </c>
      <c r="S770" t="str">
        <v/>
      </c>
      <c r="T770" t="str">
        <v>BRAD</v>
      </c>
      <c r="U770" t="str">
        <v>95829IODP</v>
      </c>
      <c r="V770" t="str">
        <v>IWBRAD</v>
      </c>
      <c r="W770" t="str">
        <v>LIQ11887371</v>
      </c>
      <c r="X770">
        <v>44885.416666666664</v>
      </c>
      <c r="Y770" t="str">
        <v>JR_LIU</v>
      </c>
      <c r="Z770" t="str">
        <v>JR</v>
      </c>
      <c r="AA770" t="str">
        <v>10 ul HgCl2</v>
      </c>
      <c r="AB770" t="str">
        <v>397-U1385G-2H-6-IW(146-151)-IWBRAD</v>
      </c>
    </row>
    <row r="771" spans="1:28" x14ac:dyDescent="0.15">
      <c r="A771">
        <v>397</v>
      </c>
      <c r="B771" t="str">
        <v>U1385</v>
      </c>
      <c r="C771" t="str">
        <v>G</v>
      </c>
      <c r="D771">
        <v>2</v>
      </c>
      <c r="E771" t="str">
        <v>H</v>
      </c>
      <c r="F771">
        <v>6</v>
      </c>
      <c r="G771" t="str">
        <v/>
      </c>
      <c r="H771" s="21">
        <v>146</v>
      </c>
      <c r="I771" s="21">
        <v>151</v>
      </c>
      <c r="J771" s="21">
        <v>0</v>
      </c>
      <c r="K771" s="21">
        <v>5</v>
      </c>
      <c r="L771">
        <v>10.75</v>
      </c>
      <c r="M771">
        <v>10.799999999999999</v>
      </c>
      <c r="N771">
        <v>12.093</v>
      </c>
      <c r="O771">
        <v>12.142999999999999</v>
      </c>
      <c r="P771">
        <v>5</v>
      </c>
      <c r="Q771">
        <v>10</v>
      </c>
      <c r="R771" t="str">
        <v>LIQ</v>
      </c>
      <c r="S771" t="str">
        <v/>
      </c>
      <c r="T771" t="str">
        <v>WU</v>
      </c>
      <c r="U771" t="str">
        <v>95353IODP</v>
      </c>
      <c r="V771" t="str">
        <v>IWWU</v>
      </c>
      <c r="W771" t="str">
        <v>LIQ11887311</v>
      </c>
      <c r="X771">
        <v>44885.416666666664</v>
      </c>
      <c r="Y771" t="str">
        <v>JR_LIU</v>
      </c>
      <c r="Z771" t="str">
        <v>JR</v>
      </c>
      <c r="AA771" t="str">
        <v>30 ul TM HCl</v>
      </c>
      <c r="AB771" t="str">
        <v>397-U1385G-2H-6-IW(146-151)-IWWU</v>
      </c>
    </row>
    <row r="772" spans="1:28" x14ac:dyDescent="0.15">
      <c r="A772">
        <v>397</v>
      </c>
      <c r="B772" t="str">
        <v>U1385</v>
      </c>
      <c r="C772" t="str">
        <v>G</v>
      </c>
      <c r="D772">
        <v>2</v>
      </c>
      <c r="E772" t="str">
        <v>H</v>
      </c>
      <c r="F772">
        <v>6</v>
      </c>
      <c r="G772" t="str">
        <v/>
      </c>
      <c r="H772" s="21">
        <v>146</v>
      </c>
      <c r="I772" s="21">
        <v>151</v>
      </c>
      <c r="J772" s="21">
        <v>0</v>
      </c>
      <c r="K772" s="21">
        <v>5</v>
      </c>
      <c r="L772">
        <v>10.75</v>
      </c>
      <c r="M772">
        <v>10.799999999999999</v>
      </c>
      <c r="N772">
        <v>12.093</v>
      </c>
      <c r="O772">
        <v>12.142999999999999</v>
      </c>
      <c r="P772">
        <v>5</v>
      </c>
      <c r="Q772">
        <v>25</v>
      </c>
      <c r="R772" t="str">
        <v>CAKE</v>
      </c>
      <c r="S772" t="str">
        <v/>
      </c>
      <c r="T772" t="str">
        <v>WU</v>
      </c>
      <c r="U772" t="str">
        <v>95353IODP</v>
      </c>
      <c r="V772" t="str">
        <v>SCWU</v>
      </c>
      <c r="W772" t="str">
        <v>CAKE11887331</v>
      </c>
      <c r="X772">
        <v>44885.416666666664</v>
      </c>
      <c r="Y772" t="str">
        <v>JR_LIU</v>
      </c>
      <c r="Z772" t="str">
        <v>JR</v>
      </c>
      <c r="AA772" t="str">
        <v/>
      </c>
      <c r="AB772" t="str">
        <v>397-U1385G-2H-6-IW(146-151)-SCWU</v>
      </c>
    </row>
    <row r="773" spans="1:28" x14ac:dyDescent="0.15">
      <c r="A773">
        <v>397</v>
      </c>
      <c r="B773" t="str">
        <v>U1385</v>
      </c>
      <c r="C773" t="str">
        <v>G</v>
      </c>
      <c r="D773">
        <v>2</v>
      </c>
      <c r="E773" t="str">
        <v>H</v>
      </c>
      <c r="F773">
        <v>6</v>
      </c>
      <c r="G773" t="str">
        <v/>
      </c>
      <c r="H773" s="21">
        <v>146</v>
      </c>
      <c r="I773" s="21">
        <v>151</v>
      </c>
      <c r="J773" s="21">
        <v>0</v>
      </c>
      <c r="K773" s="21">
        <v>5</v>
      </c>
      <c r="L773">
        <v>10.75</v>
      </c>
      <c r="M773">
        <v>10.799999999999999</v>
      </c>
      <c r="N773">
        <v>12.093</v>
      </c>
      <c r="O773">
        <v>12.142999999999999</v>
      </c>
      <c r="P773">
        <v>5</v>
      </c>
      <c r="Q773">
        <v>10</v>
      </c>
      <c r="R773" t="str">
        <v>LIQ</v>
      </c>
      <c r="S773" t="str">
        <v/>
      </c>
      <c r="T773" t="str">
        <v>YOBO</v>
      </c>
      <c r="U773" t="str">
        <v>96010IODP</v>
      </c>
      <c r="V773" t="str">
        <v>IWYOBO</v>
      </c>
      <c r="W773" t="str">
        <v>LIQ11887321</v>
      </c>
      <c r="X773">
        <v>44885.416666666664</v>
      </c>
      <c r="Y773" t="str">
        <v>JR_LIU</v>
      </c>
      <c r="Z773" t="str">
        <v>JR</v>
      </c>
      <c r="AA773" t="str">
        <v>30ul optima HNO3</v>
      </c>
      <c r="AB773" t="str">
        <v>397-U1385G-2H-6-IW(146-151)-IWYOBO</v>
      </c>
    </row>
    <row r="774" spans="1:28" x14ac:dyDescent="0.15">
      <c r="A774">
        <v>397</v>
      </c>
      <c r="B774" t="str">
        <v>U1385</v>
      </c>
      <c r="C774" t="str">
        <v>G</v>
      </c>
      <c r="D774">
        <v>2</v>
      </c>
      <c r="E774" t="str">
        <v>H</v>
      </c>
      <c r="F774">
        <v>6</v>
      </c>
      <c r="G774" t="str">
        <v/>
      </c>
      <c r="H774" s="21">
        <v>146</v>
      </c>
      <c r="I774" s="21">
        <v>151</v>
      </c>
      <c r="J774" s="21">
        <v>0</v>
      </c>
      <c r="K774" s="21">
        <v>5</v>
      </c>
      <c r="L774">
        <v>10.75</v>
      </c>
      <c r="M774">
        <v>10.799999999999999</v>
      </c>
      <c r="N774">
        <v>12.093</v>
      </c>
      <c r="O774">
        <v>12.142999999999999</v>
      </c>
      <c r="P774">
        <v>5</v>
      </c>
      <c r="Q774">
        <v>25</v>
      </c>
      <c r="R774" t="str">
        <v>CAKE</v>
      </c>
      <c r="S774" t="str">
        <v/>
      </c>
      <c r="T774" t="str">
        <v/>
      </c>
      <c r="U774" t="str">
        <v/>
      </c>
      <c r="V774" t="str">
        <v>SC</v>
      </c>
      <c r="W774" t="str">
        <v>CAKE11887361</v>
      </c>
      <c r="X774">
        <v>44885.416666666664</v>
      </c>
      <c r="Y774" t="str">
        <v>JR_LIU</v>
      </c>
      <c r="Z774" t="str">
        <v>JR</v>
      </c>
      <c r="AA774" t="str">
        <v>repository</v>
      </c>
      <c r="AB774" t="str">
        <v>397-U1385G-2H-6-IW(146-151)-SC</v>
      </c>
    </row>
    <row r="775" spans="1:28" x14ac:dyDescent="0.15">
      <c r="A775">
        <v>397</v>
      </c>
      <c r="B775" t="str">
        <v>U1385</v>
      </c>
      <c r="C775" t="str">
        <v>G</v>
      </c>
      <c r="D775">
        <v>2</v>
      </c>
      <c r="E775" t="str">
        <v>H</v>
      </c>
      <c r="F775">
        <v>6</v>
      </c>
      <c r="G775" t="str">
        <v/>
      </c>
      <c r="H775" s="21">
        <v>146</v>
      </c>
      <c r="I775" s="21">
        <v>151</v>
      </c>
      <c r="J775" s="21">
        <v>0</v>
      </c>
      <c r="K775" s="21">
        <v>5</v>
      </c>
      <c r="L775">
        <v>10.75</v>
      </c>
      <c r="M775">
        <v>10.799999999999999</v>
      </c>
      <c r="N775">
        <v>12.093</v>
      </c>
      <c r="O775">
        <v>12.142999999999999</v>
      </c>
      <c r="P775">
        <v>5</v>
      </c>
      <c r="Q775">
        <v>2</v>
      </c>
      <c r="R775" t="str">
        <v>LIQ</v>
      </c>
      <c r="S775" t="str">
        <v>ICP</v>
      </c>
      <c r="T775" t="str">
        <v/>
      </c>
      <c r="U775" t="str">
        <v/>
      </c>
      <c r="V775" t="str">
        <v>IWICP</v>
      </c>
      <c r="W775" t="str">
        <v>LIQ11887301</v>
      </c>
      <c r="X775">
        <v>44885.416666666664</v>
      </c>
      <c r="Y775" t="str">
        <v>JR_LIU</v>
      </c>
      <c r="Z775" t="str">
        <v>JR</v>
      </c>
      <c r="AA775" t="str">
        <v>10uL HNO3</v>
      </c>
      <c r="AB775" t="str">
        <v>397-U1385G-2H-6-IW(146-151)-IWICP</v>
      </c>
    </row>
    <row r="776" spans="1:28" x14ac:dyDescent="0.15">
      <c r="A776">
        <v>397</v>
      </c>
      <c r="B776" t="str">
        <v>U1385</v>
      </c>
      <c r="C776" t="str">
        <v>G</v>
      </c>
      <c r="D776">
        <v>2</v>
      </c>
      <c r="E776" t="str">
        <v>H</v>
      </c>
      <c r="F776">
        <v>6</v>
      </c>
      <c r="G776" t="str">
        <v/>
      </c>
      <c r="H776" s="21">
        <v>146</v>
      </c>
      <c r="I776" s="21">
        <v>151</v>
      </c>
      <c r="J776" s="21">
        <v>0</v>
      </c>
      <c r="K776" s="21">
        <v>5</v>
      </c>
      <c r="L776">
        <v>10.75</v>
      </c>
      <c r="M776">
        <v>10.799999999999999</v>
      </c>
      <c r="N776">
        <v>12.093</v>
      </c>
      <c r="O776">
        <v>12.142999999999999</v>
      </c>
      <c r="P776">
        <v>5</v>
      </c>
      <c r="Q776">
        <v>6</v>
      </c>
      <c r="R776" t="str">
        <v>LIQ</v>
      </c>
      <c r="S776" t="str">
        <v/>
      </c>
      <c r="T776" t="str">
        <v/>
      </c>
      <c r="U776" t="str">
        <v/>
      </c>
      <c r="V776" t="str">
        <v>IWS</v>
      </c>
      <c r="W776" t="str">
        <v>LIQ11887281</v>
      </c>
      <c r="X776">
        <v>44885.416666666664</v>
      </c>
      <c r="Y776" t="str">
        <v>JR_LIU</v>
      </c>
      <c r="Z776" t="str">
        <v>JR</v>
      </c>
      <c r="AA776" t="str">
        <v>shipboard untreated</v>
      </c>
      <c r="AB776" t="str">
        <v>397-U1385G-2H-6-IW(146-151)-IWS</v>
      </c>
    </row>
    <row r="777" spans="1:28" x14ac:dyDescent="0.15">
      <c r="A777">
        <v>397</v>
      </c>
      <c r="B777" t="str">
        <v>U1385</v>
      </c>
      <c r="C777" t="str">
        <v>G</v>
      </c>
      <c r="D777">
        <v>2</v>
      </c>
      <c r="E777" t="str">
        <v>H</v>
      </c>
      <c r="F777">
        <v>7</v>
      </c>
      <c r="G777" t="str">
        <v/>
      </c>
      <c r="H777" s="21">
        <v>0</v>
      </c>
      <c r="I777" s="21">
        <v>5</v>
      </c>
      <c r="J777" s="21">
        <v>0</v>
      </c>
      <c r="K777" s="21">
        <v>5</v>
      </c>
      <c r="L777">
        <v>10.8</v>
      </c>
      <c r="M777">
        <v>10.850000000000001</v>
      </c>
      <c r="N777">
        <v>12.143000000000001</v>
      </c>
      <c r="O777">
        <v>12.193000000000001</v>
      </c>
      <c r="P777">
        <v>5</v>
      </c>
      <c r="Q777">
        <v>5</v>
      </c>
      <c r="R777" t="str">
        <v>CYL</v>
      </c>
      <c r="S777" t="str">
        <v>HS</v>
      </c>
      <c r="T777" t="str">
        <v/>
      </c>
      <c r="U777" t="str">
        <v/>
      </c>
      <c r="V777" t="str">
        <v>HS</v>
      </c>
      <c r="W777" t="str">
        <v>CYL11886111</v>
      </c>
      <c r="X777">
        <v>44885.369444444441</v>
      </c>
      <c r="Y777" t="str">
        <v>NOVAK</v>
      </c>
      <c r="Z777" t="str">
        <v>JR</v>
      </c>
      <c r="AA777" t="str">
        <v/>
      </c>
      <c r="AB777" t="str">
        <v>397-U1385G-2H-7-HS</v>
      </c>
    </row>
    <row r="778" spans="1:28" x14ac:dyDescent="0.15">
      <c r="A778">
        <v>397</v>
      </c>
      <c r="B778" t="str">
        <v>U1385</v>
      </c>
      <c r="C778" t="str">
        <v>G</v>
      </c>
      <c r="D778">
        <v>2</v>
      </c>
      <c r="E778" t="str">
        <v>H</v>
      </c>
      <c r="F778">
        <v>7</v>
      </c>
      <c r="G778" t="str">
        <v>W</v>
      </c>
      <c r="H778" s="21">
        <v>50</v>
      </c>
      <c r="I778" s="21">
        <v>50</v>
      </c>
      <c r="J778" s="21">
        <v>50</v>
      </c>
      <c r="K778" s="21">
        <v>50</v>
      </c>
      <c r="L778">
        <v>11.3</v>
      </c>
      <c r="M778">
        <v>11.3</v>
      </c>
      <c r="N778">
        <v>12.643000000000001</v>
      </c>
      <c r="O778">
        <v>12.643000000000001</v>
      </c>
      <c r="P778">
        <v>0</v>
      </c>
      <c r="Q778">
        <v>1</v>
      </c>
      <c r="R778" t="str">
        <v>TPCK</v>
      </c>
      <c r="S778" t="str">
        <v>NANNO</v>
      </c>
      <c r="T778" t="str">
        <v/>
      </c>
      <c r="U778" t="str">
        <v/>
      </c>
      <c r="V778" t="str">
        <v>NANNO</v>
      </c>
      <c r="W778" t="str">
        <v>TPCK11889761</v>
      </c>
      <c r="X778">
        <v>44885.543749999997</v>
      </c>
      <c r="Y778" t="str">
        <v>LEWIS</v>
      </c>
      <c r="Z778" t="str">
        <v>JR</v>
      </c>
      <c r="AA778" t="str">
        <v>Unprocessed sample to FLOR, slide to CLAR</v>
      </c>
      <c r="AB778" t="str">
        <v>397-U1385G-2H-7-W 50/50-NANNO</v>
      </c>
    </row>
    <row r="779" spans="1:28" x14ac:dyDescent="0.15">
      <c r="A779">
        <v>397</v>
      </c>
      <c r="B779" t="str">
        <v>U1385</v>
      </c>
      <c r="C779" t="str">
        <v>G</v>
      </c>
      <c r="D779">
        <v>2</v>
      </c>
      <c r="E779" t="str">
        <v>H</v>
      </c>
      <c r="F779" t="str">
        <v>CC</v>
      </c>
      <c r="G779" t="str">
        <v/>
      </c>
      <c r="H779" s="21">
        <v>17</v>
      </c>
      <c r="I779" s="21">
        <v>24</v>
      </c>
      <c r="J779" s="21">
        <v>0</v>
      </c>
      <c r="K779" s="21">
        <v>7</v>
      </c>
      <c r="L779">
        <v>11.62</v>
      </c>
      <c r="M779">
        <v>11.69</v>
      </c>
      <c r="N779">
        <v>12.962999999999999</v>
      </c>
      <c r="O779">
        <v>13.032999999999999</v>
      </c>
      <c r="P779">
        <v>7</v>
      </c>
      <c r="Q779">
        <v>20</v>
      </c>
      <c r="R779" t="str">
        <v>OTHR</v>
      </c>
      <c r="S779" t="str">
        <v/>
      </c>
      <c r="T779" t="str">
        <v>PERA</v>
      </c>
      <c r="U779" t="str">
        <v>95471IODP</v>
      </c>
      <c r="V779" t="str">
        <v>PALPERA</v>
      </c>
      <c r="W779" t="str">
        <v>OTHR11886201</v>
      </c>
      <c r="X779">
        <v>44885.369444444441</v>
      </c>
      <c r="Y779" t="str">
        <v>JR_MARONE</v>
      </c>
      <c r="Z779" t="str">
        <v>JR</v>
      </c>
      <c r="AA779" t="str">
        <v/>
      </c>
      <c r="AB779" t="str">
        <v>397-U1385G-2H-CC-PAL-PALPERA</v>
      </c>
    </row>
    <row r="780" spans="1:28" x14ac:dyDescent="0.15">
      <c r="A780">
        <v>397</v>
      </c>
      <c r="B780" t="str">
        <v>U1385</v>
      </c>
      <c r="C780" t="str">
        <v>G</v>
      </c>
      <c r="D780">
        <v>2</v>
      </c>
      <c r="E780" t="str">
        <v>H</v>
      </c>
      <c r="F780" t="str">
        <v>CC</v>
      </c>
      <c r="G780" t="str">
        <v/>
      </c>
      <c r="H780" s="21">
        <v>17</v>
      </c>
      <c r="I780" s="21">
        <v>24</v>
      </c>
      <c r="J780" s="21">
        <v>0</v>
      </c>
      <c r="K780" s="21">
        <v>7</v>
      </c>
      <c r="L780">
        <v>11.62</v>
      </c>
      <c r="M780">
        <v>11.69</v>
      </c>
      <c r="N780">
        <v>12.962999999999999</v>
      </c>
      <c r="O780">
        <v>13.032999999999999</v>
      </c>
      <c r="P780">
        <v>7</v>
      </c>
      <c r="Q780">
        <v>20</v>
      </c>
      <c r="R780" t="str">
        <v>OTHR</v>
      </c>
      <c r="S780" t="str">
        <v>FORAM</v>
      </c>
      <c r="T780" t="str">
        <v/>
      </c>
      <c r="U780" t="str">
        <v/>
      </c>
      <c r="V780" t="str">
        <v>FORAM</v>
      </c>
      <c r="W780" t="str">
        <v>OTHR11886261</v>
      </c>
      <c r="X780">
        <v>44885.369444444441</v>
      </c>
      <c r="Y780" t="str">
        <v>JR_MARONE</v>
      </c>
      <c r="Z780" t="str">
        <v>JR</v>
      </c>
      <c r="AA780" t="str">
        <v>Shipboard Test</v>
      </c>
      <c r="AB780" t="str">
        <v>397-U1385G-2H-CC-PAL-FORAM</v>
      </c>
    </row>
    <row r="781" spans="1:28" x14ac:dyDescent="0.15">
      <c r="A781">
        <v>397</v>
      </c>
      <c r="B781" t="str">
        <v>U1385</v>
      </c>
      <c r="C781" t="str">
        <v>G</v>
      </c>
      <c r="D781">
        <v>2</v>
      </c>
      <c r="E781" t="str">
        <v>H</v>
      </c>
      <c r="F781" t="str">
        <v>CC</v>
      </c>
      <c r="G781" t="str">
        <v/>
      </c>
      <c r="H781" s="21">
        <v>17</v>
      </c>
      <c r="I781" s="21">
        <v>24</v>
      </c>
      <c r="J781" s="21">
        <v>0</v>
      </c>
      <c r="K781" s="21">
        <v>7</v>
      </c>
      <c r="L781">
        <v>11.62</v>
      </c>
      <c r="M781">
        <v>11.69</v>
      </c>
      <c r="N781">
        <v>12.962999999999999</v>
      </c>
      <c r="O781">
        <v>13.032999999999999</v>
      </c>
      <c r="P781">
        <v>7</v>
      </c>
      <c r="Q781">
        <v>20</v>
      </c>
      <c r="R781" t="str">
        <v>OTHR</v>
      </c>
      <c r="S781" t="str">
        <v/>
      </c>
      <c r="T781" t="str">
        <v>VERM</v>
      </c>
      <c r="U781" t="str">
        <v>95746IODP</v>
      </c>
      <c r="V781" t="str">
        <v>PALVERM</v>
      </c>
      <c r="W781" t="str">
        <v>OTHR11886191</v>
      </c>
      <c r="X781">
        <v>44885.369444444441</v>
      </c>
      <c r="Y781" t="str">
        <v>JR_MARONE</v>
      </c>
      <c r="Z781" t="str">
        <v>JR</v>
      </c>
      <c r="AA781" t="str">
        <v/>
      </c>
      <c r="AB781" t="str">
        <v>397-U1385G-2H-CC-PAL-PALVERM</v>
      </c>
    </row>
    <row r="782" spans="1:28" x14ac:dyDescent="0.15">
      <c r="A782">
        <v>397</v>
      </c>
      <c r="B782" t="str">
        <v>U1385</v>
      </c>
      <c r="C782" t="str">
        <v>G</v>
      </c>
      <c r="D782">
        <v>2</v>
      </c>
      <c r="E782" t="str">
        <v>H</v>
      </c>
      <c r="F782" t="str">
        <v>CC</v>
      </c>
      <c r="G782" t="str">
        <v/>
      </c>
      <c r="H782" s="21">
        <v>17</v>
      </c>
      <c r="I782" s="21">
        <v>24</v>
      </c>
      <c r="J782" s="21">
        <v>0</v>
      </c>
      <c r="K782" s="21">
        <v>7</v>
      </c>
      <c r="L782">
        <v>11.62</v>
      </c>
      <c r="M782">
        <v>11.69</v>
      </c>
      <c r="N782">
        <v>12.962999999999999</v>
      </c>
      <c r="O782">
        <v>13.032999999999999</v>
      </c>
      <c r="P782">
        <v>7</v>
      </c>
      <c r="Q782">
        <v>5</v>
      </c>
      <c r="R782" t="str">
        <v>OTHR</v>
      </c>
      <c r="S782" t="str">
        <v/>
      </c>
      <c r="T782" t="str">
        <v>FLOR</v>
      </c>
      <c r="U782" t="str">
        <v>95504IODP</v>
      </c>
      <c r="V782" t="str">
        <v>PALFLOR</v>
      </c>
      <c r="W782" t="str">
        <v>OTHR11886211</v>
      </c>
      <c r="X782">
        <v>44885.369444444441</v>
      </c>
      <c r="Y782" t="str">
        <v>JR_MARONE</v>
      </c>
      <c r="Z782" t="str">
        <v>JR</v>
      </c>
      <c r="AA782" t="str">
        <v/>
      </c>
      <c r="AB782" t="str">
        <v>397-U1385G-2H-CC-PAL-PALFLOR</v>
      </c>
    </row>
    <row r="783" spans="1:28" x14ac:dyDescent="0.15">
      <c r="A783">
        <v>397</v>
      </c>
      <c r="B783" t="str">
        <v>U1385</v>
      </c>
      <c r="C783" t="str">
        <v>G</v>
      </c>
      <c r="D783">
        <v>2</v>
      </c>
      <c r="E783" t="str">
        <v>H</v>
      </c>
      <c r="F783" t="str">
        <v>CC</v>
      </c>
      <c r="G783" t="str">
        <v/>
      </c>
      <c r="H783" s="21">
        <v>17</v>
      </c>
      <c r="I783" s="21">
        <v>24</v>
      </c>
      <c r="J783" s="21">
        <v>17</v>
      </c>
      <c r="K783" s="21">
        <v>24</v>
      </c>
      <c r="L783">
        <v>11.62</v>
      </c>
      <c r="M783">
        <v>11.69</v>
      </c>
      <c r="N783">
        <v>12.962999999999999</v>
      </c>
      <c r="O783">
        <v>13.032999999999999</v>
      </c>
      <c r="P783">
        <v>7</v>
      </c>
      <c r="Q783">
        <v>247</v>
      </c>
      <c r="R783" t="str">
        <v>WRND</v>
      </c>
      <c r="S783" t="str">
        <v>PAL</v>
      </c>
      <c r="T783" t="str">
        <v/>
      </c>
      <c r="U783" t="str">
        <v/>
      </c>
      <c r="V783" t="str">
        <v>PAL</v>
      </c>
      <c r="W783" t="str">
        <v>WRND11886181</v>
      </c>
      <c r="X783">
        <v>44885.369444444441</v>
      </c>
      <c r="Y783" t="str">
        <v>NOVAK</v>
      </c>
      <c r="Z783" t="str">
        <v>JR</v>
      </c>
      <c r="AA783" t="str">
        <v/>
      </c>
      <c r="AB783" t="str">
        <v>397-U1385G-2H-CC-PAL</v>
      </c>
    </row>
    <row r="784" spans="1:28" x14ac:dyDescent="0.15">
      <c r="A784">
        <v>397</v>
      </c>
      <c r="B784" t="str">
        <v>U1385</v>
      </c>
      <c r="C784" t="str">
        <v>G</v>
      </c>
      <c r="D784">
        <v>2</v>
      </c>
      <c r="E784" t="str">
        <v>H</v>
      </c>
      <c r="F784" t="str">
        <v>CC</v>
      </c>
      <c r="G784" t="str">
        <v/>
      </c>
      <c r="H784" s="21">
        <v>17</v>
      </c>
      <c r="I784" s="21">
        <v>24</v>
      </c>
      <c r="J784" s="21">
        <v>0</v>
      </c>
      <c r="K784" s="21">
        <v>7</v>
      </c>
      <c r="L784">
        <v>11.62</v>
      </c>
      <c r="M784">
        <v>11.69</v>
      </c>
      <c r="N784">
        <v>12.962999999999999</v>
      </c>
      <c r="O784">
        <v>13.032999999999999</v>
      </c>
      <c r="P784">
        <v>7</v>
      </c>
      <c r="Q784">
        <v>30</v>
      </c>
      <c r="R784" t="str">
        <v>OTHR</v>
      </c>
      <c r="S784" t="str">
        <v/>
      </c>
      <c r="T784" t="str">
        <v>ZARI</v>
      </c>
      <c r="U784" t="str">
        <v>95883IODP</v>
      </c>
      <c r="V784" t="str">
        <v>PALZARI</v>
      </c>
      <c r="W784" t="str">
        <v>OTHR11886241</v>
      </c>
      <c r="X784">
        <v>44885.369444444441</v>
      </c>
      <c r="Y784" t="str">
        <v>JR_MARONE</v>
      </c>
      <c r="Z784" t="str">
        <v>JR</v>
      </c>
      <c r="AA784" t="str">
        <v/>
      </c>
      <c r="AB784" t="str">
        <v>397-U1385G-2H-CC-PAL-PALZARI</v>
      </c>
    </row>
    <row r="785" spans="1:28" x14ac:dyDescent="0.15">
      <c r="A785">
        <v>397</v>
      </c>
      <c r="B785" t="str">
        <v>U1385</v>
      </c>
      <c r="C785" t="str">
        <v>G</v>
      </c>
      <c r="D785">
        <v>2</v>
      </c>
      <c r="E785" t="str">
        <v>H</v>
      </c>
      <c r="F785" t="str">
        <v>CC</v>
      </c>
      <c r="G785" t="str">
        <v/>
      </c>
      <c r="H785" s="21">
        <v>17</v>
      </c>
      <c r="I785" s="21">
        <v>24</v>
      </c>
      <c r="J785" s="21">
        <v>0</v>
      </c>
      <c r="K785" s="21">
        <v>7</v>
      </c>
      <c r="L785">
        <v>11.62</v>
      </c>
      <c r="M785">
        <v>11.69</v>
      </c>
      <c r="N785">
        <v>12.962999999999999</v>
      </c>
      <c r="O785">
        <v>13.032999999999999</v>
      </c>
      <c r="P785">
        <v>7</v>
      </c>
      <c r="Q785">
        <v>30</v>
      </c>
      <c r="R785" t="str">
        <v>OTHR</v>
      </c>
      <c r="S785" t="str">
        <v/>
      </c>
      <c r="T785" t="str">
        <v>HUAN</v>
      </c>
      <c r="U785" t="str">
        <v>98758IODP</v>
      </c>
      <c r="V785" t="str">
        <v>PALHUAN</v>
      </c>
      <c r="W785" t="str">
        <v>OTHR11886231</v>
      </c>
      <c r="X785">
        <v>44885.369444444441</v>
      </c>
      <c r="Y785" t="str">
        <v>JR_MARONE</v>
      </c>
      <c r="Z785" t="str">
        <v>JR</v>
      </c>
      <c r="AA785" t="str">
        <v/>
      </c>
      <c r="AB785" t="str">
        <v>397-U1385G-2H-CC-PAL-PALHUAN</v>
      </c>
    </row>
    <row r="786" spans="1:28" x14ac:dyDescent="0.15">
      <c r="A786">
        <v>397</v>
      </c>
      <c r="B786" t="str">
        <v>U1385</v>
      </c>
      <c r="C786" t="str">
        <v>G</v>
      </c>
      <c r="D786">
        <v>2</v>
      </c>
      <c r="E786" t="str">
        <v>H</v>
      </c>
      <c r="F786" t="str">
        <v>CC</v>
      </c>
      <c r="G786" t="str">
        <v/>
      </c>
      <c r="H786" s="21">
        <v>17</v>
      </c>
      <c r="I786" s="21">
        <v>24</v>
      </c>
      <c r="J786" s="21">
        <v>0</v>
      </c>
      <c r="K786" s="21">
        <v>7</v>
      </c>
      <c r="L786">
        <v>11.62</v>
      </c>
      <c r="M786">
        <v>11.69</v>
      </c>
      <c r="N786">
        <v>12.962999999999999</v>
      </c>
      <c r="O786">
        <v>13.032999999999999</v>
      </c>
      <c r="P786">
        <v>7</v>
      </c>
      <c r="Q786">
        <v>5</v>
      </c>
      <c r="R786" t="str">
        <v>OTHR</v>
      </c>
      <c r="S786" t="str">
        <v/>
      </c>
      <c r="T786" t="str">
        <v>CLAR</v>
      </c>
      <c r="U786" t="str">
        <v>95439IODP</v>
      </c>
      <c r="V786" t="str">
        <v>PALCLAR</v>
      </c>
      <c r="W786" t="str">
        <v>OTHR11886221</v>
      </c>
      <c r="X786">
        <v>44885.369444444441</v>
      </c>
      <c r="Y786" t="str">
        <v>JR_MARONE</v>
      </c>
      <c r="Z786" t="str">
        <v>JR</v>
      </c>
      <c r="AA786" t="str">
        <v/>
      </c>
      <c r="AB786" t="str">
        <v>397-U1385G-2H-CC-PAL-PALCLAR</v>
      </c>
    </row>
    <row r="787" spans="1:28" x14ac:dyDescent="0.15">
      <c r="A787">
        <v>397</v>
      </c>
      <c r="B787" t="str">
        <v>U1385</v>
      </c>
      <c r="C787" t="str">
        <v>G</v>
      </c>
      <c r="D787">
        <v>2</v>
      </c>
      <c r="E787" t="str">
        <v>H</v>
      </c>
      <c r="F787" t="str">
        <v>CC</v>
      </c>
      <c r="G787" t="str">
        <v/>
      </c>
      <c r="H787" s="21">
        <v>17</v>
      </c>
      <c r="I787" s="21">
        <v>24</v>
      </c>
      <c r="J787" s="21">
        <v>0</v>
      </c>
      <c r="K787" s="21">
        <v>7</v>
      </c>
      <c r="L787">
        <v>11.62</v>
      </c>
      <c r="M787">
        <v>11.69</v>
      </c>
      <c r="N787">
        <v>12.962999999999999</v>
      </c>
      <c r="O787">
        <v>13.032999999999999</v>
      </c>
      <c r="P787">
        <v>7</v>
      </c>
      <c r="Q787">
        <v>5</v>
      </c>
      <c r="R787" t="str">
        <v>OTHR</v>
      </c>
      <c r="S787" t="str">
        <v/>
      </c>
      <c r="T787" t="str">
        <v>ABRA</v>
      </c>
      <c r="U787" t="str">
        <v>95438IODP</v>
      </c>
      <c r="V787" t="str">
        <v>PALABRA</v>
      </c>
      <c r="W787" t="str">
        <v>OTHR11886251</v>
      </c>
      <c r="X787">
        <v>44885.369444444441</v>
      </c>
      <c r="Y787" t="str">
        <v>JR_MARONE</v>
      </c>
      <c r="Z787" t="str">
        <v>JR</v>
      </c>
      <c r="AA787" t="str">
        <v/>
      </c>
      <c r="AB787" t="str">
        <v>397-U1385G-2H-CC-PAL-PALABRA</v>
      </c>
    </row>
    <row r="788" spans="1:28" x14ac:dyDescent="0.15">
      <c r="A788">
        <v>397</v>
      </c>
      <c r="B788" t="str">
        <v>U1385</v>
      </c>
      <c r="C788" t="str">
        <v>G</v>
      </c>
      <c r="D788">
        <v>3</v>
      </c>
      <c r="E788" t="str">
        <v>H</v>
      </c>
      <c r="F788">
        <v>1</v>
      </c>
      <c r="G788" t="str">
        <v>W</v>
      </c>
      <c r="H788" s="21">
        <v>75</v>
      </c>
      <c r="I788" s="21">
        <v>75</v>
      </c>
      <c r="J788" s="21">
        <v>75</v>
      </c>
      <c r="K788" s="21">
        <v>75</v>
      </c>
      <c r="L788">
        <v>12.05</v>
      </c>
      <c r="M788">
        <v>12.05</v>
      </c>
      <c r="N788">
        <v>14.559000000000001</v>
      </c>
      <c r="O788">
        <v>14.559000000000001</v>
      </c>
      <c r="P788">
        <v>0</v>
      </c>
      <c r="Q788">
        <v>1</v>
      </c>
      <c r="R788" t="str">
        <v>TPCK</v>
      </c>
      <c r="S788" t="str">
        <v>NANNO</v>
      </c>
      <c r="T788" t="str">
        <v/>
      </c>
      <c r="U788" t="str">
        <v/>
      </c>
      <c r="V788" t="str">
        <v>NANNO</v>
      </c>
      <c r="W788" t="str">
        <v>TPCK11891301</v>
      </c>
      <c r="X788">
        <v>44885.617361111108</v>
      </c>
      <c r="Y788" t="str">
        <v>LEWIS</v>
      </c>
      <c r="Z788" t="str">
        <v>JR</v>
      </c>
      <c r="AA788" t="str">
        <v>Unprocessed sample to FLOR, slide to CLAR</v>
      </c>
      <c r="AB788" t="str">
        <v>397-U1385G-3H-1-W 75/75-NANNO</v>
      </c>
    </row>
    <row r="789" spans="1:28" x14ac:dyDescent="0.15">
      <c r="A789">
        <v>397</v>
      </c>
      <c r="B789" t="str">
        <v>U1385</v>
      </c>
      <c r="C789" t="str">
        <v>G</v>
      </c>
      <c r="D789">
        <v>3</v>
      </c>
      <c r="E789" t="str">
        <v>H</v>
      </c>
      <c r="F789">
        <v>1</v>
      </c>
      <c r="G789" t="str">
        <v/>
      </c>
      <c r="H789" s="21">
        <v>145</v>
      </c>
      <c r="I789" s="21">
        <v>150</v>
      </c>
      <c r="J789" s="21">
        <v>0</v>
      </c>
      <c r="K789" s="21">
        <v>5</v>
      </c>
      <c r="L789">
        <v>12.75</v>
      </c>
      <c r="M789">
        <v>12.8</v>
      </c>
      <c r="N789">
        <v>15.259</v>
      </c>
      <c r="O789">
        <v>15.309000000000001</v>
      </c>
      <c r="P789">
        <v>5</v>
      </c>
      <c r="Q789">
        <v>25</v>
      </c>
      <c r="R789" t="str">
        <v>CAKE</v>
      </c>
      <c r="S789" t="str">
        <v/>
      </c>
      <c r="T789" t="str">
        <v>WU</v>
      </c>
      <c r="U789" t="str">
        <v>95353IODP</v>
      </c>
      <c r="V789" t="str">
        <v>SCWU</v>
      </c>
      <c r="W789" t="str">
        <v>CAKE11887451</v>
      </c>
      <c r="X789">
        <v>44885.421527777777</v>
      </c>
      <c r="Y789" t="str">
        <v>JR_LIU</v>
      </c>
      <c r="Z789" t="str">
        <v>JR</v>
      </c>
      <c r="AA789" t="str">
        <v/>
      </c>
      <c r="AB789" t="str">
        <v>397-U1385G-3H-1-IW(145-150)-SCWU</v>
      </c>
    </row>
    <row r="790" spans="1:28" x14ac:dyDescent="0.15">
      <c r="A790">
        <v>397</v>
      </c>
      <c r="B790" t="str">
        <v>U1385</v>
      </c>
      <c r="C790" t="str">
        <v>G</v>
      </c>
      <c r="D790">
        <v>3</v>
      </c>
      <c r="E790" t="str">
        <v>H</v>
      </c>
      <c r="F790">
        <v>1</v>
      </c>
      <c r="G790" t="str">
        <v/>
      </c>
      <c r="H790" s="21">
        <v>145</v>
      </c>
      <c r="I790" s="21">
        <v>150</v>
      </c>
      <c r="J790" s="21">
        <v>0</v>
      </c>
      <c r="K790" s="21">
        <v>5</v>
      </c>
      <c r="L790">
        <v>12.75</v>
      </c>
      <c r="M790">
        <v>12.8</v>
      </c>
      <c r="N790">
        <v>15.259</v>
      </c>
      <c r="O790">
        <v>15.309000000000001</v>
      </c>
      <c r="P790">
        <v>5</v>
      </c>
      <c r="Q790">
        <v>10</v>
      </c>
      <c r="R790" t="str">
        <v>LIQ</v>
      </c>
      <c r="S790" t="str">
        <v/>
      </c>
      <c r="T790" t="str">
        <v>YOBO</v>
      </c>
      <c r="U790" t="str">
        <v>96010IODP</v>
      </c>
      <c r="V790" t="str">
        <v>IWYOBO</v>
      </c>
      <c r="W790" t="str">
        <v>LIQ11887441</v>
      </c>
      <c r="X790">
        <v>44885.421527777777</v>
      </c>
      <c r="Y790" t="str">
        <v>JR_LIU</v>
      </c>
      <c r="Z790" t="str">
        <v>JR</v>
      </c>
      <c r="AA790" t="str">
        <v>30ul optima HNO3</v>
      </c>
      <c r="AB790" t="str">
        <v>397-U1385G-3H-1-IW(145-150)-IWYOBO</v>
      </c>
    </row>
    <row r="791" spans="1:28" x14ac:dyDescent="0.15">
      <c r="A791">
        <v>397</v>
      </c>
      <c r="B791" t="str">
        <v>U1385</v>
      </c>
      <c r="C791" t="str">
        <v>G</v>
      </c>
      <c r="D791">
        <v>3</v>
      </c>
      <c r="E791" t="str">
        <v>H</v>
      </c>
      <c r="F791">
        <v>1</v>
      </c>
      <c r="G791" t="str">
        <v/>
      </c>
      <c r="H791" s="21">
        <v>145</v>
      </c>
      <c r="I791" s="21">
        <v>150</v>
      </c>
      <c r="J791" s="21">
        <v>0</v>
      </c>
      <c r="K791" s="21">
        <v>5</v>
      </c>
      <c r="L791">
        <v>12.75</v>
      </c>
      <c r="M791">
        <v>12.8</v>
      </c>
      <c r="N791">
        <v>15.259</v>
      </c>
      <c r="O791">
        <v>15.309000000000001</v>
      </c>
      <c r="P791">
        <v>5</v>
      </c>
      <c r="Q791">
        <v>25</v>
      </c>
      <c r="R791" t="str">
        <v>CAKE</v>
      </c>
      <c r="S791" t="str">
        <v/>
      </c>
      <c r="T791" t="str">
        <v>HAYG</v>
      </c>
      <c r="U791" t="str">
        <v>95295IODP</v>
      </c>
      <c r="V791" t="str">
        <v>SCHAYG</v>
      </c>
      <c r="W791" t="str">
        <v>CAKE11887461</v>
      </c>
      <c r="X791">
        <v>44885.421527777777</v>
      </c>
      <c r="Y791" t="str">
        <v>JR_LIU</v>
      </c>
      <c r="Z791" t="str">
        <v>JR</v>
      </c>
      <c r="AA791" t="str">
        <v>flush with N2</v>
      </c>
      <c r="AB791" t="str">
        <v>397-U1385G-3H-1-IW(145-150)-SCHAYG</v>
      </c>
    </row>
    <row r="792" spans="1:28" x14ac:dyDescent="0.15">
      <c r="A792">
        <v>397</v>
      </c>
      <c r="B792" t="str">
        <v>U1385</v>
      </c>
      <c r="C792" t="str">
        <v>G</v>
      </c>
      <c r="D792">
        <v>3</v>
      </c>
      <c r="E792" t="str">
        <v>H</v>
      </c>
      <c r="F792">
        <v>1</v>
      </c>
      <c r="G792" t="str">
        <v/>
      </c>
      <c r="H792" s="21">
        <v>145</v>
      </c>
      <c r="I792" s="21">
        <v>150</v>
      </c>
      <c r="J792" s="21">
        <v>0</v>
      </c>
      <c r="K792" s="21">
        <v>5</v>
      </c>
      <c r="L792">
        <v>12.75</v>
      </c>
      <c r="M792">
        <v>12.8</v>
      </c>
      <c r="N792">
        <v>15.259</v>
      </c>
      <c r="O792">
        <v>15.309000000000001</v>
      </c>
      <c r="P792">
        <v>5</v>
      </c>
      <c r="Q792">
        <v>3</v>
      </c>
      <c r="R792" t="str">
        <v>LIQ</v>
      </c>
      <c r="S792" t="str">
        <v/>
      </c>
      <c r="T792" t="str">
        <v/>
      </c>
      <c r="U792" t="str">
        <v/>
      </c>
      <c r="V792" t="str">
        <v>IWALK</v>
      </c>
      <c r="W792" t="str">
        <v>LIQ11887411</v>
      </c>
      <c r="X792">
        <v>44885.421527777777</v>
      </c>
      <c r="Y792" t="str">
        <v>JR_LIU</v>
      </c>
      <c r="Z792" t="str">
        <v>JR</v>
      </c>
      <c r="AA792" t="str">
        <v>alkalinity residue</v>
      </c>
      <c r="AB792" t="str">
        <v>397-U1385G-3H-1-IW(145-150)-IWALK</v>
      </c>
    </row>
    <row r="793" spans="1:28" x14ac:dyDescent="0.15">
      <c r="A793">
        <v>397</v>
      </c>
      <c r="B793" t="str">
        <v>U1385</v>
      </c>
      <c r="C793" t="str">
        <v>G</v>
      </c>
      <c r="D793">
        <v>3</v>
      </c>
      <c r="E793" t="str">
        <v>H</v>
      </c>
      <c r="F793">
        <v>1</v>
      </c>
      <c r="G793" t="str">
        <v/>
      </c>
      <c r="H793" s="21">
        <v>145</v>
      </c>
      <c r="I793" s="21">
        <v>150</v>
      </c>
      <c r="J793" s="21">
        <v>0</v>
      </c>
      <c r="K793" s="21">
        <v>5</v>
      </c>
      <c r="L793">
        <v>12.75</v>
      </c>
      <c r="M793">
        <v>12.8</v>
      </c>
      <c r="N793">
        <v>15.259</v>
      </c>
      <c r="O793">
        <v>15.309000000000001</v>
      </c>
      <c r="P793">
        <v>5</v>
      </c>
      <c r="Q793">
        <v>25</v>
      </c>
      <c r="R793" t="str">
        <v>CAKE</v>
      </c>
      <c r="S793" t="str">
        <v/>
      </c>
      <c r="T793" t="str">
        <v/>
      </c>
      <c r="U793" t="str">
        <v/>
      </c>
      <c r="V793" t="str">
        <v>SC</v>
      </c>
      <c r="W793" t="str">
        <v>CAKE11887481</v>
      </c>
      <c r="X793">
        <v>44885.421527777777</v>
      </c>
      <c r="Y793" t="str">
        <v>JR_LIU</v>
      </c>
      <c r="Z793" t="str">
        <v>JR</v>
      </c>
      <c r="AA793" t="str">
        <v>repository</v>
      </c>
      <c r="AB793" t="str">
        <v>397-U1385G-3H-1-IW(145-150)-SC</v>
      </c>
    </row>
    <row r="794" spans="1:28" x14ac:dyDescent="0.15">
      <c r="A794">
        <v>397</v>
      </c>
      <c r="B794" t="str">
        <v>U1385</v>
      </c>
      <c r="C794" t="str">
        <v>G</v>
      </c>
      <c r="D794">
        <v>3</v>
      </c>
      <c r="E794" t="str">
        <v>H</v>
      </c>
      <c r="F794">
        <v>1</v>
      </c>
      <c r="G794" t="str">
        <v/>
      </c>
      <c r="H794" s="21">
        <v>145</v>
      </c>
      <c r="I794" s="21">
        <v>150</v>
      </c>
      <c r="J794" s="21">
        <v>0</v>
      </c>
      <c r="K794" s="21">
        <v>5</v>
      </c>
      <c r="L794">
        <v>12.75</v>
      </c>
      <c r="M794">
        <v>12.8</v>
      </c>
      <c r="N794">
        <v>15.259</v>
      </c>
      <c r="O794">
        <v>15.309000000000001</v>
      </c>
      <c r="P794">
        <v>5</v>
      </c>
      <c r="Q794">
        <v>2</v>
      </c>
      <c r="R794" t="str">
        <v>LIQ</v>
      </c>
      <c r="S794" t="str">
        <v/>
      </c>
      <c r="T794" t="str">
        <v>BRAD</v>
      </c>
      <c r="U794" t="str">
        <v>95829IODP</v>
      </c>
      <c r="V794" t="str">
        <v>IWBRAD</v>
      </c>
      <c r="W794" t="str">
        <v>LIQ11887491</v>
      </c>
      <c r="X794">
        <v>44885.421527777777</v>
      </c>
      <c r="Y794" t="str">
        <v>JR_LIU</v>
      </c>
      <c r="Z794" t="str">
        <v>JR</v>
      </c>
      <c r="AA794" t="str">
        <v>10 ul HgCl2</v>
      </c>
      <c r="AB794" t="str">
        <v>397-U1385G-3H-1-IW(145-150)-IWBRAD</v>
      </c>
    </row>
    <row r="795" spans="1:28" x14ac:dyDescent="0.15">
      <c r="A795">
        <v>397</v>
      </c>
      <c r="B795" t="str">
        <v>U1385</v>
      </c>
      <c r="C795" t="str">
        <v>G</v>
      </c>
      <c r="D795">
        <v>3</v>
      </c>
      <c r="E795" t="str">
        <v>H</v>
      </c>
      <c r="F795">
        <v>1</v>
      </c>
      <c r="G795" t="str">
        <v/>
      </c>
      <c r="H795" s="21">
        <v>145</v>
      </c>
      <c r="I795" s="21">
        <v>150</v>
      </c>
      <c r="J795" s="21">
        <v>0</v>
      </c>
      <c r="K795" s="21">
        <v>5</v>
      </c>
      <c r="L795">
        <v>12.75</v>
      </c>
      <c r="M795">
        <v>12.8</v>
      </c>
      <c r="N795">
        <v>15.259</v>
      </c>
      <c r="O795">
        <v>15.309000000000001</v>
      </c>
      <c r="P795">
        <v>5</v>
      </c>
      <c r="Q795">
        <v>25</v>
      </c>
      <c r="R795" t="str">
        <v>CAKE</v>
      </c>
      <c r="S795" t="str">
        <v/>
      </c>
      <c r="T795" t="str">
        <v>MITS</v>
      </c>
      <c r="U795" t="str">
        <v>96226IODP</v>
      </c>
      <c r="V795" t="str">
        <v>SCMITS</v>
      </c>
      <c r="W795" t="str">
        <v>CAKE11887471</v>
      </c>
      <c r="X795">
        <v>44885.421527777777</v>
      </c>
      <c r="Y795" t="str">
        <v>JR_LIU</v>
      </c>
      <c r="Z795" t="str">
        <v>JR</v>
      </c>
      <c r="AA795" t="str">
        <v/>
      </c>
      <c r="AB795" t="str">
        <v>397-U1385G-3H-1-IW(145-150)-SCMITS</v>
      </c>
    </row>
    <row r="796" spans="1:28" x14ac:dyDescent="0.15">
      <c r="A796">
        <v>397</v>
      </c>
      <c r="B796" t="str">
        <v>U1385</v>
      </c>
      <c r="C796" t="str">
        <v>G</v>
      </c>
      <c r="D796">
        <v>3</v>
      </c>
      <c r="E796" t="str">
        <v>H</v>
      </c>
      <c r="F796">
        <v>1</v>
      </c>
      <c r="G796" t="str">
        <v/>
      </c>
      <c r="H796" s="21">
        <v>145</v>
      </c>
      <c r="I796" s="21">
        <v>150</v>
      </c>
      <c r="J796" s="21">
        <v>0</v>
      </c>
      <c r="K796" s="21">
        <v>5</v>
      </c>
      <c r="L796">
        <v>12.75</v>
      </c>
      <c r="M796">
        <v>12.8</v>
      </c>
      <c r="N796">
        <v>15.259</v>
      </c>
      <c r="O796">
        <v>15.309000000000001</v>
      </c>
      <c r="P796">
        <v>5</v>
      </c>
      <c r="Q796">
        <v>2</v>
      </c>
      <c r="R796" t="str">
        <v>LIQ</v>
      </c>
      <c r="S796" t="str">
        <v>ICP</v>
      </c>
      <c r="T796" t="str">
        <v/>
      </c>
      <c r="U796" t="str">
        <v/>
      </c>
      <c r="V796" t="str">
        <v>IWICP</v>
      </c>
      <c r="W796" t="str">
        <v>LIQ11887421</v>
      </c>
      <c r="X796">
        <v>44885.421527777777</v>
      </c>
      <c r="Y796" t="str">
        <v>JR_LIU</v>
      </c>
      <c r="Z796" t="str">
        <v>JR</v>
      </c>
      <c r="AA796" t="str">
        <v>10uL HNO3</v>
      </c>
      <c r="AB796" t="str">
        <v>397-U1385G-3H-1-IW(145-150)-IWICP</v>
      </c>
    </row>
    <row r="797" spans="1:28" x14ac:dyDescent="0.15">
      <c r="A797">
        <v>397</v>
      </c>
      <c r="B797" t="str">
        <v>U1385</v>
      </c>
      <c r="C797" t="str">
        <v>G</v>
      </c>
      <c r="D797">
        <v>3</v>
      </c>
      <c r="E797" t="str">
        <v>H</v>
      </c>
      <c r="F797">
        <v>1</v>
      </c>
      <c r="G797" t="str">
        <v/>
      </c>
      <c r="H797" s="21">
        <v>145</v>
      </c>
      <c r="I797" s="21">
        <v>150</v>
      </c>
      <c r="J797" s="21">
        <v>145</v>
      </c>
      <c r="K797" s="21">
        <v>150</v>
      </c>
      <c r="L797">
        <v>12.75</v>
      </c>
      <c r="M797">
        <v>12.8</v>
      </c>
      <c r="N797">
        <v>15.259</v>
      </c>
      <c r="O797">
        <v>15.309000000000001</v>
      </c>
      <c r="P797">
        <v>5</v>
      </c>
      <c r="Q797">
        <v>176</v>
      </c>
      <c r="R797" t="str">
        <v>WRND</v>
      </c>
      <c r="S797" t="str">
        <v>IW</v>
      </c>
      <c r="T797" t="str">
        <v/>
      </c>
      <c r="U797" t="str">
        <v/>
      </c>
      <c r="V797" t="str">
        <v>IW(145-150)</v>
      </c>
      <c r="W797" t="str">
        <v>WRND11887011</v>
      </c>
      <c r="X797">
        <v>44885.412499999999</v>
      </c>
      <c r="Y797" t="str">
        <v>NOVAK</v>
      </c>
      <c r="Z797" t="str">
        <v>JR</v>
      </c>
      <c r="AA797" t="str">
        <v/>
      </c>
      <c r="AB797" t="str">
        <v>397-U1385G-3H-1-IW(145-150)</v>
      </c>
    </row>
    <row r="798" spans="1:28" x14ac:dyDescent="0.15">
      <c r="A798">
        <v>397</v>
      </c>
      <c r="B798" t="str">
        <v>U1385</v>
      </c>
      <c r="C798" t="str">
        <v>G</v>
      </c>
      <c r="D798">
        <v>3</v>
      </c>
      <c r="E798" t="str">
        <v>H</v>
      </c>
      <c r="F798">
        <v>1</v>
      </c>
      <c r="G798" t="str">
        <v/>
      </c>
      <c r="H798" s="21">
        <v>145</v>
      </c>
      <c r="I798" s="21">
        <v>150</v>
      </c>
      <c r="J798" s="21">
        <v>0</v>
      </c>
      <c r="K798" s="21">
        <v>5</v>
      </c>
      <c r="L798">
        <v>12.75</v>
      </c>
      <c r="M798">
        <v>12.8</v>
      </c>
      <c r="N798">
        <v>15.259</v>
      </c>
      <c r="O798">
        <v>15.309000000000001</v>
      </c>
      <c r="P798">
        <v>5</v>
      </c>
      <c r="Q798">
        <v>6</v>
      </c>
      <c r="R798" t="str">
        <v>LIQ</v>
      </c>
      <c r="S798" t="str">
        <v/>
      </c>
      <c r="T798" t="str">
        <v/>
      </c>
      <c r="U798" t="str">
        <v/>
      </c>
      <c r="V798" t="str">
        <v>IWS</v>
      </c>
      <c r="W798" t="str">
        <v>LIQ11887401</v>
      </c>
      <c r="X798">
        <v>44885.421527777777</v>
      </c>
      <c r="Y798" t="str">
        <v>JR_LIU</v>
      </c>
      <c r="Z798" t="str">
        <v>JR</v>
      </c>
      <c r="AA798" t="str">
        <v>shipboard untreated</v>
      </c>
      <c r="AB798" t="str">
        <v>397-U1385G-3H-1-IW(145-150)-IWS</v>
      </c>
    </row>
    <row r="799" spans="1:28" x14ac:dyDescent="0.15">
      <c r="A799">
        <v>397</v>
      </c>
      <c r="B799" t="str">
        <v>U1385</v>
      </c>
      <c r="C799" t="str">
        <v>G</v>
      </c>
      <c r="D799">
        <v>3</v>
      </c>
      <c r="E799" t="str">
        <v>H</v>
      </c>
      <c r="F799">
        <v>1</v>
      </c>
      <c r="G799" t="str">
        <v/>
      </c>
      <c r="H799" s="21">
        <v>145</v>
      </c>
      <c r="I799" s="21">
        <v>150</v>
      </c>
      <c r="J799" s="21">
        <v>0</v>
      </c>
      <c r="K799" s="21">
        <v>5</v>
      </c>
      <c r="L799">
        <v>12.75</v>
      </c>
      <c r="M799">
        <v>12.8</v>
      </c>
      <c r="N799">
        <v>15.259</v>
      </c>
      <c r="O799">
        <v>15.309000000000001</v>
      </c>
      <c r="P799">
        <v>5</v>
      </c>
      <c r="Q799">
        <v>10</v>
      </c>
      <c r="R799" t="str">
        <v>LIQ</v>
      </c>
      <c r="S799" t="str">
        <v/>
      </c>
      <c r="T799" t="str">
        <v>WU</v>
      </c>
      <c r="U799" t="str">
        <v>95353IODP</v>
      </c>
      <c r="V799" t="str">
        <v>IWWU</v>
      </c>
      <c r="W799" t="str">
        <v>LIQ11887431</v>
      </c>
      <c r="X799">
        <v>44885.421527777777</v>
      </c>
      <c r="Y799" t="str">
        <v>JR_LIU</v>
      </c>
      <c r="Z799" t="str">
        <v>JR</v>
      </c>
      <c r="AA799" t="str">
        <v>30 ul TM HCl</v>
      </c>
      <c r="AB799" t="str">
        <v>397-U1385G-3H-1-IW(145-150)-IWWU</v>
      </c>
    </row>
    <row r="800" spans="1:28" x14ac:dyDescent="0.15">
      <c r="A800">
        <v>397</v>
      </c>
      <c r="B800" t="str">
        <v>U1385</v>
      </c>
      <c r="C800" t="str">
        <v>G</v>
      </c>
      <c r="D800">
        <v>3</v>
      </c>
      <c r="E800" t="str">
        <v>H</v>
      </c>
      <c r="F800">
        <v>2</v>
      </c>
      <c r="G800" t="str">
        <v>W</v>
      </c>
      <c r="H800" s="21">
        <v>75</v>
      </c>
      <c r="I800" s="21">
        <v>75</v>
      </c>
      <c r="J800" s="21">
        <v>75</v>
      </c>
      <c r="K800" s="21">
        <v>75</v>
      </c>
      <c r="L800">
        <v>13.55</v>
      </c>
      <c r="M800">
        <v>13.55</v>
      </c>
      <c r="N800">
        <v>16.059000000000001</v>
      </c>
      <c r="O800">
        <v>16.059000000000001</v>
      </c>
      <c r="P800">
        <v>0</v>
      </c>
      <c r="Q800">
        <v>1</v>
      </c>
      <c r="R800" t="str">
        <v>TPCK</v>
      </c>
      <c r="S800" t="str">
        <v>NANNO</v>
      </c>
      <c r="T800" t="str">
        <v/>
      </c>
      <c r="U800" t="str">
        <v/>
      </c>
      <c r="V800" t="str">
        <v>NANNO</v>
      </c>
      <c r="W800" t="str">
        <v>TPCK11891311</v>
      </c>
      <c r="X800">
        <v>44885.617361111108</v>
      </c>
      <c r="Y800" t="str">
        <v>LEWIS</v>
      </c>
      <c r="Z800" t="str">
        <v>JR</v>
      </c>
      <c r="AA800" t="str">
        <v>Unprocessed sample to FLOR, slide to CLAR</v>
      </c>
      <c r="AB800" t="str">
        <v>397-U1385G-3H-2-W 75/75-NANNO</v>
      </c>
    </row>
    <row r="801" spans="1:28" x14ac:dyDescent="0.15">
      <c r="A801">
        <v>397</v>
      </c>
      <c r="B801" t="str">
        <v>U1385</v>
      </c>
      <c r="C801" t="str">
        <v>G</v>
      </c>
      <c r="D801">
        <v>3</v>
      </c>
      <c r="E801" t="str">
        <v>H</v>
      </c>
      <c r="F801">
        <v>2</v>
      </c>
      <c r="G801" t="str">
        <v>W</v>
      </c>
      <c r="H801" s="21">
        <v>112</v>
      </c>
      <c r="I801" s="21">
        <v>113</v>
      </c>
      <c r="J801" s="21">
        <v>112</v>
      </c>
      <c r="K801" s="21">
        <v>113</v>
      </c>
      <c r="L801">
        <v>13.920000000000002</v>
      </c>
      <c r="M801">
        <v>13.93</v>
      </c>
      <c r="N801">
        <v>16.429000000000002</v>
      </c>
      <c r="O801">
        <v>16.439</v>
      </c>
      <c r="P801">
        <v>1</v>
      </c>
      <c r="Q801">
        <v>5</v>
      </c>
      <c r="R801" t="str">
        <v>CYL</v>
      </c>
      <c r="S801" t="str">
        <v>XRD</v>
      </c>
      <c r="T801" t="str">
        <v/>
      </c>
      <c r="U801" t="str">
        <v/>
      </c>
      <c r="V801" t="str">
        <v>XRD</v>
      </c>
      <c r="W801" t="str">
        <v>CYL11890821</v>
      </c>
      <c r="X801">
        <v>44885.604861111111</v>
      </c>
      <c r="Y801" t="str">
        <v>JRS_CLARK</v>
      </c>
      <c r="Z801" t="str">
        <v>JR</v>
      </c>
      <c r="AA801" t="str">
        <v/>
      </c>
      <c r="AB801" t="str">
        <v>397-U1385G-3H-2-W 112/113-XRD</v>
      </c>
    </row>
    <row r="802" spans="1:28" x14ac:dyDescent="0.15">
      <c r="A802">
        <v>397</v>
      </c>
      <c r="B802" t="str">
        <v>U1385</v>
      </c>
      <c r="C802" t="str">
        <v>G</v>
      </c>
      <c r="D802">
        <v>3</v>
      </c>
      <c r="E802" t="str">
        <v>H</v>
      </c>
      <c r="F802">
        <v>2</v>
      </c>
      <c r="G802" t="str">
        <v>A</v>
      </c>
      <c r="H802" s="21">
        <v>112</v>
      </c>
      <c r="I802" s="21">
        <v>112</v>
      </c>
      <c r="J802" s="21">
        <v>112</v>
      </c>
      <c r="K802" s="21">
        <v>112</v>
      </c>
      <c r="L802">
        <v>13.920000000000002</v>
      </c>
      <c r="M802">
        <v>13.920000000000002</v>
      </c>
      <c r="N802">
        <v>16.429000000000002</v>
      </c>
      <c r="O802">
        <v>16.429000000000002</v>
      </c>
      <c r="P802">
        <v>0</v>
      </c>
      <c r="Q802">
        <v>1</v>
      </c>
      <c r="R802" t="str">
        <v>SS</v>
      </c>
      <c r="S802" t="str">
        <v>SED</v>
      </c>
      <c r="T802" t="str">
        <v/>
      </c>
      <c r="U802" t="str">
        <v/>
      </c>
      <c r="V802" t="str">
        <v>SED</v>
      </c>
      <c r="W802" t="str">
        <v>SS11890791</v>
      </c>
      <c r="X802">
        <v>44885.599999999999</v>
      </c>
      <c r="Y802" t="str">
        <v>JRS_BROOKS</v>
      </c>
      <c r="Z802" t="str">
        <v>JR</v>
      </c>
      <c r="AA802" t="str">
        <v/>
      </c>
      <c r="AB802" t="str">
        <v>397-U1385G-3H-2-A 112/112-SED</v>
      </c>
    </row>
    <row r="803" spans="1:28" x14ac:dyDescent="0.15">
      <c r="A803">
        <v>397</v>
      </c>
      <c r="B803" t="str">
        <v>U1385</v>
      </c>
      <c r="C803" t="str">
        <v>G</v>
      </c>
      <c r="D803">
        <v>3</v>
      </c>
      <c r="E803" t="str">
        <v>H</v>
      </c>
      <c r="F803">
        <v>2</v>
      </c>
      <c r="G803" t="str">
        <v>W</v>
      </c>
      <c r="H803" s="21">
        <v>112</v>
      </c>
      <c r="I803" s="21">
        <v>113</v>
      </c>
      <c r="J803" s="21">
        <v>112</v>
      </c>
      <c r="K803" s="21">
        <v>113</v>
      </c>
      <c r="L803">
        <v>13.920000000000002</v>
      </c>
      <c r="M803">
        <v>13.93</v>
      </c>
      <c r="N803">
        <v>16.429000000000002</v>
      </c>
      <c r="O803">
        <v>16.439</v>
      </c>
      <c r="P803">
        <v>1</v>
      </c>
      <c r="Q803">
        <v>5</v>
      </c>
      <c r="R803" t="str">
        <v>CYL</v>
      </c>
      <c r="S803" t="str">
        <v>CARB</v>
      </c>
      <c r="T803" t="str">
        <v/>
      </c>
      <c r="U803" t="str">
        <v/>
      </c>
      <c r="V803" t="str">
        <v>CARB</v>
      </c>
      <c r="W803" t="str">
        <v>CYL11890841</v>
      </c>
      <c r="X803">
        <v>44885.604861111111</v>
      </c>
      <c r="Y803" t="str">
        <v>JRS_CLARK</v>
      </c>
      <c r="Z803" t="str">
        <v>JR</v>
      </c>
      <c r="AA803" t="str">
        <v/>
      </c>
      <c r="AB803" t="str">
        <v>397-U1385G-3H-2-W 112/113-CARB</v>
      </c>
    </row>
    <row r="804" spans="1:28" x14ac:dyDescent="0.15">
      <c r="A804">
        <v>397</v>
      </c>
      <c r="B804" t="str">
        <v>U1385</v>
      </c>
      <c r="C804" t="str">
        <v>G</v>
      </c>
      <c r="D804">
        <v>3</v>
      </c>
      <c r="E804" t="str">
        <v>H</v>
      </c>
      <c r="F804">
        <v>2</v>
      </c>
      <c r="G804" t="str">
        <v/>
      </c>
      <c r="H804" s="21">
        <v>145</v>
      </c>
      <c r="I804" s="21">
        <v>150</v>
      </c>
      <c r="J804" s="21">
        <v>0</v>
      </c>
      <c r="K804" s="21">
        <v>5</v>
      </c>
      <c r="L804">
        <v>14.25</v>
      </c>
      <c r="M804">
        <v>14.3</v>
      </c>
      <c r="N804">
        <v>16.759</v>
      </c>
      <c r="O804">
        <v>16.809000000000001</v>
      </c>
      <c r="P804">
        <v>5</v>
      </c>
      <c r="Q804">
        <v>2</v>
      </c>
      <c r="R804" t="str">
        <v>LIQ</v>
      </c>
      <c r="S804" t="str">
        <v/>
      </c>
      <c r="T804" t="str">
        <v>BRAD</v>
      </c>
      <c r="U804" t="str">
        <v>95829IODP</v>
      </c>
      <c r="V804" t="str">
        <v>IWBRAD</v>
      </c>
      <c r="W804" t="str">
        <v>LIQ11887601</v>
      </c>
      <c r="X804">
        <v>44885.441666666666</v>
      </c>
      <c r="Y804" t="str">
        <v>JR_LIU</v>
      </c>
      <c r="Z804" t="str">
        <v>JR</v>
      </c>
      <c r="AA804" t="str">
        <v>10 ul HgCl2</v>
      </c>
      <c r="AB804" t="str">
        <v>397-U1385G-3H-2-IW(145-150)-IWBRAD</v>
      </c>
    </row>
    <row r="805" spans="1:28" x14ac:dyDescent="0.15">
      <c r="A805">
        <v>397</v>
      </c>
      <c r="B805" t="str">
        <v>U1385</v>
      </c>
      <c r="C805" t="str">
        <v>G</v>
      </c>
      <c r="D805">
        <v>3</v>
      </c>
      <c r="E805" t="str">
        <v>H</v>
      </c>
      <c r="F805">
        <v>2</v>
      </c>
      <c r="G805" t="str">
        <v/>
      </c>
      <c r="H805" s="21">
        <v>145</v>
      </c>
      <c r="I805" s="21">
        <v>150</v>
      </c>
      <c r="J805" s="21">
        <v>0</v>
      </c>
      <c r="K805" s="21">
        <v>5</v>
      </c>
      <c r="L805">
        <v>14.25</v>
      </c>
      <c r="M805">
        <v>14.3</v>
      </c>
      <c r="N805">
        <v>16.759</v>
      </c>
      <c r="O805">
        <v>16.809000000000001</v>
      </c>
      <c r="P805">
        <v>5</v>
      </c>
      <c r="Q805">
        <v>3</v>
      </c>
      <c r="R805" t="str">
        <v>LIQ</v>
      </c>
      <c r="S805" t="str">
        <v/>
      </c>
      <c r="T805" t="str">
        <v/>
      </c>
      <c r="U805" t="str">
        <v/>
      </c>
      <c r="V805" t="str">
        <v>IWALK</v>
      </c>
      <c r="W805" t="str">
        <v>LIQ11887521</v>
      </c>
      <c r="X805">
        <v>44885.441666666666</v>
      </c>
      <c r="Y805" t="str">
        <v>JR_LIU</v>
      </c>
      <c r="Z805" t="str">
        <v>JR</v>
      </c>
      <c r="AA805" t="str">
        <v>alkalinity residue</v>
      </c>
      <c r="AB805" t="str">
        <v>397-U1385G-3H-2-IW(145-150)-IWALK</v>
      </c>
    </row>
    <row r="806" spans="1:28" x14ac:dyDescent="0.15">
      <c r="A806">
        <v>397</v>
      </c>
      <c r="B806" t="str">
        <v>U1385</v>
      </c>
      <c r="C806" t="str">
        <v>G</v>
      </c>
      <c r="D806">
        <v>3</v>
      </c>
      <c r="E806" t="str">
        <v>H</v>
      </c>
      <c r="F806">
        <v>2</v>
      </c>
      <c r="G806" t="str">
        <v/>
      </c>
      <c r="H806" s="21">
        <v>145</v>
      </c>
      <c r="I806" s="21">
        <v>150</v>
      </c>
      <c r="J806" s="21">
        <v>0</v>
      </c>
      <c r="K806" s="21">
        <v>5</v>
      </c>
      <c r="L806">
        <v>14.25</v>
      </c>
      <c r="M806">
        <v>14.3</v>
      </c>
      <c r="N806">
        <v>16.759</v>
      </c>
      <c r="O806">
        <v>16.809000000000001</v>
      </c>
      <c r="P806">
        <v>5</v>
      </c>
      <c r="Q806">
        <v>2</v>
      </c>
      <c r="R806" t="str">
        <v>LIQ</v>
      </c>
      <c r="S806" t="str">
        <v>ICP</v>
      </c>
      <c r="T806" t="str">
        <v/>
      </c>
      <c r="U806" t="str">
        <v/>
      </c>
      <c r="V806" t="str">
        <v>IWICP</v>
      </c>
      <c r="W806" t="str">
        <v>LIQ11887531</v>
      </c>
      <c r="X806">
        <v>44885.441666666666</v>
      </c>
      <c r="Y806" t="str">
        <v>JR_LIU</v>
      </c>
      <c r="Z806" t="str">
        <v>JR</v>
      </c>
      <c r="AA806" t="str">
        <v>10uL HNO3</v>
      </c>
      <c r="AB806" t="str">
        <v>397-U1385G-3H-2-IW(145-150)-IWICP</v>
      </c>
    </row>
    <row r="807" spans="1:28" x14ac:dyDescent="0.15">
      <c r="A807">
        <v>397</v>
      </c>
      <c r="B807" t="str">
        <v>U1385</v>
      </c>
      <c r="C807" t="str">
        <v>G</v>
      </c>
      <c r="D807">
        <v>3</v>
      </c>
      <c r="E807" t="str">
        <v>H</v>
      </c>
      <c r="F807">
        <v>2</v>
      </c>
      <c r="G807" t="str">
        <v/>
      </c>
      <c r="H807" s="21">
        <v>145</v>
      </c>
      <c r="I807" s="21">
        <v>150</v>
      </c>
      <c r="J807" s="21">
        <v>0</v>
      </c>
      <c r="K807" s="21">
        <v>5</v>
      </c>
      <c r="L807">
        <v>14.25</v>
      </c>
      <c r="M807">
        <v>14.3</v>
      </c>
      <c r="N807">
        <v>16.759</v>
      </c>
      <c r="O807">
        <v>16.809000000000001</v>
      </c>
      <c r="P807">
        <v>5</v>
      </c>
      <c r="Q807">
        <v>25</v>
      </c>
      <c r="R807" t="str">
        <v>CAKE</v>
      </c>
      <c r="S807" t="str">
        <v/>
      </c>
      <c r="T807" t="str">
        <v/>
      </c>
      <c r="U807" t="str">
        <v/>
      </c>
      <c r="V807" t="str">
        <v>SC</v>
      </c>
      <c r="W807" t="str">
        <v>CAKE11887591</v>
      </c>
      <c r="X807">
        <v>44885.441666666666</v>
      </c>
      <c r="Y807" t="str">
        <v>JR_LIU</v>
      </c>
      <c r="Z807" t="str">
        <v>JR</v>
      </c>
      <c r="AA807" t="str">
        <v>repository</v>
      </c>
      <c r="AB807" t="str">
        <v>397-U1385G-3H-2-IW(145-150)-SC</v>
      </c>
    </row>
    <row r="808" spans="1:28" x14ac:dyDescent="0.15">
      <c r="A808">
        <v>397</v>
      </c>
      <c r="B808" t="str">
        <v>U1385</v>
      </c>
      <c r="C808" t="str">
        <v>G</v>
      </c>
      <c r="D808">
        <v>3</v>
      </c>
      <c r="E808" t="str">
        <v>H</v>
      </c>
      <c r="F808">
        <v>2</v>
      </c>
      <c r="G808" t="str">
        <v/>
      </c>
      <c r="H808" s="21">
        <v>145</v>
      </c>
      <c r="I808" s="21">
        <v>150</v>
      </c>
      <c r="J808" s="21">
        <v>0</v>
      </c>
      <c r="K808" s="21">
        <v>5</v>
      </c>
      <c r="L808">
        <v>14.25</v>
      </c>
      <c r="M808">
        <v>14.3</v>
      </c>
      <c r="N808">
        <v>16.759</v>
      </c>
      <c r="O808">
        <v>16.809000000000001</v>
      </c>
      <c r="P808">
        <v>5</v>
      </c>
      <c r="Q808">
        <v>10</v>
      </c>
      <c r="R808" t="str">
        <v>LIQ</v>
      </c>
      <c r="S808" t="str">
        <v/>
      </c>
      <c r="T808" t="str">
        <v>YOBO</v>
      </c>
      <c r="U808" t="str">
        <v>96010IODP</v>
      </c>
      <c r="V808" t="str">
        <v>IWYOBO</v>
      </c>
      <c r="W808" t="str">
        <v>LIQ11887551</v>
      </c>
      <c r="X808">
        <v>44885.441666666666</v>
      </c>
      <c r="Y808" t="str">
        <v>JR_LIU</v>
      </c>
      <c r="Z808" t="str">
        <v>JR</v>
      </c>
      <c r="AA808" t="str">
        <v>30ul optima HNO3</v>
      </c>
      <c r="AB808" t="str">
        <v>397-U1385G-3H-2-IW(145-150)-IWYOBO</v>
      </c>
    </row>
    <row r="809" spans="1:28" x14ac:dyDescent="0.15">
      <c r="A809">
        <v>397</v>
      </c>
      <c r="B809" t="str">
        <v>U1385</v>
      </c>
      <c r="C809" t="str">
        <v>G</v>
      </c>
      <c r="D809">
        <v>3</v>
      </c>
      <c r="E809" t="str">
        <v>H</v>
      </c>
      <c r="F809">
        <v>2</v>
      </c>
      <c r="G809" t="str">
        <v/>
      </c>
      <c r="H809" s="21">
        <v>145</v>
      </c>
      <c r="I809" s="21">
        <v>150</v>
      </c>
      <c r="J809" s="21">
        <v>0</v>
      </c>
      <c r="K809" s="21">
        <v>5</v>
      </c>
      <c r="L809">
        <v>14.25</v>
      </c>
      <c r="M809">
        <v>14.3</v>
      </c>
      <c r="N809">
        <v>16.759</v>
      </c>
      <c r="O809">
        <v>16.809000000000001</v>
      </c>
      <c r="P809">
        <v>5</v>
      </c>
      <c r="Q809">
        <v>25</v>
      </c>
      <c r="R809" t="str">
        <v>CAKE</v>
      </c>
      <c r="S809" t="str">
        <v/>
      </c>
      <c r="T809" t="str">
        <v>MITS</v>
      </c>
      <c r="U809" t="str">
        <v>96226IODP</v>
      </c>
      <c r="V809" t="str">
        <v>SCMITS</v>
      </c>
      <c r="W809" t="str">
        <v>CAKE11887581</v>
      </c>
      <c r="X809">
        <v>44885.441666666666</v>
      </c>
      <c r="Y809" t="str">
        <v>JR_LIU</v>
      </c>
      <c r="Z809" t="str">
        <v>JR</v>
      </c>
      <c r="AA809" t="str">
        <v/>
      </c>
      <c r="AB809" t="str">
        <v>397-U1385G-3H-2-IW(145-150)-SCMITS</v>
      </c>
    </row>
    <row r="810" spans="1:28" x14ac:dyDescent="0.15">
      <c r="A810">
        <v>397</v>
      </c>
      <c r="B810" t="str">
        <v>U1385</v>
      </c>
      <c r="C810" t="str">
        <v>G</v>
      </c>
      <c r="D810">
        <v>3</v>
      </c>
      <c r="E810" t="str">
        <v>H</v>
      </c>
      <c r="F810">
        <v>2</v>
      </c>
      <c r="G810" t="str">
        <v/>
      </c>
      <c r="H810" s="21">
        <v>145</v>
      </c>
      <c r="I810" s="21">
        <v>150</v>
      </c>
      <c r="J810" s="21">
        <v>145</v>
      </c>
      <c r="K810" s="21">
        <v>150</v>
      </c>
      <c r="L810">
        <v>14.25</v>
      </c>
      <c r="M810">
        <v>14.3</v>
      </c>
      <c r="N810">
        <v>16.759</v>
      </c>
      <c r="O810">
        <v>16.809000000000001</v>
      </c>
      <c r="P810">
        <v>5</v>
      </c>
      <c r="Q810">
        <v>176</v>
      </c>
      <c r="R810" t="str">
        <v>WRND</v>
      </c>
      <c r="S810" t="str">
        <v>IW</v>
      </c>
      <c r="T810" t="str">
        <v/>
      </c>
      <c r="U810" t="str">
        <v/>
      </c>
      <c r="V810" t="str">
        <v>IW(145-150)</v>
      </c>
      <c r="W810" t="str">
        <v>WRND11887021</v>
      </c>
      <c r="X810">
        <v>44885.412499999999</v>
      </c>
      <c r="Y810" t="str">
        <v>NOVAK</v>
      </c>
      <c r="Z810" t="str">
        <v>JR</v>
      </c>
      <c r="AA810" t="str">
        <v/>
      </c>
      <c r="AB810" t="str">
        <v>397-U1385G-3H-2-IW(145-150)</v>
      </c>
    </row>
    <row r="811" spans="1:28" x14ac:dyDescent="0.15">
      <c r="A811">
        <v>397</v>
      </c>
      <c r="B811" t="str">
        <v>U1385</v>
      </c>
      <c r="C811" t="str">
        <v>G</v>
      </c>
      <c r="D811">
        <v>3</v>
      </c>
      <c r="E811" t="str">
        <v>H</v>
      </c>
      <c r="F811">
        <v>2</v>
      </c>
      <c r="G811" t="str">
        <v/>
      </c>
      <c r="H811" s="21">
        <v>145</v>
      </c>
      <c r="I811" s="21">
        <v>150</v>
      </c>
      <c r="J811" s="21">
        <v>0</v>
      </c>
      <c r="K811" s="21">
        <v>5</v>
      </c>
      <c r="L811">
        <v>14.25</v>
      </c>
      <c r="M811">
        <v>14.3</v>
      </c>
      <c r="N811">
        <v>16.759</v>
      </c>
      <c r="O811">
        <v>16.809000000000001</v>
      </c>
      <c r="P811">
        <v>5</v>
      </c>
      <c r="Q811">
        <v>10</v>
      </c>
      <c r="R811" t="str">
        <v>LIQ</v>
      </c>
      <c r="S811" t="str">
        <v/>
      </c>
      <c r="T811" t="str">
        <v>WU</v>
      </c>
      <c r="U811" t="str">
        <v>95353IODP</v>
      </c>
      <c r="V811" t="str">
        <v>IWWU</v>
      </c>
      <c r="W811" t="str">
        <v>LIQ11887541</v>
      </c>
      <c r="X811">
        <v>44885.441666666666</v>
      </c>
      <c r="Y811" t="str">
        <v>JR_LIU</v>
      </c>
      <c r="Z811" t="str">
        <v>JR</v>
      </c>
      <c r="AA811" t="str">
        <v>30 ul TM HCl</v>
      </c>
      <c r="AB811" t="str">
        <v>397-U1385G-3H-2-IW(145-150)-IWWU</v>
      </c>
    </row>
    <row r="812" spans="1:28" x14ac:dyDescent="0.15">
      <c r="A812">
        <v>397</v>
      </c>
      <c r="B812" t="str">
        <v>U1385</v>
      </c>
      <c r="C812" t="str">
        <v>G</v>
      </c>
      <c r="D812">
        <v>3</v>
      </c>
      <c r="E812" t="str">
        <v>H</v>
      </c>
      <c r="F812">
        <v>2</v>
      </c>
      <c r="G812" t="str">
        <v/>
      </c>
      <c r="H812" s="21">
        <v>145</v>
      </c>
      <c r="I812" s="21">
        <v>150</v>
      </c>
      <c r="J812" s="21">
        <v>0</v>
      </c>
      <c r="K812" s="21">
        <v>5</v>
      </c>
      <c r="L812">
        <v>14.25</v>
      </c>
      <c r="M812">
        <v>14.3</v>
      </c>
      <c r="N812">
        <v>16.759</v>
      </c>
      <c r="O812">
        <v>16.809000000000001</v>
      </c>
      <c r="P812">
        <v>5</v>
      </c>
      <c r="Q812">
        <v>25</v>
      </c>
      <c r="R812" t="str">
        <v>CAKE</v>
      </c>
      <c r="S812" t="str">
        <v/>
      </c>
      <c r="T812" t="str">
        <v>WU</v>
      </c>
      <c r="U812" t="str">
        <v>95353IODP</v>
      </c>
      <c r="V812" t="str">
        <v>SCWU</v>
      </c>
      <c r="W812" t="str">
        <v>CAKE11887561</v>
      </c>
      <c r="X812">
        <v>44885.441666666666</v>
      </c>
      <c r="Y812" t="str">
        <v>JR_LIU</v>
      </c>
      <c r="Z812" t="str">
        <v>JR</v>
      </c>
      <c r="AA812" t="str">
        <v/>
      </c>
      <c r="AB812" t="str">
        <v>397-U1385G-3H-2-IW(145-150)-SCWU</v>
      </c>
    </row>
    <row r="813" spans="1:28" x14ac:dyDescent="0.15">
      <c r="A813">
        <v>397</v>
      </c>
      <c r="B813" t="str">
        <v>U1385</v>
      </c>
      <c r="C813" t="str">
        <v>G</v>
      </c>
      <c r="D813">
        <v>3</v>
      </c>
      <c r="E813" t="str">
        <v>H</v>
      </c>
      <c r="F813">
        <v>2</v>
      </c>
      <c r="G813" t="str">
        <v/>
      </c>
      <c r="H813" s="21">
        <v>145</v>
      </c>
      <c r="I813" s="21">
        <v>150</v>
      </c>
      <c r="J813" s="21">
        <v>0</v>
      </c>
      <c r="K813" s="21">
        <v>5</v>
      </c>
      <c r="L813">
        <v>14.25</v>
      </c>
      <c r="M813">
        <v>14.3</v>
      </c>
      <c r="N813">
        <v>16.759</v>
      </c>
      <c r="O813">
        <v>16.809000000000001</v>
      </c>
      <c r="P813">
        <v>5</v>
      </c>
      <c r="Q813">
        <v>6</v>
      </c>
      <c r="R813" t="str">
        <v>LIQ</v>
      </c>
      <c r="S813" t="str">
        <v/>
      </c>
      <c r="T813" t="str">
        <v/>
      </c>
      <c r="U813" t="str">
        <v/>
      </c>
      <c r="V813" t="str">
        <v>IWS</v>
      </c>
      <c r="W813" t="str">
        <v>LIQ11887511</v>
      </c>
      <c r="X813">
        <v>44885.441666666666</v>
      </c>
      <c r="Y813" t="str">
        <v>JR_LIU</v>
      </c>
      <c r="Z813" t="str">
        <v>JR</v>
      </c>
      <c r="AA813" t="str">
        <v>shipboard untreated</v>
      </c>
      <c r="AB813" t="str">
        <v>397-U1385G-3H-2-IW(145-150)-IWS</v>
      </c>
    </row>
    <row r="814" spans="1:28" x14ac:dyDescent="0.15">
      <c r="A814">
        <v>397</v>
      </c>
      <c r="B814" t="str">
        <v>U1385</v>
      </c>
      <c r="C814" t="str">
        <v>G</v>
      </c>
      <c r="D814">
        <v>3</v>
      </c>
      <c r="E814" t="str">
        <v>H</v>
      </c>
      <c r="F814">
        <v>2</v>
      </c>
      <c r="G814" t="str">
        <v/>
      </c>
      <c r="H814" s="21">
        <v>145</v>
      </c>
      <c r="I814" s="21">
        <v>150</v>
      </c>
      <c r="J814" s="21">
        <v>0</v>
      </c>
      <c r="K814" s="21">
        <v>5</v>
      </c>
      <c r="L814">
        <v>14.25</v>
      </c>
      <c r="M814">
        <v>14.3</v>
      </c>
      <c r="N814">
        <v>16.759</v>
      </c>
      <c r="O814">
        <v>16.809000000000001</v>
      </c>
      <c r="P814">
        <v>5</v>
      </c>
      <c r="Q814">
        <v>25</v>
      </c>
      <c r="R814" t="str">
        <v>CAKE</v>
      </c>
      <c r="S814" t="str">
        <v/>
      </c>
      <c r="T814" t="str">
        <v>HAYG</v>
      </c>
      <c r="U814" t="str">
        <v>95295IODP</v>
      </c>
      <c r="V814" t="str">
        <v>SCHAYG</v>
      </c>
      <c r="W814" t="str">
        <v>CAKE11887571</v>
      </c>
      <c r="X814">
        <v>44885.441666666666</v>
      </c>
      <c r="Y814" t="str">
        <v>JR_LIU</v>
      </c>
      <c r="Z814" t="str">
        <v>JR</v>
      </c>
      <c r="AA814" t="str">
        <v>flush with N2</v>
      </c>
      <c r="AB814" t="str">
        <v>397-U1385G-3H-2-IW(145-150)-SCHAYG</v>
      </c>
    </row>
    <row r="815" spans="1:28" x14ac:dyDescent="0.15">
      <c r="A815">
        <v>397</v>
      </c>
      <c r="B815" t="str">
        <v>U1385</v>
      </c>
      <c r="C815" t="str">
        <v>G</v>
      </c>
      <c r="D815">
        <v>3</v>
      </c>
      <c r="E815" t="str">
        <v>H</v>
      </c>
      <c r="F815">
        <v>3</v>
      </c>
      <c r="G815" t="str">
        <v>W</v>
      </c>
      <c r="H815" s="21">
        <v>28</v>
      </c>
      <c r="I815" s="21">
        <v>30</v>
      </c>
      <c r="J815" s="21">
        <v>28</v>
      </c>
      <c r="K815" s="21">
        <v>30</v>
      </c>
      <c r="L815">
        <v>14.58</v>
      </c>
      <c r="M815">
        <v>14.600000000000001</v>
      </c>
      <c r="N815">
        <v>17.088999999999999</v>
      </c>
      <c r="O815">
        <v>17.109000000000002</v>
      </c>
      <c r="P815">
        <v>2</v>
      </c>
      <c r="Q815">
        <v>10</v>
      </c>
      <c r="R815" t="str">
        <v>CYL</v>
      </c>
      <c r="S815" t="str">
        <v>MAD</v>
      </c>
      <c r="T815" t="str">
        <v/>
      </c>
      <c r="U815" t="str">
        <v/>
      </c>
      <c r="V815">
        <v>31169</v>
      </c>
      <c r="W815" t="str">
        <v>CYL11891201</v>
      </c>
      <c r="X815">
        <v>44885.60833333333</v>
      </c>
      <c r="Y815" t="str">
        <v>JRS_CLARK</v>
      </c>
      <c r="Z815" t="str">
        <v>JR</v>
      </c>
      <c r="AA815" t="str">
        <v/>
      </c>
      <c r="AB815" t="str">
        <v>397-U1385G-3H-3-W 28/30-31169</v>
      </c>
    </row>
    <row r="816" spans="1:28" x14ac:dyDescent="0.15">
      <c r="A816">
        <v>397</v>
      </c>
      <c r="B816" t="str">
        <v>U1385</v>
      </c>
      <c r="C816" t="str">
        <v>G</v>
      </c>
      <c r="D816">
        <v>3</v>
      </c>
      <c r="E816" t="str">
        <v>H</v>
      </c>
      <c r="F816">
        <v>3</v>
      </c>
      <c r="G816" t="str">
        <v>W</v>
      </c>
      <c r="H816" s="21">
        <v>75</v>
      </c>
      <c r="I816" s="21">
        <v>75</v>
      </c>
      <c r="J816" s="21">
        <v>75</v>
      </c>
      <c r="K816" s="21">
        <v>75</v>
      </c>
      <c r="L816">
        <v>15.05</v>
      </c>
      <c r="M816">
        <v>15.05</v>
      </c>
      <c r="N816">
        <v>17.559000000000001</v>
      </c>
      <c r="O816">
        <v>17.559000000000001</v>
      </c>
      <c r="P816">
        <v>0</v>
      </c>
      <c r="Q816">
        <v>1</v>
      </c>
      <c r="R816" t="str">
        <v>TPCK</v>
      </c>
      <c r="S816" t="str">
        <v>NANNO</v>
      </c>
      <c r="T816" t="str">
        <v/>
      </c>
      <c r="U816" t="str">
        <v/>
      </c>
      <c r="V816" t="str">
        <v>NANNO</v>
      </c>
      <c r="W816" t="str">
        <v>TPCK11891321</v>
      </c>
      <c r="X816">
        <v>44885.617361111108</v>
      </c>
      <c r="Y816" t="str">
        <v>LEWIS</v>
      </c>
      <c r="Z816" t="str">
        <v>JR</v>
      </c>
      <c r="AA816" t="str">
        <v>Unprocessed sample to FLOR, slide to CLAR</v>
      </c>
      <c r="AB816" t="str">
        <v>397-U1385G-3H-3-W 75/75-NANNO</v>
      </c>
    </row>
    <row r="817" spans="1:28" x14ac:dyDescent="0.15">
      <c r="A817">
        <v>397</v>
      </c>
      <c r="B817" t="str">
        <v>U1385</v>
      </c>
      <c r="C817" t="str">
        <v>G</v>
      </c>
      <c r="D817">
        <v>3</v>
      </c>
      <c r="E817" t="str">
        <v>H</v>
      </c>
      <c r="F817">
        <v>3</v>
      </c>
      <c r="G817" t="str">
        <v/>
      </c>
      <c r="H817" s="21">
        <v>145</v>
      </c>
      <c r="I817" s="21">
        <v>150</v>
      </c>
      <c r="J817" s="21">
        <v>0</v>
      </c>
      <c r="K817" s="21">
        <v>5</v>
      </c>
      <c r="L817">
        <v>15.75</v>
      </c>
      <c r="M817">
        <v>15.8</v>
      </c>
      <c r="N817">
        <v>18.259</v>
      </c>
      <c r="O817">
        <v>18.309000000000001</v>
      </c>
      <c r="P817">
        <v>5</v>
      </c>
      <c r="Q817">
        <v>25</v>
      </c>
      <c r="R817" t="str">
        <v>CAKE</v>
      </c>
      <c r="S817" t="str">
        <v/>
      </c>
      <c r="T817" t="str">
        <v>MITS</v>
      </c>
      <c r="U817" t="str">
        <v>96226IODP</v>
      </c>
      <c r="V817" t="str">
        <v>SCMITS</v>
      </c>
      <c r="W817" t="str">
        <v>CAKE11887681</v>
      </c>
      <c r="X817">
        <v>44885.442361111112</v>
      </c>
      <c r="Y817" t="str">
        <v>JR_LIU</v>
      </c>
      <c r="Z817" t="str">
        <v>JR</v>
      </c>
      <c r="AA817" t="str">
        <v/>
      </c>
      <c r="AB817" t="str">
        <v>397-U1385G-3H-3-IW(145-150)-SCMITS</v>
      </c>
    </row>
    <row r="818" spans="1:28" x14ac:dyDescent="0.15">
      <c r="A818">
        <v>397</v>
      </c>
      <c r="B818" t="str">
        <v>U1385</v>
      </c>
      <c r="C818" t="str">
        <v>G</v>
      </c>
      <c r="D818">
        <v>3</v>
      </c>
      <c r="E818" t="str">
        <v>H</v>
      </c>
      <c r="F818">
        <v>3</v>
      </c>
      <c r="G818" t="str">
        <v/>
      </c>
      <c r="H818" s="21">
        <v>145</v>
      </c>
      <c r="I818" s="21">
        <v>150</v>
      </c>
      <c r="J818" s="21">
        <v>0</v>
      </c>
      <c r="K818" s="21">
        <v>5</v>
      </c>
      <c r="L818">
        <v>15.75</v>
      </c>
      <c r="M818">
        <v>15.8</v>
      </c>
      <c r="N818">
        <v>18.259</v>
      </c>
      <c r="O818">
        <v>18.309000000000001</v>
      </c>
      <c r="P818">
        <v>5</v>
      </c>
      <c r="Q818">
        <v>10</v>
      </c>
      <c r="R818" t="str">
        <v>LIQ</v>
      </c>
      <c r="S818" t="str">
        <v/>
      </c>
      <c r="T818" t="str">
        <v>WU</v>
      </c>
      <c r="U818" t="str">
        <v>95353IODP</v>
      </c>
      <c r="V818" t="str">
        <v>IWWU</v>
      </c>
      <c r="W818" t="str">
        <v>LIQ11887641</v>
      </c>
      <c r="X818">
        <v>44885.442361111112</v>
      </c>
      <c r="Y818" t="str">
        <v>JR_LIU</v>
      </c>
      <c r="Z818" t="str">
        <v>JR</v>
      </c>
      <c r="AA818" t="str">
        <v>30 ul TM HCl</v>
      </c>
      <c r="AB818" t="str">
        <v>397-U1385G-3H-3-IW(145-150)-IWWU</v>
      </c>
    </row>
    <row r="819" spans="1:28" x14ac:dyDescent="0.15">
      <c r="A819">
        <v>397</v>
      </c>
      <c r="B819" t="str">
        <v>U1385</v>
      </c>
      <c r="C819" t="str">
        <v>G</v>
      </c>
      <c r="D819">
        <v>3</v>
      </c>
      <c r="E819" t="str">
        <v>H</v>
      </c>
      <c r="F819">
        <v>3</v>
      </c>
      <c r="G819" t="str">
        <v/>
      </c>
      <c r="H819" s="21">
        <v>145</v>
      </c>
      <c r="I819" s="21">
        <v>150</v>
      </c>
      <c r="J819" s="21">
        <v>0</v>
      </c>
      <c r="K819" s="21">
        <v>5</v>
      </c>
      <c r="L819">
        <v>15.75</v>
      </c>
      <c r="M819">
        <v>15.8</v>
      </c>
      <c r="N819">
        <v>18.259</v>
      </c>
      <c r="O819">
        <v>18.309000000000001</v>
      </c>
      <c r="P819">
        <v>5</v>
      </c>
      <c r="Q819">
        <v>2</v>
      </c>
      <c r="R819" t="str">
        <v>LIQ</v>
      </c>
      <c r="S819" t="str">
        <v/>
      </c>
      <c r="T819" t="str">
        <v>BRAD</v>
      </c>
      <c r="U819" t="str">
        <v>95829IODP</v>
      </c>
      <c r="V819" t="str">
        <v>IWBRAD</v>
      </c>
      <c r="W819" t="str">
        <v>LIQ11887701</v>
      </c>
      <c r="X819">
        <v>44885.442361111112</v>
      </c>
      <c r="Y819" t="str">
        <v>JR_LIU</v>
      </c>
      <c r="Z819" t="str">
        <v>JR</v>
      </c>
      <c r="AA819" t="str">
        <v>10 ul HgCl2</v>
      </c>
      <c r="AB819" t="str">
        <v>397-U1385G-3H-3-IW(145-150)-IWBRAD</v>
      </c>
    </row>
    <row r="820" spans="1:28" x14ac:dyDescent="0.15">
      <c r="A820">
        <v>397</v>
      </c>
      <c r="B820" t="str">
        <v>U1385</v>
      </c>
      <c r="C820" t="str">
        <v>G</v>
      </c>
      <c r="D820">
        <v>3</v>
      </c>
      <c r="E820" t="str">
        <v>H</v>
      </c>
      <c r="F820">
        <v>3</v>
      </c>
      <c r="G820" t="str">
        <v/>
      </c>
      <c r="H820" s="21">
        <v>145</v>
      </c>
      <c r="I820" s="21">
        <v>150</v>
      </c>
      <c r="J820" s="21">
        <v>0</v>
      </c>
      <c r="K820" s="21">
        <v>5</v>
      </c>
      <c r="L820">
        <v>15.75</v>
      </c>
      <c r="M820">
        <v>15.8</v>
      </c>
      <c r="N820">
        <v>18.259</v>
      </c>
      <c r="O820">
        <v>18.309000000000001</v>
      </c>
      <c r="P820">
        <v>5</v>
      </c>
      <c r="Q820">
        <v>2</v>
      </c>
      <c r="R820" t="str">
        <v>LIQ</v>
      </c>
      <c r="S820" t="str">
        <v>ICP</v>
      </c>
      <c r="T820" t="str">
        <v/>
      </c>
      <c r="U820" t="str">
        <v/>
      </c>
      <c r="V820" t="str">
        <v>IWICP</v>
      </c>
      <c r="W820" t="str">
        <v>LIQ11887631</v>
      </c>
      <c r="X820">
        <v>44885.442361111112</v>
      </c>
      <c r="Y820" t="str">
        <v>JR_LIU</v>
      </c>
      <c r="Z820" t="str">
        <v>JR</v>
      </c>
      <c r="AA820" t="str">
        <v>10uL HNO3</v>
      </c>
      <c r="AB820" t="str">
        <v>397-U1385G-3H-3-IW(145-150)-IWICP</v>
      </c>
    </row>
    <row r="821" spans="1:28" x14ac:dyDescent="0.15">
      <c r="A821">
        <v>397</v>
      </c>
      <c r="B821" t="str">
        <v>U1385</v>
      </c>
      <c r="C821" t="str">
        <v>G</v>
      </c>
      <c r="D821">
        <v>3</v>
      </c>
      <c r="E821" t="str">
        <v>H</v>
      </c>
      <c r="F821">
        <v>3</v>
      </c>
      <c r="G821" t="str">
        <v/>
      </c>
      <c r="H821" s="21">
        <v>145</v>
      </c>
      <c r="I821" s="21">
        <v>150</v>
      </c>
      <c r="J821" s="21">
        <v>0</v>
      </c>
      <c r="K821" s="21">
        <v>5</v>
      </c>
      <c r="L821">
        <v>15.75</v>
      </c>
      <c r="M821">
        <v>15.8</v>
      </c>
      <c r="N821">
        <v>18.259</v>
      </c>
      <c r="O821">
        <v>18.309000000000001</v>
      </c>
      <c r="P821">
        <v>5</v>
      </c>
      <c r="Q821">
        <v>25</v>
      </c>
      <c r="R821" t="str">
        <v>CAKE</v>
      </c>
      <c r="S821" t="str">
        <v/>
      </c>
      <c r="T821" t="str">
        <v>WU</v>
      </c>
      <c r="U821" t="str">
        <v>95353IODP</v>
      </c>
      <c r="V821" t="str">
        <v>SCWU</v>
      </c>
      <c r="W821" t="str">
        <v>CAKE11887661</v>
      </c>
      <c r="X821">
        <v>44885.442361111112</v>
      </c>
      <c r="Y821" t="str">
        <v>JR_LIU</v>
      </c>
      <c r="Z821" t="str">
        <v>JR</v>
      </c>
      <c r="AA821" t="str">
        <v/>
      </c>
      <c r="AB821" t="str">
        <v>397-U1385G-3H-3-IW(145-150)-SCWU</v>
      </c>
    </row>
    <row r="822" spans="1:28" x14ac:dyDescent="0.15">
      <c r="A822">
        <v>397</v>
      </c>
      <c r="B822" t="str">
        <v>U1385</v>
      </c>
      <c r="C822" t="str">
        <v>G</v>
      </c>
      <c r="D822">
        <v>3</v>
      </c>
      <c r="E822" t="str">
        <v>H</v>
      </c>
      <c r="F822">
        <v>3</v>
      </c>
      <c r="G822" t="str">
        <v/>
      </c>
      <c r="H822" s="21">
        <v>145</v>
      </c>
      <c r="I822" s="21">
        <v>150</v>
      </c>
      <c r="J822" s="21">
        <v>0</v>
      </c>
      <c r="K822" s="21">
        <v>5</v>
      </c>
      <c r="L822">
        <v>15.75</v>
      </c>
      <c r="M822">
        <v>15.8</v>
      </c>
      <c r="N822">
        <v>18.259</v>
      </c>
      <c r="O822">
        <v>18.309000000000001</v>
      </c>
      <c r="P822">
        <v>5</v>
      </c>
      <c r="Q822">
        <v>10</v>
      </c>
      <c r="R822" t="str">
        <v>LIQ</v>
      </c>
      <c r="S822" t="str">
        <v/>
      </c>
      <c r="T822" t="str">
        <v>YOBO</v>
      </c>
      <c r="U822" t="str">
        <v>96010IODP</v>
      </c>
      <c r="V822" t="str">
        <v>IWYOBO</v>
      </c>
      <c r="W822" t="str">
        <v>LIQ11887651</v>
      </c>
      <c r="X822">
        <v>44885.442361111112</v>
      </c>
      <c r="Y822" t="str">
        <v>JR_LIU</v>
      </c>
      <c r="Z822" t="str">
        <v>JR</v>
      </c>
      <c r="AA822" t="str">
        <v>30ul optima HNO3</v>
      </c>
      <c r="AB822" t="str">
        <v>397-U1385G-3H-3-IW(145-150)-IWYOBO</v>
      </c>
    </row>
    <row r="823" spans="1:28" x14ac:dyDescent="0.15">
      <c r="A823">
        <v>397</v>
      </c>
      <c r="B823" t="str">
        <v>U1385</v>
      </c>
      <c r="C823" t="str">
        <v>G</v>
      </c>
      <c r="D823">
        <v>3</v>
      </c>
      <c r="E823" t="str">
        <v>H</v>
      </c>
      <c r="F823">
        <v>3</v>
      </c>
      <c r="G823" t="str">
        <v/>
      </c>
      <c r="H823" s="21">
        <v>145</v>
      </c>
      <c r="I823" s="21">
        <v>150</v>
      </c>
      <c r="J823" s="21">
        <v>145</v>
      </c>
      <c r="K823" s="21">
        <v>150</v>
      </c>
      <c r="L823">
        <v>15.75</v>
      </c>
      <c r="M823">
        <v>15.8</v>
      </c>
      <c r="N823">
        <v>18.259</v>
      </c>
      <c r="O823">
        <v>18.309000000000001</v>
      </c>
      <c r="P823">
        <v>5</v>
      </c>
      <c r="Q823">
        <v>176</v>
      </c>
      <c r="R823" t="str">
        <v>WRND</v>
      </c>
      <c r="S823" t="str">
        <v>IW</v>
      </c>
      <c r="T823" t="str">
        <v/>
      </c>
      <c r="U823" t="str">
        <v/>
      </c>
      <c r="V823" t="str">
        <v>IW(145-150)</v>
      </c>
      <c r="W823" t="str">
        <v>WRND11887031</v>
      </c>
      <c r="X823">
        <v>44885.412499999999</v>
      </c>
      <c r="Y823" t="str">
        <v>NOVAK</v>
      </c>
      <c r="Z823" t="str">
        <v>JR</v>
      </c>
      <c r="AA823" t="str">
        <v/>
      </c>
      <c r="AB823" t="str">
        <v>397-U1385G-3H-3-IW(145-150)</v>
      </c>
    </row>
    <row r="824" spans="1:28" x14ac:dyDescent="0.15">
      <c r="A824">
        <v>397</v>
      </c>
      <c r="B824" t="str">
        <v>U1385</v>
      </c>
      <c r="C824" t="str">
        <v>G</v>
      </c>
      <c r="D824">
        <v>3</v>
      </c>
      <c r="E824" t="str">
        <v>H</v>
      </c>
      <c r="F824">
        <v>3</v>
      </c>
      <c r="G824" t="str">
        <v/>
      </c>
      <c r="H824" s="21">
        <v>145</v>
      </c>
      <c r="I824" s="21">
        <v>150</v>
      </c>
      <c r="J824" s="21">
        <v>0</v>
      </c>
      <c r="K824" s="21">
        <v>5</v>
      </c>
      <c r="L824">
        <v>15.75</v>
      </c>
      <c r="M824">
        <v>15.8</v>
      </c>
      <c r="N824">
        <v>18.259</v>
      </c>
      <c r="O824">
        <v>18.309000000000001</v>
      </c>
      <c r="P824">
        <v>5</v>
      </c>
      <c r="Q824">
        <v>3</v>
      </c>
      <c r="R824" t="str">
        <v>LIQ</v>
      </c>
      <c r="S824" t="str">
        <v/>
      </c>
      <c r="T824" t="str">
        <v/>
      </c>
      <c r="U824" t="str">
        <v/>
      </c>
      <c r="V824" t="str">
        <v>IWALK</v>
      </c>
      <c r="W824" t="str">
        <v>LIQ11887621</v>
      </c>
      <c r="X824">
        <v>44885.442361111112</v>
      </c>
      <c r="Y824" t="str">
        <v>JR_LIU</v>
      </c>
      <c r="Z824" t="str">
        <v>JR</v>
      </c>
      <c r="AA824" t="str">
        <v>alkalinity residue</v>
      </c>
      <c r="AB824" t="str">
        <v>397-U1385G-3H-3-IW(145-150)-IWALK</v>
      </c>
    </row>
    <row r="825" spans="1:28" x14ac:dyDescent="0.15">
      <c r="A825">
        <v>397</v>
      </c>
      <c r="B825" t="str">
        <v>U1385</v>
      </c>
      <c r="C825" t="str">
        <v>G</v>
      </c>
      <c r="D825">
        <v>3</v>
      </c>
      <c r="E825" t="str">
        <v>H</v>
      </c>
      <c r="F825">
        <v>3</v>
      </c>
      <c r="G825" t="str">
        <v/>
      </c>
      <c r="H825" s="21">
        <v>145</v>
      </c>
      <c r="I825" s="21">
        <v>150</v>
      </c>
      <c r="J825" s="21">
        <v>0</v>
      </c>
      <c r="K825" s="21">
        <v>5</v>
      </c>
      <c r="L825">
        <v>15.75</v>
      </c>
      <c r="M825">
        <v>15.8</v>
      </c>
      <c r="N825">
        <v>18.259</v>
      </c>
      <c r="O825">
        <v>18.309000000000001</v>
      </c>
      <c r="P825">
        <v>5</v>
      </c>
      <c r="Q825">
        <v>25</v>
      </c>
      <c r="R825" t="str">
        <v>CAKE</v>
      </c>
      <c r="S825" t="str">
        <v/>
      </c>
      <c r="T825" t="str">
        <v/>
      </c>
      <c r="U825" t="str">
        <v/>
      </c>
      <c r="V825" t="str">
        <v>SC</v>
      </c>
      <c r="W825" t="str">
        <v>CAKE11887691</v>
      </c>
      <c r="X825">
        <v>44885.442361111112</v>
      </c>
      <c r="Y825" t="str">
        <v>JR_LIU</v>
      </c>
      <c r="Z825" t="str">
        <v>JR</v>
      </c>
      <c r="AA825" t="str">
        <v>repository</v>
      </c>
      <c r="AB825" t="str">
        <v>397-U1385G-3H-3-IW(145-150)-SC</v>
      </c>
    </row>
    <row r="826" spans="1:28" x14ac:dyDescent="0.15">
      <c r="A826">
        <v>397</v>
      </c>
      <c r="B826" t="str">
        <v>U1385</v>
      </c>
      <c r="C826" t="str">
        <v>G</v>
      </c>
      <c r="D826">
        <v>3</v>
      </c>
      <c r="E826" t="str">
        <v>H</v>
      </c>
      <c r="F826">
        <v>3</v>
      </c>
      <c r="G826" t="str">
        <v/>
      </c>
      <c r="H826" s="21">
        <v>145</v>
      </c>
      <c r="I826" s="21">
        <v>150</v>
      </c>
      <c r="J826" s="21">
        <v>0</v>
      </c>
      <c r="K826" s="21">
        <v>5</v>
      </c>
      <c r="L826">
        <v>15.75</v>
      </c>
      <c r="M826">
        <v>15.8</v>
      </c>
      <c r="N826">
        <v>18.259</v>
      </c>
      <c r="O826">
        <v>18.309000000000001</v>
      </c>
      <c r="P826">
        <v>5</v>
      </c>
      <c r="Q826">
        <v>25</v>
      </c>
      <c r="R826" t="str">
        <v>CAKE</v>
      </c>
      <c r="S826" t="str">
        <v/>
      </c>
      <c r="T826" t="str">
        <v>HAYG</v>
      </c>
      <c r="U826" t="str">
        <v>95295IODP</v>
      </c>
      <c r="V826" t="str">
        <v>SCHAYG</v>
      </c>
      <c r="W826" t="str">
        <v>CAKE11887671</v>
      </c>
      <c r="X826">
        <v>44885.442361111112</v>
      </c>
      <c r="Y826" t="str">
        <v>JR_LIU</v>
      </c>
      <c r="Z826" t="str">
        <v>JR</v>
      </c>
      <c r="AA826" t="str">
        <v>flush with N2</v>
      </c>
      <c r="AB826" t="str">
        <v>397-U1385G-3H-3-IW(145-150)-SCHAYG</v>
      </c>
    </row>
    <row r="827" spans="1:28" x14ac:dyDescent="0.15">
      <c r="A827">
        <v>397</v>
      </c>
      <c r="B827" t="str">
        <v>U1385</v>
      </c>
      <c r="C827" t="str">
        <v>G</v>
      </c>
      <c r="D827">
        <v>3</v>
      </c>
      <c r="E827" t="str">
        <v>H</v>
      </c>
      <c r="F827">
        <v>3</v>
      </c>
      <c r="G827" t="str">
        <v/>
      </c>
      <c r="H827" s="21">
        <v>145</v>
      </c>
      <c r="I827" s="21">
        <v>150</v>
      </c>
      <c r="J827" s="21">
        <v>0</v>
      </c>
      <c r="K827" s="21">
        <v>5</v>
      </c>
      <c r="L827">
        <v>15.75</v>
      </c>
      <c r="M827">
        <v>15.8</v>
      </c>
      <c r="N827">
        <v>18.259</v>
      </c>
      <c r="O827">
        <v>18.309000000000001</v>
      </c>
      <c r="P827">
        <v>5</v>
      </c>
      <c r="Q827">
        <v>6</v>
      </c>
      <c r="R827" t="str">
        <v>LIQ</v>
      </c>
      <c r="S827" t="str">
        <v/>
      </c>
      <c r="T827" t="str">
        <v/>
      </c>
      <c r="U827" t="str">
        <v/>
      </c>
      <c r="V827" t="str">
        <v>IWS</v>
      </c>
      <c r="W827" t="str">
        <v>LIQ11887611</v>
      </c>
      <c r="X827">
        <v>44885.442361111112</v>
      </c>
      <c r="Y827" t="str">
        <v>JR_LIU</v>
      </c>
      <c r="Z827" t="str">
        <v>JR</v>
      </c>
      <c r="AA827" t="str">
        <v>shipboard untreated</v>
      </c>
      <c r="AB827" t="str">
        <v>397-U1385G-3H-3-IW(145-150)-IWS</v>
      </c>
    </row>
    <row r="828" spans="1:28" x14ac:dyDescent="0.15">
      <c r="A828">
        <v>397</v>
      </c>
      <c r="B828" t="str">
        <v>U1385</v>
      </c>
      <c r="C828" t="str">
        <v>G</v>
      </c>
      <c r="D828">
        <v>3</v>
      </c>
      <c r="E828" t="str">
        <v>H</v>
      </c>
      <c r="F828">
        <v>4</v>
      </c>
      <c r="G828" t="str">
        <v>W</v>
      </c>
      <c r="H828" s="21">
        <v>68</v>
      </c>
      <c r="I828" s="21">
        <v>68</v>
      </c>
      <c r="J828" s="21">
        <v>68</v>
      </c>
      <c r="K828" s="21">
        <v>68</v>
      </c>
      <c r="L828">
        <v>16.48</v>
      </c>
      <c r="M828">
        <v>16.48</v>
      </c>
      <c r="N828">
        <v>18.989000000000001</v>
      </c>
      <c r="O828">
        <v>18.989000000000001</v>
      </c>
      <c r="P828">
        <v>0</v>
      </c>
      <c r="Q828">
        <v>1</v>
      </c>
      <c r="R828" t="str">
        <v>TPCK</v>
      </c>
      <c r="S828" t="str">
        <v>NANNO</v>
      </c>
      <c r="T828" t="str">
        <v/>
      </c>
      <c r="U828" t="str">
        <v/>
      </c>
      <c r="V828" t="str">
        <v>NANNO</v>
      </c>
      <c r="W828" t="str">
        <v>TPCK11891331</v>
      </c>
      <c r="X828">
        <v>44885.617361111108</v>
      </c>
      <c r="Y828" t="str">
        <v>LEWIS</v>
      </c>
      <c r="Z828" t="str">
        <v>JR</v>
      </c>
      <c r="AA828" t="str">
        <v>Unprocessed sample to FLOR, slide to CLAR</v>
      </c>
      <c r="AB828" t="str">
        <v>397-U1385G-3H-4-W 68/68-NANNO</v>
      </c>
    </row>
    <row r="829" spans="1:28" x14ac:dyDescent="0.15">
      <c r="A829">
        <v>397</v>
      </c>
      <c r="B829" t="str">
        <v>U1385</v>
      </c>
      <c r="C829" t="str">
        <v>G</v>
      </c>
      <c r="D829">
        <v>3</v>
      </c>
      <c r="E829" t="str">
        <v>H</v>
      </c>
      <c r="F829">
        <v>4</v>
      </c>
      <c r="G829" t="str">
        <v>W</v>
      </c>
      <c r="H829" s="21">
        <v>75</v>
      </c>
      <c r="I829" s="21">
        <v>77</v>
      </c>
      <c r="J829" s="21">
        <v>75</v>
      </c>
      <c r="K829" s="21">
        <v>77</v>
      </c>
      <c r="L829">
        <v>16.55</v>
      </c>
      <c r="M829">
        <v>16.57</v>
      </c>
      <c r="N829">
        <v>19.059000000000001</v>
      </c>
      <c r="O829">
        <v>19.079000000000001</v>
      </c>
      <c r="P829">
        <v>2</v>
      </c>
      <c r="Q829">
        <v>7</v>
      </c>
      <c r="R829" t="str">
        <v>CUBE</v>
      </c>
      <c r="S829" t="str">
        <v>PMAG</v>
      </c>
      <c r="T829" t="str">
        <v>XUAN</v>
      </c>
      <c r="U829" t="str">
        <v>95810IODP</v>
      </c>
      <c r="V829" t="str">
        <v>PMAG</v>
      </c>
      <c r="W829" t="str">
        <v>CUBE11890691</v>
      </c>
      <c r="X829">
        <v>44885.595138888886</v>
      </c>
      <c r="Y829" t="str">
        <v>LEWIS</v>
      </c>
      <c r="Z829" t="str">
        <v>JR</v>
      </c>
      <c r="AA829" t="str">
        <v/>
      </c>
      <c r="AB829" t="str">
        <v>397-U1385G-3H-4-W 75/77-PMAG</v>
      </c>
    </row>
    <row r="830" spans="1:28" x14ac:dyDescent="0.15">
      <c r="A830">
        <v>397</v>
      </c>
      <c r="B830" t="str">
        <v>U1385</v>
      </c>
      <c r="C830" t="str">
        <v>G</v>
      </c>
      <c r="D830">
        <v>3</v>
      </c>
      <c r="E830" t="str">
        <v>H</v>
      </c>
      <c r="F830">
        <v>4</v>
      </c>
      <c r="G830" t="str">
        <v/>
      </c>
      <c r="H830" s="21">
        <v>144</v>
      </c>
      <c r="I830" s="21">
        <v>149</v>
      </c>
      <c r="J830" s="21">
        <v>0</v>
      </c>
      <c r="K830" s="21">
        <v>5</v>
      </c>
      <c r="L830">
        <v>17.240000000000002</v>
      </c>
      <c r="M830">
        <v>17.29</v>
      </c>
      <c r="N830">
        <v>19.749000000000002</v>
      </c>
      <c r="O830">
        <v>19.798999999999999</v>
      </c>
      <c r="P830">
        <v>5</v>
      </c>
      <c r="Q830">
        <v>10</v>
      </c>
      <c r="R830" t="str">
        <v>LIQ</v>
      </c>
      <c r="S830" t="str">
        <v/>
      </c>
      <c r="T830" t="str">
        <v>WU</v>
      </c>
      <c r="U830" t="str">
        <v>95353IODP</v>
      </c>
      <c r="V830" t="str">
        <v>IWWU</v>
      </c>
      <c r="W830" t="str">
        <v>LIQ11887741</v>
      </c>
      <c r="X830">
        <v>44885.443055555559</v>
      </c>
      <c r="Y830" t="str">
        <v>JR_LIU</v>
      </c>
      <c r="Z830" t="str">
        <v>JR</v>
      </c>
      <c r="AA830" t="str">
        <v>30 ul TM HCl</v>
      </c>
      <c r="AB830" t="str">
        <v>397-U1385G-3H-4-IW(144-149)-IWWU</v>
      </c>
    </row>
    <row r="831" spans="1:28" x14ac:dyDescent="0.15">
      <c r="A831">
        <v>397</v>
      </c>
      <c r="B831" t="str">
        <v>U1385</v>
      </c>
      <c r="C831" t="str">
        <v>G</v>
      </c>
      <c r="D831">
        <v>3</v>
      </c>
      <c r="E831" t="str">
        <v>H</v>
      </c>
      <c r="F831">
        <v>4</v>
      </c>
      <c r="G831" t="str">
        <v/>
      </c>
      <c r="H831" s="21">
        <v>144</v>
      </c>
      <c r="I831" s="21">
        <v>149</v>
      </c>
      <c r="J831" s="21">
        <v>0</v>
      </c>
      <c r="K831" s="21">
        <v>5</v>
      </c>
      <c r="L831">
        <v>17.240000000000002</v>
      </c>
      <c r="M831">
        <v>17.29</v>
      </c>
      <c r="N831">
        <v>19.749000000000002</v>
      </c>
      <c r="O831">
        <v>19.798999999999999</v>
      </c>
      <c r="P831">
        <v>5</v>
      </c>
      <c r="Q831">
        <v>25</v>
      </c>
      <c r="R831" t="str">
        <v>CAKE</v>
      </c>
      <c r="S831" t="str">
        <v/>
      </c>
      <c r="T831" t="str">
        <v>MITS</v>
      </c>
      <c r="U831" t="str">
        <v>96226IODP</v>
      </c>
      <c r="V831" t="str">
        <v>SCMITS</v>
      </c>
      <c r="W831" t="str">
        <v>CAKE11887781</v>
      </c>
      <c r="X831">
        <v>44885.443055555559</v>
      </c>
      <c r="Y831" t="str">
        <v>JR_LIU</v>
      </c>
      <c r="Z831" t="str">
        <v>JR</v>
      </c>
      <c r="AA831" t="str">
        <v/>
      </c>
      <c r="AB831" t="str">
        <v>397-U1385G-3H-4-IW(144-149)-SCMITS</v>
      </c>
    </row>
    <row r="832" spans="1:28" x14ac:dyDescent="0.15">
      <c r="A832">
        <v>397</v>
      </c>
      <c r="B832" t="str">
        <v>U1385</v>
      </c>
      <c r="C832" t="str">
        <v>G</v>
      </c>
      <c r="D832">
        <v>3</v>
      </c>
      <c r="E832" t="str">
        <v>H</v>
      </c>
      <c r="F832">
        <v>4</v>
      </c>
      <c r="G832" t="str">
        <v/>
      </c>
      <c r="H832" s="21">
        <v>144</v>
      </c>
      <c r="I832" s="21">
        <v>149</v>
      </c>
      <c r="J832" s="21">
        <v>0</v>
      </c>
      <c r="K832" s="21">
        <v>5</v>
      </c>
      <c r="L832">
        <v>17.240000000000002</v>
      </c>
      <c r="M832">
        <v>17.29</v>
      </c>
      <c r="N832">
        <v>19.749000000000002</v>
      </c>
      <c r="O832">
        <v>19.798999999999999</v>
      </c>
      <c r="P832">
        <v>5</v>
      </c>
      <c r="Q832">
        <v>2</v>
      </c>
      <c r="R832" t="str">
        <v>LIQ</v>
      </c>
      <c r="S832" t="str">
        <v>ICP</v>
      </c>
      <c r="T832" t="str">
        <v/>
      </c>
      <c r="U832" t="str">
        <v/>
      </c>
      <c r="V832" t="str">
        <v>IWICP</v>
      </c>
      <c r="W832" t="str">
        <v>LIQ11887731</v>
      </c>
      <c r="X832">
        <v>44885.443055555559</v>
      </c>
      <c r="Y832" t="str">
        <v>JR_LIU</v>
      </c>
      <c r="Z832" t="str">
        <v>JR</v>
      </c>
      <c r="AA832" t="str">
        <v>10uL HNO3</v>
      </c>
      <c r="AB832" t="str">
        <v>397-U1385G-3H-4-IW(144-149)-IWICP</v>
      </c>
    </row>
    <row r="833" spans="1:28" x14ac:dyDescent="0.15">
      <c r="A833">
        <v>397</v>
      </c>
      <c r="B833" t="str">
        <v>U1385</v>
      </c>
      <c r="C833" t="str">
        <v>G</v>
      </c>
      <c r="D833">
        <v>3</v>
      </c>
      <c r="E833" t="str">
        <v>H</v>
      </c>
      <c r="F833">
        <v>4</v>
      </c>
      <c r="G833" t="str">
        <v/>
      </c>
      <c r="H833" s="21">
        <v>144</v>
      </c>
      <c r="I833" s="21">
        <v>149</v>
      </c>
      <c r="J833" s="21">
        <v>0</v>
      </c>
      <c r="K833" s="21">
        <v>5</v>
      </c>
      <c r="L833">
        <v>17.240000000000002</v>
      </c>
      <c r="M833">
        <v>17.29</v>
      </c>
      <c r="N833">
        <v>19.749000000000002</v>
      </c>
      <c r="O833">
        <v>19.798999999999999</v>
      </c>
      <c r="P833">
        <v>5</v>
      </c>
      <c r="Q833">
        <v>25</v>
      </c>
      <c r="R833" t="str">
        <v>CAKE</v>
      </c>
      <c r="S833" t="str">
        <v/>
      </c>
      <c r="T833" t="str">
        <v/>
      </c>
      <c r="U833" t="str">
        <v/>
      </c>
      <c r="V833" t="str">
        <v>SC</v>
      </c>
      <c r="W833" t="str">
        <v>CAKE11887791</v>
      </c>
      <c r="X833">
        <v>44885.443055555559</v>
      </c>
      <c r="Y833" t="str">
        <v>JR_LIU</v>
      </c>
      <c r="Z833" t="str">
        <v>JR</v>
      </c>
      <c r="AA833" t="str">
        <v>repository</v>
      </c>
      <c r="AB833" t="str">
        <v>397-U1385G-3H-4-IW(144-149)-SC</v>
      </c>
    </row>
    <row r="834" spans="1:28" x14ac:dyDescent="0.15">
      <c r="A834">
        <v>397</v>
      </c>
      <c r="B834" t="str">
        <v>U1385</v>
      </c>
      <c r="C834" t="str">
        <v>G</v>
      </c>
      <c r="D834">
        <v>3</v>
      </c>
      <c r="E834" t="str">
        <v>H</v>
      </c>
      <c r="F834">
        <v>4</v>
      </c>
      <c r="G834" t="str">
        <v/>
      </c>
      <c r="H834" s="21">
        <v>144</v>
      </c>
      <c r="I834" s="21">
        <v>149</v>
      </c>
      <c r="J834" s="21">
        <v>0</v>
      </c>
      <c r="K834" s="21">
        <v>5</v>
      </c>
      <c r="L834">
        <v>17.240000000000002</v>
      </c>
      <c r="M834">
        <v>17.29</v>
      </c>
      <c r="N834">
        <v>19.749000000000002</v>
      </c>
      <c r="O834">
        <v>19.798999999999999</v>
      </c>
      <c r="P834">
        <v>5</v>
      </c>
      <c r="Q834">
        <v>2</v>
      </c>
      <c r="R834" t="str">
        <v>LIQ</v>
      </c>
      <c r="S834" t="str">
        <v/>
      </c>
      <c r="T834" t="str">
        <v>BRAD</v>
      </c>
      <c r="U834" t="str">
        <v>95829IODP</v>
      </c>
      <c r="V834" t="str">
        <v>IWBRAD</v>
      </c>
      <c r="W834" t="str">
        <v>LIQ11887801</v>
      </c>
      <c r="X834">
        <v>44885.443055555559</v>
      </c>
      <c r="Y834" t="str">
        <v>JR_LIU</v>
      </c>
      <c r="Z834" t="str">
        <v>JR</v>
      </c>
      <c r="AA834" t="str">
        <v>10 ul HgCl2</v>
      </c>
      <c r="AB834" t="str">
        <v>397-U1385G-3H-4-IW(144-149)-IWBRAD</v>
      </c>
    </row>
    <row r="835" spans="1:28" x14ac:dyDescent="0.15">
      <c r="A835">
        <v>397</v>
      </c>
      <c r="B835" t="str">
        <v>U1385</v>
      </c>
      <c r="C835" t="str">
        <v>G</v>
      </c>
      <c r="D835">
        <v>3</v>
      </c>
      <c r="E835" t="str">
        <v>H</v>
      </c>
      <c r="F835">
        <v>4</v>
      </c>
      <c r="G835" t="str">
        <v/>
      </c>
      <c r="H835" s="21">
        <v>144</v>
      </c>
      <c r="I835" s="21">
        <v>149</v>
      </c>
      <c r="J835" s="21">
        <v>0</v>
      </c>
      <c r="K835" s="21">
        <v>5</v>
      </c>
      <c r="L835">
        <v>17.240000000000002</v>
      </c>
      <c r="M835">
        <v>17.29</v>
      </c>
      <c r="N835">
        <v>19.749000000000002</v>
      </c>
      <c r="O835">
        <v>19.798999999999999</v>
      </c>
      <c r="P835">
        <v>5</v>
      </c>
      <c r="Q835">
        <v>3</v>
      </c>
      <c r="R835" t="str">
        <v>LIQ</v>
      </c>
      <c r="S835" t="str">
        <v/>
      </c>
      <c r="T835" t="str">
        <v/>
      </c>
      <c r="U835" t="str">
        <v/>
      </c>
      <c r="V835" t="str">
        <v>IWALK</v>
      </c>
      <c r="W835" t="str">
        <v>LIQ11887721</v>
      </c>
      <c r="X835">
        <v>44885.443055555559</v>
      </c>
      <c r="Y835" t="str">
        <v>JR_LIU</v>
      </c>
      <c r="Z835" t="str">
        <v>JR</v>
      </c>
      <c r="AA835" t="str">
        <v>alkalinity residue</v>
      </c>
      <c r="AB835" t="str">
        <v>397-U1385G-3H-4-IW(144-149)-IWALK</v>
      </c>
    </row>
    <row r="836" spans="1:28" x14ac:dyDescent="0.15">
      <c r="A836">
        <v>397</v>
      </c>
      <c r="B836" t="str">
        <v>U1385</v>
      </c>
      <c r="C836" t="str">
        <v>G</v>
      </c>
      <c r="D836">
        <v>3</v>
      </c>
      <c r="E836" t="str">
        <v>H</v>
      </c>
      <c r="F836">
        <v>4</v>
      </c>
      <c r="G836" t="str">
        <v/>
      </c>
      <c r="H836" s="21">
        <v>144</v>
      </c>
      <c r="I836" s="21">
        <v>149</v>
      </c>
      <c r="J836" s="21">
        <v>0</v>
      </c>
      <c r="K836" s="21">
        <v>5</v>
      </c>
      <c r="L836">
        <v>17.240000000000002</v>
      </c>
      <c r="M836">
        <v>17.29</v>
      </c>
      <c r="N836">
        <v>19.749000000000002</v>
      </c>
      <c r="O836">
        <v>19.798999999999999</v>
      </c>
      <c r="P836">
        <v>5</v>
      </c>
      <c r="Q836">
        <v>25</v>
      </c>
      <c r="R836" t="str">
        <v>CAKE</v>
      </c>
      <c r="S836" t="str">
        <v/>
      </c>
      <c r="T836" t="str">
        <v>WU</v>
      </c>
      <c r="U836" t="str">
        <v>95353IODP</v>
      </c>
      <c r="V836" t="str">
        <v>SCWU</v>
      </c>
      <c r="W836" t="str">
        <v>CAKE11887761</v>
      </c>
      <c r="X836">
        <v>44885.443055555559</v>
      </c>
      <c r="Y836" t="str">
        <v>JR_LIU</v>
      </c>
      <c r="Z836" t="str">
        <v>JR</v>
      </c>
      <c r="AA836" t="str">
        <v/>
      </c>
      <c r="AB836" t="str">
        <v>397-U1385G-3H-4-IW(144-149)-SCWU</v>
      </c>
    </row>
    <row r="837" spans="1:28" x14ac:dyDescent="0.15">
      <c r="A837">
        <v>397</v>
      </c>
      <c r="B837" t="str">
        <v>U1385</v>
      </c>
      <c r="C837" t="str">
        <v>G</v>
      </c>
      <c r="D837">
        <v>3</v>
      </c>
      <c r="E837" t="str">
        <v>H</v>
      </c>
      <c r="F837">
        <v>4</v>
      </c>
      <c r="G837" t="str">
        <v/>
      </c>
      <c r="H837" s="21">
        <v>144</v>
      </c>
      <c r="I837" s="21">
        <v>149</v>
      </c>
      <c r="J837" s="21">
        <v>0</v>
      </c>
      <c r="K837" s="21">
        <v>5</v>
      </c>
      <c r="L837">
        <v>17.240000000000002</v>
      </c>
      <c r="M837">
        <v>17.29</v>
      </c>
      <c r="N837">
        <v>19.749000000000002</v>
      </c>
      <c r="O837">
        <v>19.798999999999999</v>
      </c>
      <c r="P837">
        <v>5</v>
      </c>
      <c r="Q837">
        <v>6</v>
      </c>
      <c r="R837" t="str">
        <v>LIQ</v>
      </c>
      <c r="S837" t="str">
        <v/>
      </c>
      <c r="T837" t="str">
        <v/>
      </c>
      <c r="U837" t="str">
        <v/>
      </c>
      <c r="V837" t="str">
        <v>IWS</v>
      </c>
      <c r="W837" t="str">
        <v>LIQ11887711</v>
      </c>
      <c r="X837">
        <v>44885.443055555559</v>
      </c>
      <c r="Y837" t="str">
        <v>JR_LIU</v>
      </c>
      <c r="Z837" t="str">
        <v>JR</v>
      </c>
      <c r="AA837" t="str">
        <v>shipboard untreated</v>
      </c>
      <c r="AB837" t="str">
        <v>397-U1385G-3H-4-IW(144-149)-IWS</v>
      </c>
    </row>
    <row r="838" spans="1:28" x14ac:dyDescent="0.15">
      <c r="A838">
        <v>397</v>
      </c>
      <c r="B838" t="str">
        <v>U1385</v>
      </c>
      <c r="C838" t="str">
        <v>G</v>
      </c>
      <c r="D838">
        <v>3</v>
      </c>
      <c r="E838" t="str">
        <v>H</v>
      </c>
      <c r="F838">
        <v>4</v>
      </c>
      <c r="G838" t="str">
        <v/>
      </c>
      <c r="H838" s="21">
        <v>144</v>
      </c>
      <c r="I838" s="21">
        <v>149</v>
      </c>
      <c r="J838" s="21">
        <v>144</v>
      </c>
      <c r="K838" s="21">
        <v>149</v>
      </c>
      <c r="L838">
        <v>17.240000000000002</v>
      </c>
      <c r="M838">
        <v>17.29</v>
      </c>
      <c r="N838">
        <v>19.749000000000002</v>
      </c>
      <c r="O838">
        <v>19.798999999999999</v>
      </c>
      <c r="P838">
        <v>5</v>
      </c>
      <c r="Q838">
        <v>176</v>
      </c>
      <c r="R838" t="str">
        <v>WRND</v>
      </c>
      <c r="S838" t="str">
        <v>IW</v>
      </c>
      <c r="T838" t="str">
        <v/>
      </c>
      <c r="U838" t="str">
        <v/>
      </c>
      <c r="V838" t="str">
        <v>IW(144-149)</v>
      </c>
      <c r="W838" t="str">
        <v>WRND11887051</v>
      </c>
      <c r="X838">
        <v>44885.412499999999</v>
      </c>
      <c r="Y838" t="str">
        <v>NOVAK</v>
      </c>
      <c r="Z838" t="str">
        <v>JR</v>
      </c>
      <c r="AA838" t="str">
        <v/>
      </c>
      <c r="AB838" t="str">
        <v>397-U1385G-3H-4-IW(144-149)</v>
      </c>
    </row>
    <row r="839" spans="1:28" x14ac:dyDescent="0.15">
      <c r="A839">
        <v>397</v>
      </c>
      <c r="B839" t="str">
        <v>U1385</v>
      </c>
      <c r="C839" t="str">
        <v>G</v>
      </c>
      <c r="D839">
        <v>3</v>
      </c>
      <c r="E839" t="str">
        <v>H</v>
      </c>
      <c r="F839">
        <v>4</v>
      </c>
      <c r="G839" t="str">
        <v/>
      </c>
      <c r="H839" s="21">
        <v>144</v>
      </c>
      <c r="I839" s="21">
        <v>149</v>
      </c>
      <c r="J839" s="21">
        <v>0</v>
      </c>
      <c r="K839" s="21">
        <v>5</v>
      </c>
      <c r="L839">
        <v>17.240000000000002</v>
      </c>
      <c r="M839">
        <v>17.29</v>
      </c>
      <c r="N839">
        <v>19.749000000000002</v>
      </c>
      <c r="O839">
        <v>19.798999999999999</v>
      </c>
      <c r="P839">
        <v>5</v>
      </c>
      <c r="Q839">
        <v>10</v>
      </c>
      <c r="R839" t="str">
        <v>LIQ</v>
      </c>
      <c r="S839" t="str">
        <v/>
      </c>
      <c r="T839" t="str">
        <v>YOBO</v>
      </c>
      <c r="U839" t="str">
        <v>96010IODP</v>
      </c>
      <c r="V839" t="str">
        <v>IWYOBO</v>
      </c>
      <c r="W839" t="str">
        <v>LIQ11887751</v>
      </c>
      <c r="X839">
        <v>44885.443055555559</v>
      </c>
      <c r="Y839" t="str">
        <v>JR_LIU</v>
      </c>
      <c r="Z839" t="str">
        <v>JR</v>
      </c>
      <c r="AA839" t="str">
        <v>30ul optima HNO3</v>
      </c>
      <c r="AB839" t="str">
        <v>397-U1385G-3H-4-IW(144-149)-IWYOBO</v>
      </c>
    </row>
    <row r="840" spans="1:28" x14ac:dyDescent="0.15">
      <c r="A840">
        <v>397</v>
      </c>
      <c r="B840" t="str">
        <v>U1385</v>
      </c>
      <c r="C840" t="str">
        <v>G</v>
      </c>
      <c r="D840">
        <v>3</v>
      </c>
      <c r="E840" t="str">
        <v>H</v>
      </c>
      <c r="F840">
        <v>4</v>
      </c>
      <c r="G840" t="str">
        <v/>
      </c>
      <c r="H840" s="21">
        <v>144</v>
      </c>
      <c r="I840" s="21">
        <v>149</v>
      </c>
      <c r="J840" s="21">
        <v>0</v>
      </c>
      <c r="K840" s="21">
        <v>5</v>
      </c>
      <c r="L840">
        <v>17.240000000000002</v>
      </c>
      <c r="M840">
        <v>17.29</v>
      </c>
      <c r="N840">
        <v>19.749000000000002</v>
      </c>
      <c r="O840">
        <v>19.798999999999999</v>
      </c>
      <c r="P840">
        <v>5</v>
      </c>
      <c r="Q840">
        <v>25</v>
      </c>
      <c r="R840" t="str">
        <v>CAKE</v>
      </c>
      <c r="S840" t="str">
        <v/>
      </c>
      <c r="T840" t="str">
        <v>HAYG</v>
      </c>
      <c r="U840" t="str">
        <v>95295IODP</v>
      </c>
      <c r="V840" t="str">
        <v>SCHAYG</v>
      </c>
      <c r="W840" t="str">
        <v>CAKE11887771</v>
      </c>
      <c r="X840">
        <v>44885.443055555559</v>
      </c>
      <c r="Y840" t="str">
        <v>JR_LIU</v>
      </c>
      <c r="Z840" t="str">
        <v>JR</v>
      </c>
      <c r="AA840" t="str">
        <v>flush with N2</v>
      </c>
      <c r="AB840" t="str">
        <v>397-U1385G-3H-4-IW(144-149)-SCHAYG</v>
      </c>
    </row>
    <row r="841" spans="1:28" x14ac:dyDescent="0.15">
      <c r="A841">
        <v>397</v>
      </c>
      <c r="B841" t="str">
        <v>U1385</v>
      </c>
      <c r="C841" t="str">
        <v>G</v>
      </c>
      <c r="D841">
        <v>3</v>
      </c>
      <c r="E841" t="str">
        <v>H</v>
      </c>
      <c r="F841">
        <v>5</v>
      </c>
      <c r="G841" t="str">
        <v>W</v>
      </c>
      <c r="H841" s="21">
        <v>75</v>
      </c>
      <c r="I841" s="21">
        <v>75</v>
      </c>
      <c r="J841" s="21">
        <v>75</v>
      </c>
      <c r="K841" s="21">
        <v>75</v>
      </c>
      <c r="L841">
        <v>18.04</v>
      </c>
      <c r="M841">
        <v>18.04</v>
      </c>
      <c r="N841">
        <v>20.548999999999999</v>
      </c>
      <c r="O841">
        <v>20.548999999999999</v>
      </c>
      <c r="P841">
        <v>0</v>
      </c>
      <c r="Q841">
        <v>1</v>
      </c>
      <c r="R841" t="str">
        <v>TPCK</v>
      </c>
      <c r="S841" t="str">
        <v>NANNO</v>
      </c>
      <c r="T841" t="str">
        <v/>
      </c>
      <c r="U841" t="str">
        <v/>
      </c>
      <c r="V841" t="str">
        <v>NANNO</v>
      </c>
      <c r="W841" t="str">
        <v>TPCK11891341</v>
      </c>
      <c r="X841">
        <v>44885.617361111108</v>
      </c>
      <c r="Y841" t="str">
        <v>LEWIS</v>
      </c>
      <c r="Z841" t="str">
        <v>JR</v>
      </c>
      <c r="AA841" t="str">
        <v>Unprocessed sample to FLOR, slide to CLAR</v>
      </c>
      <c r="AB841" t="str">
        <v>397-U1385G-3H-5-W 75/75-NANNO</v>
      </c>
    </row>
    <row r="842" spans="1:28" x14ac:dyDescent="0.15">
      <c r="A842">
        <v>397</v>
      </c>
      <c r="B842" t="str">
        <v>U1385</v>
      </c>
      <c r="C842" t="str">
        <v>G</v>
      </c>
      <c r="D842">
        <v>3</v>
      </c>
      <c r="E842" t="str">
        <v>H</v>
      </c>
      <c r="F842">
        <v>5</v>
      </c>
      <c r="G842" t="str">
        <v>W</v>
      </c>
      <c r="H842" s="21">
        <v>83</v>
      </c>
      <c r="I842" s="21">
        <v>84</v>
      </c>
      <c r="J842" s="21">
        <v>83</v>
      </c>
      <c r="K842" s="21">
        <v>84</v>
      </c>
      <c r="L842">
        <v>18.119999999999997</v>
      </c>
      <c r="M842">
        <v>18.13</v>
      </c>
      <c r="N842">
        <v>20.628999999999998</v>
      </c>
      <c r="O842">
        <v>20.638999999999999</v>
      </c>
      <c r="P842">
        <v>1</v>
      </c>
      <c r="Q842">
        <v>5</v>
      </c>
      <c r="R842" t="str">
        <v>CYL</v>
      </c>
      <c r="S842" t="str">
        <v>CARB</v>
      </c>
      <c r="T842" t="str">
        <v/>
      </c>
      <c r="U842" t="str">
        <v/>
      </c>
      <c r="V842" t="str">
        <v>CARB</v>
      </c>
      <c r="W842" t="str">
        <v>CYL11890901</v>
      </c>
      <c r="X842">
        <v>44885.604861111111</v>
      </c>
      <c r="Y842" t="str">
        <v>JRS_CLARK</v>
      </c>
      <c r="Z842" t="str">
        <v>JR</v>
      </c>
      <c r="AA842" t="str">
        <v/>
      </c>
      <c r="AB842" t="str">
        <v>397-U1385G-3H-5-W 83/84-CARB</v>
      </c>
    </row>
    <row r="843" spans="1:28" x14ac:dyDescent="0.15">
      <c r="A843">
        <v>397</v>
      </c>
      <c r="B843" t="str">
        <v>U1385</v>
      </c>
      <c r="C843" t="str">
        <v>G</v>
      </c>
      <c r="D843">
        <v>3</v>
      </c>
      <c r="E843" t="str">
        <v>H</v>
      </c>
      <c r="F843">
        <v>5</v>
      </c>
      <c r="G843" t="str">
        <v>A</v>
      </c>
      <c r="H843" s="21">
        <v>83</v>
      </c>
      <c r="I843" s="21">
        <v>83</v>
      </c>
      <c r="J843" s="21">
        <v>83</v>
      </c>
      <c r="K843" s="21">
        <v>83</v>
      </c>
      <c r="L843">
        <v>18.119999999999997</v>
      </c>
      <c r="M843">
        <v>18.119999999999997</v>
      </c>
      <c r="N843">
        <v>20.628999999999998</v>
      </c>
      <c r="O843">
        <v>20.628999999999998</v>
      </c>
      <c r="P843">
        <v>0</v>
      </c>
      <c r="Q843">
        <v>1</v>
      </c>
      <c r="R843" t="str">
        <v>SS</v>
      </c>
      <c r="S843" t="str">
        <v>SED</v>
      </c>
      <c r="T843" t="str">
        <v/>
      </c>
      <c r="U843" t="str">
        <v/>
      </c>
      <c r="V843" t="str">
        <v>SED</v>
      </c>
      <c r="W843" t="str">
        <v>SS11890801</v>
      </c>
      <c r="X843">
        <v>44885.599999999999</v>
      </c>
      <c r="Y843" t="str">
        <v>JRS_BROOKS</v>
      </c>
      <c r="Z843" t="str">
        <v>JR</v>
      </c>
      <c r="AA843" t="str">
        <v/>
      </c>
      <c r="AB843" t="str">
        <v>397-U1385G-3H-5-A 83/83-SED</v>
      </c>
    </row>
    <row r="844" spans="1:28" x14ac:dyDescent="0.15">
      <c r="A844">
        <v>397</v>
      </c>
      <c r="B844" t="str">
        <v>U1385</v>
      </c>
      <c r="C844" t="str">
        <v>G</v>
      </c>
      <c r="D844">
        <v>3</v>
      </c>
      <c r="E844" t="str">
        <v>H</v>
      </c>
      <c r="F844">
        <v>5</v>
      </c>
      <c r="G844" t="str">
        <v>A</v>
      </c>
      <c r="H844" s="21">
        <v>100</v>
      </c>
      <c r="I844" s="21">
        <v>100</v>
      </c>
      <c r="J844" s="21">
        <v>100</v>
      </c>
      <c r="K844" s="21">
        <v>100</v>
      </c>
      <c r="L844">
        <v>18.29</v>
      </c>
      <c r="M844">
        <v>18.29</v>
      </c>
      <c r="N844">
        <v>20.798999999999999</v>
      </c>
      <c r="O844">
        <v>20.798999999999999</v>
      </c>
      <c r="P844">
        <v>0</v>
      </c>
      <c r="Q844">
        <v>1</v>
      </c>
      <c r="R844" t="str">
        <v>SS</v>
      </c>
      <c r="S844" t="str">
        <v>SED</v>
      </c>
      <c r="T844" t="str">
        <v/>
      </c>
      <c r="U844" t="str">
        <v/>
      </c>
      <c r="V844" t="str">
        <v>SED</v>
      </c>
      <c r="W844" t="str">
        <v>SS11891371</v>
      </c>
      <c r="X844">
        <v>44885.618055555555</v>
      </c>
      <c r="Y844" t="str">
        <v>JRS_BROOKS</v>
      </c>
      <c r="Z844" t="str">
        <v>JR</v>
      </c>
      <c r="AA844" t="str">
        <v/>
      </c>
      <c r="AB844" t="str">
        <v>397-U1385G-3H-5-A 100/100-SED</v>
      </c>
    </row>
    <row r="845" spans="1:28" x14ac:dyDescent="0.15">
      <c r="A845">
        <v>397</v>
      </c>
      <c r="B845" t="str">
        <v>U1385</v>
      </c>
      <c r="C845" t="str">
        <v>G</v>
      </c>
      <c r="D845">
        <v>3</v>
      </c>
      <c r="E845" t="str">
        <v>H</v>
      </c>
      <c r="F845">
        <v>5</v>
      </c>
      <c r="G845" t="str">
        <v/>
      </c>
      <c r="H845" s="21">
        <v>145</v>
      </c>
      <c r="I845" s="21">
        <v>150</v>
      </c>
      <c r="J845" s="21">
        <v>0</v>
      </c>
      <c r="K845" s="21">
        <v>5</v>
      </c>
      <c r="L845">
        <v>18.739999999999998</v>
      </c>
      <c r="M845">
        <v>18.79</v>
      </c>
      <c r="N845">
        <v>21.248999999999999</v>
      </c>
      <c r="O845">
        <v>21.298999999999999</v>
      </c>
      <c r="P845">
        <v>5</v>
      </c>
      <c r="Q845">
        <v>25</v>
      </c>
      <c r="R845" t="str">
        <v>CAKE</v>
      </c>
      <c r="S845" t="str">
        <v/>
      </c>
      <c r="T845" t="str">
        <v/>
      </c>
      <c r="U845" t="str">
        <v/>
      </c>
      <c r="V845" t="str">
        <v>SC</v>
      </c>
      <c r="W845" t="str">
        <v>CAKE11888741</v>
      </c>
      <c r="X845">
        <v>44885.493750000001</v>
      </c>
      <c r="Y845" t="str">
        <v>JR_LIU</v>
      </c>
      <c r="Z845" t="str">
        <v>JR</v>
      </c>
      <c r="AA845" t="str">
        <v>repository</v>
      </c>
      <c r="AB845" t="str">
        <v>397-U1385G-3H-5-IW(145-150)-SC</v>
      </c>
    </row>
    <row r="846" spans="1:28" x14ac:dyDescent="0.15">
      <c r="A846">
        <v>397</v>
      </c>
      <c r="B846" t="str">
        <v>U1385</v>
      </c>
      <c r="C846" t="str">
        <v>G</v>
      </c>
      <c r="D846">
        <v>3</v>
      </c>
      <c r="E846" t="str">
        <v>H</v>
      </c>
      <c r="F846">
        <v>5</v>
      </c>
      <c r="G846" t="str">
        <v/>
      </c>
      <c r="H846" s="21">
        <v>145</v>
      </c>
      <c r="I846" s="21">
        <v>150</v>
      </c>
      <c r="J846" s="21">
        <v>0</v>
      </c>
      <c r="K846" s="21">
        <v>5</v>
      </c>
      <c r="L846">
        <v>18.739999999999998</v>
      </c>
      <c r="M846">
        <v>18.79</v>
      </c>
      <c r="N846">
        <v>21.248999999999999</v>
      </c>
      <c r="O846">
        <v>21.298999999999999</v>
      </c>
      <c r="P846">
        <v>5</v>
      </c>
      <c r="Q846">
        <v>2</v>
      </c>
      <c r="R846" t="str">
        <v>LIQ</v>
      </c>
      <c r="S846" t="str">
        <v/>
      </c>
      <c r="T846" t="str">
        <v>BRAD</v>
      </c>
      <c r="U846" t="str">
        <v>95829IODP</v>
      </c>
      <c r="V846" t="str">
        <v>IWBRAD</v>
      </c>
      <c r="W846" t="str">
        <v>LIQ11888751</v>
      </c>
      <c r="X846">
        <v>44885.493750000001</v>
      </c>
      <c r="Y846" t="str">
        <v>JR_LIU</v>
      </c>
      <c r="Z846" t="str">
        <v>JR</v>
      </c>
      <c r="AA846" t="str">
        <v>10 ul HgCl2</v>
      </c>
      <c r="AB846" t="str">
        <v>397-U1385G-3H-5-IW(145-150)-IWBRAD</v>
      </c>
    </row>
    <row r="847" spans="1:28" x14ac:dyDescent="0.15">
      <c r="A847">
        <v>397</v>
      </c>
      <c r="B847" t="str">
        <v>U1385</v>
      </c>
      <c r="C847" t="str">
        <v>G</v>
      </c>
      <c r="D847">
        <v>3</v>
      </c>
      <c r="E847" t="str">
        <v>H</v>
      </c>
      <c r="F847">
        <v>5</v>
      </c>
      <c r="G847" t="str">
        <v/>
      </c>
      <c r="H847" s="21">
        <v>145</v>
      </c>
      <c r="I847" s="21">
        <v>150</v>
      </c>
      <c r="J847" s="21">
        <v>0</v>
      </c>
      <c r="K847" s="21">
        <v>5</v>
      </c>
      <c r="L847">
        <v>18.739999999999998</v>
      </c>
      <c r="M847">
        <v>18.79</v>
      </c>
      <c r="N847">
        <v>21.248999999999999</v>
      </c>
      <c r="O847">
        <v>21.298999999999999</v>
      </c>
      <c r="P847">
        <v>5</v>
      </c>
      <c r="Q847">
        <v>25</v>
      </c>
      <c r="R847" t="str">
        <v>CAKE</v>
      </c>
      <c r="S847" t="str">
        <v/>
      </c>
      <c r="T847" t="str">
        <v>HAYG</v>
      </c>
      <c r="U847" t="str">
        <v>95295IODP</v>
      </c>
      <c r="V847" t="str">
        <v>SCHAYG</v>
      </c>
      <c r="W847" t="str">
        <v>CAKE11888731</v>
      </c>
      <c r="X847">
        <v>44885.493750000001</v>
      </c>
      <c r="Y847" t="str">
        <v>JR_LIU</v>
      </c>
      <c r="Z847" t="str">
        <v>JR</v>
      </c>
      <c r="AA847" t="str">
        <v>flush with N2</v>
      </c>
      <c r="AB847" t="str">
        <v>397-U1385G-3H-5-IW(145-150)-SCHAYG</v>
      </c>
    </row>
    <row r="848" spans="1:28" x14ac:dyDescent="0.15">
      <c r="A848">
        <v>397</v>
      </c>
      <c r="B848" t="str">
        <v>U1385</v>
      </c>
      <c r="C848" t="str">
        <v>G</v>
      </c>
      <c r="D848">
        <v>3</v>
      </c>
      <c r="E848" t="str">
        <v>H</v>
      </c>
      <c r="F848">
        <v>5</v>
      </c>
      <c r="G848" t="str">
        <v/>
      </c>
      <c r="H848" s="21">
        <v>145</v>
      </c>
      <c r="I848" s="21">
        <v>150</v>
      </c>
      <c r="J848" s="21">
        <v>0</v>
      </c>
      <c r="K848" s="21">
        <v>5</v>
      </c>
      <c r="L848">
        <v>18.739999999999998</v>
      </c>
      <c r="M848">
        <v>18.79</v>
      </c>
      <c r="N848">
        <v>21.248999999999999</v>
      </c>
      <c r="O848">
        <v>21.298999999999999</v>
      </c>
      <c r="P848">
        <v>5</v>
      </c>
      <c r="Q848">
        <v>2</v>
      </c>
      <c r="R848" t="str">
        <v>LIQ</v>
      </c>
      <c r="S848" t="str">
        <v>ICP</v>
      </c>
      <c r="T848" t="str">
        <v/>
      </c>
      <c r="U848" t="str">
        <v/>
      </c>
      <c r="V848" t="str">
        <v>IWICP</v>
      </c>
      <c r="W848" t="str">
        <v>LIQ11888691</v>
      </c>
      <c r="X848">
        <v>44885.493750000001</v>
      </c>
      <c r="Y848" t="str">
        <v>JR_LIU</v>
      </c>
      <c r="Z848" t="str">
        <v>JR</v>
      </c>
      <c r="AA848" t="str">
        <v>10uL HNO3</v>
      </c>
      <c r="AB848" t="str">
        <v>397-U1385G-3H-5-IW(145-150)-IWICP</v>
      </c>
    </row>
    <row r="849" spans="1:28" x14ac:dyDescent="0.15">
      <c r="A849">
        <v>397</v>
      </c>
      <c r="B849" t="str">
        <v>U1385</v>
      </c>
      <c r="C849" t="str">
        <v>G</v>
      </c>
      <c r="D849">
        <v>3</v>
      </c>
      <c r="E849" t="str">
        <v>H</v>
      </c>
      <c r="F849">
        <v>5</v>
      </c>
      <c r="G849" t="str">
        <v/>
      </c>
      <c r="H849" s="21">
        <v>145</v>
      </c>
      <c r="I849" s="21">
        <v>150</v>
      </c>
      <c r="J849" s="21">
        <v>0</v>
      </c>
      <c r="K849" s="21">
        <v>5</v>
      </c>
      <c r="L849">
        <v>18.739999999999998</v>
      </c>
      <c r="M849">
        <v>18.79</v>
      </c>
      <c r="N849">
        <v>21.248999999999999</v>
      </c>
      <c r="O849">
        <v>21.298999999999999</v>
      </c>
      <c r="P849">
        <v>5</v>
      </c>
      <c r="Q849">
        <v>6</v>
      </c>
      <c r="R849" t="str">
        <v>LIQ</v>
      </c>
      <c r="S849" t="str">
        <v/>
      </c>
      <c r="T849" t="str">
        <v/>
      </c>
      <c r="U849" t="str">
        <v/>
      </c>
      <c r="V849" t="str">
        <v>IWS</v>
      </c>
      <c r="W849" t="str">
        <v>LIQ11888671</v>
      </c>
      <c r="X849">
        <v>44885.493750000001</v>
      </c>
      <c r="Y849" t="str">
        <v>JR_LIU</v>
      </c>
      <c r="Z849" t="str">
        <v>JR</v>
      </c>
      <c r="AA849" t="str">
        <v>shipboard untreated</v>
      </c>
      <c r="AB849" t="str">
        <v>397-U1385G-3H-5-IW(145-150)-IWS</v>
      </c>
    </row>
    <row r="850" spans="1:28" x14ac:dyDescent="0.15">
      <c r="A850">
        <v>397</v>
      </c>
      <c r="B850" t="str">
        <v>U1385</v>
      </c>
      <c r="C850" t="str">
        <v>G</v>
      </c>
      <c r="D850">
        <v>3</v>
      </c>
      <c r="E850" t="str">
        <v>H</v>
      </c>
      <c r="F850">
        <v>5</v>
      </c>
      <c r="G850" t="str">
        <v/>
      </c>
      <c r="H850" s="21">
        <v>145</v>
      </c>
      <c r="I850" s="21">
        <v>150</v>
      </c>
      <c r="J850" s="21">
        <v>0</v>
      </c>
      <c r="K850" s="21">
        <v>5</v>
      </c>
      <c r="L850">
        <v>18.739999999999998</v>
      </c>
      <c r="M850">
        <v>18.79</v>
      </c>
      <c r="N850">
        <v>21.248999999999999</v>
      </c>
      <c r="O850">
        <v>21.298999999999999</v>
      </c>
      <c r="P850">
        <v>5</v>
      </c>
      <c r="Q850">
        <v>3</v>
      </c>
      <c r="R850" t="str">
        <v>LIQ</v>
      </c>
      <c r="S850" t="str">
        <v/>
      </c>
      <c r="T850" t="str">
        <v/>
      </c>
      <c r="U850" t="str">
        <v/>
      </c>
      <c r="V850" t="str">
        <v>IWALK</v>
      </c>
      <c r="W850" t="str">
        <v>LIQ11888681</v>
      </c>
      <c r="X850">
        <v>44885.493750000001</v>
      </c>
      <c r="Y850" t="str">
        <v>JR_LIU</v>
      </c>
      <c r="Z850" t="str">
        <v>JR</v>
      </c>
      <c r="AA850" t="str">
        <v>alkalinity residue</v>
      </c>
      <c r="AB850" t="str">
        <v>397-U1385G-3H-5-IW(145-150)-IWALK</v>
      </c>
    </row>
    <row r="851" spans="1:28" x14ac:dyDescent="0.15">
      <c r="A851">
        <v>397</v>
      </c>
      <c r="B851" t="str">
        <v>U1385</v>
      </c>
      <c r="C851" t="str">
        <v>G</v>
      </c>
      <c r="D851">
        <v>3</v>
      </c>
      <c r="E851" t="str">
        <v>H</v>
      </c>
      <c r="F851">
        <v>5</v>
      </c>
      <c r="G851" t="str">
        <v/>
      </c>
      <c r="H851" s="21">
        <v>145</v>
      </c>
      <c r="I851" s="21">
        <v>150</v>
      </c>
      <c r="J851" s="21">
        <v>0</v>
      </c>
      <c r="K851" s="21">
        <v>5</v>
      </c>
      <c r="L851">
        <v>18.739999999999998</v>
      </c>
      <c r="M851">
        <v>18.79</v>
      </c>
      <c r="N851">
        <v>21.248999999999999</v>
      </c>
      <c r="O851">
        <v>21.298999999999999</v>
      </c>
      <c r="P851">
        <v>5</v>
      </c>
      <c r="Q851">
        <v>10</v>
      </c>
      <c r="R851" t="str">
        <v>LIQ</v>
      </c>
      <c r="S851" t="str">
        <v/>
      </c>
      <c r="T851" t="str">
        <v>YOBO</v>
      </c>
      <c r="U851" t="str">
        <v>96010IODP</v>
      </c>
      <c r="V851" t="str">
        <v>IWYOBO</v>
      </c>
      <c r="W851" t="str">
        <v>LIQ11888711</v>
      </c>
      <c r="X851">
        <v>44885.493750000001</v>
      </c>
      <c r="Y851" t="str">
        <v>JR_LIU</v>
      </c>
      <c r="Z851" t="str">
        <v>JR</v>
      </c>
      <c r="AA851" t="str">
        <v>30ul optima HNO3</v>
      </c>
      <c r="AB851" t="str">
        <v>397-U1385G-3H-5-IW(145-150)-IWYOBO</v>
      </c>
    </row>
    <row r="852" spans="1:28" x14ac:dyDescent="0.15">
      <c r="A852">
        <v>397</v>
      </c>
      <c r="B852" t="str">
        <v>U1385</v>
      </c>
      <c r="C852" t="str">
        <v>G</v>
      </c>
      <c r="D852">
        <v>3</v>
      </c>
      <c r="E852" t="str">
        <v>H</v>
      </c>
      <c r="F852">
        <v>5</v>
      </c>
      <c r="G852" t="str">
        <v/>
      </c>
      <c r="H852" s="21">
        <v>145</v>
      </c>
      <c r="I852" s="21">
        <v>150</v>
      </c>
      <c r="J852" s="21">
        <v>145</v>
      </c>
      <c r="K852" s="21">
        <v>150</v>
      </c>
      <c r="L852">
        <v>18.739999999999998</v>
      </c>
      <c r="M852">
        <v>18.79</v>
      </c>
      <c r="N852">
        <v>21.248999999999999</v>
      </c>
      <c r="O852">
        <v>21.298999999999999</v>
      </c>
      <c r="P852">
        <v>5</v>
      </c>
      <c r="Q852">
        <v>176</v>
      </c>
      <c r="R852" t="str">
        <v>WRND</v>
      </c>
      <c r="S852" t="str">
        <v>IW</v>
      </c>
      <c r="T852" t="str">
        <v/>
      </c>
      <c r="U852" t="str">
        <v/>
      </c>
      <c r="V852" t="str">
        <v>IW(145-150)</v>
      </c>
      <c r="W852" t="str">
        <v>WRND11887041</v>
      </c>
      <c r="X852">
        <v>44885.412499999999</v>
      </c>
      <c r="Y852" t="str">
        <v>NOVAK</v>
      </c>
      <c r="Z852" t="str">
        <v>JR</v>
      </c>
      <c r="AA852" t="str">
        <v/>
      </c>
      <c r="AB852" t="str">
        <v>397-U1385G-3H-5-IW(145-150)</v>
      </c>
    </row>
    <row r="853" spans="1:28" x14ac:dyDescent="0.15">
      <c r="A853">
        <v>397</v>
      </c>
      <c r="B853" t="str">
        <v>U1385</v>
      </c>
      <c r="C853" t="str">
        <v>G</v>
      </c>
      <c r="D853">
        <v>3</v>
      </c>
      <c r="E853" t="str">
        <v>H</v>
      </c>
      <c r="F853">
        <v>5</v>
      </c>
      <c r="G853" t="str">
        <v/>
      </c>
      <c r="H853" s="21">
        <v>145</v>
      </c>
      <c r="I853" s="21">
        <v>150</v>
      </c>
      <c r="J853" s="21">
        <v>0</v>
      </c>
      <c r="K853" s="21">
        <v>5</v>
      </c>
      <c r="L853">
        <v>18.739999999999998</v>
      </c>
      <c r="M853">
        <v>18.79</v>
      </c>
      <c r="N853">
        <v>21.248999999999999</v>
      </c>
      <c r="O853">
        <v>21.298999999999999</v>
      </c>
      <c r="P853">
        <v>5</v>
      </c>
      <c r="Q853">
        <v>10</v>
      </c>
      <c r="R853" t="str">
        <v>LIQ</v>
      </c>
      <c r="S853" t="str">
        <v/>
      </c>
      <c r="T853" t="str">
        <v>WU</v>
      </c>
      <c r="U853" t="str">
        <v>95353IODP</v>
      </c>
      <c r="V853" t="str">
        <v>IWWU</v>
      </c>
      <c r="W853" t="str">
        <v>LIQ11888701</v>
      </c>
      <c r="X853">
        <v>44885.493750000001</v>
      </c>
      <c r="Y853" t="str">
        <v>JR_LIU</v>
      </c>
      <c r="Z853" t="str">
        <v>JR</v>
      </c>
      <c r="AA853" t="str">
        <v>30 ul TM HCl</v>
      </c>
      <c r="AB853" t="str">
        <v>397-U1385G-3H-5-IW(145-150)-IWWU</v>
      </c>
    </row>
    <row r="854" spans="1:28" x14ac:dyDescent="0.15">
      <c r="A854">
        <v>397</v>
      </c>
      <c r="B854" t="str">
        <v>U1385</v>
      </c>
      <c r="C854" t="str">
        <v>G</v>
      </c>
      <c r="D854">
        <v>3</v>
      </c>
      <c r="E854" t="str">
        <v>H</v>
      </c>
      <c r="F854">
        <v>5</v>
      </c>
      <c r="G854" t="str">
        <v/>
      </c>
      <c r="H854" s="21">
        <v>145</v>
      </c>
      <c r="I854" s="21">
        <v>150</v>
      </c>
      <c r="J854" s="21">
        <v>0</v>
      </c>
      <c r="K854" s="21">
        <v>5</v>
      </c>
      <c r="L854">
        <v>18.739999999999998</v>
      </c>
      <c r="M854">
        <v>18.79</v>
      </c>
      <c r="N854">
        <v>21.248999999999999</v>
      </c>
      <c r="O854">
        <v>21.298999999999999</v>
      </c>
      <c r="P854">
        <v>5</v>
      </c>
      <c r="Q854">
        <v>25</v>
      </c>
      <c r="R854" t="str">
        <v>CAKE</v>
      </c>
      <c r="S854" t="str">
        <v/>
      </c>
      <c r="T854" t="str">
        <v>WU</v>
      </c>
      <c r="U854" t="str">
        <v>95353IODP</v>
      </c>
      <c r="V854" t="str">
        <v>SCWU</v>
      </c>
      <c r="W854" t="str">
        <v>CAKE11888721</v>
      </c>
      <c r="X854">
        <v>44885.493750000001</v>
      </c>
      <c r="Y854" t="str">
        <v>JR_LIU</v>
      </c>
      <c r="Z854" t="str">
        <v>JR</v>
      </c>
      <c r="AA854" t="str">
        <v/>
      </c>
      <c r="AB854" t="str">
        <v>397-U1385G-3H-5-IW(145-150)-SCWU</v>
      </c>
    </row>
    <row r="855" spans="1:28" x14ac:dyDescent="0.15">
      <c r="A855">
        <v>397</v>
      </c>
      <c r="B855" t="str">
        <v>U1385</v>
      </c>
      <c r="C855" t="str">
        <v>G</v>
      </c>
      <c r="D855">
        <v>3</v>
      </c>
      <c r="E855" t="str">
        <v>H</v>
      </c>
      <c r="F855">
        <v>6</v>
      </c>
      <c r="G855" t="str">
        <v>W</v>
      </c>
      <c r="H855" s="21">
        <v>75</v>
      </c>
      <c r="I855" s="21">
        <v>75</v>
      </c>
      <c r="J855" s="21">
        <v>75</v>
      </c>
      <c r="K855" s="21">
        <v>75</v>
      </c>
      <c r="L855">
        <v>19.54</v>
      </c>
      <c r="M855">
        <v>19.54</v>
      </c>
      <c r="N855">
        <v>22.048999999999999</v>
      </c>
      <c r="O855">
        <v>22.048999999999999</v>
      </c>
      <c r="P855">
        <v>0</v>
      </c>
      <c r="Q855">
        <v>1</v>
      </c>
      <c r="R855" t="str">
        <v>TPCK</v>
      </c>
      <c r="S855" t="str">
        <v>NANNO</v>
      </c>
      <c r="T855" t="str">
        <v/>
      </c>
      <c r="U855" t="str">
        <v/>
      </c>
      <c r="V855" t="str">
        <v>NANNO</v>
      </c>
      <c r="W855" t="str">
        <v>TPCK11891351</v>
      </c>
      <c r="X855">
        <v>44885.617361111108</v>
      </c>
      <c r="Y855" t="str">
        <v>LEWIS</v>
      </c>
      <c r="Z855" t="str">
        <v>JR</v>
      </c>
      <c r="AA855" t="str">
        <v>Unprocessed sample to FLOR, slide to CLAR</v>
      </c>
      <c r="AB855" t="str">
        <v>397-U1385G-3H-6-W 75/75-NANNO</v>
      </c>
    </row>
    <row r="856" spans="1:28" x14ac:dyDescent="0.15">
      <c r="A856">
        <v>397</v>
      </c>
      <c r="B856" t="str">
        <v>U1385</v>
      </c>
      <c r="C856" t="str">
        <v>G</v>
      </c>
      <c r="D856">
        <v>3</v>
      </c>
      <c r="E856" t="str">
        <v>H</v>
      </c>
      <c r="F856">
        <v>6</v>
      </c>
      <c r="G856" t="str">
        <v/>
      </c>
      <c r="H856" s="21">
        <v>147</v>
      </c>
      <c r="I856" s="21">
        <v>152</v>
      </c>
      <c r="J856" s="21">
        <v>0</v>
      </c>
      <c r="K856" s="21">
        <v>5</v>
      </c>
      <c r="L856">
        <v>20.259999999999998</v>
      </c>
      <c r="M856">
        <v>20.309999999999999</v>
      </c>
      <c r="N856">
        <v>22.768999999999998</v>
      </c>
      <c r="O856">
        <v>22.818999999999999</v>
      </c>
      <c r="P856">
        <v>5</v>
      </c>
      <c r="Q856">
        <v>6</v>
      </c>
      <c r="R856" t="str">
        <v>LIQ</v>
      </c>
      <c r="S856" t="str">
        <v/>
      </c>
      <c r="T856" t="str">
        <v/>
      </c>
      <c r="U856" t="str">
        <v/>
      </c>
      <c r="V856" t="str">
        <v>IWS</v>
      </c>
      <c r="W856" t="str">
        <v>LIQ11888761</v>
      </c>
      <c r="X856">
        <v>44885.494444444441</v>
      </c>
      <c r="Y856" t="str">
        <v>JR_LIU</v>
      </c>
      <c r="Z856" t="str">
        <v>JR</v>
      </c>
      <c r="AA856" t="str">
        <v>shipboard untreated</v>
      </c>
      <c r="AB856" t="str">
        <v>397-U1385G-3H-6-IW(147-152)-IWS</v>
      </c>
    </row>
    <row r="857" spans="1:28" x14ac:dyDescent="0.15">
      <c r="A857">
        <v>397</v>
      </c>
      <c r="B857" t="str">
        <v>U1385</v>
      </c>
      <c r="C857" t="str">
        <v>G</v>
      </c>
      <c r="D857">
        <v>3</v>
      </c>
      <c r="E857" t="str">
        <v>H</v>
      </c>
      <c r="F857">
        <v>6</v>
      </c>
      <c r="G857" t="str">
        <v/>
      </c>
      <c r="H857" s="21">
        <v>147</v>
      </c>
      <c r="I857" s="21">
        <v>152</v>
      </c>
      <c r="J857" s="21">
        <v>0</v>
      </c>
      <c r="K857" s="21">
        <v>5</v>
      </c>
      <c r="L857">
        <v>20.259999999999998</v>
      </c>
      <c r="M857">
        <v>20.309999999999999</v>
      </c>
      <c r="N857">
        <v>22.768999999999998</v>
      </c>
      <c r="O857">
        <v>22.818999999999999</v>
      </c>
      <c r="P857">
        <v>5</v>
      </c>
      <c r="Q857">
        <v>3</v>
      </c>
      <c r="R857" t="str">
        <v>LIQ</v>
      </c>
      <c r="S857" t="str">
        <v/>
      </c>
      <c r="T857" t="str">
        <v/>
      </c>
      <c r="U857" t="str">
        <v/>
      </c>
      <c r="V857" t="str">
        <v>IWALK</v>
      </c>
      <c r="W857" t="str">
        <v>LIQ11888771</v>
      </c>
      <c r="X857">
        <v>44885.494444444441</v>
      </c>
      <c r="Y857" t="str">
        <v>JR_LIU</v>
      </c>
      <c r="Z857" t="str">
        <v>JR</v>
      </c>
      <c r="AA857" t="str">
        <v>alkalinity residue</v>
      </c>
      <c r="AB857" t="str">
        <v>397-U1385G-3H-6-IW(147-152)-IWALK</v>
      </c>
    </row>
    <row r="858" spans="1:28" x14ac:dyDescent="0.15">
      <c r="A858">
        <v>397</v>
      </c>
      <c r="B858" t="str">
        <v>U1385</v>
      </c>
      <c r="C858" t="str">
        <v>G</v>
      </c>
      <c r="D858">
        <v>3</v>
      </c>
      <c r="E858" t="str">
        <v>H</v>
      </c>
      <c r="F858">
        <v>6</v>
      </c>
      <c r="G858" t="str">
        <v/>
      </c>
      <c r="H858" s="21">
        <v>147</v>
      </c>
      <c r="I858" s="21">
        <v>152</v>
      </c>
      <c r="J858" s="21">
        <v>0</v>
      </c>
      <c r="K858" s="21">
        <v>5</v>
      </c>
      <c r="L858">
        <v>20.259999999999998</v>
      </c>
      <c r="M858">
        <v>20.309999999999999</v>
      </c>
      <c r="N858">
        <v>22.768999999999998</v>
      </c>
      <c r="O858">
        <v>22.818999999999999</v>
      </c>
      <c r="P858">
        <v>5</v>
      </c>
      <c r="Q858">
        <v>25</v>
      </c>
      <c r="R858" t="str">
        <v>CAKE</v>
      </c>
      <c r="S858" t="str">
        <v/>
      </c>
      <c r="T858" t="str">
        <v/>
      </c>
      <c r="U858" t="str">
        <v/>
      </c>
      <c r="V858" t="str">
        <v>SC</v>
      </c>
      <c r="W858" t="str">
        <v>CAKE11888831</v>
      </c>
      <c r="X858">
        <v>44885.494444444441</v>
      </c>
      <c r="Y858" t="str">
        <v>JR_LIU</v>
      </c>
      <c r="Z858" t="str">
        <v>JR</v>
      </c>
      <c r="AA858" t="str">
        <v>repository</v>
      </c>
      <c r="AB858" t="str">
        <v>397-U1385G-3H-6-IW(147-152)-SC</v>
      </c>
    </row>
    <row r="859" spans="1:28" x14ac:dyDescent="0.15">
      <c r="A859">
        <v>397</v>
      </c>
      <c r="B859" t="str">
        <v>U1385</v>
      </c>
      <c r="C859" t="str">
        <v>G</v>
      </c>
      <c r="D859">
        <v>3</v>
      </c>
      <c r="E859" t="str">
        <v>H</v>
      </c>
      <c r="F859">
        <v>6</v>
      </c>
      <c r="G859" t="str">
        <v/>
      </c>
      <c r="H859" s="21">
        <v>147</v>
      </c>
      <c r="I859" s="21">
        <v>152</v>
      </c>
      <c r="J859" s="21">
        <v>0</v>
      </c>
      <c r="K859" s="21">
        <v>5</v>
      </c>
      <c r="L859">
        <v>20.259999999999998</v>
      </c>
      <c r="M859">
        <v>20.309999999999999</v>
      </c>
      <c r="N859">
        <v>22.768999999999998</v>
      </c>
      <c r="O859">
        <v>22.818999999999999</v>
      </c>
      <c r="P859">
        <v>5</v>
      </c>
      <c r="Q859">
        <v>10</v>
      </c>
      <c r="R859" t="str">
        <v>LIQ</v>
      </c>
      <c r="S859" t="str">
        <v/>
      </c>
      <c r="T859" t="str">
        <v>WU</v>
      </c>
      <c r="U859" t="str">
        <v>95353IODP</v>
      </c>
      <c r="V859" t="str">
        <v>IWWU</v>
      </c>
      <c r="W859" t="str">
        <v>LIQ11888791</v>
      </c>
      <c r="X859">
        <v>44885.494444444441</v>
      </c>
      <c r="Y859" t="str">
        <v>JR_LIU</v>
      </c>
      <c r="Z859" t="str">
        <v>JR</v>
      </c>
      <c r="AA859" t="str">
        <v>30 ul TM HCl</v>
      </c>
      <c r="AB859" t="str">
        <v>397-U1385G-3H-6-IW(147-152)-IWWU</v>
      </c>
    </row>
    <row r="860" spans="1:28" x14ac:dyDescent="0.15">
      <c r="A860">
        <v>397</v>
      </c>
      <c r="B860" t="str">
        <v>U1385</v>
      </c>
      <c r="C860" t="str">
        <v>G</v>
      </c>
      <c r="D860">
        <v>3</v>
      </c>
      <c r="E860" t="str">
        <v>H</v>
      </c>
      <c r="F860">
        <v>6</v>
      </c>
      <c r="G860" t="str">
        <v/>
      </c>
      <c r="H860" s="21">
        <v>147</v>
      </c>
      <c r="I860" s="21">
        <v>152</v>
      </c>
      <c r="J860" s="21">
        <v>0</v>
      </c>
      <c r="K860" s="21">
        <v>5</v>
      </c>
      <c r="L860">
        <v>20.259999999999998</v>
      </c>
      <c r="M860">
        <v>20.309999999999999</v>
      </c>
      <c r="N860">
        <v>22.768999999999998</v>
      </c>
      <c r="O860">
        <v>22.818999999999999</v>
      </c>
      <c r="P860">
        <v>5</v>
      </c>
      <c r="Q860">
        <v>10</v>
      </c>
      <c r="R860" t="str">
        <v>LIQ</v>
      </c>
      <c r="S860" t="str">
        <v/>
      </c>
      <c r="T860" t="str">
        <v>YOBO</v>
      </c>
      <c r="U860" t="str">
        <v>96010IODP</v>
      </c>
      <c r="V860" t="str">
        <v>IWYOBO</v>
      </c>
      <c r="W860" t="str">
        <v>LIQ11888801</v>
      </c>
      <c r="X860">
        <v>44885.494444444441</v>
      </c>
      <c r="Y860" t="str">
        <v>JR_LIU</v>
      </c>
      <c r="Z860" t="str">
        <v>JR</v>
      </c>
      <c r="AA860" t="str">
        <v>30ul optima HNO3</v>
      </c>
      <c r="AB860" t="str">
        <v>397-U1385G-3H-6-IW(147-152)-IWYOBO</v>
      </c>
    </row>
    <row r="861" spans="1:28" x14ac:dyDescent="0.15">
      <c r="A861">
        <v>397</v>
      </c>
      <c r="B861" t="str">
        <v>U1385</v>
      </c>
      <c r="C861" t="str">
        <v>G</v>
      </c>
      <c r="D861">
        <v>3</v>
      </c>
      <c r="E861" t="str">
        <v>H</v>
      </c>
      <c r="F861">
        <v>6</v>
      </c>
      <c r="G861" t="str">
        <v/>
      </c>
      <c r="H861" s="21">
        <v>147</v>
      </c>
      <c r="I861" s="21">
        <v>152</v>
      </c>
      <c r="J861" s="21">
        <v>147</v>
      </c>
      <c r="K861" s="21">
        <v>152</v>
      </c>
      <c r="L861">
        <v>20.259999999999998</v>
      </c>
      <c r="M861">
        <v>20.309999999999999</v>
      </c>
      <c r="N861">
        <v>22.768999999999998</v>
      </c>
      <c r="O861">
        <v>22.818999999999999</v>
      </c>
      <c r="P861">
        <v>5</v>
      </c>
      <c r="Q861">
        <v>176</v>
      </c>
      <c r="R861" t="str">
        <v>WRND</v>
      </c>
      <c r="S861" t="str">
        <v>IW</v>
      </c>
      <c r="T861" t="str">
        <v/>
      </c>
      <c r="U861" t="str">
        <v/>
      </c>
      <c r="V861" t="str">
        <v>IW(147-152)</v>
      </c>
      <c r="W861" t="str">
        <v>WRND11887061</v>
      </c>
      <c r="X861">
        <v>44885.412499999999</v>
      </c>
      <c r="Y861" t="str">
        <v>NOVAK</v>
      </c>
      <c r="Z861" t="str">
        <v>JR</v>
      </c>
      <c r="AA861" t="str">
        <v/>
      </c>
      <c r="AB861" t="str">
        <v>397-U1385G-3H-6-IW(147-152)</v>
      </c>
    </row>
    <row r="862" spans="1:28" x14ac:dyDescent="0.15">
      <c r="A862">
        <v>397</v>
      </c>
      <c r="B862" t="str">
        <v>U1385</v>
      </c>
      <c r="C862" t="str">
        <v>G</v>
      </c>
      <c r="D862">
        <v>3</v>
      </c>
      <c r="E862" t="str">
        <v>H</v>
      </c>
      <c r="F862">
        <v>6</v>
      </c>
      <c r="G862" t="str">
        <v/>
      </c>
      <c r="H862" s="21">
        <v>147</v>
      </c>
      <c r="I862" s="21">
        <v>152</v>
      </c>
      <c r="J862" s="21">
        <v>0</v>
      </c>
      <c r="K862" s="21">
        <v>5</v>
      </c>
      <c r="L862">
        <v>20.259999999999998</v>
      </c>
      <c r="M862">
        <v>20.309999999999999</v>
      </c>
      <c r="N862">
        <v>22.768999999999998</v>
      </c>
      <c r="O862">
        <v>22.818999999999999</v>
      </c>
      <c r="P862">
        <v>5</v>
      </c>
      <c r="Q862">
        <v>2</v>
      </c>
      <c r="R862" t="str">
        <v>LIQ</v>
      </c>
      <c r="S862" t="str">
        <v>ICP</v>
      </c>
      <c r="T862" t="str">
        <v/>
      </c>
      <c r="U862" t="str">
        <v/>
      </c>
      <c r="V862" t="str">
        <v>IWICP</v>
      </c>
      <c r="W862" t="str">
        <v>LIQ11888781</v>
      </c>
      <c r="X862">
        <v>44885.494444444441</v>
      </c>
      <c r="Y862" t="str">
        <v>JR_LIU</v>
      </c>
      <c r="Z862" t="str">
        <v>JR</v>
      </c>
      <c r="AA862" t="str">
        <v>10uL HNO3</v>
      </c>
      <c r="AB862" t="str">
        <v>397-U1385G-3H-6-IW(147-152)-IWICP</v>
      </c>
    </row>
    <row r="863" spans="1:28" x14ac:dyDescent="0.15">
      <c r="A863">
        <v>397</v>
      </c>
      <c r="B863" t="str">
        <v>U1385</v>
      </c>
      <c r="C863" t="str">
        <v>G</v>
      </c>
      <c r="D863">
        <v>3</v>
      </c>
      <c r="E863" t="str">
        <v>H</v>
      </c>
      <c r="F863">
        <v>6</v>
      </c>
      <c r="G863" t="str">
        <v/>
      </c>
      <c r="H863" s="21">
        <v>147</v>
      </c>
      <c r="I863" s="21">
        <v>152</v>
      </c>
      <c r="J863" s="21">
        <v>0</v>
      </c>
      <c r="K863" s="21">
        <v>5</v>
      </c>
      <c r="L863">
        <v>20.259999999999998</v>
      </c>
      <c r="M863">
        <v>20.309999999999999</v>
      </c>
      <c r="N863">
        <v>22.768999999999998</v>
      </c>
      <c r="O863">
        <v>22.818999999999999</v>
      </c>
      <c r="P863">
        <v>5</v>
      </c>
      <c r="Q863">
        <v>25</v>
      </c>
      <c r="R863" t="str">
        <v>CAKE</v>
      </c>
      <c r="S863" t="str">
        <v/>
      </c>
      <c r="T863" t="str">
        <v>WU</v>
      </c>
      <c r="U863" t="str">
        <v>95353IODP</v>
      </c>
      <c r="V863" t="str">
        <v>SCWU</v>
      </c>
      <c r="W863" t="str">
        <v>CAKE11888811</v>
      </c>
      <c r="X863">
        <v>44885.494444444441</v>
      </c>
      <c r="Y863" t="str">
        <v>JR_LIU</v>
      </c>
      <c r="Z863" t="str">
        <v>JR</v>
      </c>
      <c r="AA863" t="str">
        <v/>
      </c>
      <c r="AB863" t="str">
        <v>397-U1385G-3H-6-IW(147-152)-SCWU</v>
      </c>
    </row>
    <row r="864" spans="1:28" x14ac:dyDescent="0.15">
      <c r="A864">
        <v>397</v>
      </c>
      <c r="B864" t="str">
        <v>U1385</v>
      </c>
      <c r="C864" t="str">
        <v>G</v>
      </c>
      <c r="D864">
        <v>3</v>
      </c>
      <c r="E864" t="str">
        <v>H</v>
      </c>
      <c r="F864">
        <v>6</v>
      </c>
      <c r="G864" t="str">
        <v/>
      </c>
      <c r="H864" s="21">
        <v>147</v>
      </c>
      <c r="I864" s="21">
        <v>152</v>
      </c>
      <c r="J864" s="21">
        <v>0</v>
      </c>
      <c r="K864" s="21">
        <v>5</v>
      </c>
      <c r="L864">
        <v>20.259999999999998</v>
      </c>
      <c r="M864">
        <v>20.309999999999999</v>
      </c>
      <c r="N864">
        <v>22.768999999999998</v>
      </c>
      <c r="O864">
        <v>22.818999999999999</v>
      </c>
      <c r="P864">
        <v>5</v>
      </c>
      <c r="Q864">
        <v>2</v>
      </c>
      <c r="R864" t="str">
        <v>LIQ</v>
      </c>
      <c r="S864" t="str">
        <v/>
      </c>
      <c r="T864" t="str">
        <v>BRAD</v>
      </c>
      <c r="U864" t="str">
        <v>95829IODP</v>
      </c>
      <c r="V864" t="str">
        <v>IWBRAD</v>
      </c>
      <c r="W864" t="str">
        <v>LIQ11888841</v>
      </c>
      <c r="X864">
        <v>44885.494444444441</v>
      </c>
      <c r="Y864" t="str">
        <v>JR_LIU</v>
      </c>
      <c r="Z864" t="str">
        <v>JR</v>
      </c>
      <c r="AA864" t="str">
        <v>10 ul HgCl2</v>
      </c>
      <c r="AB864" t="str">
        <v>397-U1385G-3H-6-IW(147-152)-IWBRAD</v>
      </c>
    </row>
    <row r="865" spans="1:28" x14ac:dyDescent="0.15">
      <c r="A865">
        <v>397</v>
      </c>
      <c r="B865" t="str">
        <v>U1385</v>
      </c>
      <c r="C865" t="str">
        <v>G</v>
      </c>
      <c r="D865">
        <v>3</v>
      </c>
      <c r="E865" t="str">
        <v>H</v>
      </c>
      <c r="F865">
        <v>6</v>
      </c>
      <c r="G865" t="str">
        <v/>
      </c>
      <c r="H865" s="21">
        <v>147</v>
      </c>
      <c r="I865" s="21">
        <v>152</v>
      </c>
      <c r="J865" s="21">
        <v>0</v>
      </c>
      <c r="K865" s="21">
        <v>5</v>
      </c>
      <c r="L865">
        <v>20.259999999999998</v>
      </c>
      <c r="M865">
        <v>20.309999999999999</v>
      </c>
      <c r="N865">
        <v>22.768999999999998</v>
      </c>
      <c r="O865">
        <v>22.818999999999999</v>
      </c>
      <c r="P865">
        <v>5</v>
      </c>
      <c r="Q865">
        <v>25</v>
      </c>
      <c r="R865" t="str">
        <v>CAKE</v>
      </c>
      <c r="S865" t="str">
        <v/>
      </c>
      <c r="T865" t="str">
        <v>HAYG</v>
      </c>
      <c r="U865" t="str">
        <v>95295IODP</v>
      </c>
      <c r="V865" t="str">
        <v>SCHAYG</v>
      </c>
      <c r="W865" t="str">
        <v>CAKE11888821</v>
      </c>
      <c r="X865">
        <v>44885.494444444441</v>
      </c>
      <c r="Y865" t="str">
        <v>JR_LIU</v>
      </c>
      <c r="Z865" t="str">
        <v>JR</v>
      </c>
      <c r="AA865" t="str">
        <v>flush with N2</v>
      </c>
      <c r="AB865" t="str">
        <v>397-U1385G-3H-6-IW(147-152)-SCHAYG</v>
      </c>
    </row>
    <row r="866" spans="1:28" x14ac:dyDescent="0.15">
      <c r="A866">
        <v>397</v>
      </c>
      <c r="B866" t="str">
        <v>U1385</v>
      </c>
      <c r="C866" t="str">
        <v>G</v>
      </c>
      <c r="D866">
        <v>3</v>
      </c>
      <c r="E866" t="str">
        <v>H</v>
      </c>
      <c r="F866">
        <v>7</v>
      </c>
      <c r="G866" t="str">
        <v/>
      </c>
      <c r="H866" s="21">
        <v>0</v>
      </c>
      <c r="I866" s="21">
        <v>5</v>
      </c>
      <c r="J866" s="21">
        <v>0</v>
      </c>
      <c r="K866" s="21">
        <v>5</v>
      </c>
      <c r="L866">
        <v>20.309999999999999</v>
      </c>
      <c r="M866">
        <v>20.36</v>
      </c>
      <c r="N866">
        <v>22.818999999999999</v>
      </c>
      <c r="O866">
        <v>22.869</v>
      </c>
      <c r="P866">
        <v>5</v>
      </c>
      <c r="Q866">
        <v>5</v>
      </c>
      <c r="R866" t="str">
        <v>CYL</v>
      </c>
      <c r="S866" t="str">
        <v>HS</v>
      </c>
      <c r="T866" t="str">
        <v/>
      </c>
      <c r="U866" t="str">
        <v/>
      </c>
      <c r="V866" t="str">
        <v>HS</v>
      </c>
      <c r="W866" t="str">
        <v>CYL11887001</v>
      </c>
      <c r="X866">
        <v>44885.412499999999</v>
      </c>
      <c r="Y866" t="str">
        <v>NOVAK</v>
      </c>
      <c r="Z866" t="str">
        <v>JR</v>
      </c>
      <c r="AA866" t="str">
        <v/>
      </c>
      <c r="AB866" t="str">
        <v>397-U1385G-3H-7-HS</v>
      </c>
    </row>
    <row r="867" spans="1:28" x14ac:dyDescent="0.15">
      <c r="A867">
        <v>397</v>
      </c>
      <c r="B867" t="str">
        <v>U1385</v>
      </c>
      <c r="C867" t="str">
        <v>G</v>
      </c>
      <c r="D867">
        <v>3</v>
      </c>
      <c r="E867" t="str">
        <v>H</v>
      </c>
      <c r="F867">
        <v>7</v>
      </c>
      <c r="G867" t="str">
        <v>W</v>
      </c>
      <c r="H867" s="21">
        <v>40</v>
      </c>
      <c r="I867" s="21">
        <v>40</v>
      </c>
      <c r="J867" s="21">
        <v>40</v>
      </c>
      <c r="K867" s="21">
        <v>40</v>
      </c>
      <c r="L867">
        <v>20.709999999999997</v>
      </c>
      <c r="M867">
        <v>20.709999999999997</v>
      </c>
      <c r="N867">
        <v>23.218999999999998</v>
      </c>
      <c r="O867">
        <v>23.218999999999998</v>
      </c>
      <c r="P867">
        <v>0</v>
      </c>
      <c r="Q867">
        <v>1</v>
      </c>
      <c r="R867" t="str">
        <v>TPCK</v>
      </c>
      <c r="S867" t="str">
        <v>NANNO</v>
      </c>
      <c r="T867" t="str">
        <v/>
      </c>
      <c r="U867" t="str">
        <v/>
      </c>
      <c r="V867" t="str">
        <v>NANNO</v>
      </c>
      <c r="W867" t="str">
        <v>TPCK11891361</v>
      </c>
      <c r="X867">
        <v>44885.617361111108</v>
      </c>
      <c r="Y867" t="str">
        <v>LEWIS</v>
      </c>
      <c r="Z867" t="str">
        <v>JR</v>
      </c>
      <c r="AA867" t="str">
        <v>Unprocessed sample to FLOR, slide to CLAR</v>
      </c>
      <c r="AB867" t="str">
        <v>397-U1385G-3H-7-W 40/40-NANNO</v>
      </c>
    </row>
    <row r="868" spans="1:28" x14ac:dyDescent="0.15">
      <c r="A868">
        <v>397</v>
      </c>
      <c r="B868" t="str">
        <v>U1385</v>
      </c>
      <c r="C868" t="str">
        <v>G</v>
      </c>
      <c r="D868">
        <v>3</v>
      </c>
      <c r="E868" t="str">
        <v>H</v>
      </c>
      <c r="F868" t="str">
        <v>CC</v>
      </c>
      <c r="G868" t="str">
        <v/>
      </c>
      <c r="H868" s="21">
        <v>25</v>
      </c>
      <c r="I868" s="21">
        <v>32</v>
      </c>
      <c r="J868" s="21">
        <v>0</v>
      </c>
      <c r="K868" s="21">
        <v>7</v>
      </c>
      <c r="L868">
        <v>21.16</v>
      </c>
      <c r="M868">
        <v>21.23</v>
      </c>
      <c r="N868">
        <v>23.669</v>
      </c>
      <c r="O868">
        <v>23.739000000000001</v>
      </c>
      <c r="P868">
        <v>7</v>
      </c>
      <c r="Q868">
        <v>5</v>
      </c>
      <c r="R868" t="str">
        <v>OTHR</v>
      </c>
      <c r="S868" t="str">
        <v/>
      </c>
      <c r="T868" t="str">
        <v>CLAR</v>
      </c>
      <c r="U868" t="str">
        <v>95439IODP</v>
      </c>
      <c r="V868" t="str">
        <v>PALCLAR</v>
      </c>
      <c r="W868" t="str">
        <v>OTHR11887121</v>
      </c>
      <c r="X868">
        <v>44885.413194444445</v>
      </c>
      <c r="Y868" t="str">
        <v>JR_MARONE</v>
      </c>
      <c r="Z868" t="str">
        <v>JR</v>
      </c>
      <c r="AA868" t="str">
        <v/>
      </c>
      <c r="AB868" t="str">
        <v>397-U1385G-3H-CC-PAL-PALCLAR</v>
      </c>
    </row>
    <row r="869" spans="1:28" x14ac:dyDescent="0.15">
      <c r="A869">
        <v>397</v>
      </c>
      <c r="B869" t="str">
        <v>U1385</v>
      </c>
      <c r="C869" t="str">
        <v>G</v>
      </c>
      <c r="D869">
        <v>3</v>
      </c>
      <c r="E869" t="str">
        <v>H</v>
      </c>
      <c r="F869" t="str">
        <v>CC</v>
      </c>
      <c r="G869" t="str">
        <v/>
      </c>
      <c r="H869" s="21">
        <v>25</v>
      </c>
      <c r="I869" s="21">
        <v>32</v>
      </c>
      <c r="J869" s="21">
        <v>0</v>
      </c>
      <c r="K869" s="21">
        <v>7</v>
      </c>
      <c r="L869">
        <v>21.16</v>
      </c>
      <c r="M869">
        <v>21.23</v>
      </c>
      <c r="N869">
        <v>23.669</v>
      </c>
      <c r="O869">
        <v>23.739000000000001</v>
      </c>
      <c r="P869">
        <v>7</v>
      </c>
      <c r="Q869">
        <v>20</v>
      </c>
      <c r="R869" t="str">
        <v>OTHR</v>
      </c>
      <c r="S869" t="str">
        <v/>
      </c>
      <c r="T869" t="str">
        <v>PERA</v>
      </c>
      <c r="U869" t="str">
        <v>95471IODP</v>
      </c>
      <c r="V869" t="str">
        <v>PALPERA</v>
      </c>
      <c r="W869" t="str">
        <v>OTHR11887101</v>
      </c>
      <c r="X869">
        <v>44885.413194444445</v>
      </c>
      <c r="Y869" t="str">
        <v>JR_MARONE</v>
      </c>
      <c r="Z869" t="str">
        <v>JR</v>
      </c>
      <c r="AA869" t="str">
        <v/>
      </c>
      <c r="AB869" t="str">
        <v>397-U1385G-3H-CC-PAL-PALPERA</v>
      </c>
    </row>
    <row r="870" spans="1:28" x14ac:dyDescent="0.15">
      <c r="A870">
        <v>397</v>
      </c>
      <c r="B870" t="str">
        <v>U1385</v>
      </c>
      <c r="C870" t="str">
        <v>G</v>
      </c>
      <c r="D870">
        <v>3</v>
      </c>
      <c r="E870" t="str">
        <v>H</v>
      </c>
      <c r="F870" t="str">
        <v>CC</v>
      </c>
      <c r="G870" t="str">
        <v/>
      </c>
      <c r="H870" s="21">
        <v>25</v>
      </c>
      <c r="I870" s="21">
        <v>32</v>
      </c>
      <c r="J870" s="21">
        <v>0</v>
      </c>
      <c r="K870" s="21">
        <v>7</v>
      </c>
      <c r="L870">
        <v>21.16</v>
      </c>
      <c r="M870">
        <v>21.23</v>
      </c>
      <c r="N870">
        <v>23.669</v>
      </c>
      <c r="O870">
        <v>23.739000000000001</v>
      </c>
      <c r="P870">
        <v>7</v>
      </c>
      <c r="Q870">
        <v>30</v>
      </c>
      <c r="R870" t="str">
        <v>OTHR</v>
      </c>
      <c r="S870" t="str">
        <v/>
      </c>
      <c r="T870" t="str">
        <v>ZARI</v>
      </c>
      <c r="U870" t="str">
        <v>95883IODP</v>
      </c>
      <c r="V870" t="str">
        <v>PALZARI</v>
      </c>
      <c r="W870" t="str">
        <v>OTHR11887141</v>
      </c>
      <c r="X870">
        <v>44885.413194444445</v>
      </c>
      <c r="Y870" t="str">
        <v>JR_MARONE</v>
      </c>
      <c r="Z870" t="str">
        <v>JR</v>
      </c>
      <c r="AA870" t="str">
        <v/>
      </c>
      <c r="AB870" t="str">
        <v>397-U1385G-3H-CC-PAL-PALZARI</v>
      </c>
    </row>
    <row r="871" spans="1:28" x14ac:dyDescent="0.15">
      <c r="A871">
        <v>397</v>
      </c>
      <c r="B871" t="str">
        <v>U1385</v>
      </c>
      <c r="C871" t="str">
        <v>G</v>
      </c>
      <c r="D871">
        <v>3</v>
      </c>
      <c r="E871" t="str">
        <v>H</v>
      </c>
      <c r="F871" t="str">
        <v>CC</v>
      </c>
      <c r="G871" t="str">
        <v/>
      </c>
      <c r="H871" s="21">
        <v>25</v>
      </c>
      <c r="I871" s="21">
        <v>32</v>
      </c>
      <c r="J871" s="21">
        <v>0</v>
      </c>
      <c r="K871" s="21">
        <v>7</v>
      </c>
      <c r="L871">
        <v>21.16</v>
      </c>
      <c r="M871">
        <v>21.23</v>
      </c>
      <c r="N871">
        <v>23.669</v>
      </c>
      <c r="O871">
        <v>23.739000000000001</v>
      </c>
      <c r="P871">
        <v>7</v>
      </c>
      <c r="Q871">
        <v>5</v>
      </c>
      <c r="R871" t="str">
        <v>OTHR</v>
      </c>
      <c r="S871" t="str">
        <v/>
      </c>
      <c r="T871" t="str">
        <v>FLOR</v>
      </c>
      <c r="U871" t="str">
        <v>95504IODP</v>
      </c>
      <c r="V871" t="str">
        <v>PALFLOR</v>
      </c>
      <c r="W871" t="str">
        <v>OTHR11887111</v>
      </c>
      <c r="X871">
        <v>44885.413194444445</v>
      </c>
      <c r="Y871" t="str">
        <v>JR_MARONE</v>
      </c>
      <c r="Z871" t="str">
        <v>JR</v>
      </c>
      <c r="AA871" t="str">
        <v/>
      </c>
      <c r="AB871" t="str">
        <v>397-U1385G-3H-CC-PAL-PALFLOR</v>
      </c>
    </row>
    <row r="872" spans="1:28" x14ac:dyDescent="0.15">
      <c r="A872">
        <v>397</v>
      </c>
      <c r="B872" t="str">
        <v>U1385</v>
      </c>
      <c r="C872" t="str">
        <v>G</v>
      </c>
      <c r="D872">
        <v>3</v>
      </c>
      <c r="E872" t="str">
        <v>H</v>
      </c>
      <c r="F872" t="str">
        <v>CC</v>
      </c>
      <c r="G872" t="str">
        <v/>
      </c>
      <c r="H872" s="21">
        <v>25</v>
      </c>
      <c r="I872" s="21">
        <v>32</v>
      </c>
      <c r="J872" s="21">
        <v>0</v>
      </c>
      <c r="K872" s="21">
        <v>7</v>
      </c>
      <c r="L872">
        <v>21.16</v>
      </c>
      <c r="M872">
        <v>21.23</v>
      </c>
      <c r="N872">
        <v>23.669</v>
      </c>
      <c r="O872">
        <v>23.739000000000001</v>
      </c>
      <c r="P872">
        <v>7</v>
      </c>
      <c r="Q872">
        <v>30</v>
      </c>
      <c r="R872" t="str">
        <v>OTHR</v>
      </c>
      <c r="S872" t="str">
        <v/>
      </c>
      <c r="T872" t="str">
        <v>HUAN</v>
      </c>
      <c r="U872" t="str">
        <v>98758IODP</v>
      </c>
      <c r="V872" t="str">
        <v>PALHUAN</v>
      </c>
      <c r="W872" t="str">
        <v>OTHR11887131</v>
      </c>
      <c r="X872">
        <v>44885.413194444445</v>
      </c>
      <c r="Y872" t="str">
        <v>JR_MARONE</v>
      </c>
      <c r="Z872" t="str">
        <v>JR</v>
      </c>
      <c r="AA872" t="str">
        <v/>
      </c>
      <c r="AB872" t="str">
        <v>397-U1385G-3H-CC-PAL-PALHUAN</v>
      </c>
    </row>
    <row r="873" spans="1:28" x14ac:dyDescent="0.15">
      <c r="A873">
        <v>397</v>
      </c>
      <c r="B873" t="str">
        <v>U1385</v>
      </c>
      <c r="C873" t="str">
        <v>G</v>
      </c>
      <c r="D873">
        <v>3</v>
      </c>
      <c r="E873" t="str">
        <v>H</v>
      </c>
      <c r="F873" t="str">
        <v>CC</v>
      </c>
      <c r="G873" t="str">
        <v/>
      </c>
      <c r="H873" s="21">
        <v>25</v>
      </c>
      <c r="I873" s="21">
        <v>32</v>
      </c>
      <c r="J873" s="21">
        <v>0</v>
      </c>
      <c r="K873" s="21">
        <v>7</v>
      </c>
      <c r="L873">
        <v>21.16</v>
      </c>
      <c r="M873">
        <v>21.23</v>
      </c>
      <c r="N873">
        <v>23.669</v>
      </c>
      <c r="O873">
        <v>23.739000000000001</v>
      </c>
      <c r="P873">
        <v>7</v>
      </c>
      <c r="Q873">
        <v>5</v>
      </c>
      <c r="R873" t="str">
        <v>OTHR</v>
      </c>
      <c r="S873" t="str">
        <v/>
      </c>
      <c r="T873" t="str">
        <v>ABRA</v>
      </c>
      <c r="U873" t="str">
        <v>95438IODP</v>
      </c>
      <c r="V873" t="str">
        <v>PALABRA</v>
      </c>
      <c r="W873" t="str">
        <v>OTHR11887151</v>
      </c>
      <c r="X873">
        <v>44885.413194444445</v>
      </c>
      <c r="Y873" t="str">
        <v>JR_MARONE</v>
      </c>
      <c r="Z873" t="str">
        <v>JR</v>
      </c>
      <c r="AA873" t="str">
        <v/>
      </c>
      <c r="AB873" t="str">
        <v>397-U1385G-3H-CC-PAL-PALABRA</v>
      </c>
    </row>
    <row r="874" spans="1:28" x14ac:dyDescent="0.15">
      <c r="A874">
        <v>397</v>
      </c>
      <c r="B874" t="str">
        <v>U1385</v>
      </c>
      <c r="C874" t="str">
        <v>G</v>
      </c>
      <c r="D874">
        <v>3</v>
      </c>
      <c r="E874" t="str">
        <v>H</v>
      </c>
      <c r="F874" t="str">
        <v>CC</v>
      </c>
      <c r="G874" t="str">
        <v/>
      </c>
      <c r="H874" s="21">
        <v>25</v>
      </c>
      <c r="I874" s="21">
        <v>32</v>
      </c>
      <c r="J874" s="21">
        <v>25</v>
      </c>
      <c r="K874" s="21">
        <v>32</v>
      </c>
      <c r="L874">
        <v>21.16</v>
      </c>
      <c r="M874">
        <v>21.23</v>
      </c>
      <c r="N874">
        <v>23.669</v>
      </c>
      <c r="O874">
        <v>23.739000000000001</v>
      </c>
      <c r="P874">
        <v>7</v>
      </c>
      <c r="Q874">
        <v>247</v>
      </c>
      <c r="R874" t="str">
        <v>WRND</v>
      </c>
      <c r="S874" t="str">
        <v>PAL</v>
      </c>
      <c r="T874" t="str">
        <v/>
      </c>
      <c r="U874" t="str">
        <v/>
      </c>
      <c r="V874" t="str">
        <v>PAL</v>
      </c>
      <c r="W874" t="str">
        <v>WRND11887081</v>
      </c>
      <c r="X874">
        <v>44885.413194444445</v>
      </c>
      <c r="Y874" t="str">
        <v>NOVAK</v>
      </c>
      <c r="Z874" t="str">
        <v>JR</v>
      </c>
      <c r="AA874" t="str">
        <v/>
      </c>
      <c r="AB874" t="str">
        <v>397-U1385G-3H-CC-PAL</v>
      </c>
    </row>
    <row r="875" spans="1:28" x14ac:dyDescent="0.15">
      <c r="A875">
        <v>397</v>
      </c>
      <c r="B875" t="str">
        <v>U1385</v>
      </c>
      <c r="C875" t="str">
        <v>G</v>
      </c>
      <c r="D875">
        <v>3</v>
      </c>
      <c r="E875" t="str">
        <v>H</v>
      </c>
      <c r="F875" t="str">
        <v>CC</v>
      </c>
      <c r="G875" t="str">
        <v/>
      </c>
      <c r="H875" s="21">
        <v>25</v>
      </c>
      <c r="I875" s="21">
        <v>32</v>
      </c>
      <c r="J875" s="21">
        <v>0</v>
      </c>
      <c r="K875" s="21">
        <v>7</v>
      </c>
      <c r="L875">
        <v>21.16</v>
      </c>
      <c r="M875">
        <v>21.23</v>
      </c>
      <c r="N875">
        <v>23.669</v>
      </c>
      <c r="O875">
        <v>23.739000000000001</v>
      </c>
      <c r="P875">
        <v>7</v>
      </c>
      <c r="Q875">
        <v>20</v>
      </c>
      <c r="R875" t="str">
        <v>OTHR</v>
      </c>
      <c r="S875" t="str">
        <v/>
      </c>
      <c r="T875" t="str">
        <v>VERM</v>
      </c>
      <c r="U875" t="str">
        <v>95746IODP</v>
      </c>
      <c r="V875" t="str">
        <v>PALVERM</v>
      </c>
      <c r="W875" t="str">
        <v>OTHR11887091</v>
      </c>
      <c r="X875">
        <v>44885.413194444445</v>
      </c>
      <c r="Y875" t="str">
        <v>JR_MARONE</v>
      </c>
      <c r="Z875" t="str">
        <v>JR</v>
      </c>
      <c r="AA875" t="str">
        <v/>
      </c>
      <c r="AB875" t="str">
        <v>397-U1385G-3H-CC-PAL-PALVERM</v>
      </c>
    </row>
    <row r="876" spans="1:28" x14ac:dyDescent="0.15">
      <c r="A876">
        <v>397</v>
      </c>
      <c r="B876" t="str">
        <v>U1385</v>
      </c>
      <c r="C876" t="str">
        <v>G</v>
      </c>
      <c r="D876">
        <v>3</v>
      </c>
      <c r="E876" t="str">
        <v>H</v>
      </c>
      <c r="F876" t="str">
        <v>CC</v>
      </c>
      <c r="G876" t="str">
        <v/>
      </c>
      <c r="H876" s="21">
        <v>25</v>
      </c>
      <c r="I876" s="21">
        <v>32</v>
      </c>
      <c r="J876" s="21">
        <v>0</v>
      </c>
      <c r="K876" s="21">
        <v>7</v>
      </c>
      <c r="L876">
        <v>21.16</v>
      </c>
      <c r="M876">
        <v>21.23</v>
      </c>
      <c r="N876">
        <v>23.669</v>
      </c>
      <c r="O876">
        <v>23.739000000000001</v>
      </c>
      <c r="P876">
        <v>7</v>
      </c>
      <c r="Q876">
        <v>20</v>
      </c>
      <c r="R876" t="str">
        <v>OTHR</v>
      </c>
      <c r="S876" t="str">
        <v>FORAM</v>
      </c>
      <c r="T876" t="str">
        <v/>
      </c>
      <c r="U876" t="str">
        <v/>
      </c>
      <c r="V876" t="str">
        <v>FORAM</v>
      </c>
      <c r="W876" t="str">
        <v>OTHR11887161</v>
      </c>
      <c r="X876">
        <v>44885.413194444445</v>
      </c>
      <c r="Y876" t="str">
        <v>JR_MARONE</v>
      </c>
      <c r="Z876" t="str">
        <v>JR</v>
      </c>
      <c r="AA876" t="str">
        <v>Shipboard Test</v>
      </c>
      <c r="AB876" t="str">
        <v>397-U1385G-3H-CC-PAL-FORAM</v>
      </c>
    </row>
    <row r="877" spans="1:28" x14ac:dyDescent="0.15">
      <c r="A877">
        <v>397</v>
      </c>
      <c r="B877" t="str">
        <v>U1385</v>
      </c>
      <c r="C877" t="str">
        <v>G</v>
      </c>
      <c r="D877">
        <v>4</v>
      </c>
      <c r="E877" t="str">
        <v>H</v>
      </c>
      <c r="F877">
        <v>1</v>
      </c>
      <c r="G877" t="str">
        <v>W</v>
      </c>
      <c r="H877" s="21">
        <v>75</v>
      </c>
      <c r="I877" s="21">
        <v>75</v>
      </c>
      <c r="J877" s="21">
        <v>75</v>
      </c>
      <c r="K877" s="21">
        <v>75</v>
      </c>
      <c r="L877">
        <v>21.55</v>
      </c>
      <c r="M877">
        <v>21.55</v>
      </c>
      <c r="N877">
        <v>24.780999999999999</v>
      </c>
      <c r="O877">
        <v>24.780999999999999</v>
      </c>
      <c r="P877">
        <v>0</v>
      </c>
      <c r="Q877">
        <v>1</v>
      </c>
      <c r="R877" t="str">
        <v>TPCK</v>
      </c>
      <c r="S877" t="str">
        <v>NANNO</v>
      </c>
      <c r="T877" t="str">
        <v/>
      </c>
      <c r="U877" t="str">
        <v/>
      </c>
      <c r="V877" t="str">
        <v>NANNO</v>
      </c>
      <c r="W877" t="str">
        <v>TPCK11891911</v>
      </c>
      <c r="X877">
        <v>44885.665277777778</v>
      </c>
      <c r="Y877" t="str">
        <v>LEWIS</v>
      </c>
      <c r="Z877" t="str">
        <v>JR</v>
      </c>
      <c r="AA877" t="str">
        <v>Unprocessed sample to FLOR, slide to CLAR</v>
      </c>
      <c r="AB877" t="str">
        <v>397-U1385G-4H-1-W 75/75-NANNO</v>
      </c>
    </row>
    <row r="878" spans="1:28" x14ac:dyDescent="0.15">
      <c r="A878">
        <v>397</v>
      </c>
      <c r="B878" t="str">
        <v>U1385</v>
      </c>
      <c r="C878" t="str">
        <v>G</v>
      </c>
      <c r="D878">
        <v>4</v>
      </c>
      <c r="E878" t="str">
        <v>H</v>
      </c>
      <c r="F878">
        <v>1</v>
      </c>
      <c r="G878" t="str">
        <v/>
      </c>
      <c r="H878" s="21">
        <v>144</v>
      </c>
      <c r="I878" s="21">
        <v>149</v>
      </c>
      <c r="J878" s="21">
        <v>0</v>
      </c>
      <c r="K878" s="21">
        <v>5</v>
      </c>
      <c r="L878">
        <v>22.240000000000002</v>
      </c>
      <c r="M878">
        <v>22.29</v>
      </c>
      <c r="N878">
        <v>25.471000000000004</v>
      </c>
      <c r="O878">
        <v>25.521000000000001</v>
      </c>
      <c r="P878">
        <v>5</v>
      </c>
      <c r="Q878">
        <v>10</v>
      </c>
      <c r="R878" t="str">
        <v>LIQ</v>
      </c>
      <c r="S878" t="str">
        <v/>
      </c>
      <c r="T878" t="str">
        <v>YOBO</v>
      </c>
      <c r="U878" t="str">
        <v>96010IODP</v>
      </c>
      <c r="V878" t="str">
        <v>IWYOBO</v>
      </c>
      <c r="W878" t="str">
        <v>LIQ11888891</v>
      </c>
      <c r="X878">
        <v>44885.495138888888</v>
      </c>
      <c r="Y878" t="str">
        <v>JR_LIU</v>
      </c>
      <c r="Z878" t="str">
        <v>JR</v>
      </c>
      <c r="AA878" t="str">
        <v>30ul optima HNO3</v>
      </c>
      <c r="AB878" t="str">
        <v>397-U1385G-4H-1-IW(144-149)-IWYOBO</v>
      </c>
    </row>
    <row r="879" spans="1:28" x14ac:dyDescent="0.15">
      <c r="A879">
        <v>397</v>
      </c>
      <c r="B879" t="str">
        <v>U1385</v>
      </c>
      <c r="C879" t="str">
        <v>G</v>
      </c>
      <c r="D879">
        <v>4</v>
      </c>
      <c r="E879" t="str">
        <v>H</v>
      </c>
      <c r="F879">
        <v>1</v>
      </c>
      <c r="G879" t="str">
        <v/>
      </c>
      <c r="H879" s="21">
        <v>144</v>
      </c>
      <c r="I879" s="21">
        <v>149</v>
      </c>
      <c r="J879" s="21">
        <v>0</v>
      </c>
      <c r="K879" s="21">
        <v>5</v>
      </c>
      <c r="L879">
        <v>22.240000000000002</v>
      </c>
      <c r="M879">
        <v>22.29</v>
      </c>
      <c r="N879">
        <v>25.471000000000004</v>
      </c>
      <c r="O879">
        <v>25.521000000000001</v>
      </c>
      <c r="P879">
        <v>5</v>
      </c>
      <c r="Q879">
        <v>2</v>
      </c>
      <c r="R879" t="str">
        <v>LIQ</v>
      </c>
      <c r="S879" t="str">
        <v>ICP</v>
      </c>
      <c r="T879" t="str">
        <v/>
      </c>
      <c r="U879" t="str">
        <v/>
      </c>
      <c r="V879" t="str">
        <v>IWICP</v>
      </c>
      <c r="W879" t="str">
        <v>LIQ11888871</v>
      </c>
      <c r="X879">
        <v>44885.495138888888</v>
      </c>
      <c r="Y879" t="str">
        <v>JR_LIU</v>
      </c>
      <c r="Z879" t="str">
        <v>JR</v>
      </c>
      <c r="AA879" t="str">
        <v>10uL HNO3</v>
      </c>
      <c r="AB879" t="str">
        <v>397-U1385G-4H-1-IW(144-149)-IWICP</v>
      </c>
    </row>
    <row r="880" spans="1:28" x14ac:dyDescent="0.15">
      <c r="A880">
        <v>397</v>
      </c>
      <c r="B880" t="str">
        <v>U1385</v>
      </c>
      <c r="C880" t="str">
        <v>G</v>
      </c>
      <c r="D880">
        <v>4</v>
      </c>
      <c r="E880" t="str">
        <v>H</v>
      </c>
      <c r="F880">
        <v>1</v>
      </c>
      <c r="G880" t="str">
        <v/>
      </c>
      <c r="H880" s="21">
        <v>144</v>
      </c>
      <c r="I880" s="21">
        <v>149</v>
      </c>
      <c r="J880" s="21">
        <v>0</v>
      </c>
      <c r="K880" s="21">
        <v>5</v>
      </c>
      <c r="L880">
        <v>22.240000000000002</v>
      </c>
      <c r="M880">
        <v>22.29</v>
      </c>
      <c r="N880">
        <v>25.471000000000004</v>
      </c>
      <c r="O880">
        <v>25.521000000000001</v>
      </c>
      <c r="P880">
        <v>5</v>
      </c>
      <c r="Q880">
        <v>25</v>
      </c>
      <c r="R880" t="str">
        <v>CAKE</v>
      </c>
      <c r="S880" t="str">
        <v/>
      </c>
      <c r="T880" t="str">
        <v>WU</v>
      </c>
      <c r="U880" t="str">
        <v>95353IODP</v>
      </c>
      <c r="V880" t="str">
        <v>SCWU</v>
      </c>
      <c r="W880" t="str">
        <v>CAKE11888901</v>
      </c>
      <c r="X880">
        <v>44885.495138888888</v>
      </c>
      <c r="Y880" t="str">
        <v>JR_LIU</v>
      </c>
      <c r="Z880" t="str">
        <v>JR</v>
      </c>
      <c r="AA880" t="str">
        <v/>
      </c>
      <c r="AB880" t="str">
        <v>397-U1385G-4H-1-IW(144-149)-SCWU</v>
      </c>
    </row>
    <row r="881" spans="1:28" x14ac:dyDescent="0.15">
      <c r="A881">
        <v>397</v>
      </c>
      <c r="B881" t="str">
        <v>U1385</v>
      </c>
      <c r="C881" t="str">
        <v>G</v>
      </c>
      <c r="D881">
        <v>4</v>
      </c>
      <c r="E881" t="str">
        <v>H</v>
      </c>
      <c r="F881">
        <v>1</v>
      </c>
      <c r="G881" t="str">
        <v/>
      </c>
      <c r="H881" s="21">
        <v>144</v>
      </c>
      <c r="I881" s="21">
        <v>149</v>
      </c>
      <c r="J881" s="21">
        <v>0</v>
      </c>
      <c r="K881" s="21">
        <v>5</v>
      </c>
      <c r="L881">
        <v>22.240000000000002</v>
      </c>
      <c r="M881">
        <v>22.29</v>
      </c>
      <c r="N881">
        <v>25.471000000000004</v>
      </c>
      <c r="O881">
        <v>25.521000000000001</v>
      </c>
      <c r="P881">
        <v>5</v>
      </c>
      <c r="Q881">
        <v>6</v>
      </c>
      <c r="R881" t="str">
        <v>LIQ</v>
      </c>
      <c r="S881" t="str">
        <v/>
      </c>
      <c r="T881" t="str">
        <v/>
      </c>
      <c r="U881" t="str">
        <v/>
      </c>
      <c r="V881" t="str">
        <v>IWS</v>
      </c>
      <c r="W881" t="str">
        <v>LIQ11888851</v>
      </c>
      <c r="X881">
        <v>44885.495138888888</v>
      </c>
      <c r="Y881" t="str">
        <v>JR_LIU</v>
      </c>
      <c r="Z881" t="str">
        <v>JR</v>
      </c>
      <c r="AA881" t="str">
        <v>shipboard untreated</v>
      </c>
      <c r="AB881" t="str">
        <v>397-U1385G-4H-1-IW(144-149)-IWS</v>
      </c>
    </row>
    <row r="882" spans="1:28" x14ac:dyDescent="0.15">
      <c r="A882">
        <v>397</v>
      </c>
      <c r="B882" t="str">
        <v>U1385</v>
      </c>
      <c r="C882" t="str">
        <v>G</v>
      </c>
      <c r="D882">
        <v>4</v>
      </c>
      <c r="E882" t="str">
        <v>H</v>
      </c>
      <c r="F882">
        <v>1</v>
      </c>
      <c r="G882" t="str">
        <v/>
      </c>
      <c r="H882" s="21">
        <v>144</v>
      </c>
      <c r="I882" s="21">
        <v>149</v>
      </c>
      <c r="J882" s="21">
        <v>0</v>
      </c>
      <c r="K882" s="21">
        <v>5</v>
      </c>
      <c r="L882">
        <v>22.240000000000002</v>
      </c>
      <c r="M882">
        <v>22.29</v>
      </c>
      <c r="N882">
        <v>25.471000000000004</v>
      </c>
      <c r="O882">
        <v>25.521000000000001</v>
      </c>
      <c r="P882">
        <v>5</v>
      </c>
      <c r="Q882">
        <v>25</v>
      </c>
      <c r="R882" t="str">
        <v>CAKE</v>
      </c>
      <c r="S882" t="str">
        <v/>
      </c>
      <c r="T882" t="str">
        <v/>
      </c>
      <c r="U882" t="str">
        <v/>
      </c>
      <c r="V882" t="str">
        <v>SC</v>
      </c>
      <c r="W882" t="str">
        <v>CAKE11888921</v>
      </c>
      <c r="X882">
        <v>44885.495138888888</v>
      </c>
      <c r="Y882" t="str">
        <v>JR_LIU</v>
      </c>
      <c r="Z882" t="str">
        <v>JR</v>
      </c>
      <c r="AA882" t="str">
        <v>repository</v>
      </c>
      <c r="AB882" t="str">
        <v>397-U1385G-4H-1-IW(144-149)-SC</v>
      </c>
    </row>
    <row r="883" spans="1:28" x14ac:dyDescent="0.15">
      <c r="A883">
        <v>397</v>
      </c>
      <c r="B883" t="str">
        <v>U1385</v>
      </c>
      <c r="C883" t="str">
        <v>G</v>
      </c>
      <c r="D883">
        <v>4</v>
      </c>
      <c r="E883" t="str">
        <v>H</v>
      </c>
      <c r="F883">
        <v>1</v>
      </c>
      <c r="G883" t="str">
        <v/>
      </c>
      <c r="H883" s="21">
        <v>144</v>
      </c>
      <c r="I883" s="21">
        <v>149</v>
      </c>
      <c r="J883" s="21">
        <v>0</v>
      </c>
      <c r="K883" s="21">
        <v>5</v>
      </c>
      <c r="L883">
        <v>22.240000000000002</v>
      </c>
      <c r="M883">
        <v>22.29</v>
      </c>
      <c r="N883">
        <v>25.471000000000004</v>
      </c>
      <c r="O883">
        <v>25.521000000000001</v>
      </c>
      <c r="P883">
        <v>5</v>
      </c>
      <c r="Q883">
        <v>10</v>
      </c>
      <c r="R883" t="str">
        <v>LIQ</v>
      </c>
      <c r="S883" t="str">
        <v/>
      </c>
      <c r="T883" t="str">
        <v>WU</v>
      </c>
      <c r="U883" t="str">
        <v>95353IODP</v>
      </c>
      <c r="V883" t="str">
        <v>IWWU</v>
      </c>
      <c r="W883" t="str">
        <v>LIQ11888881</v>
      </c>
      <c r="X883">
        <v>44885.495138888888</v>
      </c>
      <c r="Y883" t="str">
        <v>JR_LIU</v>
      </c>
      <c r="Z883" t="str">
        <v>JR</v>
      </c>
      <c r="AA883" t="str">
        <v>30 ul TM HCl</v>
      </c>
      <c r="AB883" t="str">
        <v>397-U1385G-4H-1-IW(144-149)-IWWU</v>
      </c>
    </row>
    <row r="884" spans="1:28" x14ac:dyDescent="0.15">
      <c r="A884">
        <v>397</v>
      </c>
      <c r="B884" t="str">
        <v>U1385</v>
      </c>
      <c r="C884" t="str">
        <v>G</v>
      </c>
      <c r="D884">
        <v>4</v>
      </c>
      <c r="E884" t="str">
        <v>H</v>
      </c>
      <c r="F884">
        <v>1</v>
      </c>
      <c r="G884" t="str">
        <v/>
      </c>
      <c r="H884" s="21">
        <v>144</v>
      </c>
      <c r="I884" s="21">
        <v>149</v>
      </c>
      <c r="J884" s="21">
        <v>144</v>
      </c>
      <c r="K884" s="21">
        <v>149</v>
      </c>
      <c r="L884">
        <v>22.240000000000002</v>
      </c>
      <c r="M884">
        <v>22.29</v>
      </c>
      <c r="N884">
        <v>25.471000000000004</v>
      </c>
      <c r="O884">
        <v>25.521000000000001</v>
      </c>
      <c r="P884">
        <v>5</v>
      </c>
      <c r="Q884">
        <v>176</v>
      </c>
      <c r="R884" t="str">
        <v>WRND</v>
      </c>
      <c r="S884" t="str">
        <v>IW</v>
      </c>
      <c r="T884" t="str">
        <v/>
      </c>
      <c r="U884" t="str">
        <v/>
      </c>
      <c r="V884" t="str">
        <v>IW(144-149)</v>
      </c>
      <c r="W884" t="str">
        <v>WRND11888051</v>
      </c>
      <c r="X884">
        <v>44885.447222222225</v>
      </c>
      <c r="Y884" t="str">
        <v>NOVAK</v>
      </c>
      <c r="Z884" t="str">
        <v>JR</v>
      </c>
      <c r="AA884" t="str">
        <v/>
      </c>
      <c r="AB884" t="str">
        <v>397-U1385G-4H-1-IW(144-149)</v>
      </c>
    </row>
    <row r="885" spans="1:28" x14ac:dyDescent="0.15">
      <c r="A885">
        <v>397</v>
      </c>
      <c r="B885" t="str">
        <v>U1385</v>
      </c>
      <c r="C885" t="str">
        <v>G</v>
      </c>
      <c r="D885">
        <v>4</v>
      </c>
      <c r="E885" t="str">
        <v>H</v>
      </c>
      <c r="F885">
        <v>1</v>
      </c>
      <c r="G885" t="str">
        <v/>
      </c>
      <c r="H885" s="21">
        <v>144</v>
      </c>
      <c r="I885" s="21">
        <v>149</v>
      </c>
      <c r="J885" s="21">
        <v>0</v>
      </c>
      <c r="K885" s="21">
        <v>5</v>
      </c>
      <c r="L885">
        <v>22.240000000000002</v>
      </c>
      <c r="M885">
        <v>22.29</v>
      </c>
      <c r="N885">
        <v>25.471000000000004</v>
      </c>
      <c r="O885">
        <v>25.521000000000001</v>
      </c>
      <c r="P885">
        <v>5</v>
      </c>
      <c r="Q885">
        <v>3</v>
      </c>
      <c r="R885" t="str">
        <v>LIQ</v>
      </c>
      <c r="S885" t="str">
        <v/>
      </c>
      <c r="T885" t="str">
        <v/>
      </c>
      <c r="U885" t="str">
        <v/>
      </c>
      <c r="V885" t="str">
        <v>IWALK</v>
      </c>
      <c r="W885" t="str">
        <v>LIQ11888861</v>
      </c>
      <c r="X885">
        <v>44885.495138888888</v>
      </c>
      <c r="Y885" t="str">
        <v>JR_LIU</v>
      </c>
      <c r="Z885" t="str">
        <v>JR</v>
      </c>
      <c r="AA885" t="str">
        <v>alkalinity residue</v>
      </c>
      <c r="AB885" t="str">
        <v>397-U1385G-4H-1-IW(144-149)-IWALK</v>
      </c>
    </row>
    <row r="886" spans="1:28" x14ac:dyDescent="0.15">
      <c r="A886">
        <v>397</v>
      </c>
      <c r="B886" t="str">
        <v>U1385</v>
      </c>
      <c r="C886" t="str">
        <v>G</v>
      </c>
      <c r="D886">
        <v>4</v>
      </c>
      <c r="E886" t="str">
        <v>H</v>
      </c>
      <c r="F886">
        <v>1</v>
      </c>
      <c r="G886" t="str">
        <v/>
      </c>
      <c r="H886" s="21">
        <v>144</v>
      </c>
      <c r="I886" s="21">
        <v>149</v>
      </c>
      <c r="J886" s="21">
        <v>0</v>
      </c>
      <c r="K886" s="21">
        <v>5</v>
      </c>
      <c r="L886">
        <v>22.240000000000002</v>
      </c>
      <c r="M886">
        <v>22.29</v>
      </c>
      <c r="N886">
        <v>25.471000000000004</v>
      </c>
      <c r="O886">
        <v>25.521000000000001</v>
      </c>
      <c r="P886">
        <v>5</v>
      </c>
      <c r="Q886">
        <v>25</v>
      </c>
      <c r="R886" t="str">
        <v>CAKE</v>
      </c>
      <c r="S886" t="str">
        <v/>
      </c>
      <c r="T886" t="str">
        <v>HAYG</v>
      </c>
      <c r="U886" t="str">
        <v>95295IODP</v>
      </c>
      <c r="V886" t="str">
        <v>SCHAYG</v>
      </c>
      <c r="W886" t="str">
        <v>CAKE11888911</v>
      </c>
      <c r="X886">
        <v>44885.495138888888</v>
      </c>
      <c r="Y886" t="str">
        <v>JR_LIU</v>
      </c>
      <c r="Z886" t="str">
        <v>JR</v>
      </c>
      <c r="AA886" t="str">
        <v>flush with N2</v>
      </c>
      <c r="AB886" t="str">
        <v>397-U1385G-4H-1-IW(144-149)-SCHAYG</v>
      </c>
    </row>
    <row r="887" spans="1:28" x14ac:dyDescent="0.15">
      <c r="A887">
        <v>397</v>
      </c>
      <c r="B887" t="str">
        <v>U1385</v>
      </c>
      <c r="C887" t="str">
        <v>G</v>
      </c>
      <c r="D887">
        <v>4</v>
      </c>
      <c r="E887" t="str">
        <v>H</v>
      </c>
      <c r="F887">
        <v>1</v>
      </c>
      <c r="G887" t="str">
        <v/>
      </c>
      <c r="H887" s="21">
        <v>144</v>
      </c>
      <c r="I887" s="21">
        <v>149</v>
      </c>
      <c r="J887" s="21">
        <v>0</v>
      </c>
      <c r="K887" s="21">
        <v>5</v>
      </c>
      <c r="L887">
        <v>22.240000000000002</v>
      </c>
      <c r="M887">
        <v>22.29</v>
      </c>
      <c r="N887">
        <v>25.471000000000004</v>
      </c>
      <c r="O887">
        <v>25.521000000000001</v>
      </c>
      <c r="P887">
        <v>5</v>
      </c>
      <c r="Q887">
        <v>2</v>
      </c>
      <c r="R887" t="str">
        <v>LIQ</v>
      </c>
      <c r="S887" t="str">
        <v/>
      </c>
      <c r="T887" t="str">
        <v>BRAD</v>
      </c>
      <c r="U887" t="str">
        <v>95829IODP</v>
      </c>
      <c r="V887" t="str">
        <v>IWBRAD</v>
      </c>
      <c r="W887" t="str">
        <v>LIQ11888931</v>
      </c>
      <c r="X887">
        <v>44885.495138888888</v>
      </c>
      <c r="Y887" t="str">
        <v>JR_LIU</v>
      </c>
      <c r="Z887" t="str">
        <v>JR</v>
      </c>
      <c r="AA887" t="str">
        <v>10 ul HgCl2</v>
      </c>
      <c r="AB887" t="str">
        <v>397-U1385G-4H-1-IW(144-149)-IWBRAD</v>
      </c>
    </row>
    <row r="888" spans="1:28" x14ac:dyDescent="0.15">
      <c r="A888">
        <v>397</v>
      </c>
      <c r="B888" t="str">
        <v>U1385</v>
      </c>
      <c r="C888" t="str">
        <v>G</v>
      </c>
      <c r="D888">
        <v>4</v>
      </c>
      <c r="E888" t="str">
        <v>H</v>
      </c>
      <c r="F888">
        <v>2</v>
      </c>
      <c r="G888" t="str">
        <v>W</v>
      </c>
      <c r="H888" s="21">
        <v>50</v>
      </c>
      <c r="I888" s="21">
        <v>51</v>
      </c>
      <c r="J888" s="21">
        <v>50</v>
      </c>
      <c r="K888" s="21">
        <v>51</v>
      </c>
      <c r="L888">
        <v>22.79</v>
      </c>
      <c r="M888">
        <v>22.8</v>
      </c>
      <c r="N888">
        <v>26.021000000000001</v>
      </c>
      <c r="O888">
        <v>26.030999999999999</v>
      </c>
      <c r="P888">
        <v>1</v>
      </c>
      <c r="Q888">
        <v>5</v>
      </c>
      <c r="R888" t="str">
        <v>CYL</v>
      </c>
      <c r="S888" t="str">
        <v>XRD</v>
      </c>
      <c r="T888" t="str">
        <v/>
      </c>
      <c r="U888" t="str">
        <v/>
      </c>
      <c r="V888" t="str">
        <v>XRD</v>
      </c>
      <c r="W888" t="str">
        <v>CYL11891501</v>
      </c>
      <c r="X888">
        <v>44885.643055555556</v>
      </c>
      <c r="Y888" t="str">
        <v>JRS_CLARK</v>
      </c>
      <c r="Z888" t="str">
        <v>JR</v>
      </c>
      <c r="AA888" t="str">
        <v/>
      </c>
      <c r="AB888" t="str">
        <v>397-U1385G-4H-2-W 50/51-XRD</v>
      </c>
    </row>
    <row r="889" spans="1:28" x14ac:dyDescent="0.15">
      <c r="A889">
        <v>397</v>
      </c>
      <c r="B889" t="str">
        <v>U1385</v>
      </c>
      <c r="C889" t="str">
        <v>G</v>
      </c>
      <c r="D889">
        <v>4</v>
      </c>
      <c r="E889" t="str">
        <v>H</v>
      </c>
      <c r="F889">
        <v>2</v>
      </c>
      <c r="G889" t="str">
        <v>A</v>
      </c>
      <c r="H889" s="21">
        <v>50</v>
      </c>
      <c r="I889" s="21">
        <v>50</v>
      </c>
      <c r="J889" s="21">
        <v>50</v>
      </c>
      <c r="K889" s="21">
        <v>50</v>
      </c>
      <c r="L889">
        <v>22.79</v>
      </c>
      <c r="M889">
        <v>22.79</v>
      </c>
      <c r="N889">
        <v>26.021000000000001</v>
      </c>
      <c r="O889">
        <v>26.021000000000001</v>
      </c>
      <c r="P889">
        <v>0</v>
      </c>
      <c r="Q889">
        <v>1</v>
      </c>
      <c r="R889" t="str">
        <v>SS</v>
      </c>
      <c r="S889" t="str">
        <v>SED</v>
      </c>
      <c r="T889" t="str">
        <v/>
      </c>
      <c r="U889" t="str">
        <v/>
      </c>
      <c r="V889" t="str">
        <v>SED</v>
      </c>
      <c r="W889" t="str">
        <v>SS11891881</v>
      </c>
      <c r="X889">
        <v>44885.659722222219</v>
      </c>
      <c r="Y889" t="str">
        <v>JRS_BROOKS</v>
      </c>
      <c r="Z889" t="str">
        <v>JR</v>
      </c>
      <c r="AA889" t="str">
        <v/>
      </c>
      <c r="AB889" t="str">
        <v>397-U1385G-4H-2-A 50/50-SED</v>
      </c>
    </row>
    <row r="890" spans="1:28" x14ac:dyDescent="0.15">
      <c r="A890">
        <v>397</v>
      </c>
      <c r="B890" t="str">
        <v>U1385</v>
      </c>
      <c r="C890" t="str">
        <v>G</v>
      </c>
      <c r="D890">
        <v>4</v>
      </c>
      <c r="E890" t="str">
        <v>H</v>
      </c>
      <c r="F890">
        <v>2</v>
      </c>
      <c r="G890" t="str">
        <v>W</v>
      </c>
      <c r="H890" s="21">
        <v>50</v>
      </c>
      <c r="I890" s="21">
        <v>51</v>
      </c>
      <c r="J890" s="21">
        <v>50</v>
      </c>
      <c r="K890" s="21">
        <v>51</v>
      </c>
      <c r="L890">
        <v>22.79</v>
      </c>
      <c r="M890">
        <v>22.8</v>
      </c>
      <c r="N890">
        <v>26.021000000000001</v>
      </c>
      <c r="O890">
        <v>26.030999999999999</v>
      </c>
      <c r="P890">
        <v>1</v>
      </c>
      <c r="Q890">
        <v>5</v>
      </c>
      <c r="R890" t="str">
        <v>CYL</v>
      </c>
      <c r="S890" t="str">
        <v>CARB</v>
      </c>
      <c r="T890" t="str">
        <v/>
      </c>
      <c r="U890" t="str">
        <v/>
      </c>
      <c r="V890" t="str">
        <v>CARB</v>
      </c>
      <c r="W890" t="str">
        <v>CYL11891511</v>
      </c>
      <c r="X890">
        <v>44885.643055555556</v>
      </c>
      <c r="Y890" t="str">
        <v>JRS_CLARK</v>
      </c>
      <c r="Z890" t="str">
        <v>JR</v>
      </c>
      <c r="AA890" t="str">
        <v/>
      </c>
      <c r="AB890" t="str">
        <v>397-U1385G-4H-2-W 50/51-CARB</v>
      </c>
    </row>
    <row r="891" spans="1:28" x14ac:dyDescent="0.15">
      <c r="A891">
        <v>397</v>
      </c>
      <c r="B891" t="str">
        <v>U1385</v>
      </c>
      <c r="C891" t="str">
        <v>G</v>
      </c>
      <c r="D891">
        <v>4</v>
      </c>
      <c r="E891" t="str">
        <v>H</v>
      </c>
      <c r="F891">
        <v>2</v>
      </c>
      <c r="G891" t="str">
        <v>W</v>
      </c>
      <c r="H891" s="21">
        <v>75</v>
      </c>
      <c r="I891" s="21">
        <v>75</v>
      </c>
      <c r="J891" s="21">
        <v>75</v>
      </c>
      <c r="K891" s="21">
        <v>75</v>
      </c>
      <c r="L891">
        <v>23.04</v>
      </c>
      <c r="M891">
        <v>23.04</v>
      </c>
      <c r="N891">
        <v>26.271000000000001</v>
      </c>
      <c r="O891">
        <v>26.271000000000001</v>
      </c>
      <c r="P891">
        <v>0</v>
      </c>
      <c r="Q891">
        <v>1</v>
      </c>
      <c r="R891" t="str">
        <v>TPCK</v>
      </c>
      <c r="S891" t="str">
        <v>NANNO</v>
      </c>
      <c r="T891" t="str">
        <v/>
      </c>
      <c r="U891" t="str">
        <v/>
      </c>
      <c r="V891" t="str">
        <v>NANNO</v>
      </c>
      <c r="W891" t="str">
        <v>TPCK11891921</v>
      </c>
      <c r="X891">
        <v>44885.665277777778</v>
      </c>
      <c r="Y891" t="str">
        <v>LEWIS</v>
      </c>
      <c r="Z891" t="str">
        <v>JR</v>
      </c>
      <c r="AA891" t="str">
        <v>Unprocessed sample to FLOR, slide to CLAR</v>
      </c>
      <c r="AB891" t="str">
        <v>397-U1385G-4H-2-W 75/75-NANNO</v>
      </c>
    </row>
    <row r="892" spans="1:28" x14ac:dyDescent="0.15">
      <c r="A892">
        <v>397</v>
      </c>
      <c r="B892" t="str">
        <v>U1385</v>
      </c>
      <c r="C892" t="str">
        <v>G</v>
      </c>
      <c r="D892">
        <v>4</v>
      </c>
      <c r="E892" t="str">
        <v>H</v>
      </c>
      <c r="F892">
        <v>2</v>
      </c>
      <c r="G892" t="str">
        <v/>
      </c>
      <c r="H892" s="21">
        <v>145</v>
      </c>
      <c r="I892" s="21">
        <v>150</v>
      </c>
      <c r="J892" s="21">
        <v>0</v>
      </c>
      <c r="K892" s="21">
        <v>5</v>
      </c>
      <c r="L892">
        <v>23.74</v>
      </c>
      <c r="M892">
        <v>23.79</v>
      </c>
      <c r="N892">
        <v>26.970999999999997</v>
      </c>
      <c r="O892">
        <v>27.021000000000001</v>
      </c>
      <c r="P892">
        <v>5</v>
      </c>
      <c r="Q892">
        <v>10</v>
      </c>
      <c r="R892" t="str">
        <v>LIQ</v>
      </c>
      <c r="S892" t="str">
        <v/>
      </c>
      <c r="T892" t="str">
        <v>WU</v>
      </c>
      <c r="U892" t="str">
        <v>95353IODP</v>
      </c>
      <c r="V892" t="str">
        <v>IWWU</v>
      </c>
      <c r="W892" t="str">
        <v>LIQ11889041</v>
      </c>
      <c r="X892">
        <v>44885.517361111109</v>
      </c>
      <c r="Y892" t="str">
        <v>JR_LIU</v>
      </c>
      <c r="Z892" t="str">
        <v>JR</v>
      </c>
      <c r="AA892" t="str">
        <v>30 ul TM HCl</v>
      </c>
      <c r="AB892" t="str">
        <v>397-U1385G-4H-2-IW(145-150)-IWWU</v>
      </c>
    </row>
    <row r="893" spans="1:28" x14ac:dyDescent="0.15">
      <c r="A893">
        <v>397</v>
      </c>
      <c r="B893" t="str">
        <v>U1385</v>
      </c>
      <c r="C893" t="str">
        <v>G</v>
      </c>
      <c r="D893">
        <v>4</v>
      </c>
      <c r="E893" t="str">
        <v>H</v>
      </c>
      <c r="F893">
        <v>2</v>
      </c>
      <c r="G893" t="str">
        <v/>
      </c>
      <c r="H893" s="21">
        <v>145</v>
      </c>
      <c r="I893" s="21">
        <v>150</v>
      </c>
      <c r="J893" s="21">
        <v>0</v>
      </c>
      <c r="K893" s="21">
        <v>5</v>
      </c>
      <c r="L893">
        <v>23.74</v>
      </c>
      <c r="M893">
        <v>23.79</v>
      </c>
      <c r="N893">
        <v>26.970999999999997</v>
      </c>
      <c r="O893">
        <v>27.021000000000001</v>
      </c>
      <c r="P893">
        <v>5</v>
      </c>
      <c r="Q893">
        <v>6</v>
      </c>
      <c r="R893" t="str">
        <v>LIQ</v>
      </c>
      <c r="S893" t="str">
        <v/>
      </c>
      <c r="T893" t="str">
        <v/>
      </c>
      <c r="U893" t="str">
        <v/>
      </c>
      <c r="V893" t="str">
        <v>IWS</v>
      </c>
      <c r="W893" t="str">
        <v>LIQ11889011</v>
      </c>
      <c r="X893">
        <v>44885.517361111109</v>
      </c>
      <c r="Y893" t="str">
        <v>JR_LIU</v>
      </c>
      <c r="Z893" t="str">
        <v>JR</v>
      </c>
      <c r="AA893" t="str">
        <v>shipboard untreated</v>
      </c>
      <c r="AB893" t="str">
        <v>397-U1385G-4H-2-IW(145-150)-IWS</v>
      </c>
    </row>
    <row r="894" spans="1:28" x14ac:dyDescent="0.15">
      <c r="A894">
        <v>397</v>
      </c>
      <c r="B894" t="str">
        <v>U1385</v>
      </c>
      <c r="C894" t="str">
        <v>G</v>
      </c>
      <c r="D894">
        <v>4</v>
      </c>
      <c r="E894" t="str">
        <v>H</v>
      </c>
      <c r="F894">
        <v>2</v>
      </c>
      <c r="G894" t="str">
        <v/>
      </c>
      <c r="H894" s="21">
        <v>145</v>
      </c>
      <c r="I894" s="21">
        <v>150</v>
      </c>
      <c r="J894" s="21">
        <v>0</v>
      </c>
      <c r="K894" s="21">
        <v>5</v>
      </c>
      <c r="L894">
        <v>23.74</v>
      </c>
      <c r="M894">
        <v>23.79</v>
      </c>
      <c r="N894">
        <v>26.970999999999997</v>
      </c>
      <c r="O894">
        <v>27.021000000000001</v>
      </c>
      <c r="P894">
        <v>5</v>
      </c>
      <c r="Q894">
        <v>2</v>
      </c>
      <c r="R894" t="str">
        <v>LIQ</v>
      </c>
      <c r="S894" t="str">
        <v>ICP</v>
      </c>
      <c r="T894" t="str">
        <v/>
      </c>
      <c r="U894" t="str">
        <v/>
      </c>
      <c r="V894" t="str">
        <v>IWICP</v>
      </c>
      <c r="W894" t="str">
        <v>LIQ11889031</v>
      </c>
      <c r="X894">
        <v>44885.517361111109</v>
      </c>
      <c r="Y894" t="str">
        <v>JR_LIU</v>
      </c>
      <c r="Z894" t="str">
        <v>JR</v>
      </c>
      <c r="AA894" t="str">
        <v>10uL HNO3</v>
      </c>
      <c r="AB894" t="str">
        <v>397-U1385G-4H-2-IW(145-150)-IWICP</v>
      </c>
    </row>
    <row r="895" spans="1:28" x14ac:dyDescent="0.15">
      <c r="A895">
        <v>397</v>
      </c>
      <c r="B895" t="str">
        <v>U1385</v>
      </c>
      <c r="C895" t="str">
        <v>G</v>
      </c>
      <c r="D895">
        <v>4</v>
      </c>
      <c r="E895" t="str">
        <v>H</v>
      </c>
      <c r="F895">
        <v>2</v>
      </c>
      <c r="G895" t="str">
        <v/>
      </c>
      <c r="H895" s="21">
        <v>145</v>
      </c>
      <c r="I895" s="21">
        <v>150</v>
      </c>
      <c r="J895" s="21">
        <v>0</v>
      </c>
      <c r="K895" s="21">
        <v>5</v>
      </c>
      <c r="L895">
        <v>23.74</v>
      </c>
      <c r="M895">
        <v>23.79</v>
      </c>
      <c r="N895">
        <v>26.970999999999997</v>
      </c>
      <c r="O895">
        <v>27.021000000000001</v>
      </c>
      <c r="P895">
        <v>5</v>
      </c>
      <c r="Q895">
        <v>25</v>
      </c>
      <c r="R895" t="str">
        <v>CAKE</v>
      </c>
      <c r="S895" t="str">
        <v/>
      </c>
      <c r="T895" t="str">
        <v/>
      </c>
      <c r="U895" t="str">
        <v/>
      </c>
      <c r="V895" t="str">
        <v>SC</v>
      </c>
      <c r="W895" t="str">
        <v>CAKE11889081</v>
      </c>
      <c r="X895">
        <v>44885.517361111109</v>
      </c>
      <c r="Y895" t="str">
        <v>JR_LIU</v>
      </c>
      <c r="Z895" t="str">
        <v>JR</v>
      </c>
      <c r="AA895" t="str">
        <v>repository</v>
      </c>
      <c r="AB895" t="str">
        <v>397-U1385G-4H-2-IW(145-150)-SC</v>
      </c>
    </row>
    <row r="896" spans="1:28" x14ac:dyDescent="0.15">
      <c r="A896">
        <v>397</v>
      </c>
      <c r="B896" t="str">
        <v>U1385</v>
      </c>
      <c r="C896" t="str">
        <v>G</v>
      </c>
      <c r="D896">
        <v>4</v>
      </c>
      <c r="E896" t="str">
        <v>H</v>
      </c>
      <c r="F896">
        <v>2</v>
      </c>
      <c r="G896" t="str">
        <v/>
      </c>
      <c r="H896" s="21">
        <v>145</v>
      </c>
      <c r="I896" s="21">
        <v>150</v>
      </c>
      <c r="J896" s="21">
        <v>0</v>
      </c>
      <c r="K896" s="21">
        <v>5</v>
      </c>
      <c r="L896">
        <v>23.74</v>
      </c>
      <c r="M896">
        <v>23.79</v>
      </c>
      <c r="N896">
        <v>26.970999999999997</v>
      </c>
      <c r="O896">
        <v>27.021000000000001</v>
      </c>
      <c r="P896">
        <v>5</v>
      </c>
      <c r="Q896">
        <v>10</v>
      </c>
      <c r="R896" t="str">
        <v>LIQ</v>
      </c>
      <c r="S896" t="str">
        <v/>
      </c>
      <c r="T896" t="str">
        <v>YOBO</v>
      </c>
      <c r="U896" t="str">
        <v>96010IODP</v>
      </c>
      <c r="V896" t="str">
        <v>IWYOBO</v>
      </c>
      <c r="W896" t="str">
        <v>LIQ11889051</v>
      </c>
      <c r="X896">
        <v>44885.517361111109</v>
      </c>
      <c r="Y896" t="str">
        <v>JR_LIU</v>
      </c>
      <c r="Z896" t="str">
        <v>JR</v>
      </c>
      <c r="AA896" t="str">
        <v>30ul optima HNO3</v>
      </c>
      <c r="AB896" t="str">
        <v>397-U1385G-4H-2-IW(145-150)-IWYOBO</v>
      </c>
    </row>
    <row r="897" spans="1:28" x14ac:dyDescent="0.15">
      <c r="A897">
        <v>397</v>
      </c>
      <c r="B897" t="str">
        <v>U1385</v>
      </c>
      <c r="C897" t="str">
        <v>G</v>
      </c>
      <c r="D897">
        <v>4</v>
      </c>
      <c r="E897" t="str">
        <v>H</v>
      </c>
      <c r="F897">
        <v>2</v>
      </c>
      <c r="G897" t="str">
        <v/>
      </c>
      <c r="H897" s="21">
        <v>145</v>
      </c>
      <c r="I897" s="21">
        <v>150</v>
      </c>
      <c r="J897" s="21">
        <v>145</v>
      </c>
      <c r="K897" s="21">
        <v>150</v>
      </c>
      <c r="L897">
        <v>23.74</v>
      </c>
      <c r="M897">
        <v>23.79</v>
      </c>
      <c r="N897">
        <v>26.970999999999997</v>
      </c>
      <c r="O897">
        <v>27.021000000000001</v>
      </c>
      <c r="P897">
        <v>5</v>
      </c>
      <c r="Q897">
        <v>176</v>
      </c>
      <c r="R897" t="str">
        <v>WRND</v>
      </c>
      <c r="S897" t="str">
        <v>IW</v>
      </c>
      <c r="T897" t="str">
        <v/>
      </c>
      <c r="U897" t="str">
        <v/>
      </c>
      <c r="V897" t="str">
        <v>IW(145-150)</v>
      </c>
      <c r="W897" t="str">
        <v>WRND11888061</v>
      </c>
      <c r="X897">
        <v>44885.447222222225</v>
      </c>
      <c r="Y897" t="str">
        <v>NOVAK</v>
      </c>
      <c r="Z897" t="str">
        <v>JR</v>
      </c>
      <c r="AA897" t="str">
        <v/>
      </c>
      <c r="AB897" t="str">
        <v>397-U1385G-4H-2-IW(145-150)</v>
      </c>
    </row>
    <row r="898" spans="1:28" x14ac:dyDescent="0.15">
      <c r="A898">
        <v>397</v>
      </c>
      <c r="B898" t="str">
        <v>U1385</v>
      </c>
      <c r="C898" t="str">
        <v>G</v>
      </c>
      <c r="D898">
        <v>4</v>
      </c>
      <c r="E898" t="str">
        <v>H</v>
      </c>
      <c r="F898">
        <v>2</v>
      </c>
      <c r="G898" t="str">
        <v/>
      </c>
      <c r="H898" s="21">
        <v>145</v>
      </c>
      <c r="I898" s="21">
        <v>150</v>
      </c>
      <c r="J898" s="21">
        <v>0</v>
      </c>
      <c r="K898" s="21">
        <v>5</v>
      </c>
      <c r="L898">
        <v>23.74</v>
      </c>
      <c r="M898">
        <v>23.79</v>
      </c>
      <c r="N898">
        <v>26.970999999999997</v>
      </c>
      <c r="O898">
        <v>27.021000000000001</v>
      </c>
      <c r="P898">
        <v>5</v>
      </c>
      <c r="Q898">
        <v>25</v>
      </c>
      <c r="R898" t="str">
        <v>CAKE</v>
      </c>
      <c r="S898" t="str">
        <v/>
      </c>
      <c r="T898" t="str">
        <v>HAYG</v>
      </c>
      <c r="U898" t="str">
        <v>95295IODP</v>
      </c>
      <c r="V898" t="str">
        <v>SCHAYG</v>
      </c>
      <c r="W898" t="str">
        <v>CAKE11889071</v>
      </c>
      <c r="X898">
        <v>44885.517361111109</v>
      </c>
      <c r="Y898" t="str">
        <v>JR_LIU</v>
      </c>
      <c r="Z898" t="str">
        <v>JR</v>
      </c>
      <c r="AA898" t="str">
        <v>flush with N2</v>
      </c>
      <c r="AB898" t="str">
        <v>397-U1385G-4H-2-IW(145-150)-SCHAYG</v>
      </c>
    </row>
    <row r="899" spans="1:28" x14ac:dyDescent="0.15">
      <c r="A899">
        <v>397</v>
      </c>
      <c r="B899" t="str">
        <v>U1385</v>
      </c>
      <c r="C899" t="str">
        <v>G</v>
      </c>
      <c r="D899">
        <v>4</v>
      </c>
      <c r="E899" t="str">
        <v>H</v>
      </c>
      <c r="F899">
        <v>2</v>
      </c>
      <c r="G899" t="str">
        <v/>
      </c>
      <c r="H899" s="21">
        <v>145</v>
      </c>
      <c r="I899" s="21">
        <v>150</v>
      </c>
      <c r="J899" s="21">
        <v>0</v>
      </c>
      <c r="K899" s="21">
        <v>5</v>
      </c>
      <c r="L899">
        <v>23.74</v>
      </c>
      <c r="M899">
        <v>23.79</v>
      </c>
      <c r="N899">
        <v>26.970999999999997</v>
      </c>
      <c r="O899">
        <v>27.021000000000001</v>
      </c>
      <c r="P899">
        <v>5</v>
      </c>
      <c r="Q899">
        <v>25</v>
      </c>
      <c r="R899" t="str">
        <v>CAKE</v>
      </c>
      <c r="S899" t="str">
        <v/>
      </c>
      <c r="T899" t="str">
        <v>WU</v>
      </c>
      <c r="U899" t="str">
        <v>95353IODP</v>
      </c>
      <c r="V899" t="str">
        <v>SCWU</v>
      </c>
      <c r="W899" t="str">
        <v>CAKE11889061</v>
      </c>
      <c r="X899">
        <v>44885.517361111109</v>
      </c>
      <c r="Y899" t="str">
        <v>JR_LIU</v>
      </c>
      <c r="Z899" t="str">
        <v>JR</v>
      </c>
      <c r="AA899" t="str">
        <v/>
      </c>
      <c r="AB899" t="str">
        <v>397-U1385G-4H-2-IW(145-150)-SCWU</v>
      </c>
    </row>
    <row r="900" spans="1:28" x14ac:dyDescent="0.15">
      <c r="A900">
        <v>397</v>
      </c>
      <c r="B900" t="str">
        <v>U1385</v>
      </c>
      <c r="C900" t="str">
        <v>G</v>
      </c>
      <c r="D900">
        <v>4</v>
      </c>
      <c r="E900" t="str">
        <v>H</v>
      </c>
      <c r="F900">
        <v>2</v>
      </c>
      <c r="G900" t="str">
        <v/>
      </c>
      <c r="H900" s="21">
        <v>145</v>
      </c>
      <c r="I900" s="21">
        <v>150</v>
      </c>
      <c r="J900" s="21">
        <v>0</v>
      </c>
      <c r="K900" s="21">
        <v>5</v>
      </c>
      <c r="L900">
        <v>23.74</v>
      </c>
      <c r="M900">
        <v>23.79</v>
      </c>
      <c r="N900">
        <v>26.970999999999997</v>
      </c>
      <c r="O900">
        <v>27.021000000000001</v>
      </c>
      <c r="P900">
        <v>5</v>
      </c>
      <c r="Q900">
        <v>3</v>
      </c>
      <c r="R900" t="str">
        <v>LIQ</v>
      </c>
      <c r="S900" t="str">
        <v/>
      </c>
      <c r="T900" t="str">
        <v/>
      </c>
      <c r="U900" t="str">
        <v/>
      </c>
      <c r="V900" t="str">
        <v>IWALK</v>
      </c>
      <c r="W900" t="str">
        <v>LIQ11889021</v>
      </c>
      <c r="X900">
        <v>44885.517361111109</v>
      </c>
      <c r="Y900" t="str">
        <v>JR_LIU</v>
      </c>
      <c r="Z900" t="str">
        <v>JR</v>
      </c>
      <c r="AA900" t="str">
        <v>alkalinity residue</v>
      </c>
      <c r="AB900" t="str">
        <v>397-U1385G-4H-2-IW(145-150)-IWALK</v>
      </c>
    </row>
    <row r="901" spans="1:28" x14ac:dyDescent="0.15">
      <c r="A901">
        <v>397</v>
      </c>
      <c r="B901" t="str">
        <v>U1385</v>
      </c>
      <c r="C901" t="str">
        <v>G</v>
      </c>
      <c r="D901">
        <v>4</v>
      </c>
      <c r="E901" t="str">
        <v>H</v>
      </c>
      <c r="F901">
        <v>2</v>
      </c>
      <c r="G901" t="str">
        <v/>
      </c>
      <c r="H901" s="21">
        <v>145</v>
      </c>
      <c r="I901" s="21">
        <v>150</v>
      </c>
      <c r="J901" s="21">
        <v>0</v>
      </c>
      <c r="K901" s="21">
        <v>5</v>
      </c>
      <c r="L901">
        <v>23.74</v>
      </c>
      <c r="M901">
        <v>23.79</v>
      </c>
      <c r="N901">
        <v>26.970999999999997</v>
      </c>
      <c r="O901">
        <v>27.021000000000001</v>
      </c>
      <c r="P901">
        <v>5</v>
      </c>
      <c r="Q901">
        <v>2</v>
      </c>
      <c r="R901" t="str">
        <v>LIQ</v>
      </c>
      <c r="S901" t="str">
        <v/>
      </c>
      <c r="T901" t="str">
        <v>BRAD</v>
      </c>
      <c r="U901" t="str">
        <v>95829IODP</v>
      </c>
      <c r="V901" t="str">
        <v>IWBRAD</v>
      </c>
      <c r="W901" t="str">
        <v>LIQ11889091</v>
      </c>
      <c r="X901">
        <v>44885.517361111109</v>
      </c>
      <c r="Y901" t="str">
        <v>JR_LIU</v>
      </c>
      <c r="Z901" t="str">
        <v>JR</v>
      </c>
      <c r="AA901" t="str">
        <v>10 ul HgCl2</v>
      </c>
      <c r="AB901" t="str">
        <v>397-U1385G-4H-2-IW(145-150)-IWBRAD</v>
      </c>
    </row>
    <row r="902" spans="1:28" x14ac:dyDescent="0.15">
      <c r="A902">
        <v>397</v>
      </c>
      <c r="B902" t="str">
        <v>U1385</v>
      </c>
      <c r="C902" t="str">
        <v>G</v>
      </c>
      <c r="D902">
        <v>4</v>
      </c>
      <c r="E902" t="str">
        <v>H</v>
      </c>
      <c r="F902">
        <v>3</v>
      </c>
      <c r="G902" t="str">
        <v>W</v>
      </c>
      <c r="H902" s="21">
        <v>75</v>
      </c>
      <c r="I902" s="21">
        <v>75</v>
      </c>
      <c r="J902" s="21">
        <v>75</v>
      </c>
      <c r="K902" s="21">
        <v>75</v>
      </c>
      <c r="L902">
        <v>24.54</v>
      </c>
      <c r="M902">
        <v>24.54</v>
      </c>
      <c r="N902">
        <v>27.771000000000001</v>
      </c>
      <c r="O902">
        <v>27.771000000000001</v>
      </c>
      <c r="P902">
        <v>0</v>
      </c>
      <c r="Q902">
        <v>1</v>
      </c>
      <c r="R902" t="str">
        <v>TPCK</v>
      </c>
      <c r="S902" t="str">
        <v>NANNO</v>
      </c>
      <c r="T902" t="str">
        <v/>
      </c>
      <c r="U902" t="str">
        <v/>
      </c>
      <c r="V902" t="str">
        <v>NANNO</v>
      </c>
      <c r="W902" t="str">
        <v>TPCK11891931</v>
      </c>
      <c r="X902">
        <v>44885.665277777778</v>
      </c>
      <c r="Y902" t="str">
        <v>LEWIS</v>
      </c>
      <c r="Z902" t="str">
        <v>JR</v>
      </c>
      <c r="AA902" t="str">
        <v>Unprocessed sample to FLOR, slide to CLAR</v>
      </c>
      <c r="AB902" t="str">
        <v>397-U1385G-4H-3-W 75/75-NANNO</v>
      </c>
    </row>
    <row r="903" spans="1:28" x14ac:dyDescent="0.15">
      <c r="A903">
        <v>397</v>
      </c>
      <c r="B903" t="str">
        <v>U1385</v>
      </c>
      <c r="C903" t="str">
        <v>G</v>
      </c>
      <c r="D903">
        <v>4</v>
      </c>
      <c r="E903" t="str">
        <v>H</v>
      </c>
      <c r="F903">
        <v>3</v>
      </c>
      <c r="G903" t="str">
        <v/>
      </c>
      <c r="H903" s="21">
        <v>144</v>
      </c>
      <c r="I903" s="21">
        <v>149</v>
      </c>
      <c r="J903" s="21">
        <v>0</v>
      </c>
      <c r="K903" s="21">
        <v>5</v>
      </c>
      <c r="L903">
        <v>25.23</v>
      </c>
      <c r="M903">
        <v>25.279999999999998</v>
      </c>
      <c r="N903">
        <v>28.460999999999999</v>
      </c>
      <c r="O903">
        <v>28.510999999999996</v>
      </c>
      <c r="P903">
        <v>5</v>
      </c>
      <c r="Q903">
        <v>10</v>
      </c>
      <c r="R903" t="str">
        <v>LIQ</v>
      </c>
      <c r="S903" t="str">
        <v/>
      </c>
      <c r="T903" t="str">
        <v>WU</v>
      </c>
      <c r="U903" t="str">
        <v>95353IODP</v>
      </c>
      <c r="V903" t="str">
        <v>IWWU</v>
      </c>
      <c r="W903" t="str">
        <v>LIQ11889131</v>
      </c>
      <c r="X903">
        <v>44885.518055555556</v>
      </c>
      <c r="Y903" t="str">
        <v>JR_LIU</v>
      </c>
      <c r="Z903" t="str">
        <v>JR</v>
      </c>
      <c r="AA903" t="str">
        <v>30 ul TM HCl</v>
      </c>
      <c r="AB903" t="str">
        <v>397-U1385G-4H-3-IW(144-149)-IWWU</v>
      </c>
    </row>
    <row r="904" spans="1:28" x14ac:dyDescent="0.15">
      <c r="A904">
        <v>397</v>
      </c>
      <c r="B904" t="str">
        <v>U1385</v>
      </c>
      <c r="C904" t="str">
        <v>G</v>
      </c>
      <c r="D904">
        <v>4</v>
      </c>
      <c r="E904" t="str">
        <v>H</v>
      </c>
      <c r="F904">
        <v>3</v>
      </c>
      <c r="G904" t="str">
        <v/>
      </c>
      <c r="H904" s="21">
        <v>144</v>
      </c>
      <c r="I904" s="21">
        <v>149</v>
      </c>
      <c r="J904" s="21">
        <v>0</v>
      </c>
      <c r="K904" s="21">
        <v>5</v>
      </c>
      <c r="L904">
        <v>25.23</v>
      </c>
      <c r="M904">
        <v>25.279999999999998</v>
      </c>
      <c r="N904">
        <v>28.460999999999999</v>
      </c>
      <c r="O904">
        <v>28.510999999999996</v>
      </c>
      <c r="P904">
        <v>5</v>
      </c>
      <c r="Q904">
        <v>25</v>
      </c>
      <c r="R904" t="str">
        <v>CAKE</v>
      </c>
      <c r="S904" t="str">
        <v/>
      </c>
      <c r="T904" t="str">
        <v>HAYG</v>
      </c>
      <c r="U904" t="str">
        <v>95295IODP</v>
      </c>
      <c r="V904" t="str">
        <v>SCHAYG</v>
      </c>
      <c r="W904" t="str">
        <v>CAKE11889161</v>
      </c>
      <c r="X904">
        <v>44885.518055555556</v>
      </c>
      <c r="Y904" t="str">
        <v>JR_LIU</v>
      </c>
      <c r="Z904" t="str">
        <v>JR</v>
      </c>
      <c r="AA904" t="str">
        <v>flush with N2</v>
      </c>
      <c r="AB904" t="str">
        <v>397-U1385G-4H-3-IW(144-149)-SCHAYG</v>
      </c>
    </row>
    <row r="905" spans="1:28" x14ac:dyDescent="0.15">
      <c r="A905">
        <v>397</v>
      </c>
      <c r="B905" t="str">
        <v>U1385</v>
      </c>
      <c r="C905" t="str">
        <v>G</v>
      </c>
      <c r="D905">
        <v>4</v>
      </c>
      <c r="E905" t="str">
        <v>H</v>
      </c>
      <c r="F905">
        <v>3</v>
      </c>
      <c r="G905" t="str">
        <v/>
      </c>
      <c r="H905" s="21">
        <v>144</v>
      </c>
      <c r="I905" s="21">
        <v>149</v>
      </c>
      <c r="J905" s="21">
        <v>0</v>
      </c>
      <c r="K905" s="21">
        <v>5</v>
      </c>
      <c r="L905">
        <v>25.23</v>
      </c>
      <c r="M905">
        <v>25.279999999999998</v>
      </c>
      <c r="N905">
        <v>28.460999999999999</v>
      </c>
      <c r="O905">
        <v>28.510999999999996</v>
      </c>
      <c r="P905">
        <v>5</v>
      </c>
      <c r="Q905">
        <v>6</v>
      </c>
      <c r="R905" t="str">
        <v>LIQ</v>
      </c>
      <c r="S905" t="str">
        <v/>
      </c>
      <c r="T905" t="str">
        <v/>
      </c>
      <c r="U905" t="str">
        <v/>
      </c>
      <c r="V905" t="str">
        <v>IWS</v>
      </c>
      <c r="W905" t="str">
        <v>LIQ11889101</v>
      </c>
      <c r="X905">
        <v>44885.518055555556</v>
      </c>
      <c r="Y905" t="str">
        <v>JR_LIU</v>
      </c>
      <c r="Z905" t="str">
        <v>JR</v>
      </c>
      <c r="AA905" t="str">
        <v>shipboard untreated</v>
      </c>
      <c r="AB905" t="str">
        <v>397-U1385G-4H-3-IW(144-149)-IWS</v>
      </c>
    </row>
    <row r="906" spans="1:28" x14ac:dyDescent="0.15">
      <c r="A906">
        <v>397</v>
      </c>
      <c r="B906" t="str">
        <v>U1385</v>
      </c>
      <c r="C906" t="str">
        <v>G</v>
      </c>
      <c r="D906">
        <v>4</v>
      </c>
      <c r="E906" t="str">
        <v>H</v>
      </c>
      <c r="F906">
        <v>3</v>
      </c>
      <c r="G906" t="str">
        <v/>
      </c>
      <c r="H906" s="21">
        <v>144</v>
      </c>
      <c r="I906" s="21">
        <v>149</v>
      </c>
      <c r="J906" s="21">
        <v>0</v>
      </c>
      <c r="K906" s="21">
        <v>5</v>
      </c>
      <c r="L906">
        <v>25.23</v>
      </c>
      <c r="M906">
        <v>25.279999999999998</v>
      </c>
      <c r="N906">
        <v>28.460999999999999</v>
      </c>
      <c r="O906">
        <v>28.510999999999996</v>
      </c>
      <c r="P906">
        <v>5</v>
      </c>
      <c r="Q906">
        <v>25</v>
      </c>
      <c r="R906" t="str">
        <v>CAKE</v>
      </c>
      <c r="S906" t="str">
        <v/>
      </c>
      <c r="T906" t="str">
        <v>WU</v>
      </c>
      <c r="U906" t="str">
        <v>95353IODP</v>
      </c>
      <c r="V906" t="str">
        <v>SCWU</v>
      </c>
      <c r="W906" t="str">
        <v>CAKE11889151</v>
      </c>
      <c r="X906">
        <v>44885.518055555556</v>
      </c>
      <c r="Y906" t="str">
        <v>JR_LIU</v>
      </c>
      <c r="Z906" t="str">
        <v>JR</v>
      </c>
      <c r="AA906" t="str">
        <v/>
      </c>
      <c r="AB906" t="str">
        <v>397-U1385G-4H-3-IW(144-149)-SCWU</v>
      </c>
    </row>
    <row r="907" spans="1:28" x14ac:dyDescent="0.15">
      <c r="A907">
        <v>397</v>
      </c>
      <c r="B907" t="str">
        <v>U1385</v>
      </c>
      <c r="C907" t="str">
        <v>G</v>
      </c>
      <c r="D907">
        <v>4</v>
      </c>
      <c r="E907" t="str">
        <v>H</v>
      </c>
      <c r="F907">
        <v>3</v>
      </c>
      <c r="G907" t="str">
        <v/>
      </c>
      <c r="H907" s="21">
        <v>144</v>
      </c>
      <c r="I907" s="21">
        <v>149</v>
      </c>
      <c r="J907" s="21">
        <v>0</v>
      </c>
      <c r="K907" s="21">
        <v>5</v>
      </c>
      <c r="L907">
        <v>25.23</v>
      </c>
      <c r="M907">
        <v>25.279999999999998</v>
      </c>
      <c r="N907">
        <v>28.460999999999999</v>
      </c>
      <c r="O907">
        <v>28.510999999999996</v>
      </c>
      <c r="P907">
        <v>5</v>
      </c>
      <c r="Q907">
        <v>2</v>
      </c>
      <c r="R907" t="str">
        <v>LIQ</v>
      </c>
      <c r="S907" t="str">
        <v>ICP</v>
      </c>
      <c r="T907" t="str">
        <v/>
      </c>
      <c r="U907" t="str">
        <v/>
      </c>
      <c r="V907" t="str">
        <v>IWICP</v>
      </c>
      <c r="W907" t="str">
        <v>LIQ11889121</v>
      </c>
      <c r="X907">
        <v>44885.518055555556</v>
      </c>
      <c r="Y907" t="str">
        <v>JR_LIU</v>
      </c>
      <c r="Z907" t="str">
        <v>JR</v>
      </c>
      <c r="AA907" t="str">
        <v>10uL HNO3</v>
      </c>
      <c r="AB907" t="str">
        <v>397-U1385G-4H-3-IW(144-149)-IWICP</v>
      </c>
    </row>
    <row r="908" spans="1:28" x14ac:dyDescent="0.15">
      <c r="A908">
        <v>397</v>
      </c>
      <c r="B908" t="str">
        <v>U1385</v>
      </c>
      <c r="C908" t="str">
        <v>G</v>
      </c>
      <c r="D908">
        <v>4</v>
      </c>
      <c r="E908" t="str">
        <v>H</v>
      </c>
      <c r="F908">
        <v>3</v>
      </c>
      <c r="G908" t="str">
        <v/>
      </c>
      <c r="H908" s="21">
        <v>144</v>
      </c>
      <c r="I908" s="21">
        <v>149</v>
      </c>
      <c r="J908" s="21">
        <v>0</v>
      </c>
      <c r="K908" s="21">
        <v>5</v>
      </c>
      <c r="L908">
        <v>25.23</v>
      </c>
      <c r="M908">
        <v>25.279999999999998</v>
      </c>
      <c r="N908">
        <v>28.460999999999999</v>
      </c>
      <c r="O908">
        <v>28.510999999999996</v>
      </c>
      <c r="P908">
        <v>5</v>
      </c>
      <c r="Q908">
        <v>2</v>
      </c>
      <c r="R908" t="str">
        <v>LIQ</v>
      </c>
      <c r="S908" t="str">
        <v/>
      </c>
      <c r="T908" t="str">
        <v>BRAD</v>
      </c>
      <c r="U908" t="str">
        <v>95829IODP</v>
      </c>
      <c r="V908" t="str">
        <v>IWBRAD</v>
      </c>
      <c r="W908" t="str">
        <v>LIQ11889181</v>
      </c>
      <c r="X908">
        <v>44885.518055555556</v>
      </c>
      <c r="Y908" t="str">
        <v>JR_LIU</v>
      </c>
      <c r="Z908" t="str">
        <v>JR</v>
      </c>
      <c r="AA908" t="str">
        <v>10 ul HgCl2</v>
      </c>
      <c r="AB908" t="str">
        <v>397-U1385G-4H-3-IW(144-149)-IWBRAD</v>
      </c>
    </row>
    <row r="909" spans="1:28" x14ac:dyDescent="0.15">
      <c r="A909">
        <v>397</v>
      </c>
      <c r="B909" t="str">
        <v>U1385</v>
      </c>
      <c r="C909" t="str">
        <v>G</v>
      </c>
      <c r="D909">
        <v>4</v>
      </c>
      <c r="E909" t="str">
        <v>H</v>
      </c>
      <c r="F909">
        <v>3</v>
      </c>
      <c r="G909" t="str">
        <v/>
      </c>
      <c r="H909" s="21">
        <v>144</v>
      </c>
      <c r="I909" s="21">
        <v>149</v>
      </c>
      <c r="J909" s="21">
        <v>144</v>
      </c>
      <c r="K909" s="21">
        <v>149</v>
      </c>
      <c r="L909">
        <v>25.23</v>
      </c>
      <c r="M909">
        <v>25.279999999999998</v>
      </c>
      <c r="N909">
        <v>28.460999999999999</v>
      </c>
      <c r="O909">
        <v>28.510999999999996</v>
      </c>
      <c r="P909">
        <v>5</v>
      </c>
      <c r="Q909">
        <v>176</v>
      </c>
      <c r="R909" t="str">
        <v>WRND</v>
      </c>
      <c r="S909" t="str">
        <v>IW</v>
      </c>
      <c r="T909" t="str">
        <v/>
      </c>
      <c r="U909" t="str">
        <v/>
      </c>
      <c r="V909" t="str">
        <v>IW(144-149)</v>
      </c>
      <c r="W909" t="str">
        <v>WRND11888071</v>
      </c>
      <c r="X909">
        <v>44885.447222222225</v>
      </c>
      <c r="Y909" t="str">
        <v>NOVAK</v>
      </c>
      <c r="Z909" t="str">
        <v>JR</v>
      </c>
      <c r="AA909" t="str">
        <v/>
      </c>
      <c r="AB909" t="str">
        <v>397-U1385G-4H-3-IW(144-149)</v>
      </c>
    </row>
    <row r="910" spans="1:28" x14ac:dyDescent="0.15">
      <c r="A910">
        <v>397</v>
      </c>
      <c r="B910" t="str">
        <v>U1385</v>
      </c>
      <c r="C910" t="str">
        <v>G</v>
      </c>
      <c r="D910">
        <v>4</v>
      </c>
      <c r="E910" t="str">
        <v>H</v>
      </c>
      <c r="F910">
        <v>3</v>
      </c>
      <c r="G910" t="str">
        <v/>
      </c>
      <c r="H910" s="21">
        <v>144</v>
      </c>
      <c r="I910" s="21">
        <v>149</v>
      </c>
      <c r="J910" s="21">
        <v>0</v>
      </c>
      <c r="K910" s="21">
        <v>5</v>
      </c>
      <c r="L910">
        <v>25.23</v>
      </c>
      <c r="M910">
        <v>25.279999999999998</v>
      </c>
      <c r="N910">
        <v>28.460999999999999</v>
      </c>
      <c r="O910">
        <v>28.510999999999996</v>
      </c>
      <c r="P910">
        <v>5</v>
      </c>
      <c r="Q910">
        <v>25</v>
      </c>
      <c r="R910" t="str">
        <v>CAKE</v>
      </c>
      <c r="S910" t="str">
        <v/>
      </c>
      <c r="T910" t="str">
        <v/>
      </c>
      <c r="U910" t="str">
        <v/>
      </c>
      <c r="V910" t="str">
        <v>SC</v>
      </c>
      <c r="W910" t="str">
        <v>CAKE11889171</v>
      </c>
      <c r="X910">
        <v>44885.518055555556</v>
      </c>
      <c r="Y910" t="str">
        <v>JR_LIU</v>
      </c>
      <c r="Z910" t="str">
        <v>JR</v>
      </c>
      <c r="AA910" t="str">
        <v>repository</v>
      </c>
      <c r="AB910" t="str">
        <v>397-U1385G-4H-3-IW(144-149)-SC</v>
      </c>
    </row>
    <row r="911" spans="1:28" x14ac:dyDescent="0.15">
      <c r="A911">
        <v>397</v>
      </c>
      <c r="B911" t="str">
        <v>U1385</v>
      </c>
      <c r="C911" t="str">
        <v>G</v>
      </c>
      <c r="D911">
        <v>4</v>
      </c>
      <c r="E911" t="str">
        <v>H</v>
      </c>
      <c r="F911">
        <v>3</v>
      </c>
      <c r="G911" t="str">
        <v/>
      </c>
      <c r="H911" s="21">
        <v>144</v>
      </c>
      <c r="I911" s="21">
        <v>149</v>
      </c>
      <c r="J911" s="21">
        <v>0</v>
      </c>
      <c r="K911" s="21">
        <v>5</v>
      </c>
      <c r="L911">
        <v>25.23</v>
      </c>
      <c r="M911">
        <v>25.279999999999998</v>
      </c>
      <c r="N911">
        <v>28.460999999999999</v>
      </c>
      <c r="O911">
        <v>28.510999999999996</v>
      </c>
      <c r="P911">
        <v>5</v>
      </c>
      <c r="Q911">
        <v>3</v>
      </c>
      <c r="R911" t="str">
        <v>LIQ</v>
      </c>
      <c r="S911" t="str">
        <v/>
      </c>
      <c r="T911" t="str">
        <v/>
      </c>
      <c r="U911" t="str">
        <v/>
      </c>
      <c r="V911" t="str">
        <v>IWALK</v>
      </c>
      <c r="W911" t="str">
        <v>LIQ11889111</v>
      </c>
      <c r="X911">
        <v>44885.518055555556</v>
      </c>
      <c r="Y911" t="str">
        <v>JR_LIU</v>
      </c>
      <c r="Z911" t="str">
        <v>JR</v>
      </c>
      <c r="AA911" t="str">
        <v>alkalinity residue</v>
      </c>
      <c r="AB911" t="str">
        <v>397-U1385G-4H-3-IW(144-149)-IWALK</v>
      </c>
    </row>
    <row r="912" spans="1:28" x14ac:dyDescent="0.15">
      <c r="A912">
        <v>397</v>
      </c>
      <c r="B912" t="str">
        <v>U1385</v>
      </c>
      <c r="C912" t="str">
        <v>G</v>
      </c>
      <c r="D912">
        <v>4</v>
      </c>
      <c r="E912" t="str">
        <v>H</v>
      </c>
      <c r="F912">
        <v>3</v>
      </c>
      <c r="G912" t="str">
        <v/>
      </c>
      <c r="H912" s="21">
        <v>144</v>
      </c>
      <c r="I912" s="21">
        <v>149</v>
      </c>
      <c r="J912" s="21">
        <v>0</v>
      </c>
      <c r="K912" s="21">
        <v>5</v>
      </c>
      <c r="L912">
        <v>25.23</v>
      </c>
      <c r="M912">
        <v>25.279999999999998</v>
      </c>
      <c r="N912">
        <v>28.460999999999999</v>
      </c>
      <c r="O912">
        <v>28.510999999999996</v>
      </c>
      <c r="P912">
        <v>5</v>
      </c>
      <c r="Q912">
        <v>10</v>
      </c>
      <c r="R912" t="str">
        <v>LIQ</v>
      </c>
      <c r="S912" t="str">
        <v/>
      </c>
      <c r="T912" t="str">
        <v>YOBO</v>
      </c>
      <c r="U912" t="str">
        <v>96010IODP</v>
      </c>
      <c r="V912" t="str">
        <v>IWYOBO</v>
      </c>
      <c r="W912" t="str">
        <v>LIQ11889141</v>
      </c>
      <c r="X912">
        <v>44885.518055555556</v>
      </c>
      <c r="Y912" t="str">
        <v>JR_LIU</v>
      </c>
      <c r="Z912" t="str">
        <v>JR</v>
      </c>
      <c r="AA912" t="str">
        <v>30ul optima HNO3</v>
      </c>
      <c r="AB912" t="str">
        <v>397-U1385G-4H-3-IW(144-149)-IWYOBO</v>
      </c>
    </row>
    <row r="913" spans="1:28" x14ac:dyDescent="0.15">
      <c r="A913">
        <v>397</v>
      </c>
      <c r="B913" t="str">
        <v>U1385</v>
      </c>
      <c r="C913" t="str">
        <v>G</v>
      </c>
      <c r="D913">
        <v>4</v>
      </c>
      <c r="E913" t="str">
        <v>H</v>
      </c>
      <c r="F913">
        <v>4</v>
      </c>
      <c r="G913" t="str">
        <v>W</v>
      </c>
      <c r="H913" s="21">
        <v>44</v>
      </c>
      <c r="I913" s="21">
        <v>46</v>
      </c>
      <c r="J913" s="21">
        <v>44</v>
      </c>
      <c r="K913" s="21">
        <v>46</v>
      </c>
      <c r="L913">
        <v>25.720000000000002</v>
      </c>
      <c r="M913">
        <v>25.740000000000002</v>
      </c>
      <c r="N913">
        <v>28.951000000000001</v>
      </c>
      <c r="O913">
        <v>28.971000000000004</v>
      </c>
      <c r="P913">
        <v>2</v>
      </c>
      <c r="Q913">
        <v>10</v>
      </c>
      <c r="R913" t="str">
        <v>CYL</v>
      </c>
      <c r="S913" t="str">
        <v>MAD</v>
      </c>
      <c r="T913" t="str">
        <v/>
      </c>
      <c r="U913" t="str">
        <v/>
      </c>
      <c r="V913">
        <v>31177</v>
      </c>
      <c r="W913" t="str">
        <v>CYL11891381</v>
      </c>
      <c r="X913">
        <v>44885.634027777778</v>
      </c>
      <c r="Y913" t="str">
        <v>JRS_CLARK</v>
      </c>
      <c r="Z913" t="str">
        <v>JR</v>
      </c>
      <c r="AA913" t="str">
        <v/>
      </c>
      <c r="AB913" t="str">
        <v>397-U1385G-4H-4-W 44/46-31177</v>
      </c>
    </row>
    <row r="914" spans="1:28" x14ac:dyDescent="0.15">
      <c r="A914">
        <v>397</v>
      </c>
      <c r="B914" t="str">
        <v>U1385</v>
      </c>
      <c r="C914" t="str">
        <v>G</v>
      </c>
      <c r="D914">
        <v>4</v>
      </c>
      <c r="E914" t="str">
        <v>H</v>
      </c>
      <c r="F914">
        <v>4</v>
      </c>
      <c r="G914" t="str">
        <v>W</v>
      </c>
      <c r="H914" s="21">
        <v>65</v>
      </c>
      <c r="I914" s="21">
        <v>67</v>
      </c>
      <c r="J914" s="21">
        <v>65</v>
      </c>
      <c r="K914" s="21">
        <v>67</v>
      </c>
      <c r="L914">
        <v>25.93</v>
      </c>
      <c r="M914">
        <v>25.950000000000003</v>
      </c>
      <c r="N914">
        <v>29.161000000000001</v>
      </c>
      <c r="O914">
        <v>29.181000000000004</v>
      </c>
      <c r="P914">
        <v>2</v>
      </c>
      <c r="Q914">
        <v>7</v>
      </c>
      <c r="R914" t="str">
        <v>CUBE</v>
      </c>
      <c r="S914" t="str">
        <v>PMAG</v>
      </c>
      <c r="T914" t="str">
        <v>XUAN</v>
      </c>
      <c r="U914" t="str">
        <v>95810IODP</v>
      </c>
      <c r="V914" t="str">
        <v>PMAG</v>
      </c>
      <c r="W914" t="str">
        <v>CUBE11891391</v>
      </c>
      <c r="X914">
        <v>44885.635416666664</v>
      </c>
      <c r="Y914" t="str">
        <v>LEWIS</v>
      </c>
      <c r="Z914" t="str">
        <v>JR</v>
      </c>
      <c r="AA914" t="str">
        <v/>
      </c>
      <c r="AB914" t="str">
        <v>397-U1385G-4H-4-W 65/67-PMAG</v>
      </c>
    </row>
    <row r="915" spans="1:28" x14ac:dyDescent="0.15">
      <c r="A915">
        <v>397</v>
      </c>
      <c r="B915" t="str">
        <v>U1385</v>
      </c>
      <c r="C915" t="str">
        <v>G</v>
      </c>
      <c r="D915">
        <v>4</v>
      </c>
      <c r="E915" t="str">
        <v>H</v>
      </c>
      <c r="F915">
        <v>4</v>
      </c>
      <c r="G915" t="str">
        <v>W</v>
      </c>
      <c r="H915" s="21">
        <v>75</v>
      </c>
      <c r="I915" s="21">
        <v>75</v>
      </c>
      <c r="J915" s="21">
        <v>75</v>
      </c>
      <c r="K915" s="21">
        <v>75</v>
      </c>
      <c r="L915">
        <v>26.03</v>
      </c>
      <c r="M915">
        <v>26.03</v>
      </c>
      <c r="N915">
        <v>29.261000000000003</v>
      </c>
      <c r="O915">
        <v>29.261000000000003</v>
      </c>
      <c r="P915">
        <v>0</v>
      </c>
      <c r="Q915">
        <v>1</v>
      </c>
      <c r="R915" t="str">
        <v>TPCK</v>
      </c>
      <c r="S915" t="str">
        <v>NANNO</v>
      </c>
      <c r="T915" t="str">
        <v/>
      </c>
      <c r="U915" t="str">
        <v/>
      </c>
      <c r="V915" t="str">
        <v>NANNO</v>
      </c>
      <c r="W915" t="str">
        <v>TPCK11891941</v>
      </c>
      <c r="X915">
        <v>44885.665277777778</v>
      </c>
      <c r="Y915" t="str">
        <v>LEWIS</v>
      </c>
      <c r="Z915" t="str">
        <v>JR</v>
      </c>
      <c r="AA915" t="str">
        <v>Unprocessed sample to FLOR, slide to CLAR</v>
      </c>
      <c r="AB915" t="str">
        <v>397-U1385G-4H-4-W 75/75-NANNO</v>
      </c>
    </row>
    <row r="916" spans="1:28" x14ac:dyDescent="0.15">
      <c r="A916">
        <v>397</v>
      </c>
      <c r="B916" t="str">
        <v>U1385</v>
      </c>
      <c r="C916" t="str">
        <v>G</v>
      </c>
      <c r="D916">
        <v>4</v>
      </c>
      <c r="E916" t="str">
        <v>H</v>
      </c>
      <c r="F916">
        <v>4</v>
      </c>
      <c r="G916" t="str">
        <v/>
      </c>
      <c r="H916" s="21">
        <v>144</v>
      </c>
      <c r="I916" s="21">
        <v>149</v>
      </c>
      <c r="J916" s="21">
        <v>0</v>
      </c>
      <c r="K916" s="21">
        <v>5</v>
      </c>
      <c r="L916">
        <v>26.720000000000002</v>
      </c>
      <c r="M916">
        <v>26.77</v>
      </c>
      <c r="N916">
        <v>29.951000000000001</v>
      </c>
      <c r="O916">
        <v>30.000999999999998</v>
      </c>
      <c r="P916">
        <v>5</v>
      </c>
      <c r="Q916">
        <v>25</v>
      </c>
      <c r="R916" t="str">
        <v>CAKE</v>
      </c>
      <c r="S916" t="str">
        <v/>
      </c>
      <c r="T916" t="str">
        <v>HAYG</v>
      </c>
      <c r="U916" t="str">
        <v>95295IODP</v>
      </c>
      <c r="V916" t="str">
        <v>SCHAYG</v>
      </c>
      <c r="W916" t="str">
        <v>CAKE11889251</v>
      </c>
      <c r="X916">
        <v>44885.518750000003</v>
      </c>
      <c r="Y916" t="str">
        <v>JR_LIU</v>
      </c>
      <c r="Z916" t="str">
        <v>JR</v>
      </c>
      <c r="AA916" t="str">
        <v>flush with N2</v>
      </c>
      <c r="AB916" t="str">
        <v>397-U1385G-4H-4-IW(144-149)-SCHAYG</v>
      </c>
    </row>
    <row r="917" spans="1:28" x14ac:dyDescent="0.15">
      <c r="A917">
        <v>397</v>
      </c>
      <c r="B917" t="str">
        <v>U1385</v>
      </c>
      <c r="C917" t="str">
        <v>G</v>
      </c>
      <c r="D917">
        <v>4</v>
      </c>
      <c r="E917" t="str">
        <v>H</v>
      </c>
      <c r="F917">
        <v>4</v>
      </c>
      <c r="G917" t="str">
        <v/>
      </c>
      <c r="H917" s="21">
        <v>144</v>
      </c>
      <c r="I917" s="21">
        <v>149</v>
      </c>
      <c r="J917" s="21">
        <v>0</v>
      </c>
      <c r="K917" s="21">
        <v>5</v>
      </c>
      <c r="L917">
        <v>26.720000000000002</v>
      </c>
      <c r="M917">
        <v>26.77</v>
      </c>
      <c r="N917">
        <v>29.951000000000001</v>
      </c>
      <c r="O917">
        <v>30.000999999999998</v>
      </c>
      <c r="P917">
        <v>5</v>
      </c>
      <c r="Q917">
        <v>3</v>
      </c>
      <c r="R917" t="str">
        <v>LIQ</v>
      </c>
      <c r="S917" t="str">
        <v/>
      </c>
      <c r="T917" t="str">
        <v/>
      </c>
      <c r="U917" t="str">
        <v/>
      </c>
      <c r="V917" t="str">
        <v>IWALK</v>
      </c>
      <c r="W917" t="str">
        <v>LIQ11889201</v>
      </c>
      <c r="X917">
        <v>44885.518750000003</v>
      </c>
      <c r="Y917" t="str">
        <v>JR_LIU</v>
      </c>
      <c r="Z917" t="str">
        <v>JR</v>
      </c>
      <c r="AA917" t="str">
        <v>alkalinity residue</v>
      </c>
      <c r="AB917" t="str">
        <v>397-U1385G-4H-4-IW(144-149)-IWALK</v>
      </c>
    </row>
    <row r="918" spans="1:28" x14ac:dyDescent="0.15">
      <c r="A918">
        <v>397</v>
      </c>
      <c r="B918" t="str">
        <v>U1385</v>
      </c>
      <c r="C918" t="str">
        <v>G</v>
      </c>
      <c r="D918">
        <v>4</v>
      </c>
      <c r="E918" t="str">
        <v>H</v>
      </c>
      <c r="F918">
        <v>4</v>
      </c>
      <c r="G918" t="str">
        <v/>
      </c>
      <c r="H918" s="21">
        <v>144</v>
      </c>
      <c r="I918" s="21">
        <v>149</v>
      </c>
      <c r="J918" s="21">
        <v>144</v>
      </c>
      <c r="K918" s="21">
        <v>149</v>
      </c>
      <c r="L918">
        <v>26.720000000000002</v>
      </c>
      <c r="M918">
        <v>26.77</v>
      </c>
      <c r="N918">
        <v>29.951000000000001</v>
      </c>
      <c r="O918">
        <v>30.000999999999998</v>
      </c>
      <c r="P918">
        <v>5</v>
      </c>
      <c r="Q918">
        <v>176</v>
      </c>
      <c r="R918" t="str">
        <v>WRND</v>
      </c>
      <c r="S918" t="str">
        <v>IW</v>
      </c>
      <c r="T918" t="str">
        <v/>
      </c>
      <c r="U918" t="str">
        <v/>
      </c>
      <c r="V918" t="str">
        <v>IW(144-149)</v>
      </c>
      <c r="W918" t="str">
        <v>WRND11888081</v>
      </c>
      <c r="X918">
        <v>44885.447222222225</v>
      </c>
      <c r="Y918" t="str">
        <v>NOVAK</v>
      </c>
      <c r="Z918" t="str">
        <v>JR</v>
      </c>
      <c r="AA918" t="str">
        <v/>
      </c>
      <c r="AB918" t="str">
        <v>397-U1385G-4H-4-IW(144-149)</v>
      </c>
    </row>
    <row r="919" spans="1:28" x14ac:dyDescent="0.15">
      <c r="A919">
        <v>397</v>
      </c>
      <c r="B919" t="str">
        <v>U1385</v>
      </c>
      <c r="C919" t="str">
        <v>G</v>
      </c>
      <c r="D919">
        <v>4</v>
      </c>
      <c r="E919" t="str">
        <v>H</v>
      </c>
      <c r="F919">
        <v>4</v>
      </c>
      <c r="G919" t="str">
        <v/>
      </c>
      <c r="H919" s="21">
        <v>144</v>
      </c>
      <c r="I919" s="21">
        <v>149</v>
      </c>
      <c r="J919" s="21">
        <v>0</v>
      </c>
      <c r="K919" s="21">
        <v>5</v>
      </c>
      <c r="L919">
        <v>26.720000000000002</v>
      </c>
      <c r="M919">
        <v>26.77</v>
      </c>
      <c r="N919">
        <v>29.951000000000001</v>
      </c>
      <c r="O919">
        <v>30.000999999999998</v>
      </c>
      <c r="P919">
        <v>5</v>
      </c>
      <c r="Q919">
        <v>2</v>
      </c>
      <c r="R919" t="str">
        <v>LIQ</v>
      </c>
      <c r="S919" t="str">
        <v>ICP</v>
      </c>
      <c r="T919" t="str">
        <v/>
      </c>
      <c r="U919" t="str">
        <v/>
      </c>
      <c r="V919" t="str">
        <v>IWICP</v>
      </c>
      <c r="W919" t="str">
        <v>LIQ11889211</v>
      </c>
      <c r="X919">
        <v>44885.518750000003</v>
      </c>
      <c r="Y919" t="str">
        <v>JR_LIU</v>
      </c>
      <c r="Z919" t="str">
        <v>JR</v>
      </c>
      <c r="AA919" t="str">
        <v>10uL HNO3</v>
      </c>
      <c r="AB919" t="str">
        <v>397-U1385G-4H-4-IW(144-149)-IWICP</v>
      </c>
    </row>
    <row r="920" spans="1:28" x14ac:dyDescent="0.15">
      <c r="A920">
        <v>397</v>
      </c>
      <c r="B920" t="str">
        <v>U1385</v>
      </c>
      <c r="C920" t="str">
        <v>G</v>
      </c>
      <c r="D920">
        <v>4</v>
      </c>
      <c r="E920" t="str">
        <v>H</v>
      </c>
      <c r="F920">
        <v>4</v>
      </c>
      <c r="G920" t="str">
        <v/>
      </c>
      <c r="H920" s="21">
        <v>144</v>
      </c>
      <c r="I920" s="21">
        <v>149</v>
      </c>
      <c r="J920" s="21">
        <v>0</v>
      </c>
      <c r="K920" s="21">
        <v>5</v>
      </c>
      <c r="L920">
        <v>26.720000000000002</v>
      </c>
      <c r="M920">
        <v>26.77</v>
      </c>
      <c r="N920">
        <v>29.951000000000001</v>
      </c>
      <c r="O920">
        <v>30.000999999999998</v>
      </c>
      <c r="P920">
        <v>5</v>
      </c>
      <c r="Q920">
        <v>2</v>
      </c>
      <c r="R920" t="str">
        <v>LIQ</v>
      </c>
      <c r="S920" t="str">
        <v/>
      </c>
      <c r="T920" t="str">
        <v>BRAD</v>
      </c>
      <c r="U920" t="str">
        <v>95829IODP</v>
      </c>
      <c r="V920" t="str">
        <v>IWBRAD</v>
      </c>
      <c r="W920" t="str">
        <v>LIQ11889271</v>
      </c>
      <c r="X920">
        <v>44885.518750000003</v>
      </c>
      <c r="Y920" t="str">
        <v>JR_LIU</v>
      </c>
      <c r="Z920" t="str">
        <v>JR</v>
      </c>
      <c r="AA920" t="str">
        <v>10 ul HgCl2</v>
      </c>
      <c r="AB920" t="str">
        <v>397-U1385G-4H-4-IW(144-149)-IWBRAD</v>
      </c>
    </row>
    <row r="921" spans="1:28" x14ac:dyDescent="0.15">
      <c r="A921">
        <v>397</v>
      </c>
      <c r="B921" t="str">
        <v>U1385</v>
      </c>
      <c r="C921" t="str">
        <v>G</v>
      </c>
      <c r="D921">
        <v>4</v>
      </c>
      <c r="E921" t="str">
        <v>H</v>
      </c>
      <c r="F921">
        <v>4</v>
      </c>
      <c r="G921" t="str">
        <v/>
      </c>
      <c r="H921" s="21">
        <v>144</v>
      </c>
      <c r="I921" s="21">
        <v>149</v>
      </c>
      <c r="J921" s="21">
        <v>0</v>
      </c>
      <c r="K921" s="21">
        <v>5</v>
      </c>
      <c r="L921">
        <v>26.720000000000002</v>
      </c>
      <c r="M921">
        <v>26.77</v>
      </c>
      <c r="N921">
        <v>29.951000000000001</v>
      </c>
      <c r="O921">
        <v>30.000999999999998</v>
      </c>
      <c r="P921">
        <v>5</v>
      </c>
      <c r="Q921">
        <v>10</v>
      </c>
      <c r="R921" t="str">
        <v>LIQ</v>
      </c>
      <c r="S921" t="str">
        <v/>
      </c>
      <c r="T921" t="str">
        <v>YOBO</v>
      </c>
      <c r="U921" t="str">
        <v>96010IODP</v>
      </c>
      <c r="V921" t="str">
        <v>IWYOBO</v>
      </c>
      <c r="W921" t="str">
        <v>LIQ11889231</v>
      </c>
      <c r="X921">
        <v>44885.518750000003</v>
      </c>
      <c r="Y921" t="str">
        <v>JR_LIU</v>
      </c>
      <c r="Z921" t="str">
        <v>JR</v>
      </c>
      <c r="AA921" t="str">
        <v>30ul optima HNO3</v>
      </c>
      <c r="AB921" t="str">
        <v>397-U1385G-4H-4-IW(144-149)-IWYOBO</v>
      </c>
    </row>
    <row r="922" spans="1:28" x14ac:dyDescent="0.15">
      <c r="A922">
        <v>397</v>
      </c>
      <c r="B922" t="str">
        <v>U1385</v>
      </c>
      <c r="C922" t="str">
        <v>G</v>
      </c>
      <c r="D922">
        <v>4</v>
      </c>
      <c r="E922" t="str">
        <v>H</v>
      </c>
      <c r="F922">
        <v>4</v>
      </c>
      <c r="G922" t="str">
        <v/>
      </c>
      <c r="H922" s="21">
        <v>144</v>
      </c>
      <c r="I922" s="21">
        <v>149</v>
      </c>
      <c r="J922" s="21">
        <v>0</v>
      </c>
      <c r="K922" s="21">
        <v>5</v>
      </c>
      <c r="L922">
        <v>26.720000000000002</v>
      </c>
      <c r="M922">
        <v>26.77</v>
      </c>
      <c r="N922">
        <v>29.951000000000001</v>
      </c>
      <c r="O922">
        <v>30.000999999999998</v>
      </c>
      <c r="P922">
        <v>5</v>
      </c>
      <c r="Q922">
        <v>10</v>
      </c>
      <c r="R922" t="str">
        <v>LIQ</v>
      </c>
      <c r="S922" t="str">
        <v/>
      </c>
      <c r="T922" t="str">
        <v>WU</v>
      </c>
      <c r="U922" t="str">
        <v>95353IODP</v>
      </c>
      <c r="V922" t="str">
        <v>IWWU</v>
      </c>
      <c r="W922" t="str">
        <v>LIQ11889221</v>
      </c>
      <c r="X922">
        <v>44885.518750000003</v>
      </c>
      <c r="Y922" t="str">
        <v>JR_LIU</v>
      </c>
      <c r="Z922" t="str">
        <v>JR</v>
      </c>
      <c r="AA922" t="str">
        <v>30 ul TM HCl</v>
      </c>
      <c r="AB922" t="str">
        <v>397-U1385G-4H-4-IW(144-149)-IWWU</v>
      </c>
    </row>
    <row r="923" spans="1:28" x14ac:dyDescent="0.15">
      <c r="A923">
        <v>397</v>
      </c>
      <c r="B923" t="str">
        <v>U1385</v>
      </c>
      <c r="C923" t="str">
        <v>G</v>
      </c>
      <c r="D923">
        <v>4</v>
      </c>
      <c r="E923" t="str">
        <v>H</v>
      </c>
      <c r="F923">
        <v>4</v>
      </c>
      <c r="G923" t="str">
        <v/>
      </c>
      <c r="H923" s="21">
        <v>144</v>
      </c>
      <c r="I923" s="21">
        <v>149</v>
      </c>
      <c r="J923" s="21">
        <v>0</v>
      </c>
      <c r="K923" s="21">
        <v>5</v>
      </c>
      <c r="L923">
        <v>26.720000000000002</v>
      </c>
      <c r="M923">
        <v>26.77</v>
      </c>
      <c r="N923">
        <v>29.951000000000001</v>
      </c>
      <c r="O923">
        <v>30.000999999999998</v>
      </c>
      <c r="P923">
        <v>5</v>
      </c>
      <c r="Q923">
        <v>25</v>
      </c>
      <c r="R923" t="str">
        <v>CAKE</v>
      </c>
      <c r="S923" t="str">
        <v/>
      </c>
      <c r="T923" t="str">
        <v>WU</v>
      </c>
      <c r="U923" t="str">
        <v>95353IODP</v>
      </c>
      <c r="V923" t="str">
        <v>SCWU</v>
      </c>
      <c r="W923" t="str">
        <v>CAKE11889241</v>
      </c>
      <c r="X923">
        <v>44885.518750000003</v>
      </c>
      <c r="Y923" t="str">
        <v>JR_LIU</v>
      </c>
      <c r="Z923" t="str">
        <v>JR</v>
      </c>
      <c r="AA923" t="str">
        <v/>
      </c>
      <c r="AB923" t="str">
        <v>397-U1385G-4H-4-IW(144-149)-SCWU</v>
      </c>
    </row>
    <row r="924" spans="1:28" x14ac:dyDescent="0.15">
      <c r="A924">
        <v>397</v>
      </c>
      <c r="B924" t="str">
        <v>U1385</v>
      </c>
      <c r="C924" t="str">
        <v>G</v>
      </c>
      <c r="D924">
        <v>4</v>
      </c>
      <c r="E924" t="str">
        <v>H</v>
      </c>
      <c r="F924">
        <v>4</v>
      </c>
      <c r="G924" t="str">
        <v/>
      </c>
      <c r="H924" s="21">
        <v>144</v>
      </c>
      <c r="I924" s="21">
        <v>149</v>
      </c>
      <c r="J924" s="21">
        <v>0</v>
      </c>
      <c r="K924" s="21">
        <v>5</v>
      </c>
      <c r="L924">
        <v>26.720000000000002</v>
      </c>
      <c r="M924">
        <v>26.77</v>
      </c>
      <c r="N924">
        <v>29.951000000000001</v>
      </c>
      <c r="O924">
        <v>30.000999999999998</v>
      </c>
      <c r="P924">
        <v>5</v>
      </c>
      <c r="Q924">
        <v>6</v>
      </c>
      <c r="R924" t="str">
        <v>LIQ</v>
      </c>
      <c r="S924" t="str">
        <v/>
      </c>
      <c r="T924" t="str">
        <v/>
      </c>
      <c r="U924" t="str">
        <v/>
      </c>
      <c r="V924" t="str">
        <v>IWS</v>
      </c>
      <c r="W924" t="str">
        <v>LIQ11889191</v>
      </c>
      <c r="X924">
        <v>44885.518750000003</v>
      </c>
      <c r="Y924" t="str">
        <v>JR_LIU</v>
      </c>
      <c r="Z924" t="str">
        <v>JR</v>
      </c>
      <c r="AA924" t="str">
        <v>shipboard untreated</v>
      </c>
      <c r="AB924" t="str">
        <v>397-U1385G-4H-4-IW(144-149)-IWS</v>
      </c>
    </row>
    <row r="925" spans="1:28" x14ac:dyDescent="0.15">
      <c r="A925">
        <v>397</v>
      </c>
      <c r="B925" t="str">
        <v>U1385</v>
      </c>
      <c r="C925" t="str">
        <v>G</v>
      </c>
      <c r="D925">
        <v>4</v>
      </c>
      <c r="E925" t="str">
        <v>H</v>
      </c>
      <c r="F925">
        <v>4</v>
      </c>
      <c r="G925" t="str">
        <v/>
      </c>
      <c r="H925" s="21">
        <v>144</v>
      </c>
      <c r="I925" s="21">
        <v>149</v>
      </c>
      <c r="J925" s="21">
        <v>0</v>
      </c>
      <c r="K925" s="21">
        <v>5</v>
      </c>
      <c r="L925">
        <v>26.720000000000002</v>
      </c>
      <c r="M925">
        <v>26.77</v>
      </c>
      <c r="N925">
        <v>29.951000000000001</v>
      </c>
      <c r="O925">
        <v>30.000999999999998</v>
      </c>
      <c r="P925">
        <v>5</v>
      </c>
      <c r="Q925">
        <v>25</v>
      </c>
      <c r="R925" t="str">
        <v>CAKE</v>
      </c>
      <c r="S925" t="str">
        <v/>
      </c>
      <c r="T925" t="str">
        <v/>
      </c>
      <c r="U925" t="str">
        <v/>
      </c>
      <c r="V925" t="str">
        <v>SC</v>
      </c>
      <c r="W925" t="str">
        <v>CAKE11889261</v>
      </c>
      <c r="X925">
        <v>44885.518750000003</v>
      </c>
      <c r="Y925" t="str">
        <v>JR_LIU</v>
      </c>
      <c r="Z925" t="str">
        <v>JR</v>
      </c>
      <c r="AA925" t="str">
        <v>repository</v>
      </c>
      <c r="AB925" t="str">
        <v>397-U1385G-4H-4-IW(144-149)-SC</v>
      </c>
    </row>
    <row r="926" spans="1:28" x14ac:dyDescent="0.15">
      <c r="A926">
        <v>397</v>
      </c>
      <c r="B926" t="str">
        <v>U1385</v>
      </c>
      <c r="C926" t="str">
        <v>G</v>
      </c>
      <c r="D926">
        <v>4</v>
      </c>
      <c r="E926" t="str">
        <v>H</v>
      </c>
      <c r="F926">
        <v>5</v>
      </c>
      <c r="G926" t="str">
        <v>W</v>
      </c>
      <c r="H926" s="21">
        <v>74</v>
      </c>
      <c r="I926" s="21">
        <v>74</v>
      </c>
      <c r="J926" s="21">
        <v>74</v>
      </c>
      <c r="K926" s="21">
        <v>74</v>
      </c>
      <c r="L926">
        <v>27.509999999999998</v>
      </c>
      <c r="M926">
        <v>27.509999999999998</v>
      </c>
      <c r="N926">
        <v>30.741</v>
      </c>
      <c r="O926">
        <v>30.741</v>
      </c>
      <c r="P926">
        <v>0</v>
      </c>
      <c r="Q926">
        <v>1</v>
      </c>
      <c r="R926" t="str">
        <v>TPCK</v>
      </c>
      <c r="S926" t="str">
        <v>NANNO</v>
      </c>
      <c r="T926" t="str">
        <v/>
      </c>
      <c r="U926" t="str">
        <v/>
      </c>
      <c r="V926" t="str">
        <v>NANNO</v>
      </c>
      <c r="W926" t="str">
        <v>TPCK11891951</v>
      </c>
      <c r="X926">
        <v>44885.665277777778</v>
      </c>
      <c r="Y926" t="str">
        <v>LEWIS</v>
      </c>
      <c r="Z926" t="str">
        <v>JR</v>
      </c>
      <c r="AA926" t="str">
        <v>Unprocessed sample to FLOR, slide to CLAR</v>
      </c>
      <c r="AB926" t="str">
        <v>397-U1385G-4H-5-W 74/74-NANNO</v>
      </c>
    </row>
    <row r="927" spans="1:28" x14ac:dyDescent="0.15">
      <c r="A927">
        <v>397</v>
      </c>
      <c r="B927" t="str">
        <v>U1385</v>
      </c>
      <c r="C927" t="str">
        <v>G</v>
      </c>
      <c r="D927">
        <v>4</v>
      </c>
      <c r="E927" t="str">
        <v>H</v>
      </c>
      <c r="F927">
        <v>5</v>
      </c>
      <c r="G927" t="str">
        <v>A</v>
      </c>
      <c r="H927" s="21">
        <v>90</v>
      </c>
      <c r="I927" s="21">
        <v>90</v>
      </c>
      <c r="J927" s="21">
        <v>90</v>
      </c>
      <c r="K927" s="21">
        <v>90</v>
      </c>
      <c r="L927">
        <v>27.669999999999998</v>
      </c>
      <c r="M927">
        <v>27.669999999999998</v>
      </c>
      <c r="N927">
        <v>30.900999999999996</v>
      </c>
      <c r="O927">
        <v>30.900999999999996</v>
      </c>
      <c r="P927">
        <v>0</v>
      </c>
      <c r="Q927">
        <v>1</v>
      </c>
      <c r="R927" t="str">
        <v>SS</v>
      </c>
      <c r="S927" t="str">
        <v>SED</v>
      </c>
      <c r="T927" t="str">
        <v/>
      </c>
      <c r="U927" t="str">
        <v/>
      </c>
      <c r="V927" t="str">
        <v>SED</v>
      </c>
      <c r="W927" t="str">
        <v>SS11891891</v>
      </c>
      <c r="X927">
        <v>44885.659722222219</v>
      </c>
      <c r="Y927" t="str">
        <v>JRS_BROOKS</v>
      </c>
      <c r="Z927" t="str">
        <v>JR</v>
      </c>
      <c r="AA927" t="str">
        <v/>
      </c>
      <c r="AB927" t="str">
        <v>397-U1385G-4H-5-A 90/90-SED</v>
      </c>
    </row>
    <row r="928" spans="1:28" x14ac:dyDescent="0.15">
      <c r="A928">
        <v>397</v>
      </c>
      <c r="B928" t="str">
        <v>U1385</v>
      </c>
      <c r="C928" t="str">
        <v>G</v>
      </c>
      <c r="D928">
        <v>4</v>
      </c>
      <c r="E928" t="str">
        <v>H</v>
      </c>
      <c r="F928">
        <v>5</v>
      </c>
      <c r="G928" t="str">
        <v>W</v>
      </c>
      <c r="H928" s="21">
        <v>90</v>
      </c>
      <c r="I928" s="21">
        <v>91</v>
      </c>
      <c r="J928" s="21">
        <v>90</v>
      </c>
      <c r="K928" s="21">
        <v>91</v>
      </c>
      <c r="L928">
        <v>27.669999999999998</v>
      </c>
      <c r="M928">
        <v>27.68</v>
      </c>
      <c r="N928">
        <v>30.900999999999996</v>
      </c>
      <c r="O928">
        <v>30.911000000000001</v>
      </c>
      <c r="P928">
        <v>1</v>
      </c>
      <c r="Q928">
        <v>5</v>
      </c>
      <c r="R928" t="str">
        <v>CYL</v>
      </c>
      <c r="S928" t="str">
        <v>CARB</v>
      </c>
      <c r="T928" t="str">
        <v/>
      </c>
      <c r="U928" t="str">
        <v/>
      </c>
      <c r="V928" t="str">
        <v>CARB</v>
      </c>
      <c r="W928" t="str">
        <v>CYL11891521</v>
      </c>
      <c r="X928">
        <v>44885.643055555556</v>
      </c>
      <c r="Y928" t="str">
        <v>JRS_CLARK</v>
      </c>
      <c r="Z928" t="str">
        <v>JR</v>
      </c>
      <c r="AA928" t="str">
        <v/>
      </c>
      <c r="AB928" t="str">
        <v>397-U1385G-4H-5-W 90/91-CARB</v>
      </c>
    </row>
    <row r="929" spans="1:28" x14ac:dyDescent="0.15">
      <c r="A929">
        <v>397</v>
      </c>
      <c r="B929" t="str">
        <v>U1385</v>
      </c>
      <c r="C929" t="str">
        <v>G</v>
      </c>
      <c r="D929">
        <v>4</v>
      </c>
      <c r="E929" t="str">
        <v>H</v>
      </c>
      <c r="F929">
        <v>5</v>
      </c>
      <c r="G929" t="str">
        <v/>
      </c>
      <c r="H929" s="21">
        <v>145</v>
      </c>
      <c r="I929" s="21">
        <v>150</v>
      </c>
      <c r="J929" s="21">
        <v>0</v>
      </c>
      <c r="K929" s="21">
        <v>5</v>
      </c>
      <c r="L929">
        <v>28.22</v>
      </c>
      <c r="M929">
        <v>28.27</v>
      </c>
      <c r="N929">
        <v>31.451000000000001</v>
      </c>
      <c r="O929">
        <v>31.500999999999998</v>
      </c>
      <c r="P929">
        <v>5</v>
      </c>
      <c r="Q929">
        <v>10</v>
      </c>
      <c r="R929" t="str">
        <v>LIQ</v>
      </c>
      <c r="S929" t="str">
        <v/>
      </c>
      <c r="T929" t="str">
        <v>WU</v>
      </c>
      <c r="U929" t="str">
        <v>95353IODP</v>
      </c>
      <c r="V929" t="str">
        <v>IWWU</v>
      </c>
      <c r="W929" t="str">
        <v>LIQ11889801</v>
      </c>
      <c r="X929">
        <v>44885.556944444441</v>
      </c>
      <c r="Y929" t="str">
        <v>JR_LIU</v>
      </c>
      <c r="Z929" t="str">
        <v>JR</v>
      </c>
      <c r="AA929" t="str">
        <v>30 ul TM HCl</v>
      </c>
      <c r="AB929" t="str">
        <v>397-U1385G-4H-5-IW(145-150)-IWWU</v>
      </c>
    </row>
    <row r="930" spans="1:28" x14ac:dyDescent="0.15">
      <c r="A930">
        <v>397</v>
      </c>
      <c r="B930" t="str">
        <v>U1385</v>
      </c>
      <c r="C930" t="str">
        <v>G</v>
      </c>
      <c r="D930">
        <v>4</v>
      </c>
      <c r="E930" t="str">
        <v>H</v>
      </c>
      <c r="F930">
        <v>5</v>
      </c>
      <c r="G930" t="str">
        <v/>
      </c>
      <c r="H930" s="21">
        <v>145</v>
      </c>
      <c r="I930" s="21">
        <v>150</v>
      </c>
      <c r="J930" s="21">
        <v>0</v>
      </c>
      <c r="K930" s="21">
        <v>5</v>
      </c>
      <c r="L930">
        <v>28.22</v>
      </c>
      <c r="M930">
        <v>28.27</v>
      </c>
      <c r="N930">
        <v>31.451000000000001</v>
      </c>
      <c r="O930">
        <v>31.500999999999998</v>
      </c>
      <c r="P930">
        <v>5</v>
      </c>
      <c r="Q930">
        <v>2</v>
      </c>
      <c r="R930" t="str">
        <v>LIQ</v>
      </c>
      <c r="S930" t="str">
        <v/>
      </c>
      <c r="T930" t="str">
        <v>BRAD</v>
      </c>
      <c r="U930" t="str">
        <v>95829IODP</v>
      </c>
      <c r="V930" t="str">
        <v>IWBRAD</v>
      </c>
      <c r="W930" t="str">
        <v>LIQ11889851</v>
      </c>
      <c r="X930">
        <v>44885.556944444441</v>
      </c>
      <c r="Y930" t="str">
        <v>JR_LIU</v>
      </c>
      <c r="Z930" t="str">
        <v>JR</v>
      </c>
      <c r="AA930" t="str">
        <v>10 ul HgCl2</v>
      </c>
      <c r="AB930" t="str">
        <v>397-U1385G-4H-5-IW(145-150)-IWBRAD</v>
      </c>
    </row>
    <row r="931" spans="1:28" x14ac:dyDescent="0.15">
      <c r="A931">
        <v>397</v>
      </c>
      <c r="B931" t="str">
        <v>U1385</v>
      </c>
      <c r="C931" t="str">
        <v>G</v>
      </c>
      <c r="D931">
        <v>4</v>
      </c>
      <c r="E931" t="str">
        <v>H</v>
      </c>
      <c r="F931">
        <v>5</v>
      </c>
      <c r="G931" t="str">
        <v/>
      </c>
      <c r="H931" s="21">
        <v>145</v>
      </c>
      <c r="I931" s="21">
        <v>150</v>
      </c>
      <c r="J931" s="21">
        <v>0</v>
      </c>
      <c r="K931" s="21">
        <v>5</v>
      </c>
      <c r="L931">
        <v>28.22</v>
      </c>
      <c r="M931">
        <v>28.27</v>
      </c>
      <c r="N931">
        <v>31.451000000000001</v>
      </c>
      <c r="O931">
        <v>31.500999999999998</v>
      </c>
      <c r="P931">
        <v>5</v>
      </c>
      <c r="Q931">
        <v>25</v>
      </c>
      <c r="R931" t="str">
        <v>CAKE</v>
      </c>
      <c r="S931" t="str">
        <v/>
      </c>
      <c r="T931" t="str">
        <v/>
      </c>
      <c r="U931" t="str">
        <v/>
      </c>
      <c r="V931" t="str">
        <v>SC</v>
      </c>
      <c r="W931" t="str">
        <v>CAKE11889841</v>
      </c>
      <c r="X931">
        <v>44885.556944444441</v>
      </c>
      <c r="Y931" t="str">
        <v>JR_LIU</v>
      </c>
      <c r="Z931" t="str">
        <v>JR</v>
      </c>
      <c r="AA931" t="str">
        <v>repository</v>
      </c>
      <c r="AB931" t="str">
        <v>397-U1385G-4H-5-IW(145-150)-SC</v>
      </c>
    </row>
    <row r="932" spans="1:28" x14ac:dyDescent="0.15">
      <c r="A932">
        <v>397</v>
      </c>
      <c r="B932" t="str">
        <v>U1385</v>
      </c>
      <c r="C932" t="str">
        <v>G</v>
      </c>
      <c r="D932">
        <v>4</v>
      </c>
      <c r="E932" t="str">
        <v>H</v>
      </c>
      <c r="F932">
        <v>5</v>
      </c>
      <c r="G932" t="str">
        <v/>
      </c>
      <c r="H932" s="21">
        <v>145</v>
      </c>
      <c r="I932" s="21">
        <v>150</v>
      </c>
      <c r="J932" s="21">
        <v>0</v>
      </c>
      <c r="K932" s="21">
        <v>5</v>
      </c>
      <c r="L932">
        <v>28.22</v>
      </c>
      <c r="M932">
        <v>28.27</v>
      </c>
      <c r="N932">
        <v>31.451000000000001</v>
      </c>
      <c r="O932">
        <v>31.500999999999998</v>
      </c>
      <c r="P932">
        <v>5</v>
      </c>
      <c r="Q932">
        <v>10</v>
      </c>
      <c r="R932" t="str">
        <v>LIQ</v>
      </c>
      <c r="S932" t="str">
        <v/>
      </c>
      <c r="T932" t="str">
        <v>YOBO</v>
      </c>
      <c r="U932" t="str">
        <v>96010IODP</v>
      </c>
      <c r="V932" t="str">
        <v>IWYOBO</v>
      </c>
      <c r="W932" t="str">
        <v>LIQ11889811</v>
      </c>
      <c r="X932">
        <v>44885.556944444441</v>
      </c>
      <c r="Y932" t="str">
        <v>JR_LIU</v>
      </c>
      <c r="Z932" t="str">
        <v>JR</v>
      </c>
      <c r="AA932" t="str">
        <v>30ul optima HNO3</v>
      </c>
      <c r="AB932" t="str">
        <v>397-U1385G-4H-5-IW(145-150)-IWYOBO</v>
      </c>
    </row>
    <row r="933" spans="1:28" x14ac:dyDescent="0.15">
      <c r="A933">
        <v>397</v>
      </c>
      <c r="B933" t="str">
        <v>U1385</v>
      </c>
      <c r="C933" t="str">
        <v>G</v>
      </c>
      <c r="D933">
        <v>4</v>
      </c>
      <c r="E933" t="str">
        <v>H</v>
      </c>
      <c r="F933">
        <v>5</v>
      </c>
      <c r="G933" t="str">
        <v/>
      </c>
      <c r="H933" s="21">
        <v>145</v>
      </c>
      <c r="I933" s="21">
        <v>150</v>
      </c>
      <c r="J933" s="21">
        <v>0</v>
      </c>
      <c r="K933" s="21">
        <v>5</v>
      </c>
      <c r="L933">
        <v>28.22</v>
      </c>
      <c r="M933">
        <v>28.27</v>
      </c>
      <c r="N933">
        <v>31.451000000000001</v>
      </c>
      <c r="O933">
        <v>31.500999999999998</v>
      </c>
      <c r="P933">
        <v>5</v>
      </c>
      <c r="Q933">
        <v>3</v>
      </c>
      <c r="R933" t="str">
        <v>LIQ</v>
      </c>
      <c r="S933" t="str">
        <v/>
      </c>
      <c r="T933" t="str">
        <v/>
      </c>
      <c r="U933" t="str">
        <v/>
      </c>
      <c r="V933" t="str">
        <v>IWALK</v>
      </c>
      <c r="W933" t="str">
        <v>LIQ11889781</v>
      </c>
      <c r="X933">
        <v>44885.556944444441</v>
      </c>
      <c r="Y933" t="str">
        <v>JR_LIU</v>
      </c>
      <c r="Z933" t="str">
        <v>JR</v>
      </c>
      <c r="AA933" t="str">
        <v>alkalinity residue</v>
      </c>
      <c r="AB933" t="str">
        <v>397-U1385G-4H-5-IW(145-150)-IWALK</v>
      </c>
    </row>
    <row r="934" spans="1:28" x14ac:dyDescent="0.15">
      <c r="A934">
        <v>397</v>
      </c>
      <c r="B934" t="str">
        <v>U1385</v>
      </c>
      <c r="C934" t="str">
        <v>G</v>
      </c>
      <c r="D934">
        <v>4</v>
      </c>
      <c r="E934" t="str">
        <v>H</v>
      </c>
      <c r="F934">
        <v>5</v>
      </c>
      <c r="G934" t="str">
        <v/>
      </c>
      <c r="H934" s="21">
        <v>145</v>
      </c>
      <c r="I934" s="21">
        <v>150</v>
      </c>
      <c r="J934" s="21">
        <v>0</v>
      </c>
      <c r="K934" s="21">
        <v>5</v>
      </c>
      <c r="L934">
        <v>28.22</v>
      </c>
      <c r="M934">
        <v>28.27</v>
      </c>
      <c r="N934">
        <v>31.451000000000001</v>
      </c>
      <c r="O934">
        <v>31.500999999999998</v>
      </c>
      <c r="P934">
        <v>5</v>
      </c>
      <c r="Q934">
        <v>2</v>
      </c>
      <c r="R934" t="str">
        <v>LIQ</v>
      </c>
      <c r="S934" t="str">
        <v>ICP</v>
      </c>
      <c r="T934" t="str">
        <v/>
      </c>
      <c r="U934" t="str">
        <v/>
      </c>
      <c r="V934" t="str">
        <v>IWICP</v>
      </c>
      <c r="W934" t="str">
        <v>LIQ11889791</v>
      </c>
      <c r="X934">
        <v>44885.556944444441</v>
      </c>
      <c r="Y934" t="str">
        <v>JR_LIU</v>
      </c>
      <c r="Z934" t="str">
        <v>JR</v>
      </c>
      <c r="AA934" t="str">
        <v>10uL HNO3</v>
      </c>
      <c r="AB934" t="str">
        <v>397-U1385G-4H-5-IW(145-150)-IWICP</v>
      </c>
    </row>
    <row r="935" spans="1:28" x14ac:dyDescent="0.15">
      <c r="A935">
        <v>397</v>
      </c>
      <c r="B935" t="str">
        <v>U1385</v>
      </c>
      <c r="C935" t="str">
        <v>G</v>
      </c>
      <c r="D935">
        <v>4</v>
      </c>
      <c r="E935" t="str">
        <v>H</v>
      </c>
      <c r="F935">
        <v>5</v>
      </c>
      <c r="G935" t="str">
        <v/>
      </c>
      <c r="H935" s="21">
        <v>145</v>
      </c>
      <c r="I935" s="21">
        <v>150</v>
      </c>
      <c r="J935" s="21">
        <v>145</v>
      </c>
      <c r="K935" s="21">
        <v>150</v>
      </c>
      <c r="L935">
        <v>28.22</v>
      </c>
      <c r="M935">
        <v>28.27</v>
      </c>
      <c r="N935">
        <v>31.451000000000001</v>
      </c>
      <c r="O935">
        <v>31.500999999999998</v>
      </c>
      <c r="P935">
        <v>5</v>
      </c>
      <c r="Q935">
        <v>176</v>
      </c>
      <c r="R935" t="str">
        <v>WRND</v>
      </c>
      <c r="S935" t="str">
        <v>IW</v>
      </c>
      <c r="T935" t="str">
        <v/>
      </c>
      <c r="U935" t="str">
        <v/>
      </c>
      <c r="V935" t="str">
        <v>IW(145-150)</v>
      </c>
      <c r="W935" t="str">
        <v>WRND11888091</v>
      </c>
      <c r="X935">
        <v>44885.447222222225</v>
      </c>
      <c r="Y935" t="str">
        <v>NOVAK</v>
      </c>
      <c r="Z935" t="str">
        <v>JR</v>
      </c>
      <c r="AA935" t="str">
        <v/>
      </c>
      <c r="AB935" t="str">
        <v>397-U1385G-4H-5-IW(145-150)</v>
      </c>
    </row>
    <row r="936" spans="1:28" x14ac:dyDescent="0.15">
      <c r="A936">
        <v>397</v>
      </c>
      <c r="B936" t="str">
        <v>U1385</v>
      </c>
      <c r="C936" t="str">
        <v>G</v>
      </c>
      <c r="D936">
        <v>4</v>
      </c>
      <c r="E936" t="str">
        <v>H</v>
      </c>
      <c r="F936">
        <v>5</v>
      </c>
      <c r="G936" t="str">
        <v/>
      </c>
      <c r="H936" s="21">
        <v>145</v>
      </c>
      <c r="I936" s="21">
        <v>150</v>
      </c>
      <c r="J936" s="21">
        <v>0</v>
      </c>
      <c r="K936" s="21">
        <v>5</v>
      </c>
      <c r="L936">
        <v>28.22</v>
      </c>
      <c r="M936">
        <v>28.27</v>
      </c>
      <c r="N936">
        <v>31.451000000000001</v>
      </c>
      <c r="O936">
        <v>31.500999999999998</v>
      </c>
      <c r="P936">
        <v>5</v>
      </c>
      <c r="Q936">
        <v>25</v>
      </c>
      <c r="R936" t="str">
        <v>CAKE</v>
      </c>
      <c r="S936" t="str">
        <v/>
      </c>
      <c r="T936" t="str">
        <v>WU</v>
      </c>
      <c r="U936" t="str">
        <v>95353IODP</v>
      </c>
      <c r="V936" t="str">
        <v>SCWU</v>
      </c>
      <c r="W936" t="str">
        <v>CAKE11889821</v>
      </c>
      <c r="X936">
        <v>44885.556944444441</v>
      </c>
      <c r="Y936" t="str">
        <v>JR_LIU</v>
      </c>
      <c r="Z936" t="str">
        <v>JR</v>
      </c>
      <c r="AA936" t="str">
        <v/>
      </c>
      <c r="AB936" t="str">
        <v>397-U1385G-4H-5-IW(145-150)-SCWU</v>
      </c>
    </row>
    <row r="937" spans="1:28" x14ac:dyDescent="0.15">
      <c r="A937">
        <v>397</v>
      </c>
      <c r="B937" t="str">
        <v>U1385</v>
      </c>
      <c r="C937" t="str">
        <v>G</v>
      </c>
      <c r="D937">
        <v>4</v>
      </c>
      <c r="E937" t="str">
        <v>H</v>
      </c>
      <c r="F937">
        <v>5</v>
      </c>
      <c r="G937" t="str">
        <v/>
      </c>
      <c r="H937" s="21">
        <v>145</v>
      </c>
      <c r="I937" s="21">
        <v>150</v>
      </c>
      <c r="J937" s="21">
        <v>0</v>
      </c>
      <c r="K937" s="21">
        <v>5</v>
      </c>
      <c r="L937">
        <v>28.22</v>
      </c>
      <c r="M937">
        <v>28.27</v>
      </c>
      <c r="N937">
        <v>31.451000000000001</v>
      </c>
      <c r="O937">
        <v>31.500999999999998</v>
      </c>
      <c r="P937">
        <v>5</v>
      </c>
      <c r="Q937">
        <v>6</v>
      </c>
      <c r="R937" t="str">
        <v>LIQ</v>
      </c>
      <c r="S937" t="str">
        <v/>
      </c>
      <c r="T937" t="str">
        <v/>
      </c>
      <c r="U937" t="str">
        <v/>
      </c>
      <c r="V937" t="str">
        <v>IWS</v>
      </c>
      <c r="W937" t="str">
        <v>LIQ11889771</v>
      </c>
      <c r="X937">
        <v>44885.556944444441</v>
      </c>
      <c r="Y937" t="str">
        <v>JR_LIU</v>
      </c>
      <c r="Z937" t="str">
        <v>JR</v>
      </c>
      <c r="AA937" t="str">
        <v>shipboard untreated</v>
      </c>
      <c r="AB937" t="str">
        <v>397-U1385G-4H-5-IW(145-150)-IWS</v>
      </c>
    </row>
    <row r="938" spans="1:28" x14ac:dyDescent="0.15">
      <c r="A938">
        <v>397</v>
      </c>
      <c r="B938" t="str">
        <v>U1385</v>
      </c>
      <c r="C938" t="str">
        <v>G</v>
      </c>
      <c r="D938">
        <v>4</v>
      </c>
      <c r="E938" t="str">
        <v>H</v>
      </c>
      <c r="F938">
        <v>5</v>
      </c>
      <c r="G938" t="str">
        <v/>
      </c>
      <c r="H938" s="21">
        <v>145</v>
      </c>
      <c r="I938" s="21">
        <v>150</v>
      </c>
      <c r="J938" s="21">
        <v>0</v>
      </c>
      <c r="K938" s="21">
        <v>5</v>
      </c>
      <c r="L938">
        <v>28.22</v>
      </c>
      <c r="M938">
        <v>28.27</v>
      </c>
      <c r="N938">
        <v>31.451000000000001</v>
      </c>
      <c r="O938">
        <v>31.500999999999998</v>
      </c>
      <c r="P938">
        <v>5</v>
      </c>
      <c r="Q938">
        <v>25</v>
      </c>
      <c r="R938" t="str">
        <v>CAKE</v>
      </c>
      <c r="S938" t="str">
        <v/>
      </c>
      <c r="T938" t="str">
        <v>HAYG</v>
      </c>
      <c r="U938" t="str">
        <v>95295IODP</v>
      </c>
      <c r="V938" t="str">
        <v>SCHAYG</v>
      </c>
      <c r="W938" t="str">
        <v>CAKE11889831</v>
      </c>
      <c r="X938">
        <v>44885.556944444441</v>
      </c>
      <c r="Y938" t="str">
        <v>JR_LIU</v>
      </c>
      <c r="Z938" t="str">
        <v>JR</v>
      </c>
      <c r="AA938" t="str">
        <v>flush with N2</v>
      </c>
      <c r="AB938" t="str">
        <v>397-U1385G-4H-5-IW(145-150)-SCHAYG</v>
      </c>
    </row>
    <row r="939" spans="1:28" x14ac:dyDescent="0.15">
      <c r="A939">
        <v>397</v>
      </c>
      <c r="B939" t="str">
        <v>U1385</v>
      </c>
      <c r="C939" t="str">
        <v>G</v>
      </c>
      <c r="D939">
        <v>4</v>
      </c>
      <c r="E939" t="str">
        <v>H</v>
      </c>
      <c r="F939">
        <v>6</v>
      </c>
      <c r="G939" t="str">
        <v>W</v>
      </c>
      <c r="H939" s="21">
        <v>71</v>
      </c>
      <c r="I939" s="21">
        <v>71</v>
      </c>
      <c r="J939" s="21">
        <v>71</v>
      </c>
      <c r="K939" s="21">
        <v>71</v>
      </c>
      <c r="L939">
        <v>28.98</v>
      </c>
      <c r="M939">
        <v>28.98</v>
      </c>
      <c r="N939">
        <v>32.210999999999999</v>
      </c>
      <c r="O939">
        <v>32.210999999999999</v>
      </c>
      <c r="P939">
        <v>0</v>
      </c>
      <c r="Q939">
        <v>1</v>
      </c>
      <c r="R939" t="str">
        <v>TPCK</v>
      </c>
      <c r="S939" t="str">
        <v>NANNO</v>
      </c>
      <c r="T939" t="str">
        <v/>
      </c>
      <c r="U939" t="str">
        <v/>
      </c>
      <c r="V939" t="str">
        <v>NANNO</v>
      </c>
      <c r="W939" t="str">
        <v>TPCK11891961</v>
      </c>
      <c r="X939">
        <v>44885.665277777778</v>
      </c>
      <c r="Y939" t="str">
        <v>LEWIS</v>
      </c>
      <c r="Z939" t="str">
        <v>JR</v>
      </c>
      <c r="AA939" t="str">
        <v>Unprocessed sample to FLOR, slide to CLAR</v>
      </c>
      <c r="AB939" t="str">
        <v>397-U1385G-4H-6-W 71/71-NANNO</v>
      </c>
    </row>
    <row r="940" spans="1:28" x14ac:dyDescent="0.15">
      <c r="A940">
        <v>397</v>
      </c>
      <c r="B940" t="str">
        <v>U1385</v>
      </c>
      <c r="C940" t="str">
        <v>G</v>
      </c>
      <c r="D940">
        <v>4</v>
      </c>
      <c r="E940" t="str">
        <v>H</v>
      </c>
      <c r="F940">
        <v>6</v>
      </c>
      <c r="G940" t="str">
        <v/>
      </c>
      <c r="H940" s="21">
        <v>129</v>
      </c>
      <c r="I940" s="21">
        <v>134</v>
      </c>
      <c r="J940" s="21">
        <v>0</v>
      </c>
      <c r="K940" s="21">
        <v>5</v>
      </c>
      <c r="L940">
        <v>29.56</v>
      </c>
      <c r="M940">
        <v>29.61</v>
      </c>
      <c r="N940">
        <v>32.790999999999997</v>
      </c>
      <c r="O940">
        <v>32.841000000000001</v>
      </c>
      <c r="P940">
        <v>5</v>
      </c>
      <c r="Q940">
        <v>2</v>
      </c>
      <c r="R940" t="str">
        <v>LIQ</v>
      </c>
      <c r="S940" t="str">
        <v>ICP</v>
      </c>
      <c r="T940" t="str">
        <v/>
      </c>
      <c r="U940" t="str">
        <v/>
      </c>
      <c r="V940" t="str">
        <v>IWICP</v>
      </c>
      <c r="W940" t="str">
        <v>LIQ11889881</v>
      </c>
      <c r="X940">
        <v>44885.557638888888</v>
      </c>
      <c r="Y940" t="str">
        <v>JR_LIU</v>
      </c>
      <c r="Z940" t="str">
        <v>JR</v>
      </c>
      <c r="AA940" t="str">
        <v>10uL HNO3</v>
      </c>
      <c r="AB940" t="str">
        <v>397-U1385G-4H-6-IW(129-134)-IWICP</v>
      </c>
    </row>
    <row r="941" spans="1:28" x14ac:dyDescent="0.15">
      <c r="A941">
        <v>397</v>
      </c>
      <c r="B941" t="str">
        <v>U1385</v>
      </c>
      <c r="C941" t="str">
        <v>G</v>
      </c>
      <c r="D941">
        <v>4</v>
      </c>
      <c r="E941" t="str">
        <v>H</v>
      </c>
      <c r="F941">
        <v>6</v>
      </c>
      <c r="G941" t="str">
        <v/>
      </c>
      <c r="H941" s="21">
        <v>129</v>
      </c>
      <c r="I941" s="21">
        <v>134</v>
      </c>
      <c r="J941" s="21">
        <v>0</v>
      </c>
      <c r="K941" s="21">
        <v>5</v>
      </c>
      <c r="L941">
        <v>29.56</v>
      </c>
      <c r="M941">
        <v>29.61</v>
      </c>
      <c r="N941">
        <v>32.790999999999997</v>
      </c>
      <c r="O941">
        <v>32.841000000000001</v>
      </c>
      <c r="P941">
        <v>5</v>
      </c>
      <c r="Q941">
        <v>2</v>
      </c>
      <c r="R941" t="str">
        <v>LIQ</v>
      </c>
      <c r="S941" t="str">
        <v/>
      </c>
      <c r="T941" t="str">
        <v>BRAD</v>
      </c>
      <c r="U941" t="str">
        <v>95829IODP</v>
      </c>
      <c r="V941" t="str">
        <v>IWBRAD</v>
      </c>
      <c r="W941" t="str">
        <v>LIQ11889941</v>
      </c>
      <c r="X941">
        <v>44885.557638888888</v>
      </c>
      <c r="Y941" t="str">
        <v>JR_LIU</v>
      </c>
      <c r="Z941" t="str">
        <v>JR</v>
      </c>
      <c r="AA941" t="str">
        <v>10 ul HgCl2</v>
      </c>
      <c r="AB941" t="str">
        <v>397-U1385G-4H-6-IW(129-134)-IWBRAD</v>
      </c>
    </row>
    <row r="942" spans="1:28" x14ac:dyDescent="0.15">
      <c r="A942">
        <v>397</v>
      </c>
      <c r="B942" t="str">
        <v>U1385</v>
      </c>
      <c r="C942" t="str">
        <v>G</v>
      </c>
      <c r="D942">
        <v>4</v>
      </c>
      <c r="E942" t="str">
        <v>H</v>
      </c>
      <c r="F942">
        <v>6</v>
      </c>
      <c r="G942" t="str">
        <v/>
      </c>
      <c r="H942" s="21">
        <v>129</v>
      </c>
      <c r="I942" s="21">
        <v>134</v>
      </c>
      <c r="J942" s="21">
        <v>129</v>
      </c>
      <c r="K942" s="21">
        <v>134</v>
      </c>
      <c r="L942">
        <v>29.56</v>
      </c>
      <c r="M942">
        <v>29.61</v>
      </c>
      <c r="N942">
        <v>32.790999999999997</v>
      </c>
      <c r="O942">
        <v>32.841000000000001</v>
      </c>
      <c r="P942">
        <v>5</v>
      </c>
      <c r="Q942">
        <v>176</v>
      </c>
      <c r="R942" t="str">
        <v>WRND</v>
      </c>
      <c r="S942" t="str">
        <v>IW</v>
      </c>
      <c r="T942" t="str">
        <v/>
      </c>
      <c r="U942" t="str">
        <v/>
      </c>
      <c r="V942" t="str">
        <v>IW(129-134)</v>
      </c>
      <c r="W942" t="str">
        <v>WRND11888101</v>
      </c>
      <c r="X942">
        <v>44885.447222222225</v>
      </c>
      <c r="Y942" t="str">
        <v>NOVAK</v>
      </c>
      <c r="Z942" t="str">
        <v>JR</v>
      </c>
      <c r="AA942" t="str">
        <v/>
      </c>
      <c r="AB942" t="str">
        <v>397-U1385G-4H-6-IW(129-134)</v>
      </c>
    </row>
    <row r="943" spans="1:28" x14ac:dyDescent="0.15">
      <c r="A943">
        <v>397</v>
      </c>
      <c r="B943" t="str">
        <v>U1385</v>
      </c>
      <c r="C943" t="str">
        <v>G</v>
      </c>
      <c r="D943">
        <v>4</v>
      </c>
      <c r="E943" t="str">
        <v>H</v>
      </c>
      <c r="F943">
        <v>6</v>
      </c>
      <c r="G943" t="str">
        <v/>
      </c>
      <c r="H943" s="21">
        <v>129</v>
      </c>
      <c r="I943" s="21">
        <v>134</v>
      </c>
      <c r="J943" s="21">
        <v>0</v>
      </c>
      <c r="K943" s="21">
        <v>5</v>
      </c>
      <c r="L943">
        <v>29.56</v>
      </c>
      <c r="M943">
        <v>29.61</v>
      </c>
      <c r="N943">
        <v>32.790999999999997</v>
      </c>
      <c r="O943">
        <v>32.841000000000001</v>
      </c>
      <c r="P943">
        <v>5</v>
      </c>
      <c r="Q943">
        <v>6</v>
      </c>
      <c r="R943" t="str">
        <v>LIQ</v>
      </c>
      <c r="S943" t="str">
        <v/>
      </c>
      <c r="T943" t="str">
        <v/>
      </c>
      <c r="U943" t="str">
        <v/>
      </c>
      <c r="V943" t="str">
        <v>IWS</v>
      </c>
      <c r="W943" t="str">
        <v>LIQ11889861</v>
      </c>
      <c r="X943">
        <v>44885.557638888888</v>
      </c>
      <c r="Y943" t="str">
        <v>JR_LIU</v>
      </c>
      <c r="Z943" t="str">
        <v>JR</v>
      </c>
      <c r="AA943" t="str">
        <v>shipboard untreated</v>
      </c>
      <c r="AB943" t="str">
        <v>397-U1385G-4H-6-IW(129-134)-IWS</v>
      </c>
    </row>
    <row r="944" spans="1:28" x14ac:dyDescent="0.15">
      <c r="A944">
        <v>397</v>
      </c>
      <c r="B944" t="str">
        <v>U1385</v>
      </c>
      <c r="C944" t="str">
        <v>G</v>
      </c>
      <c r="D944">
        <v>4</v>
      </c>
      <c r="E944" t="str">
        <v>H</v>
      </c>
      <c r="F944">
        <v>6</v>
      </c>
      <c r="G944" t="str">
        <v/>
      </c>
      <c r="H944" s="21">
        <v>129</v>
      </c>
      <c r="I944" s="21">
        <v>134</v>
      </c>
      <c r="J944" s="21">
        <v>0</v>
      </c>
      <c r="K944" s="21">
        <v>5</v>
      </c>
      <c r="L944">
        <v>29.56</v>
      </c>
      <c r="M944">
        <v>29.61</v>
      </c>
      <c r="N944">
        <v>32.790999999999997</v>
      </c>
      <c r="O944">
        <v>32.841000000000001</v>
      </c>
      <c r="P944">
        <v>5</v>
      </c>
      <c r="Q944">
        <v>25</v>
      </c>
      <c r="R944" t="str">
        <v>CAKE</v>
      </c>
      <c r="S944" t="str">
        <v/>
      </c>
      <c r="T944" t="str">
        <v/>
      </c>
      <c r="U944" t="str">
        <v/>
      </c>
      <c r="V944" t="str">
        <v>SC</v>
      </c>
      <c r="W944" t="str">
        <v>CAKE11889931</v>
      </c>
      <c r="X944">
        <v>44885.557638888888</v>
      </c>
      <c r="Y944" t="str">
        <v>JR_LIU</v>
      </c>
      <c r="Z944" t="str">
        <v>JR</v>
      </c>
      <c r="AA944" t="str">
        <v>repository</v>
      </c>
      <c r="AB944" t="str">
        <v>397-U1385G-4H-6-IW(129-134)-SC</v>
      </c>
    </row>
    <row r="945" spans="1:28" x14ac:dyDescent="0.15">
      <c r="A945">
        <v>397</v>
      </c>
      <c r="B945" t="str">
        <v>U1385</v>
      </c>
      <c r="C945" t="str">
        <v>G</v>
      </c>
      <c r="D945">
        <v>4</v>
      </c>
      <c r="E945" t="str">
        <v>H</v>
      </c>
      <c r="F945">
        <v>6</v>
      </c>
      <c r="G945" t="str">
        <v/>
      </c>
      <c r="H945" s="21">
        <v>129</v>
      </c>
      <c r="I945" s="21">
        <v>134</v>
      </c>
      <c r="J945" s="21">
        <v>0</v>
      </c>
      <c r="K945" s="21">
        <v>5</v>
      </c>
      <c r="L945">
        <v>29.56</v>
      </c>
      <c r="M945">
        <v>29.61</v>
      </c>
      <c r="N945">
        <v>32.790999999999997</v>
      </c>
      <c r="O945">
        <v>32.841000000000001</v>
      </c>
      <c r="P945">
        <v>5</v>
      </c>
      <c r="Q945">
        <v>10</v>
      </c>
      <c r="R945" t="str">
        <v>LIQ</v>
      </c>
      <c r="S945" t="str">
        <v/>
      </c>
      <c r="T945" t="str">
        <v>YOBO</v>
      </c>
      <c r="U945" t="str">
        <v>96010IODP</v>
      </c>
      <c r="V945" t="str">
        <v>IWYOBO</v>
      </c>
      <c r="W945" t="str">
        <v>LIQ11889901</v>
      </c>
      <c r="X945">
        <v>44885.557638888888</v>
      </c>
      <c r="Y945" t="str">
        <v>JR_LIU</v>
      </c>
      <c r="Z945" t="str">
        <v>JR</v>
      </c>
      <c r="AA945" t="str">
        <v>30ul optima HNO3</v>
      </c>
      <c r="AB945" t="str">
        <v>397-U1385G-4H-6-IW(129-134)-IWYOBO</v>
      </c>
    </row>
    <row r="946" spans="1:28" x14ac:dyDescent="0.15">
      <c r="A946">
        <v>397</v>
      </c>
      <c r="B946" t="str">
        <v>U1385</v>
      </c>
      <c r="C946" t="str">
        <v>G</v>
      </c>
      <c r="D946">
        <v>4</v>
      </c>
      <c r="E946" t="str">
        <v>H</v>
      </c>
      <c r="F946">
        <v>6</v>
      </c>
      <c r="G946" t="str">
        <v/>
      </c>
      <c r="H946" s="21">
        <v>129</v>
      </c>
      <c r="I946" s="21">
        <v>134</v>
      </c>
      <c r="J946" s="21">
        <v>0</v>
      </c>
      <c r="K946" s="21">
        <v>5</v>
      </c>
      <c r="L946">
        <v>29.56</v>
      </c>
      <c r="M946">
        <v>29.61</v>
      </c>
      <c r="N946">
        <v>32.790999999999997</v>
      </c>
      <c r="O946">
        <v>32.841000000000001</v>
      </c>
      <c r="P946">
        <v>5</v>
      </c>
      <c r="Q946">
        <v>10</v>
      </c>
      <c r="R946" t="str">
        <v>LIQ</v>
      </c>
      <c r="S946" t="str">
        <v/>
      </c>
      <c r="T946" t="str">
        <v>WU</v>
      </c>
      <c r="U946" t="str">
        <v>95353IODP</v>
      </c>
      <c r="V946" t="str">
        <v>IWWU</v>
      </c>
      <c r="W946" t="str">
        <v>LIQ11889891</v>
      </c>
      <c r="X946">
        <v>44885.557638888888</v>
      </c>
      <c r="Y946" t="str">
        <v>JR_LIU</v>
      </c>
      <c r="Z946" t="str">
        <v>JR</v>
      </c>
      <c r="AA946" t="str">
        <v>30 ul TM HCl</v>
      </c>
      <c r="AB946" t="str">
        <v>397-U1385G-4H-6-IW(129-134)-IWWU</v>
      </c>
    </row>
    <row r="947" spans="1:28" x14ac:dyDescent="0.15">
      <c r="A947">
        <v>397</v>
      </c>
      <c r="B947" t="str">
        <v>U1385</v>
      </c>
      <c r="C947" t="str">
        <v>G</v>
      </c>
      <c r="D947">
        <v>4</v>
      </c>
      <c r="E947" t="str">
        <v>H</v>
      </c>
      <c r="F947">
        <v>6</v>
      </c>
      <c r="G947" t="str">
        <v/>
      </c>
      <c r="H947" s="21">
        <v>129</v>
      </c>
      <c r="I947" s="21">
        <v>134</v>
      </c>
      <c r="J947" s="21">
        <v>0</v>
      </c>
      <c r="K947" s="21">
        <v>5</v>
      </c>
      <c r="L947">
        <v>29.56</v>
      </c>
      <c r="M947">
        <v>29.61</v>
      </c>
      <c r="N947">
        <v>32.790999999999997</v>
      </c>
      <c r="O947">
        <v>32.841000000000001</v>
      </c>
      <c r="P947">
        <v>5</v>
      </c>
      <c r="Q947">
        <v>25</v>
      </c>
      <c r="R947" t="str">
        <v>CAKE</v>
      </c>
      <c r="S947" t="str">
        <v/>
      </c>
      <c r="T947" t="str">
        <v>WU</v>
      </c>
      <c r="U947" t="str">
        <v>95353IODP</v>
      </c>
      <c r="V947" t="str">
        <v>SCWU</v>
      </c>
      <c r="W947" t="str">
        <v>CAKE11889911</v>
      </c>
      <c r="X947">
        <v>44885.557638888888</v>
      </c>
      <c r="Y947" t="str">
        <v>JR_LIU</v>
      </c>
      <c r="Z947" t="str">
        <v>JR</v>
      </c>
      <c r="AA947" t="str">
        <v/>
      </c>
      <c r="AB947" t="str">
        <v>397-U1385G-4H-6-IW(129-134)-SCWU</v>
      </c>
    </row>
    <row r="948" spans="1:28" x14ac:dyDescent="0.15">
      <c r="A948">
        <v>397</v>
      </c>
      <c r="B948" t="str">
        <v>U1385</v>
      </c>
      <c r="C948" t="str">
        <v>G</v>
      </c>
      <c r="D948">
        <v>4</v>
      </c>
      <c r="E948" t="str">
        <v>H</v>
      </c>
      <c r="F948">
        <v>6</v>
      </c>
      <c r="G948" t="str">
        <v/>
      </c>
      <c r="H948" s="21">
        <v>129</v>
      </c>
      <c r="I948" s="21">
        <v>134</v>
      </c>
      <c r="J948" s="21">
        <v>0</v>
      </c>
      <c r="K948" s="21">
        <v>5</v>
      </c>
      <c r="L948">
        <v>29.56</v>
      </c>
      <c r="M948">
        <v>29.61</v>
      </c>
      <c r="N948">
        <v>32.790999999999997</v>
      </c>
      <c r="O948">
        <v>32.841000000000001</v>
      </c>
      <c r="P948">
        <v>5</v>
      </c>
      <c r="Q948">
        <v>25</v>
      </c>
      <c r="R948" t="str">
        <v>CAKE</v>
      </c>
      <c r="S948" t="str">
        <v/>
      </c>
      <c r="T948" t="str">
        <v>HAYG</v>
      </c>
      <c r="U948" t="str">
        <v>95295IODP</v>
      </c>
      <c r="V948" t="str">
        <v>SCHAYG</v>
      </c>
      <c r="W948" t="str">
        <v>CAKE11889921</v>
      </c>
      <c r="X948">
        <v>44885.557638888888</v>
      </c>
      <c r="Y948" t="str">
        <v>JR_LIU</v>
      </c>
      <c r="Z948" t="str">
        <v>JR</v>
      </c>
      <c r="AA948" t="str">
        <v>flush with N2</v>
      </c>
      <c r="AB948" t="str">
        <v>397-U1385G-4H-6-IW(129-134)-SCHAYG</v>
      </c>
    </row>
    <row r="949" spans="1:28" x14ac:dyDescent="0.15">
      <c r="A949">
        <v>397</v>
      </c>
      <c r="B949" t="str">
        <v>U1385</v>
      </c>
      <c r="C949" t="str">
        <v>G</v>
      </c>
      <c r="D949">
        <v>4</v>
      </c>
      <c r="E949" t="str">
        <v>H</v>
      </c>
      <c r="F949">
        <v>6</v>
      </c>
      <c r="G949" t="str">
        <v/>
      </c>
      <c r="H949" s="21">
        <v>129</v>
      </c>
      <c r="I949" s="21">
        <v>134</v>
      </c>
      <c r="J949" s="21">
        <v>0</v>
      </c>
      <c r="K949" s="21">
        <v>5</v>
      </c>
      <c r="L949">
        <v>29.56</v>
      </c>
      <c r="M949">
        <v>29.61</v>
      </c>
      <c r="N949">
        <v>32.790999999999997</v>
      </c>
      <c r="O949">
        <v>32.841000000000001</v>
      </c>
      <c r="P949">
        <v>5</v>
      </c>
      <c r="Q949">
        <v>3</v>
      </c>
      <c r="R949" t="str">
        <v>LIQ</v>
      </c>
      <c r="S949" t="str">
        <v/>
      </c>
      <c r="T949" t="str">
        <v/>
      </c>
      <c r="U949" t="str">
        <v/>
      </c>
      <c r="V949" t="str">
        <v>IWALK</v>
      </c>
      <c r="W949" t="str">
        <v>LIQ11889871</v>
      </c>
      <c r="X949">
        <v>44885.557638888888</v>
      </c>
      <c r="Y949" t="str">
        <v>JR_LIU</v>
      </c>
      <c r="Z949" t="str">
        <v>JR</v>
      </c>
      <c r="AA949" t="str">
        <v>alkalinity residue</v>
      </c>
      <c r="AB949" t="str">
        <v>397-U1385G-4H-6-IW(129-134)-IWALK</v>
      </c>
    </row>
    <row r="950" spans="1:28" x14ac:dyDescent="0.15">
      <c r="A950">
        <v>397</v>
      </c>
      <c r="B950" t="str">
        <v>U1385</v>
      </c>
      <c r="C950" t="str">
        <v>G</v>
      </c>
      <c r="D950">
        <v>4</v>
      </c>
      <c r="E950" t="str">
        <v>H</v>
      </c>
      <c r="F950">
        <v>7</v>
      </c>
      <c r="G950" t="str">
        <v/>
      </c>
      <c r="H950" s="21">
        <v>0</v>
      </c>
      <c r="I950" s="21">
        <v>5</v>
      </c>
      <c r="J950" s="21">
        <v>0</v>
      </c>
      <c r="K950" s="21">
        <v>5</v>
      </c>
      <c r="L950">
        <v>29.61</v>
      </c>
      <c r="M950">
        <v>29.66</v>
      </c>
      <c r="N950">
        <v>32.841000000000001</v>
      </c>
      <c r="O950">
        <v>32.890999999999998</v>
      </c>
      <c r="P950">
        <v>5</v>
      </c>
      <c r="Q950">
        <v>5</v>
      </c>
      <c r="R950" t="str">
        <v>CYL</v>
      </c>
      <c r="S950" t="str">
        <v>HS</v>
      </c>
      <c r="T950" t="str">
        <v/>
      </c>
      <c r="U950" t="str">
        <v/>
      </c>
      <c r="V950" t="str">
        <v>HS</v>
      </c>
      <c r="W950" t="str">
        <v>CYL11888111</v>
      </c>
      <c r="X950">
        <v>44885.447222222225</v>
      </c>
      <c r="Y950" t="str">
        <v>NOVAK</v>
      </c>
      <c r="Z950" t="str">
        <v>JR</v>
      </c>
      <c r="AA950" t="str">
        <v/>
      </c>
      <c r="AB950" t="str">
        <v>397-U1385G-4H-7-HS</v>
      </c>
    </row>
    <row r="951" spans="1:28" x14ac:dyDescent="0.15">
      <c r="A951">
        <v>397</v>
      </c>
      <c r="B951" t="str">
        <v>U1385</v>
      </c>
      <c r="C951" t="str">
        <v>G</v>
      </c>
      <c r="D951">
        <v>4</v>
      </c>
      <c r="E951" t="str">
        <v>H</v>
      </c>
      <c r="F951">
        <v>7</v>
      </c>
      <c r="G951" t="str">
        <v>W</v>
      </c>
      <c r="H951" s="21">
        <v>37</v>
      </c>
      <c r="I951" s="21">
        <v>37</v>
      </c>
      <c r="J951" s="21">
        <v>37</v>
      </c>
      <c r="K951" s="21">
        <v>37</v>
      </c>
      <c r="L951">
        <v>29.98</v>
      </c>
      <c r="M951">
        <v>29.98</v>
      </c>
      <c r="N951">
        <v>33.210999999999999</v>
      </c>
      <c r="O951">
        <v>33.210999999999999</v>
      </c>
      <c r="P951">
        <v>0</v>
      </c>
      <c r="Q951">
        <v>1</v>
      </c>
      <c r="R951" t="str">
        <v>TPCK</v>
      </c>
      <c r="S951" t="str">
        <v>NANNO</v>
      </c>
      <c r="T951" t="str">
        <v/>
      </c>
      <c r="U951" t="str">
        <v/>
      </c>
      <c r="V951" t="str">
        <v>NANNO</v>
      </c>
      <c r="W951" t="str">
        <v>TPCK11891971</v>
      </c>
      <c r="X951">
        <v>44885.665277777778</v>
      </c>
      <c r="Y951" t="str">
        <v>LEWIS</v>
      </c>
      <c r="Z951" t="str">
        <v>JR</v>
      </c>
      <c r="AA951" t="str">
        <v>Unprocessed sample to FLOR, slide to CLAR</v>
      </c>
      <c r="AB951" t="str">
        <v>397-U1385G-4H-7-W 37/37-NANNO</v>
      </c>
    </row>
    <row r="952" spans="1:28" x14ac:dyDescent="0.15">
      <c r="A952">
        <v>397</v>
      </c>
      <c r="B952" t="str">
        <v>U1385</v>
      </c>
      <c r="C952" t="str">
        <v>G</v>
      </c>
      <c r="D952">
        <v>4</v>
      </c>
      <c r="E952" t="str">
        <v>H</v>
      </c>
      <c r="F952" t="str">
        <v>CC</v>
      </c>
      <c r="G952" t="str">
        <v/>
      </c>
      <c r="H952" s="21">
        <v>20</v>
      </c>
      <c r="I952" s="21">
        <v>27</v>
      </c>
      <c r="J952" s="21">
        <v>0</v>
      </c>
      <c r="K952" s="21">
        <v>7</v>
      </c>
      <c r="L952">
        <v>30.41</v>
      </c>
      <c r="M952">
        <v>30.48</v>
      </c>
      <c r="N952">
        <v>33.640999999999998</v>
      </c>
      <c r="O952">
        <v>33.710999999999999</v>
      </c>
      <c r="P952">
        <v>7</v>
      </c>
      <c r="Q952">
        <v>30</v>
      </c>
      <c r="R952" t="str">
        <v>OTHR</v>
      </c>
      <c r="S952" t="str">
        <v/>
      </c>
      <c r="T952" t="str">
        <v>ZARI</v>
      </c>
      <c r="U952" t="str">
        <v>95883IODP</v>
      </c>
      <c r="V952" t="str">
        <v>PALZARI</v>
      </c>
      <c r="W952" t="str">
        <v>OTHR11888181</v>
      </c>
      <c r="X952">
        <v>44885.448611111111</v>
      </c>
      <c r="Y952" t="str">
        <v>JR_MARONE</v>
      </c>
      <c r="Z952" t="str">
        <v>JR</v>
      </c>
      <c r="AA952" t="str">
        <v/>
      </c>
      <c r="AB952" t="str">
        <v>397-U1385G-4H-CC-PAL-PALZARI</v>
      </c>
    </row>
    <row r="953" spans="1:28" x14ac:dyDescent="0.15">
      <c r="A953">
        <v>397</v>
      </c>
      <c r="B953" t="str">
        <v>U1385</v>
      </c>
      <c r="C953" t="str">
        <v>G</v>
      </c>
      <c r="D953">
        <v>4</v>
      </c>
      <c r="E953" t="str">
        <v>H</v>
      </c>
      <c r="F953" t="str">
        <v>CC</v>
      </c>
      <c r="G953" t="str">
        <v/>
      </c>
      <c r="H953" s="21">
        <v>20</v>
      </c>
      <c r="I953" s="21">
        <v>27</v>
      </c>
      <c r="J953" s="21">
        <v>0</v>
      </c>
      <c r="K953" s="21">
        <v>7</v>
      </c>
      <c r="L953">
        <v>30.41</v>
      </c>
      <c r="M953">
        <v>30.48</v>
      </c>
      <c r="N953">
        <v>33.640999999999998</v>
      </c>
      <c r="O953">
        <v>33.710999999999999</v>
      </c>
      <c r="P953">
        <v>7</v>
      </c>
      <c r="Q953">
        <v>5</v>
      </c>
      <c r="R953" t="str">
        <v>OTHR</v>
      </c>
      <c r="S953" t="str">
        <v/>
      </c>
      <c r="T953" t="str">
        <v>ABRA</v>
      </c>
      <c r="U953" t="str">
        <v>95438IODP</v>
      </c>
      <c r="V953" t="str">
        <v>PALABRA</v>
      </c>
      <c r="W953" t="str">
        <v>OTHR11888191</v>
      </c>
      <c r="X953">
        <v>44885.448611111111</v>
      </c>
      <c r="Y953" t="str">
        <v>JR_MARONE</v>
      </c>
      <c r="Z953" t="str">
        <v>JR</v>
      </c>
      <c r="AA953" t="str">
        <v/>
      </c>
      <c r="AB953" t="str">
        <v>397-U1385G-4H-CC-PAL-PALABRA</v>
      </c>
    </row>
    <row r="954" spans="1:28" x14ac:dyDescent="0.15">
      <c r="A954">
        <v>397</v>
      </c>
      <c r="B954" t="str">
        <v>U1385</v>
      </c>
      <c r="C954" t="str">
        <v>G</v>
      </c>
      <c r="D954">
        <v>4</v>
      </c>
      <c r="E954" t="str">
        <v>H</v>
      </c>
      <c r="F954" t="str">
        <v>CC</v>
      </c>
      <c r="G954" t="str">
        <v/>
      </c>
      <c r="H954" s="21">
        <v>20</v>
      </c>
      <c r="I954" s="21">
        <v>27</v>
      </c>
      <c r="J954" s="21">
        <v>20</v>
      </c>
      <c r="K954" s="21">
        <v>27</v>
      </c>
      <c r="L954">
        <v>30.41</v>
      </c>
      <c r="M954">
        <v>30.48</v>
      </c>
      <c r="N954">
        <v>33.640999999999998</v>
      </c>
      <c r="O954">
        <v>33.710999999999999</v>
      </c>
      <c r="P954">
        <v>7</v>
      </c>
      <c r="Q954">
        <v>247</v>
      </c>
      <c r="R954" t="str">
        <v>WRND</v>
      </c>
      <c r="S954" t="str">
        <v>PAL</v>
      </c>
      <c r="T954" t="str">
        <v/>
      </c>
      <c r="U954" t="str">
        <v/>
      </c>
      <c r="V954" t="str">
        <v>PAL</v>
      </c>
      <c r="W954" t="str">
        <v>WRND11888121</v>
      </c>
      <c r="X954">
        <v>44885.447916666664</v>
      </c>
      <c r="Y954" t="str">
        <v>NOVAK</v>
      </c>
      <c r="Z954" t="str">
        <v>JR</v>
      </c>
      <c r="AA954" t="str">
        <v/>
      </c>
      <c r="AB954" t="str">
        <v>397-U1385G-4H-CC-PAL</v>
      </c>
    </row>
    <row r="955" spans="1:28" x14ac:dyDescent="0.15">
      <c r="A955">
        <v>397</v>
      </c>
      <c r="B955" t="str">
        <v>U1385</v>
      </c>
      <c r="C955" t="str">
        <v>G</v>
      </c>
      <c r="D955">
        <v>4</v>
      </c>
      <c r="E955" t="str">
        <v>H</v>
      </c>
      <c r="F955" t="str">
        <v>CC</v>
      </c>
      <c r="G955" t="str">
        <v/>
      </c>
      <c r="H955" s="21">
        <v>20</v>
      </c>
      <c r="I955" s="21">
        <v>27</v>
      </c>
      <c r="J955" s="21">
        <v>0</v>
      </c>
      <c r="K955" s="21">
        <v>7</v>
      </c>
      <c r="L955">
        <v>30.41</v>
      </c>
      <c r="M955">
        <v>30.48</v>
      </c>
      <c r="N955">
        <v>33.640999999999998</v>
      </c>
      <c r="O955">
        <v>33.710999999999999</v>
      </c>
      <c r="P955">
        <v>7</v>
      </c>
      <c r="Q955">
        <v>5</v>
      </c>
      <c r="R955" t="str">
        <v>OTHR</v>
      </c>
      <c r="S955" t="str">
        <v/>
      </c>
      <c r="T955" t="str">
        <v>CLAR</v>
      </c>
      <c r="U955" t="str">
        <v>95439IODP</v>
      </c>
      <c r="V955" t="str">
        <v>PALCLAR</v>
      </c>
      <c r="W955" t="str">
        <v>OTHR11888161</v>
      </c>
      <c r="X955">
        <v>44885.448611111111</v>
      </c>
      <c r="Y955" t="str">
        <v>JR_MARONE</v>
      </c>
      <c r="Z955" t="str">
        <v>JR</v>
      </c>
      <c r="AA955" t="str">
        <v/>
      </c>
      <c r="AB955" t="str">
        <v>397-U1385G-4H-CC-PAL-PALCLAR</v>
      </c>
    </row>
    <row r="956" spans="1:28" x14ac:dyDescent="0.15">
      <c r="A956">
        <v>397</v>
      </c>
      <c r="B956" t="str">
        <v>U1385</v>
      </c>
      <c r="C956" t="str">
        <v>G</v>
      </c>
      <c r="D956">
        <v>4</v>
      </c>
      <c r="E956" t="str">
        <v>H</v>
      </c>
      <c r="F956" t="str">
        <v>CC</v>
      </c>
      <c r="G956" t="str">
        <v/>
      </c>
      <c r="H956" s="21">
        <v>20</v>
      </c>
      <c r="I956" s="21">
        <v>27</v>
      </c>
      <c r="J956" s="21">
        <v>0</v>
      </c>
      <c r="K956" s="21">
        <v>7</v>
      </c>
      <c r="L956">
        <v>30.41</v>
      </c>
      <c r="M956">
        <v>30.48</v>
      </c>
      <c r="N956">
        <v>33.640999999999998</v>
      </c>
      <c r="O956">
        <v>33.710999999999999</v>
      </c>
      <c r="P956">
        <v>7</v>
      </c>
      <c r="Q956">
        <v>20</v>
      </c>
      <c r="R956" t="str">
        <v>OTHR</v>
      </c>
      <c r="S956" t="str">
        <v/>
      </c>
      <c r="T956" t="str">
        <v>VERM</v>
      </c>
      <c r="U956" t="str">
        <v>95746IODP</v>
      </c>
      <c r="V956" t="str">
        <v>PALVERM</v>
      </c>
      <c r="W956" t="str">
        <v>OTHR11888131</v>
      </c>
      <c r="X956">
        <v>44885.448611111111</v>
      </c>
      <c r="Y956" t="str">
        <v>JR_MARONE</v>
      </c>
      <c r="Z956" t="str">
        <v>JR</v>
      </c>
      <c r="AA956" t="str">
        <v/>
      </c>
      <c r="AB956" t="str">
        <v>397-U1385G-4H-CC-PAL-PALVERM</v>
      </c>
    </row>
    <row r="957" spans="1:28" x14ac:dyDescent="0.15">
      <c r="A957">
        <v>397</v>
      </c>
      <c r="B957" t="str">
        <v>U1385</v>
      </c>
      <c r="C957" t="str">
        <v>G</v>
      </c>
      <c r="D957">
        <v>4</v>
      </c>
      <c r="E957" t="str">
        <v>H</v>
      </c>
      <c r="F957" t="str">
        <v>CC</v>
      </c>
      <c r="G957" t="str">
        <v/>
      </c>
      <c r="H957" s="21">
        <v>20</v>
      </c>
      <c r="I957" s="21">
        <v>27</v>
      </c>
      <c r="J957" s="21">
        <v>0</v>
      </c>
      <c r="K957" s="21">
        <v>7</v>
      </c>
      <c r="L957">
        <v>30.41</v>
      </c>
      <c r="M957">
        <v>30.48</v>
      </c>
      <c r="N957">
        <v>33.640999999999998</v>
      </c>
      <c r="O957">
        <v>33.710999999999999</v>
      </c>
      <c r="P957">
        <v>7</v>
      </c>
      <c r="Q957">
        <v>5</v>
      </c>
      <c r="R957" t="str">
        <v>OTHR</v>
      </c>
      <c r="S957" t="str">
        <v/>
      </c>
      <c r="T957" t="str">
        <v>FLOR</v>
      </c>
      <c r="U957" t="str">
        <v>95504IODP</v>
      </c>
      <c r="V957" t="str">
        <v>PALFLOR</v>
      </c>
      <c r="W957" t="str">
        <v>OTHR11888151</v>
      </c>
      <c r="X957">
        <v>44885.448611111111</v>
      </c>
      <c r="Y957" t="str">
        <v>JR_MARONE</v>
      </c>
      <c r="Z957" t="str">
        <v>JR</v>
      </c>
      <c r="AA957" t="str">
        <v/>
      </c>
      <c r="AB957" t="str">
        <v>397-U1385G-4H-CC-PAL-PALFLOR</v>
      </c>
    </row>
    <row r="958" spans="1:28" x14ac:dyDescent="0.15">
      <c r="A958">
        <v>397</v>
      </c>
      <c r="B958" t="str">
        <v>U1385</v>
      </c>
      <c r="C958" t="str">
        <v>G</v>
      </c>
      <c r="D958">
        <v>4</v>
      </c>
      <c r="E958" t="str">
        <v>H</v>
      </c>
      <c r="F958" t="str">
        <v>CC</v>
      </c>
      <c r="G958" t="str">
        <v/>
      </c>
      <c r="H958" s="21">
        <v>20</v>
      </c>
      <c r="I958" s="21">
        <v>27</v>
      </c>
      <c r="J958" s="21">
        <v>0</v>
      </c>
      <c r="K958" s="21">
        <v>7</v>
      </c>
      <c r="L958">
        <v>30.41</v>
      </c>
      <c r="M958">
        <v>30.48</v>
      </c>
      <c r="N958">
        <v>33.640999999999998</v>
      </c>
      <c r="O958">
        <v>33.710999999999999</v>
      </c>
      <c r="P958">
        <v>7</v>
      </c>
      <c r="Q958">
        <v>30</v>
      </c>
      <c r="R958" t="str">
        <v>OTHR</v>
      </c>
      <c r="S958" t="str">
        <v/>
      </c>
      <c r="T958" t="str">
        <v>HUAN</v>
      </c>
      <c r="U958" t="str">
        <v>98758IODP</v>
      </c>
      <c r="V958" t="str">
        <v>PALHUAN</v>
      </c>
      <c r="W958" t="str">
        <v>OTHR11888171</v>
      </c>
      <c r="X958">
        <v>44885.448611111111</v>
      </c>
      <c r="Y958" t="str">
        <v>JR_MARONE</v>
      </c>
      <c r="Z958" t="str">
        <v>JR</v>
      </c>
      <c r="AA958" t="str">
        <v/>
      </c>
      <c r="AB958" t="str">
        <v>397-U1385G-4H-CC-PAL-PALHUAN</v>
      </c>
    </row>
    <row r="959" spans="1:28" x14ac:dyDescent="0.15">
      <c r="A959">
        <v>397</v>
      </c>
      <c r="B959" t="str">
        <v>U1385</v>
      </c>
      <c r="C959" t="str">
        <v>G</v>
      </c>
      <c r="D959">
        <v>4</v>
      </c>
      <c r="E959" t="str">
        <v>H</v>
      </c>
      <c r="F959" t="str">
        <v>CC</v>
      </c>
      <c r="G959" t="str">
        <v/>
      </c>
      <c r="H959" s="21">
        <v>20</v>
      </c>
      <c r="I959" s="21">
        <v>27</v>
      </c>
      <c r="J959" s="21">
        <v>0</v>
      </c>
      <c r="K959" s="21">
        <v>7</v>
      </c>
      <c r="L959">
        <v>30.41</v>
      </c>
      <c r="M959">
        <v>30.48</v>
      </c>
      <c r="N959">
        <v>33.640999999999998</v>
      </c>
      <c r="O959">
        <v>33.710999999999999</v>
      </c>
      <c r="P959">
        <v>7</v>
      </c>
      <c r="Q959">
        <v>20</v>
      </c>
      <c r="R959" t="str">
        <v>OTHR</v>
      </c>
      <c r="S959" t="str">
        <v/>
      </c>
      <c r="T959" t="str">
        <v>PERA</v>
      </c>
      <c r="U959" t="str">
        <v>95471IODP</v>
      </c>
      <c r="V959" t="str">
        <v>PALPERA</v>
      </c>
      <c r="W959" t="str">
        <v>OTHR11888141</v>
      </c>
      <c r="X959">
        <v>44885.448611111111</v>
      </c>
      <c r="Y959" t="str">
        <v>JR_MARONE</v>
      </c>
      <c r="Z959" t="str">
        <v>JR</v>
      </c>
      <c r="AA959" t="str">
        <v/>
      </c>
      <c r="AB959" t="str">
        <v>397-U1385G-4H-CC-PAL-PALPERA</v>
      </c>
    </row>
    <row r="960" spans="1:28" x14ac:dyDescent="0.15">
      <c r="A960">
        <v>397</v>
      </c>
      <c r="B960" t="str">
        <v>U1385</v>
      </c>
      <c r="C960" t="str">
        <v>G</v>
      </c>
      <c r="D960">
        <v>4</v>
      </c>
      <c r="E960" t="str">
        <v>H</v>
      </c>
      <c r="F960" t="str">
        <v>CC</v>
      </c>
      <c r="G960" t="str">
        <v/>
      </c>
      <c r="H960" s="21">
        <v>20</v>
      </c>
      <c r="I960" s="21">
        <v>27</v>
      </c>
      <c r="J960" s="21">
        <v>0</v>
      </c>
      <c r="K960" s="21">
        <v>7</v>
      </c>
      <c r="L960">
        <v>30.41</v>
      </c>
      <c r="M960">
        <v>30.48</v>
      </c>
      <c r="N960">
        <v>33.640999999999998</v>
      </c>
      <c r="O960">
        <v>33.710999999999999</v>
      </c>
      <c r="P960">
        <v>7</v>
      </c>
      <c r="Q960">
        <v>20</v>
      </c>
      <c r="R960" t="str">
        <v>OTHR</v>
      </c>
      <c r="S960" t="str">
        <v>FORAM</v>
      </c>
      <c r="T960" t="str">
        <v/>
      </c>
      <c r="U960" t="str">
        <v/>
      </c>
      <c r="V960" t="str">
        <v>FORAM</v>
      </c>
      <c r="W960" t="str">
        <v>OTHR11888201</v>
      </c>
      <c r="X960">
        <v>44885.448611111111</v>
      </c>
      <c r="Y960" t="str">
        <v>JR_MARONE</v>
      </c>
      <c r="Z960" t="str">
        <v>JR</v>
      </c>
      <c r="AA960" t="str">
        <v>Shipboard Test</v>
      </c>
      <c r="AB960" t="str">
        <v>397-U1385G-4H-CC-PAL-FORAM</v>
      </c>
    </row>
    <row r="961" spans="1:28" x14ac:dyDescent="0.15">
      <c r="A961">
        <v>397</v>
      </c>
      <c r="B961" t="str">
        <v>U1385</v>
      </c>
      <c r="C961" t="str">
        <v>G</v>
      </c>
      <c r="D961">
        <v>5</v>
      </c>
      <c r="E961" t="str">
        <v>H</v>
      </c>
      <c r="F961">
        <v>1</v>
      </c>
      <c r="G961" t="str">
        <v>W</v>
      </c>
      <c r="H961" s="21">
        <v>76</v>
      </c>
      <c r="I961" s="21">
        <v>76</v>
      </c>
      <c r="J961" s="21">
        <v>76</v>
      </c>
      <c r="K961" s="21">
        <v>76</v>
      </c>
      <c r="L961">
        <v>31.060000000000002</v>
      </c>
      <c r="M961">
        <v>31.060000000000002</v>
      </c>
      <c r="N961">
        <v>35.78</v>
      </c>
      <c r="O961">
        <v>35.78</v>
      </c>
      <c r="P961">
        <v>0</v>
      </c>
      <c r="Q961">
        <v>1</v>
      </c>
      <c r="R961" t="str">
        <v>TPCK</v>
      </c>
      <c r="S961" t="str">
        <v>NANNO</v>
      </c>
      <c r="T961" t="str">
        <v/>
      </c>
      <c r="U961" t="str">
        <v/>
      </c>
      <c r="V961" t="str">
        <v>NANNO</v>
      </c>
      <c r="W961" t="str">
        <v>TPCK11892561</v>
      </c>
      <c r="X961">
        <v>44885.696527777778</v>
      </c>
      <c r="Y961" t="str">
        <v>LEWIS</v>
      </c>
      <c r="Z961" t="str">
        <v>JR</v>
      </c>
      <c r="AA961" t="str">
        <v>Unprocessed sample to FLOR, slide to CLAR</v>
      </c>
      <c r="AB961" t="str">
        <v>397-U1385G-5H-1-W 76/76-NANNO</v>
      </c>
    </row>
    <row r="962" spans="1:28" x14ac:dyDescent="0.15">
      <c r="A962">
        <v>397</v>
      </c>
      <c r="B962" t="str">
        <v>U1385</v>
      </c>
      <c r="C962" t="str">
        <v>G</v>
      </c>
      <c r="D962">
        <v>5</v>
      </c>
      <c r="E962" t="str">
        <v>H</v>
      </c>
      <c r="F962">
        <v>2</v>
      </c>
      <c r="G962" t="str">
        <v>A</v>
      </c>
      <c r="H962" s="21">
        <v>35</v>
      </c>
      <c r="I962" s="21">
        <v>35</v>
      </c>
      <c r="J962" s="21">
        <v>35</v>
      </c>
      <c r="K962" s="21">
        <v>35</v>
      </c>
      <c r="L962">
        <v>32.15</v>
      </c>
      <c r="M962">
        <v>32.15</v>
      </c>
      <c r="N962">
        <v>36.869999999999997</v>
      </c>
      <c r="O962">
        <v>36.869999999999997</v>
      </c>
      <c r="P962">
        <v>0</v>
      </c>
      <c r="Q962">
        <v>1</v>
      </c>
      <c r="R962" t="str">
        <v>SS</v>
      </c>
      <c r="S962" t="str">
        <v>SED</v>
      </c>
      <c r="T962" t="str">
        <v/>
      </c>
      <c r="U962" t="str">
        <v/>
      </c>
      <c r="V962" t="str">
        <v>SED</v>
      </c>
      <c r="W962" t="str">
        <v>SS11891991</v>
      </c>
      <c r="X962">
        <v>44885.676388888889</v>
      </c>
      <c r="Y962" t="str">
        <v>JRS_BROOKS</v>
      </c>
      <c r="Z962" t="str">
        <v>JR</v>
      </c>
      <c r="AA962" t="str">
        <v/>
      </c>
      <c r="AB962" t="str">
        <v>397-U1385G-5H-2-A 35/35-SED</v>
      </c>
    </row>
    <row r="963" spans="1:28" x14ac:dyDescent="0.15">
      <c r="A963">
        <v>397</v>
      </c>
      <c r="B963" t="str">
        <v>U1385</v>
      </c>
      <c r="C963" t="str">
        <v>G</v>
      </c>
      <c r="D963">
        <v>5</v>
      </c>
      <c r="E963" t="str">
        <v>H</v>
      </c>
      <c r="F963">
        <v>2</v>
      </c>
      <c r="G963" t="str">
        <v>W</v>
      </c>
      <c r="H963" s="21">
        <v>35</v>
      </c>
      <c r="I963" s="21">
        <v>36</v>
      </c>
      <c r="J963" s="21">
        <v>35</v>
      </c>
      <c r="K963" s="21">
        <v>36</v>
      </c>
      <c r="L963">
        <v>32.15</v>
      </c>
      <c r="M963">
        <v>32.160000000000004</v>
      </c>
      <c r="N963">
        <v>36.869999999999997</v>
      </c>
      <c r="O963">
        <v>36.880000000000003</v>
      </c>
      <c r="P963">
        <v>1</v>
      </c>
      <c r="Q963">
        <v>5</v>
      </c>
      <c r="R963" t="str">
        <v>CYL</v>
      </c>
      <c r="S963" t="str">
        <v>XRD</v>
      </c>
      <c r="T963" t="str">
        <v/>
      </c>
      <c r="U963" t="str">
        <v/>
      </c>
      <c r="V963" t="str">
        <v>XRD</v>
      </c>
      <c r="W963" t="str">
        <v>CYL11892091</v>
      </c>
      <c r="X963">
        <v>44885.686111111114</v>
      </c>
      <c r="Y963" t="str">
        <v>JRS_CLARK</v>
      </c>
      <c r="Z963" t="str">
        <v>JR</v>
      </c>
      <c r="AA963" t="str">
        <v/>
      </c>
      <c r="AB963" t="str">
        <v>397-U1385G-5H-2-W 35/36-XRD</v>
      </c>
    </row>
    <row r="964" spans="1:28" x14ac:dyDescent="0.15">
      <c r="A964">
        <v>397</v>
      </c>
      <c r="B964" t="str">
        <v>U1385</v>
      </c>
      <c r="C964" t="str">
        <v>G</v>
      </c>
      <c r="D964">
        <v>5</v>
      </c>
      <c r="E964" t="str">
        <v>H</v>
      </c>
      <c r="F964">
        <v>2</v>
      </c>
      <c r="G964" t="str">
        <v>W</v>
      </c>
      <c r="H964" s="21">
        <v>35</v>
      </c>
      <c r="I964" s="21">
        <v>36</v>
      </c>
      <c r="J964" s="21">
        <v>35</v>
      </c>
      <c r="K964" s="21">
        <v>36</v>
      </c>
      <c r="L964">
        <v>32.15</v>
      </c>
      <c r="M964">
        <v>32.160000000000004</v>
      </c>
      <c r="N964">
        <v>36.869999999999997</v>
      </c>
      <c r="O964">
        <v>36.880000000000003</v>
      </c>
      <c r="P964">
        <v>1</v>
      </c>
      <c r="Q964">
        <v>5</v>
      </c>
      <c r="R964" t="str">
        <v>CYL</v>
      </c>
      <c r="S964" t="str">
        <v>CARB</v>
      </c>
      <c r="T964" t="str">
        <v/>
      </c>
      <c r="U964" t="str">
        <v/>
      </c>
      <c r="V964" t="str">
        <v>CARB</v>
      </c>
      <c r="W964" t="str">
        <v>CYL11892101</v>
      </c>
      <c r="X964">
        <v>44885.686111111114</v>
      </c>
      <c r="Y964" t="str">
        <v>JRS_CLARK</v>
      </c>
      <c r="Z964" t="str">
        <v>JR</v>
      </c>
      <c r="AA964" t="str">
        <v/>
      </c>
      <c r="AB964" t="str">
        <v>397-U1385G-5H-2-W 35/36-CARB</v>
      </c>
    </row>
    <row r="965" spans="1:28" x14ac:dyDescent="0.15">
      <c r="A965">
        <v>397</v>
      </c>
      <c r="B965" t="str">
        <v>U1385</v>
      </c>
      <c r="C965" t="str">
        <v>G</v>
      </c>
      <c r="D965">
        <v>5</v>
      </c>
      <c r="E965" t="str">
        <v>H</v>
      </c>
      <c r="F965">
        <v>2</v>
      </c>
      <c r="G965" t="str">
        <v>W</v>
      </c>
      <c r="H965" s="21">
        <v>75</v>
      </c>
      <c r="I965" s="21">
        <v>75</v>
      </c>
      <c r="J965" s="21">
        <v>75</v>
      </c>
      <c r="K965" s="21">
        <v>75</v>
      </c>
      <c r="L965">
        <v>32.549999999999997</v>
      </c>
      <c r="M965">
        <v>32.549999999999997</v>
      </c>
      <c r="N965">
        <v>37.269999999999996</v>
      </c>
      <c r="O965">
        <v>37.269999999999996</v>
      </c>
      <c r="P965">
        <v>0</v>
      </c>
      <c r="Q965">
        <v>1</v>
      </c>
      <c r="R965" t="str">
        <v>TPCK</v>
      </c>
      <c r="S965" t="str">
        <v>NANNO</v>
      </c>
      <c r="T965" t="str">
        <v/>
      </c>
      <c r="U965" t="str">
        <v/>
      </c>
      <c r="V965" t="str">
        <v>NANNO</v>
      </c>
      <c r="W965" t="str">
        <v>TPCK11892571</v>
      </c>
      <c r="X965">
        <v>44885.696527777778</v>
      </c>
      <c r="Y965" t="str">
        <v>LEWIS</v>
      </c>
      <c r="Z965" t="str">
        <v>JR</v>
      </c>
      <c r="AA965" t="str">
        <v>Unprocessed sample to FLOR, slide to CLAR</v>
      </c>
      <c r="AB965" t="str">
        <v>397-U1385G-5H-2-W 75/75-NANNO</v>
      </c>
    </row>
    <row r="966" spans="1:28" x14ac:dyDescent="0.15">
      <c r="A966">
        <v>397</v>
      </c>
      <c r="B966" t="str">
        <v>U1385</v>
      </c>
      <c r="C966" t="str">
        <v>G</v>
      </c>
      <c r="D966">
        <v>5</v>
      </c>
      <c r="E966" t="str">
        <v>H</v>
      </c>
      <c r="F966">
        <v>2</v>
      </c>
      <c r="G966" t="str">
        <v/>
      </c>
      <c r="H966" s="21">
        <v>145</v>
      </c>
      <c r="I966" s="21">
        <v>150</v>
      </c>
      <c r="J966" s="21">
        <v>0</v>
      </c>
      <c r="K966" s="21">
        <v>5</v>
      </c>
      <c r="L966">
        <v>33.25</v>
      </c>
      <c r="M966">
        <v>33.299999999999997</v>
      </c>
      <c r="N966">
        <v>37.97</v>
      </c>
      <c r="O966">
        <v>38.019999999999996</v>
      </c>
      <c r="P966">
        <v>5</v>
      </c>
      <c r="Q966">
        <v>10</v>
      </c>
      <c r="R966" t="str">
        <v>LIQ</v>
      </c>
      <c r="S966" t="str">
        <v/>
      </c>
      <c r="T966" t="str">
        <v>YOBO</v>
      </c>
      <c r="U966" t="str">
        <v>96010IODP</v>
      </c>
      <c r="V966" t="str">
        <v>IWYOBO</v>
      </c>
      <c r="W966" t="str">
        <v>LIQ11890461</v>
      </c>
      <c r="X966">
        <v>44885.572916666664</v>
      </c>
      <c r="Y966" t="str">
        <v>JR_LIU</v>
      </c>
      <c r="Z966" t="str">
        <v>JR</v>
      </c>
      <c r="AA966" t="str">
        <v>30ul optima HNO3</v>
      </c>
      <c r="AB966" t="str">
        <v>397-U1385G-5H-2-IW(145-150)-IWYOBO</v>
      </c>
    </row>
    <row r="967" spans="1:28" x14ac:dyDescent="0.15">
      <c r="A967">
        <v>397</v>
      </c>
      <c r="B967" t="str">
        <v>U1385</v>
      </c>
      <c r="C967" t="str">
        <v>G</v>
      </c>
      <c r="D967">
        <v>5</v>
      </c>
      <c r="E967" t="str">
        <v>H</v>
      </c>
      <c r="F967">
        <v>2</v>
      </c>
      <c r="G967" t="str">
        <v/>
      </c>
      <c r="H967" s="21">
        <v>145</v>
      </c>
      <c r="I967" s="21">
        <v>150</v>
      </c>
      <c r="J967" s="21">
        <v>0</v>
      </c>
      <c r="K967" s="21">
        <v>5</v>
      </c>
      <c r="L967">
        <v>33.25</v>
      </c>
      <c r="M967">
        <v>33.299999999999997</v>
      </c>
      <c r="N967">
        <v>37.97</v>
      </c>
      <c r="O967">
        <v>38.019999999999996</v>
      </c>
      <c r="P967">
        <v>5</v>
      </c>
      <c r="Q967">
        <v>6</v>
      </c>
      <c r="R967" t="str">
        <v>LIQ</v>
      </c>
      <c r="S967" t="str">
        <v/>
      </c>
      <c r="T967" t="str">
        <v/>
      </c>
      <c r="U967" t="str">
        <v/>
      </c>
      <c r="V967" t="str">
        <v>IWS</v>
      </c>
      <c r="W967" t="str">
        <v>LIQ11890421</v>
      </c>
      <c r="X967">
        <v>44885.572916666664</v>
      </c>
      <c r="Y967" t="str">
        <v>JR_LIU</v>
      </c>
      <c r="Z967" t="str">
        <v>JR</v>
      </c>
      <c r="AA967" t="str">
        <v>shipboard untreated</v>
      </c>
      <c r="AB967" t="str">
        <v>397-U1385G-5H-2-IW(145-150)-IWS</v>
      </c>
    </row>
    <row r="968" spans="1:28" x14ac:dyDescent="0.15">
      <c r="A968">
        <v>397</v>
      </c>
      <c r="B968" t="str">
        <v>U1385</v>
      </c>
      <c r="C968" t="str">
        <v>G</v>
      </c>
      <c r="D968">
        <v>5</v>
      </c>
      <c r="E968" t="str">
        <v>H</v>
      </c>
      <c r="F968">
        <v>2</v>
      </c>
      <c r="G968" t="str">
        <v/>
      </c>
      <c r="H968" s="21">
        <v>145</v>
      </c>
      <c r="I968" s="21">
        <v>150</v>
      </c>
      <c r="J968" s="21">
        <v>0</v>
      </c>
      <c r="K968" s="21">
        <v>5</v>
      </c>
      <c r="L968">
        <v>33.25</v>
      </c>
      <c r="M968">
        <v>33.299999999999997</v>
      </c>
      <c r="N968">
        <v>37.97</v>
      </c>
      <c r="O968">
        <v>38.019999999999996</v>
      </c>
      <c r="P968">
        <v>5</v>
      </c>
      <c r="Q968">
        <v>2</v>
      </c>
      <c r="R968" t="str">
        <v>LIQ</v>
      </c>
      <c r="S968" t="str">
        <v/>
      </c>
      <c r="T968" t="str">
        <v>BRAD</v>
      </c>
      <c r="U968" t="str">
        <v>95829IODP</v>
      </c>
      <c r="V968" t="str">
        <v>IWBRAD</v>
      </c>
      <c r="W968" t="str">
        <v>LIQ11890501</v>
      </c>
      <c r="X968">
        <v>44885.572916666664</v>
      </c>
      <c r="Y968" t="str">
        <v>JR_LIU</v>
      </c>
      <c r="Z968" t="str">
        <v>JR</v>
      </c>
      <c r="AA968" t="str">
        <v>10 ul HgCl2</v>
      </c>
      <c r="AB968" t="str">
        <v>397-U1385G-5H-2-IW(145-150)-IWBRAD</v>
      </c>
    </row>
    <row r="969" spans="1:28" x14ac:dyDescent="0.15">
      <c r="A969">
        <v>397</v>
      </c>
      <c r="B969" t="str">
        <v>U1385</v>
      </c>
      <c r="C969" t="str">
        <v>G</v>
      </c>
      <c r="D969">
        <v>5</v>
      </c>
      <c r="E969" t="str">
        <v>H</v>
      </c>
      <c r="F969">
        <v>2</v>
      </c>
      <c r="G969" t="str">
        <v/>
      </c>
      <c r="H969" s="21">
        <v>145</v>
      </c>
      <c r="I969" s="21">
        <v>150</v>
      </c>
      <c r="J969" s="21">
        <v>0</v>
      </c>
      <c r="K969" s="21">
        <v>5</v>
      </c>
      <c r="L969">
        <v>33.25</v>
      </c>
      <c r="M969">
        <v>33.299999999999997</v>
      </c>
      <c r="N969">
        <v>37.97</v>
      </c>
      <c r="O969">
        <v>38.019999999999996</v>
      </c>
      <c r="P969">
        <v>5</v>
      </c>
      <c r="Q969">
        <v>25</v>
      </c>
      <c r="R969" t="str">
        <v>CAKE</v>
      </c>
      <c r="S969" t="str">
        <v/>
      </c>
      <c r="T969" t="str">
        <v>WU</v>
      </c>
      <c r="U969" t="str">
        <v>95353IODP</v>
      </c>
      <c r="V969" t="str">
        <v>SCWU</v>
      </c>
      <c r="W969" t="str">
        <v>CAKE11890471</v>
      </c>
      <c r="X969">
        <v>44885.572916666664</v>
      </c>
      <c r="Y969" t="str">
        <v>JR_LIU</v>
      </c>
      <c r="Z969" t="str">
        <v>JR</v>
      </c>
      <c r="AA969" t="str">
        <v/>
      </c>
      <c r="AB969" t="str">
        <v>397-U1385G-5H-2-IW(145-150)-SCWU</v>
      </c>
    </row>
    <row r="970" spans="1:28" x14ac:dyDescent="0.15">
      <c r="A970">
        <v>397</v>
      </c>
      <c r="B970" t="str">
        <v>U1385</v>
      </c>
      <c r="C970" t="str">
        <v>G</v>
      </c>
      <c r="D970">
        <v>5</v>
      </c>
      <c r="E970" t="str">
        <v>H</v>
      </c>
      <c r="F970">
        <v>2</v>
      </c>
      <c r="G970" t="str">
        <v/>
      </c>
      <c r="H970" s="21">
        <v>145</v>
      </c>
      <c r="I970" s="21">
        <v>150</v>
      </c>
      <c r="J970" s="21">
        <v>0</v>
      </c>
      <c r="K970" s="21">
        <v>5</v>
      </c>
      <c r="L970">
        <v>33.25</v>
      </c>
      <c r="M970">
        <v>33.299999999999997</v>
      </c>
      <c r="N970">
        <v>37.97</v>
      </c>
      <c r="O970">
        <v>38.019999999999996</v>
      </c>
      <c r="P970">
        <v>5</v>
      </c>
      <c r="Q970">
        <v>2</v>
      </c>
      <c r="R970" t="str">
        <v>LIQ</v>
      </c>
      <c r="S970" t="str">
        <v>ICP</v>
      </c>
      <c r="T970" t="str">
        <v/>
      </c>
      <c r="U970" t="str">
        <v/>
      </c>
      <c r="V970" t="str">
        <v>IWICP</v>
      </c>
      <c r="W970" t="str">
        <v>LIQ11890441</v>
      </c>
      <c r="X970">
        <v>44885.572916666664</v>
      </c>
      <c r="Y970" t="str">
        <v>JR_LIU</v>
      </c>
      <c r="Z970" t="str">
        <v>JR</v>
      </c>
      <c r="AA970" t="str">
        <v>10uL HNO3</v>
      </c>
      <c r="AB970" t="str">
        <v>397-U1385G-5H-2-IW(145-150)-IWICP</v>
      </c>
    </row>
    <row r="971" spans="1:28" x14ac:dyDescent="0.15">
      <c r="A971">
        <v>397</v>
      </c>
      <c r="B971" t="str">
        <v>U1385</v>
      </c>
      <c r="C971" t="str">
        <v>G</v>
      </c>
      <c r="D971">
        <v>5</v>
      </c>
      <c r="E971" t="str">
        <v>H</v>
      </c>
      <c r="F971">
        <v>2</v>
      </c>
      <c r="G971" t="str">
        <v/>
      </c>
      <c r="H971" s="21">
        <v>145</v>
      </c>
      <c r="I971" s="21">
        <v>150</v>
      </c>
      <c r="J971" s="21">
        <v>0</v>
      </c>
      <c r="K971" s="21">
        <v>5</v>
      </c>
      <c r="L971">
        <v>33.25</v>
      </c>
      <c r="M971">
        <v>33.299999999999997</v>
      </c>
      <c r="N971">
        <v>37.97</v>
      </c>
      <c r="O971">
        <v>38.019999999999996</v>
      </c>
      <c r="P971">
        <v>5</v>
      </c>
      <c r="Q971">
        <v>25</v>
      </c>
      <c r="R971" t="str">
        <v>CAKE</v>
      </c>
      <c r="S971" t="str">
        <v/>
      </c>
      <c r="T971" t="str">
        <v/>
      </c>
      <c r="U971" t="str">
        <v/>
      </c>
      <c r="V971" t="str">
        <v>SC</v>
      </c>
      <c r="W971" t="str">
        <v>CAKE11890491</v>
      </c>
      <c r="X971">
        <v>44885.572916666664</v>
      </c>
      <c r="Y971" t="str">
        <v>JR_LIU</v>
      </c>
      <c r="Z971" t="str">
        <v>JR</v>
      </c>
      <c r="AA971" t="str">
        <v>repository</v>
      </c>
      <c r="AB971" t="str">
        <v>397-U1385G-5H-2-IW(145-150)-SC</v>
      </c>
    </row>
    <row r="972" spans="1:28" x14ac:dyDescent="0.15">
      <c r="A972">
        <v>397</v>
      </c>
      <c r="B972" t="str">
        <v>U1385</v>
      </c>
      <c r="C972" t="str">
        <v>G</v>
      </c>
      <c r="D972">
        <v>5</v>
      </c>
      <c r="E972" t="str">
        <v>H</v>
      </c>
      <c r="F972">
        <v>2</v>
      </c>
      <c r="G972" t="str">
        <v/>
      </c>
      <c r="H972" s="21">
        <v>145</v>
      </c>
      <c r="I972" s="21">
        <v>150</v>
      </c>
      <c r="J972" s="21">
        <v>0</v>
      </c>
      <c r="K972" s="21">
        <v>5</v>
      </c>
      <c r="L972">
        <v>33.25</v>
      </c>
      <c r="M972">
        <v>33.299999999999997</v>
      </c>
      <c r="N972">
        <v>37.97</v>
      </c>
      <c r="O972">
        <v>38.019999999999996</v>
      </c>
      <c r="P972">
        <v>5</v>
      </c>
      <c r="Q972">
        <v>3</v>
      </c>
      <c r="R972" t="str">
        <v>LIQ</v>
      </c>
      <c r="S972" t="str">
        <v/>
      </c>
      <c r="T972" t="str">
        <v/>
      </c>
      <c r="U972" t="str">
        <v/>
      </c>
      <c r="V972" t="str">
        <v>IWALK</v>
      </c>
      <c r="W972" t="str">
        <v>LIQ11890431</v>
      </c>
      <c r="X972">
        <v>44885.572916666664</v>
      </c>
      <c r="Y972" t="str">
        <v>JR_LIU</v>
      </c>
      <c r="Z972" t="str">
        <v>JR</v>
      </c>
      <c r="AA972" t="str">
        <v>alkalinity residue</v>
      </c>
      <c r="AB972" t="str">
        <v>397-U1385G-5H-2-IW(145-150)-IWALK</v>
      </c>
    </row>
    <row r="973" spans="1:28" x14ac:dyDescent="0.15">
      <c r="A973">
        <v>397</v>
      </c>
      <c r="B973" t="str">
        <v>U1385</v>
      </c>
      <c r="C973" t="str">
        <v>G</v>
      </c>
      <c r="D973">
        <v>5</v>
      </c>
      <c r="E973" t="str">
        <v>H</v>
      </c>
      <c r="F973">
        <v>2</v>
      </c>
      <c r="G973" t="str">
        <v/>
      </c>
      <c r="H973" s="21">
        <v>145</v>
      </c>
      <c r="I973" s="21">
        <v>150</v>
      </c>
      <c r="J973" s="21">
        <v>0</v>
      </c>
      <c r="K973" s="21">
        <v>5</v>
      </c>
      <c r="L973">
        <v>33.25</v>
      </c>
      <c r="M973">
        <v>33.299999999999997</v>
      </c>
      <c r="N973">
        <v>37.97</v>
      </c>
      <c r="O973">
        <v>38.019999999999996</v>
      </c>
      <c r="P973">
        <v>5</v>
      </c>
      <c r="Q973">
        <v>10</v>
      </c>
      <c r="R973" t="str">
        <v>LIQ</v>
      </c>
      <c r="S973" t="str">
        <v/>
      </c>
      <c r="T973" t="str">
        <v>WU</v>
      </c>
      <c r="U973" t="str">
        <v>95353IODP</v>
      </c>
      <c r="V973" t="str">
        <v>IWWU</v>
      </c>
      <c r="W973" t="str">
        <v>LIQ11890451</v>
      </c>
      <c r="X973">
        <v>44885.572916666664</v>
      </c>
      <c r="Y973" t="str">
        <v>JR_LIU</v>
      </c>
      <c r="Z973" t="str">
        <v>JR</v>
      </c>
      <c r="AA973" t="str">
        <v>30 ul TM HCl</v>
      </c>
      <c r="AB973" t="str">
        <v>397-U1385G-5H-2-IW(145-150)-IWWU</v>
      </c>
    </row>
    <row r="974" spans="1:28" x14ac:dyDescent="0.15">
      <c r="A974">
        <v>397</v>
      </c>
      <c r="B974" t="str">
        <v>U1385</v>
      </c>
      <c r="C974" t="str">
        <v>G</v>
      </c>
      <c r="D974">
        <v>5</v>
      </c>
      <c r="E974" t="str">
        <v>H</v>
      </c>
      <c r="F974">
        <v>2</v>
      </c>
      <c r="G974" t="str">
        <v/>
      </c>
      <c r="H974" s="21">
        <v>145</v>
      </c>
      <c r="I974" s="21">
        <v>150</v>
      </c>
      <c r="J974" s="21">
        <v>0</v>
      </c>
      <c r="K974" s="21">
        <v>5</v>
      </c>
      <c r="L974">
        <v>33.25</v>
      </c>
      <c r="M974">
        <v>33.299999999999997</v>
      </c>
      <c r="N974">
        <v>37.97</v>
      </c>
      <c r="O974">
        <v>38.019999999999996</v>
      </c>
      <c r="P974">
        <v>5</v>
      </c>
      <c r="Q974">
        <v>25</v>
      </c>
      <c r="R974" t="str">
        <v>CAKE</v>
      </c>
      <c r="S974" t="str">
        <v/>
      </c>
      <c r="T974" t="str">
        <v>HAYG</v>
      </c>
      <c r="U974" t="str">
        <v>95295IODP</v>
      </c>
      <c r="V974" t="str">
        <v>SCHAYG</v>
      </c>
      <c r="W974" t="str">
        <v>CAKE11890481</v>
      </c>
      <c r="X974">
        <v>44885.572916666664</v>
      </c>
      <c r="Y974" t="str">
        <v>JR_LIU</v>
      </c>
      <c r="Z974" t="str">
        <v>JR</v>
      </c>
      <c r="AA974" t="str">
        <v>flush with N2</v>
      </c>
      <c r="AB974" t="str">
        <v>397-U1385G-5H-2-IW(145-150)-SCHAYG</v>
      </c>
    </row>
    <row r="975" spans="1:28" x14ac:dyDescent="0.15">
      <c r="A975">
        <v>397</v>
      </c>
      <c r="B975" t="str">
        <v>U1385</v>
      </c>
      <c r="C975" t="str">
        <v>G</v>
      </c>
      <c r="D975">
        <v>5</v>
      </c>
      <c r="E975" t="str">
        <v>H</v>
      </c>
      <c r="F975">
        <v>2</v>
      </c>
      <c r="G975" t="str">
        <v/>
      </c>
      <c r="H975" s="21">
        <v>145</v>
      </c>
      <c r="I975" s="21">
        <v>150</v>
      </c>
      <c r="J975" s="21">
        <v>145</v>
      </c>
      <c r="K975" s="21">
        <v>150</v>
      </c>
      <c r="L975">
        <v>33.25</v>
      </c>
      <c r="M975">
        <v>33.299999999999997</v>
      </c>
      <c r="N975">
        <v>37.97</v>
      </c>
      <c r="O975">
        <v>38.019999999999996</v>
      </c>
      <c r="P975">
        <v>5</v>
      </c>
      <c r="Q975">
        <v>176</v>
      </c>
      <c r="R975" t="str">
        <v>WRND</v>
      </c>
      <c r="S975" t="str">
        <v>IW</v>
      </c>
      <c r="T975" t="str">
        <v/>
      </c>
      <c r="U975" t="str">
        <v/>
      </c>
      <c r="V975" t="str">
        <v>IW(145-150)</v>
      </c>
      <c r="W975" t="str">
        <v>WRND11888511</v>
      </c>
      <c r="X975">
        <v>44885.48541666667</v>
      </c>
      <c r="Y975" t="str">
        <v>LEWIS</v>
      </c>
      <c r="Z975" t="str">
        <v>JR</v>
      </c>
      <c r="AA975" t="str">
        <v/>
      </c>
      <c r="AB975" t="str">
        <v>397-U1385G-5H-2-IW(145-150)</v>
      </c>
    </row>
    <row r="976" spans="1:28" x14ac:dyDescent="0.15">
      <c r="A976">
        <v>397</v>
      </c>
      <c r="B976" t="str">
        <v>U1385</v>
      </c>
      <c r="C976" t="str">
        <v>G</v>
      </c>
      <c r="D976">
        <v>5</v>
      </c>
      <c r="E976" t="str">
        <v>H</v>
      </c>
      <c r="F976">
        <v>3</v>
      </c>
      <c r="G976" t="str">
        <v>W</v>
      </c>
      <c r="H976" s="21">
        <v>75</v>
      </c>
      <c r="I976" s="21">
        <v>75</v>
      </c>
      <c r="J976" s="21">
        <v>75</v>
      </c>
      <c r="K976" s="21">
        <v>75</v>
      </c>
      <c r="L976">
        <v>34.049999999999997</v>
      </c>
      <c r="M976">
        <v>34.049999999999997</v>
      </c>
      <c r="N976">
        <v>38.769999999999996</v>
      </c>
      <c r="O976">
        <v>38.769999999999996</v>
      </c>
      <c r="P976">
        <v>0</v>
      </c>
      <c r="Q976">
        <v>1</v>
      </c>
      <c r="R976" t="str">
        <v>TPCK</v>
      </c>
      <c r="S976" t="str">
        <v>NANNO</v>
      </c>
      <c r="T976" t="str">
        <v/>
      </c>
      <c r="U976" t="str">
        <v/>
      </c>
      <c r="V976" t="str">
        <v>NANNO</v>
      </c>
      <c r="W976" t="str">
        <v>TPCK11892581</v>
      </c>
      <c r="X976">
        <v>44885.696527777778</v>
      </c>
      <c r="Y976" t="str">
        <v>LEWIS</v>
      </c>
      <c r="Z976" t="str">
        <v>JR</v>
      </c>
      <c r="AA976" t="str">
        <v>Unprocessed sample to FLOR, slide to CLAR</v>
      </c>
      <c r="AB976" t="str">
        <v>397-U1385G-5H-3-W 75/75-NANNO</v>
      </c>
    </row>
    <row r="977" spans="1:28" x14ac:dyDescent="0.15">
      <c r="A977">
        <v>397</v>
      </c>
      <c r="B977" t="str">
        <v>U1385</v>
      </c>
      <c r="C977" t="str">
        <v>G</v>
      </c>
      <c r="D977">
        <v>5</v>
      </c>
      <c r="E977" t="str">
        <v>H</v>
      </c>
      <c r="F977">
        <v>4</v>
      </c>
      <c r="G977" t="str">
        <v>W</v>
      </c>
      <c r="H977" s="21">
        <v>29</v>
      </c>
      <c r="I977" s="21">
        <v>31</v>
      </c>
      <c r="J977" s="21">
        <v>29</v>
      </c>
      <c r="K977" s="21">
        <v>31</v>
      </c>
      <c r="L977">
        <v>35.1</v>
      </c>
      <c r="M977">
        <v>35.120000000000005</v>
      </c>
      <c r="N977">
        <v>39.82</v>
      </c>
      <c r="O977">
        <v>39.840000000000003</v>
      </c>
      <c r="P977">
        <v>2</v>
      </c>
      <c r="Q977">
        <v>10</v>
      </c>
      <c r="R977" t="str">
        <v>CYL</v>
      </c>
      <c r="S977" t="str">
        <v>MAD</v>
      </c>
      <c r="T977" t="str">
        <v/>
      </c>
      <c r="U977" t="str">
        <v/>
      </c>
      <c r="V977">
        <v>31176</v>
      </c>
      <c r="W977" t="str">
        <v>CYL11892011</v>
      </c>
      <c r="X977">
        <v>44885.679861111108</v>
      </c>
      <c r="Y977" t="str">
        <v>JRS_CLARK</v>
      </c>
      <c r="Z977" t="str">
        <v>JR</v>
      </c>
      <c r="AA977" t="str">
        <v/>
      </c>
      <c r="AB977" t="str">
        <v>397-U1385G-5H-4-W 29/31-31176</v>
      </c>
    </row>
    <row r="978" spans="1:28" x14ac:dyDescent="0.15">
      <c r="A978">
        <v>397</v>
      </c>
      <c r="B978" t="str">
        <v>U1385</v>
      </c>
      <c r="C978" t="str">
        <v>G</v>
      </c>
      <c r="D978">
        <v>5</v>
      </c>
      <c r="E978" t="str">
        <v>H</v>
      </c>
      <c r="F978">
        <v>4</v>
      </c>
      <c r="G978" t="str">
        <v>W</v>
      </c>
      <c r="H978" s="21">
        <v>59</v>
      </c>
      <c r="I978" s="21">
        <v>61</v>
      </c>
      <c r="J978" s="21">
        <v>59</v>
      </c>
      <c r="K978" s="21">
        <v>61</v>
      </c>
      <c r="L978">
        <v>35.400000000000006</v>
      </c>
      <c r="M978">
        <v>35.42</v>
      </c>
      <c r="N978">
        <v>40.120000000000005</v>
      </c>
      <c r="O978">
        <v>40.14</v>
      </c>
      <c r="P978">
        <v>2</v>
      </c>
      <c r="Q978">
        <v>7</v>
      </c>
      <c r="R978" t="str">
        <v>CUBE</v>
      </c>
      <c r="S978" t="str">
        <v>PMAG</v>
      </c>
      <c r="T978" t="str">
        <v>XUAN</v>
      </c>
      <c r="U978" t="str">
        <v>95810IODP</v>
      </c>
      <c r="V978" t="str">
        <v>PMAG</v>
      </c>
      <c r="W978" t="str">
        <v>CUBE11891981</v>
      </c>
      <c r="X978">
        <v>44885.674305555556</v>
      </c>
      <c r="Y978" t="str">
        <v>LEWIS</v>
      </c>
      <c r="Z978" t="str">
        <v>JR</v>
      </c>
      <c r="AA978" t="str">
        <v/>
      </c>
      <c r="AB978" t="str">
        <v>397-U1385G-5H-4-W 59/61-PMAG</v>
      </c>
    </row>
    <row r="979" spans="1:28" x14ac:dyDescent="0.15">
      <c r="A979">
        <v>397</v>
      </c>
      <c r="B979" t="str">
        <v>U1385</v>
      </c>
      <c r="C979" t="str">
        <v>G</v>
      </c>
      <c r="D979">
        <v>5</v>
      </c>
      <c r="E979" t="str">
        <v>H</v>
      </c>
      <c r="F979">
        <v>4</v>
      </c>
      <c r="G979" t="str">
        <v>W</v>
      </c>
      <c r="H979" s="21">
        <v>73</v>
      </c>
      <c r="I979" s="21">
        <v>73</v>
      </c>
      <c r="J979" s="21">
        <v>73</v>
      </c>
      <c r="K979" s="21">
        <v>73</v>
      </c>
      <c r="L979">
        <v>35.54</v>
      </c>
      <c r="M979">
        <v>35.54</v>
      </c>
      <c r="N979">
        <v>40.26</v>
      </c>
      <c r="O979">
        <v>40.26</v>
      </c>
      <c r="P979">
        <v>0</v>
      </c>
      <c r="Q979">
        <v>1</v>
      </c>
      <c r="R979" t="str">
        <v>TPCK</v>
      </c>
      <c r="S979" t="str">
        <v>NANNO</v>
      </c>
      <c r="T979" t="str">
        <v/>
      </c>
      <c r="U979" t="str">
        <v/>
      </c>
      <c r="V979" t="str">
        <v>NANNO</v>
      </c>
      <c r="W979" t="str">
        <v>TPCK11892591</v>
      </c>
      <c r="X979">
        <v>44885.696527777778</v>
      </c>
      <c r="Y979" t="str">
        <v>LEWIS</v>
      </c>
      <c r="Z979" t="str">
        <v>JR</v>
      </c>
      <c r="AA979" t="str">
        <v>Unprocessed sample to FLOR, slide to CLAR</v>
      </c>
      <c r="AB979" t="str">
        <v>397-U1385G-5H-4-W 73/73-NANNO</v>
      </c>
    </row>
    <row r="980" spans="1:28" x14ac:dyDescent="0.15">
      <c r="A980">
        <v>397</v>
      </c>
      <c r="B980" t="str">
        <v>U1385</v>
      </c>
      <c r="C980" t="str">
        <v>G</v>
      </c>
      <c r="D980">
        <v>5</v>
      </c>
      <c r="E980" t="str">
        <v>H</v>
      </c>
      <c r="F980">
        <v>4</v>
      </c>
      <c r="G980" t="str">
        <v>A</v>
      </c>
      <c r="H980" s="21">
        <v>100</v>
      </c>
      <c r="I980" s="21">
        <v>100</v>
      </c>
      <c r="J980" s="21">
        <v>100</v>
      </c>
      <c r="K980" s="21">
        <v>100</v>
      </c>
      <c r="L980">
        <v>35.81</v>
      </c>
      <c r="M980">
        <v>35.81</v>
      </c>
      <c r="N980">
        <v>40.53</v>
      </c>
      <c r="O980">
        <v>40.53</v>
      </c>
      <c r="P980">
        <v>0</v>
      </c>
      <c r="Q980">
        <v>1</v>
      </c>
      <c r="R980" t="str">
        <v>SS</v>
      </c>
      <c r="S980" t="str">
        <v>SED</v>
      </c>
      <c r="T980" t="str">
        <v/>
      </c>
      <c r="U980" t="str">
        <v/>
      </c>
      <c r="V980" t="str">
        <v>SED</v>
      </c>
      <c r="W980" t="str">
        <v>SS11892001</v>
      </c>
      <c r="X980">
        <v>44885.676388888889</v>
      </c>
      <c r="Y980" t="str">
        <v>JRS_BROOKS</v>
      </c>
      <c r="Z980" t="str">
        <v>JR</v>
      </c>
      <c r="AA980" t="str">
        <v/>
      </c>
      <c r="AB980" t="str">
        <v>397-U1385G-5H-4-A 100/100-SED</v>
      </c>
    </row>
    <row r="981" spans="1:28" x14ac:dyDescent="0.15">
      <c r="A981">
        <v>397</v>
      </c>
      <c r="B981" t="str">
        <v>U1385</v>
      </c>
      <c r="C981" t="str">
        <v>G</v>
      </c>
      <c r="D981">
        <v>5</v>
      </c>
      <c r="E981" t="str">
        <v>H</v>
      </c>
      <c r="F981">
        <v>4</v>
      </c>
      <c r="G981" t="str">
        <v>W</v>
      </c>
      <c r="H981" s="21">
        <v>100</v>
      </c>
      <c r="I981" s="21">
        <v>101</v>
      </c>
      <c r="J981" s="21">
        <v>100</v>
      </c>
      <c r="K981" s="21">
        <v>101</v>
      </c>
      <c r="L981">
        <v>35.81</v>
      </c>
      <c r="M981">
        <v>35.82</v>
      </c>
      <c r="N981">
        <v>40.53</v>
      </c>
      <c r="O981">
        <v>40.54</v>
      </c>
      <c r="P981">
        <v>1</v>
      </c>
      <c r="Q981">
        <v>5</v>
      </c>
      <c r="R981" t="str">
        <v>CYL</v>
      </c>
      <c r="S981" t="str">
        <v>CARB</v>
      </c>
      <c r="T981" t="str">
        <v/>
      </c>
      <c r="U981" t="str">
        <v/>
      </c>
      <c r="V981" t="str">
        <v>CARB</v>
      </c>
      <c r="W981" t="str">
        <v>CYL11892111</v>
      </c>
      <c r="X981">
        <v>44885.686111111114</v>
      </c>
      <c r="Y981" t="str">
        <v>JRS_CLARK</v>
      </c>
      <c r="Z981" t="str">
        <v>JR</v>
      </c>
      <c r="AA981" t="str">
        <v/>
      </c>
      <c r="AB981" t="str">
        <v>397-U1385G-5H-4-W 100/101-CARB</v>
      </c>
    </row>
    <row r="982" spans="1:28" x14ac:dyDescent="0.15">
      <c r="A982">
        <v>397</v>
      </c>
      <c r="B982" t="str">
        <v>U1385</v>
      </c>
      <c r="C982" t="str">
        <v>G</v>
      </c>
      <c r="D982">
        <v>5</v>
      </c>
      <c r="E982" t="str">
        <v>H</v>
      </c>
      <c r="F982">
        <v>5</v>
      </c>
      <c r="G982" t="str">
        <v>W</v>
      </c>
      <c r="H982" s="21">
        <v>77</v>
      </c>
      <c r="I982" s="21">
        <v>77</v>
      </c>
      <c r="J982" s="21">
        <v>77</v>
      </c>
      <c r="K982" s="21">
        <v>77</v>
      </c>
      <c r="L982">
        <v>37.080000000000005</v>
      </c>
      <c r="M982">
        <v>37.080000000000005</v>
      </c>
      <c r="N982">
        <v>41.800000000000004</v>
      </c>
      <c r="O982">
        <v>41.800000000000004</v>
      </c>
      <c r="P982">
        <v>0</v>
      </c>
      <c r="Q982">
        <v>1</v>
      </c>
      <c r="R982" t="str">
        <v>TPCK</v>
      </c>
      <c r="S982" t="str">
        <v>NANNO</v>
      </c>
      <c r="T982" t="str">
        <v/>
      </c>
      <c r="U982" t="str">
        <v/>
      </c>
      <c r="V982" t="str">
        <v>NANNO</v>
      </c>
      <c r="W982" t="str">
        <v>TPCK11892601</v>
      </c>
      <c r="X982">
        <v>44885.696527777778</v>
      </c>
      <c r="Y982" t="str">
        <v>LEWIS</v>
      </c>
      <c r="Z982" t="str">
        <v>JR</v>
      </c>
      <c r="AA982" t="str">
        <v>Unprocessed sample to FLOR, slide to CLAR</v>
      </c>
      <c r="AB982" t="str">
        <v>397-U1385G-5H-5-W 77/77-NANNO</v>
      </c>
    </row>
    <row r="983" spans="1:28" x14ac:dyDescent="0.15">
      <c r="A983">
        <v>397</v>
      </c>
      <c r="B983" t="str">
        <v>U1385</v>
      </c>
      <c r="C983" t="str">
        <v>G</v>
      </c>
      <c r="D983">
        <v>5</v>
      </c>
      <c r="E983" t="str">
        <v>H</v>
      </c>
      <c r="F983">
        <v>6</v>
      </c>
      <c r="G983" t="str">
        <v>W</v>
      </c>
      <c r="H983" s="21">
        <v>78</v>
      </c>
      <c r="I983" s="21">
        <v>78</v>
      </c>
      <c r="J983" s="21">
        <v>78</v>
      </c>
      <c r="K983" s="21">
        <v>78</v>
      </c>
      <c r="L983">
        <v>38.590000000000003</v>
      </c>
      <c r="M983">
        <v>38.590000000000003</v>
      </c>
      <c r="N983">
        <v>43.31</v>
      </c>
      <c r="O983">
        <v>43.31</v>
      </c>
      <c r="P983">
        <v>0</v>
      </c>
      <c r="Q983">
        <v>1</v>
      </c>
      <c r="R983" t="str">
        <v>TPCK</v>
      </c>
      <c r="S983" t="str">
        <v>NANNO</v>
      </c>
      <c r="T983" t="str">
        <v/>
      </c>
      <c r="U983" t="str">
        <v/>
      </c>
      <c r="V983" t="str">
        <v>NANNO</v>
      </c>
      <c r="W983" t="str">
        <v>TPCK11892611</v>
      </c>
      <c r="X983">
        <v>44885.696527777778</v>
      </c>
      <c r="Y983" t="str">
        <v>LEWIS</v>
      </c>
      <c r="Z983" t="str">
        <v>JR</v>
      </c>
      <c r="AA983" t="str">
        <v>Unprocessed sample to FLOR, slide to CLAR</v>
      </c>
      <c r="AB983" t="str">
        <v>397-U1385G-5H-6-W 78/78-NANNO</v>
      </c>
    </row>
    <row r="984" spans="1:28" x14ac:dyDescent="0.15">
      <c r="A984">
        <v>397</v>
      </c>
      <c r="B984" t="str">
        <v>U1385</v>
      </c>
      <c r="C984" t="str">
        <v>G</v>
      </c>
      <c r="D984">
        <v>5</v>
      </c>
      <c r="E984" t="str">
        <v>H</v>
      </c>
      <c r="F984">
        <v>6</v>
      </c>
      <c r="G984" t="str">
        <v/>
      </c>
      <c r="H984" s="21">
        <v>137</v>
      </c>
      <c r="I984" s="21">
        <v>142</v>
      </c>
      <c r="J984" s="21">
        <v>0</v>
      </c>
      <c r="K984" s="21">
        <v>5</v>
      </c>
      <c r="L984">
        <v>39.18</v>
      </c>
      <c r="M984">
        <v>39.230000000000004</v>
      </c>
      <c r="N984">
        <v>43.9</v>
      </c>
      <c r="O984">
        <v>43.95</v>
      </c>
      <c r="P984">
        <v>5</v>
      </c>
      <c r="Q984">
        <v>2</v>
      </c>
      <c r="R984" t="str">
        <v>LIQ</v>
      </c>
      <c r="S984" t="str">
        <v>ICP</v>
      </c>
      <c r="T984" t="str">
        <v/>
      </c>
      <c r="U984" t="str">
        <v/>
      </c>
      <c r="V984" t="str">
        <v>IWICP</v>
      </c>
      <c r="W984" t="str">
        <v>LIQ11890531</v>
      </c>
      <c r="X984">
        <v>44885.59097222222</v>
      </c>
      <c r="Y984" t="str">
        <v>JR_LIU</v>
      </c>
      <c r="Z984" t="str">
        <v>JR</v>
      </c>
      <c r="AA984" t="str">
        <v>10uL HNO3</v>
      </c>
      <c r="AB984" t="str">
        <v>397-U1385G-5H-6-IW(137-142)-IWICP</v>
      </c>
    </row>
    <row r="985" spans="1:28" x14ac:dyDescent="0.15">
      <c r="A985">
        <v>397</v>
      </c>
      <c r="B985" t="str">
        <v>U1385</v>
      </c>
      <c r="C985" t="str">
        <v>G</v>
      </c>
      <c r="D985">
        <v>5</v>
      </c>
      <c r="E985" t="str">
        <v>H</v>
      </c>
      <c r="F985">
        <v>6</v>
      </c>
      <c r="G985" t="str">
        <v/>
      </c>
      <c r="H985" s="21">
        <v>137</v>
      </c>
      <c r="I985" s="21">
        <v>142</v>
      </c>
      <c r="J985" s="21">
        <v>137</v>
      </c>
      <c r="K985" s="21">
        <v>142</v>
      </c>
      <c r="L985">
        <v>39.18</v>
      </c>
      <c r="M985">
        <v>39.230000000000004</v>
      </c>
      <c r="N985">
        <v>43.9</v>
      </c>
      <c r="O985">
        <v>43.95</v>
      </c>
      <c r="P985">
        <v>5</v>
      </c>
      <c r="Q985">
        <v>176</v>
      </c>
      <c r="R985" t="str">
        <v>WRND</v>
      </c>
      <c r="S985" t="str">
        <v>IW</v>
      </c>
      <c r="T985" t="str">
        <v/>
      </c>
      <c r="U985" t="str">
        <v/>
      </c>
      <c r="V985" t="str">
        <v>IW(137-142)</v>
      </c>
      <c r="W985" t="str">
        <v>WRND11888521</v>
      </c>
      <c r="X985">
        <v>44885.48541666667</v>
      </c>
      <c r="Y985" t="str">
        <v>LEWIS</v>
      </c>
      <c r="Z985" t="str">
        <v>JR</v>
      </c>
      <c r="AA985" t="str">
        <v/>
      </c>
      <c r="AB985" t="str">
        <v>397-U1385G-5H-6-IW(137-142)</v>
      </c>
    </row>
    <row r="986" spans="1:28" x14ac:dyDescent="0.15">
      <c r="A986">
        <v>397</v>
      </c>
      <c r="B986" t="str">
        <v>U1385</v>
      </c>
      <c r="C986" t="str">
        <v>G</v>
      </c>
      <c r="D986">
        <v>5</v>
      </c>
      <c r="E986" t="str">
        <v>H</v>
      </c>
      <c r="F986">
        <v>6</v>
      </c>
      <c r="G986" t="str">
        <v/>
      </c>
      <c r="H986" s="21">
        <v>137</v>
      </c>
      <c r="I986" s="21">
        <v>142</v>
      </c>
      <c r="J986" s="21">
        <v>0</v>
      </c>
      <c r="K986" s="21">
        <v>5</v>
      </c>
      <c r="L986">
        <v>39.18</v>
      </c>
      <c r="M986">
        <v>39.230000000000004</v>
      </c>
      <c r="N986">
        <v>43.9</v>
      </c>
      <c r="O986">
        <v>43.95</v>
      </c>
      <c r="P986">
        <v>5</v>
      </c>
      <c r="Q986">
        <v>6</v>
      </c>
      <c r="R986" t="str">
        <v>LIQ</v>
      </c>
      <c r="S986" t="str">
        <v/>
      </c>
      <c r="T986" t="str">
        <v/>
      </c>
      <c r="U986" t="str">
        <v/>
      </c>
      <c r="V986" t="str">
        <v>IWS</v>
      </c>
      <c r="W986" t="str">
        <v>LIQ11890511</v>
      </c>
      <c r="X986">
        <v>44885.59097222222</v>
      </c>
      <c r="Y986" t="str">
        <v>JR_LIU</v>
      </c>
      <c r="Z986" t="str">
        <v>JR</v>
      </c>
      <c r="AA986" t="str">
        <v>shipboard untreated</v>
      </c>
      <c r="AB986" t="str">
        <v>397-U1385G-5H-6-IW(137-142)-IWS</v>
      </c>
    </row>
    <row r="987" spans="1:28" x14ac:dyDescent="0.15">
      <c r="A987">
        <v>397</v>
      </c>
      <c r="B987" t="str">
        <v>U1385</v>
      </c>
      <c r="C987" t="str">
        <v>G</v>
      </c>
      <c r="D987">
        <v>5</v>
      </c>
      <c r="E987" t="str">
        <v>H</v>
      </c>
      <c r="F987">
        <v>6</v>
      </c>
      <c r="G987" t="str">
        <v/>
      </c>
      <c r="H987" s="21">
        <v>137</v>
      </c>
      <c r="I987" s="21">
        <v>142</v>
      </c>
      <c r="J987" s="21">
        <v>0</v>
      </c>
      <c r="K987" s="21">
        <v>5</v>
      </c>
      <c r="L987">
        <v>39.18</v>
      </c>
      <c r="M987">
        <v>39.230000000000004</v>
      </c>
      <c r="N987">
        <v>43.9</v>
      </c>
      <c r="O987">
        <v>43.95</v>
      </c>
      <c r="P987">
        <v>5</v>
      </c>
      <c r="Q987">
        <v>10</v>
      </c>
      <c r="R987" t="str">
        <v>LIQ</v>
      </c>
      <c r="S987" t="str">
        <v/>
      </c>
      <c r="T987" t="str">
        <v>YOBO</v>
      </c>
      <c r="U987" t="str">
        <v>96010IODP</v>
      </c>
      <c r="V987" t="str">
        <v>IWYOBO</v>
      </c>
      <c r="W987" t="str">
        <v>LIQ11890551</v>
      </c>
      <c r="X987">
        <v>44885.59097222222</v>
      </c>
      <c r="Y987" t="str">
        <v>JR_LIU</v>
      </c>
      <c r="Z987" t="str">
        <v>JR</v>
      </c>
      <c r="AA987" t="str">
        <v>30ul optima HNO3</v>
      </c>
      <c r="AB987" t="str">
        <v>397-U1385G-5H-6-IW(137-142)-IWYOBO</v>
      </c>
    </row>
    <row r="988" spans="1:28" x14ac:dyDescent="0.15">
      <c r="A988">
        <v>397</v>
      </c>
      <c r="B988" t="str">
        <v>U1385</v>
      </c>
      <c r="C988" t="str">
        <v>G</v>
      </c>
      <c r="D988">
        <v>5</v>
      </c>
      <c r="E988" t="str">
        <v>H</v>
      </c>
      <c r="F988">
        <v>6</v>
      </c>
      <c r="G988" t="str">
        <v/>
      </c>
      <c r="H988" s="21">
        <v>137</v>
      </c>
      <c r="I988" s="21">
        <v>142</v>
      </c>
      <c r="J988" s="21">
        <v>0</v>
      </c>
      <c r="K988" s="21">
        <v>5</v>
      </c>
      <c r="L988">
        <v>39.18</v>
      </c>
      <c r="M988">
        <v>39.230000000000004</v>
      </c>
      <c r="N988">
        <v>43.9</v>
      </c>
      <c r="O988">
        <v>43.95</v>
      </c>
      <c r="P988">
        <v>5</v>
      </c>
      <c r="Q988">
        <v>25</v>
      </c>
      <c r="R988" t="str">
        <v>CAKE</v>
      </c>
      <c r="S988" t="str">
        <v/>
      </c>
      <c r="T988" t="str">
        <v/>
      </c>
      <c r="U988" t="str">
        <v/>
      </c>
      <c r="V988" t="str">
        <v>SC</v>
      </c>
      <c r="W988" t="str">
        <v>CAKE11890581</v>
      </c>
      <c r="X988">
        <v>44885.59097222222</v>
      </c>
      <c r="Y988" t="str">
        <v>JR_LIU</v>
      </c>
      <c r="Z988" t="str">
        <v>JR</v>
      </c>
      <c r="AA988" t="str">
        <v>repository</v>
      </c>
      <c r="AB988" t="str">
        <v>397-U1385G-5H-6-IW(137-142)-SC</v>
      </c>
    </row>
    <row r="989" spans="1:28" x14ac:dyDescent="0.15">
      <c r="A989">
        <v>397</v>
      </c>
      <c r="B989" t="str">
        <v>U1385</v>
      </c>
      <c r="C989" t="str">
        <v>G</v>
      </c>
      <c r="D989">
        <v>5</v>
      </c>
      <c r="E989" t="str">
        <v>H</v>
      </c>
      <c r="F989">
        <v>6</v>
      </c>
      <c r="G989" t="str">
        <v/>
      </c>
      <c r="H989" s="21">
        <v>137</v>
      </c>
      <c r="I989" s="21">
        <v>142</v>
      </c>
      <c r="J989" s="21">
        <v>0</v>
      </c>
      <c r="K989" s="21">
        <v>5</v>
      </c>
      <c r="L989">
        <v>39.18</v>
      </c>
      <c r="M989">
        <v>39.230000000000004</v>
      </c>
      <c r="N989">
        <v>43.9</v>
      </c>
      <c r="O989">
        <v>43.95</v>
      </c>
      <c r="P989">
        <v>5</v>
      </c>
      <c r="Q989">
        <v>3</v>
      </c>
      <c r="R989" t="str">
        <v>LIQ</v>
      </c>
      <c r="S989" t="str">
        <v/>
      </c>
      <c r="T989" t="str">
        <v/>
      </c>
      <c r="U989" t="str">
        <v/>
      </c>
      <c r="V989" t="str">
        <v>IWALK</v>
      </c>
      <c r="W989" t="str">
        <v>LIQ11890521</v>
      </c>
      <c r="X989">
        <v>44885.59097222222</v>
      </c>
      <c r="Y989" t="str">
        <v>JR_LIU</v>
      </c>
      <c r="Z989" t="str">
        <v>JR</v>
      </c>
      <c r="AA989" t="str">
        <v>alkalinity residue</v>
      </c>
      <c r="AB989" t="str">
        <v>397-U1385G-5H-6-IW(137-142)-IWALK</v>
      </c>
    </row>
    <row r="990" spans="1:28" x14ac:dyDescent="0.15">
      <c r="A990">
        <v>397</v>
      </c>
      <c r="B990" t="str">
        <v>U1385</v>
      </c>
      <c r="C990" t="str">
        <v>G</v>
      </c>
      <c r="D990">
        <v>5</v>
      </c>
      <c r="E990" t="str">
        <v>H</v>
      </c>
      <c r="F990">
        <v>6</v>
      </c>
      <c r="G990" t="str">
        <v/>
      </c>
      <c r="H990" s="21">
        <v>137</v>
      </c>
      <c r="I990" s="21">
        <v>142</v>
      </c>
      <c r="J990" s="21">
        <v>0</v>
      </c>
      <c r="K990" s="21">
        <v>5</v>
      </c>
      <c r="L990">
        <v>39.18</v>
      </c>
      <c r="M990">
        <v>39.230000000000004</v>
      </c>
      <c r="N990">
        <v>43.9</v>
      </c>
      <c r="O990">
        <v>43.95</v>
      </c>
      <c r="P990">
        <v>5</v>
      </c>
      <c r="Q990">
        <v>2</v>
      </c>
      <c r="R990" t="str">
        <v>LIQ</v>
      </c>
      <c r="S990" t="str">
        <v/>
      </c>
      <c r="T990" t="str">
        <v>BRAD</v>
      </c>
      <c r="U990" t="str">
        <v>95829IODP</v>
      </c>
      <c r="V990" t="str">
        <v>IWBRAD</v>
      </c>
      <c r="W990" t="str">
        <v>LIQ11890591</v>
      </c>
      <c r="X990">
        <v>44885.59097222222</v>
      </c>
      <c r="Y990" t="str">
        <v>JR_LIU</v>
      </c>
      <c r="Z990" t="str">
        <v>JR</v>
      </c>
      <c r="AA990" t="str">
        <v>10 ul HgCl2</v>
      </c>
      <c r="AB990" t="str">
        <v>397-U1385G-5H-6-IW(137-142)-IWBRAD</v>
      </c>
    </row>
    <row r="991" spans="1:28" x14ac:dyDescent="0.15">
      <c r="A991">
        <v>397</v>
      </c>
      <c r="B991" t="str">
        <v>U1385</v>
      </c>
      <c r="C991" t="str">
        <v>G</v>
      </c>
      <c r="D991">
        <v>5</v>
      </c>
      <c r="E991" t="str">
        <v>H</v>
      </c>
      <c r="F991">
        <v>6</v>
      </c>
      <c r="G991" t="str">
        <v/>
      </c>
      <c r="H991" s="21">
        <v>137</v>
      </c>
      <c r="I991" s="21">
        <v>142</v>
      </c>
      <c r="J991" s="21">
        <v>0</v>
      </c>
      <c r="K991" s="21">
        <v>5</v>
      </c>
      <c r="L991">
        <v>39.18</v>
      </c>
      <c r="M991">
        <v>39.230000000000004</v>
      </c>
      <c r="N991">
        <v>43.9</v>
      </c>
      <c r="O991">
        <v>43.95</v>
      </c>
      <c r="P991">
        <v>5</v>
      </c>
      <c r="Q991">
        <v>25</v>
      </c>
      <c r="R991" t="str">
        <v>CAKE</v>
      </c>
      <c r="S991" t="str">
        <v/>
      </c>
      <c r="T991" t="str">
        <v>HAYG</v>
      </c>
      <c r="U991" t="str">
        <v>95295IODP</v>
      </c>
      <c r="V991" t="str">
        <v>SCHAYG</v>
      </c>
      <c r="W991" t="str">
        <v>CAKE11890571</v>
      </c>
      <c r="X991">
        <v>44885.59097222222</v>
      </c>
      <c r="Y991" t="str">
        <v>JR_LIU</v>
      </c>
      <c r="Z991" t="str">
        <v>JR</v>
      </c>
      <c r="AA991" t="str">
        <v>flush with N2</v>
      </c>
      <c r="AB991" t="str">
        <v>397-U1385G-5H-6-IW(137-142)-SCHAYG</v>
      </c>
    </row>
    <row r="992" spans="1:28" x14ac:dyDescent="0.15">
      <c r="A992">
        <v>397</v>
      </c>
      <c r="B992" t="str">
        <v>U1385</v>
      </c>
      <c r="C992" t="str">
        <v>G</v>
      </c>
      <c r="D992">
        <v>5</v>
      </c>
      <c r="E992" t="str">
        <v>H</v>
      </c>
      <c r="F992">
        <v>6</v>
      </c>
      <c r="G992" t="str">
        <v/>
      </c>
      <c r="H992" s="21">
        <v>137</v>
      </c>
      <c r="I992" s="21">
        <v>142</v>
      </c>
      <c r="J992" s="21">
        <v>0</v>
      </c>
      <c r="K992" s="21">
        <v>5</v>
      </c>
      <c r="L992">
        <v>39.18</v>
      </c>
      <c r="M992">
        <v>39.230000000000004</v>
      </c>
      <c r="N992">
        <v>43.9</v>
      </c>
      <c r="O992">
        <v>43.95</v>
      </c>
      <c r="P992">
        <v>5</v>
      </c>
      <c r="Q992">
        <v>10</v>
      </c>
      <c r="R992" t="str">
        <v>LIQ</v>
      </c>
      <c r="S992" t="str">
        <v/>
      </c>
      <c r="T992" t="str">
        <v>WU</v>
      </c>
      <c r="U992" t="str">
        <v>95353IODP</v>
      </c>
      <c r="V992" t="str">
        <v>IWWU</v>
      </c>
      <c r="W992" t="str">
        <v>LIQ11890541</v>
      </c>
      <c r="X992">
        <v>44885.59097222222</v>
      </c>
      <c r="Y992" t="str">
        <v>JR_LIU</v>
      </c>
      <c r="Z992" t="str">
        <v>JR</v>
      </c>
      <c r="AA992" t="str">
        <v>30 ul TM HCl</v>
      </c>
      <c r="AB992" t="str">
        <v>397-U1385G-5H-6-IW(137-142)-IWWU</v>
      </c>
    </row>
    <row r="993" spans="1:28" x14ac:dyDescent="0.15">
      <c r="A993">
        <v>397</v>
      </c>
      <c r="B993" t="str">
        <v>U1385</v>
      </c>
      <c r="C993" t="str">
        <v>G</v>
      </c>
      <c r="D993">
        <v>5</v>
      </c>
      <c r="E993" t="str">
        <v>H</v>
      </c>
      <c r="F993">
        <v>6</v>
      </c>
      <c r="G993" t="str">
        <v/>
      </c>
      <c r="H993" s="21">
        <v>137</v>
      </c>
      <c r="I993" s="21">
        <v>142</v>
      </c>
      <c r="J993" s="21">
        <v>0</v>
      </c>
      <c r="K993" s="21">
        <v>5</v>
      </c>
      <c r="L993">
        <v>39.18</v>
      </c>
      <c r="M993">
        <v>39.230000000000004</v>
      </c>
      <c r="N993">
        <v>43.9</v>
      </c>
      <c r="O993">
        <v>43.95</v>
      </c>
      <c r="P993">
        <v>5</v>
      </c>
      <c r="Q993">
        <v>25</v>
      </c>
      <c r="R993" t="str">
        <v>CAKE</v>
      </c>
      <c r="S993" t="str">
        <v/>
      </c>
      <c r="T993" t="str">
        <v>WU</v>
      </c>
      <c r="U993" t="str">
        <v>95353IODP</v>
      </c>
      <c r="V993" t="str">
        <v>SCWU</v>
      </c>
      <c r="W993" t="str">
        <v>CAKE11890561</v>
      </c>
      <c r="X993">
        <v>44885.59097222222</v>
      </c>
      <c r="Y993" t="str">
        <v>JR_LIU</v>
      </c>
      <c r="Z993" t="str">
        <v>JR</v>
      </c>
      <c r="AA993" t="str">
        <v/>
      </c>
      <c r="AB993" t="str">
        <v>397-U1385G-5H-6-IW(137-142)-SCWU</v>
      </c>
    </row>
    <row r="994" spans="1:28" x14ac:dyDescent="0.15">
      <c r="A994">
        <v>397</v>
      </c>
      <c r="B994" t="str">
        <v>U1385</v>
      </c>
      <c r="C994" t="str">
        <v>G</v>
      </c>
      <c r="D994">
        <v>5</v>
      </c>
      <c r="E994" t="str">
        <v>H</v>
      </c>
      <c r="F994">
        <v>7</v>
      </c>
      <c r="G994" t="str">
        <v/>
      </c>
      <c r="H994" s="21">
        <v>0</v>
      </c>
      <c r="I994" s="21">
        <v>5</v>
      </c>
      <c r="J994" s="21">
        <v>0</v>
      </c>
      <c r="K994" s="21">
        <v>5</v>
      </c>
      <c r="L994">
        <v>39.229999999999997</v>
      </c>
      <c r="M994">
        <v>39.279999999999994</v>
      </c>
      <c r="N994">
        <v>43.949999999999996</v>
      </c>
      <c r="O994">
        <v>43.999999999999993</v>
      </c>
      <c r="P994">
        <v>5</v>
      </c>
      <c r="Q994">
        <v>5</v>
      </c>
      <c r="R994" t="str">
        <v>CYL</v>
      </c>
      <c r="S994" t="str">
        <v>HS</v>
      </c>
      <c r="T994" t="str">
        <v/>
      </c>
      <c r="U994" t="str">
        <v/>
      </c>
      <c r="V994" t="str">
        <v>HS</v>
      </c>
      <c r="W994" t="str">
        <v>CYL11888531</v>
      </c>
      <c r="X994">
        <v>44885.48541666667</v>
      </c>
      <c r="Y994" t="str">
        <v>LEWIS</v>
      </c>
      <c r="Z994" t="str">
        <v>JR</v>
      </c>
      <c r="AA994" t="str">
        <v/>
      </c>
      <c r="AB994" t="str">
        <v>397-U1385G-5H-7-HS</v>
      </c>
    </row>
    <row r="995" spans="1:28" x14ac:dyDescent="0.15">
      <c r="A995">
        <v>397</v>
      </c>
      <c r="B995" t="str">
        <v>U1385</v>
      </c>
      <c r="C995" t="str">
        <v>G</v>
      </c>
      <c r="D995">
        <v>5</v>
      </c>
      <c r="E995" t="str">
        <v>H</v>
      </c>
      <c r="F995">
        <v>7</v>
      </c>
      <c r="G995" t="str">
        <v>W</v>
      </c>
      <c r="H995" s="21">
        <v>37</v>
      </c>
      <c r="I995" s="21">
        <v>37</v>
      </c>
      <c r="J995" s="21">
        <v>37</v>
      </c>
      <c r="K995" s="21">
        <v>37</v>
      </c>
      <c r="L995">
        <v>39.599999999999994</v>
      </c>
      <c r="M995">
        <v>39.599999999999994</v>
      </c>
      <c r="N995">
        <v>44.319999999999993</v>
      </c>
      <c r="O995">
        <v>44.319999999999993</v>
      </c>
      <c r="P995">
        <v>0</v>
      </c>
      <c r="Q995">
        <v>1</v>
      </c>
      <c r="R995" t="str">
        <v>TPCK</v>
      </c>
      <c r="S995" t="str">
        <v>NANNO</v>
      </c>
      <c r="T995" t="str">
        <v/>
      </c>
      <c r="U995" t="str">
        <v/>
      </c>
      <c r="V995" t="str">
        <v>NANNO</v>
      </c>
      <c r="W995" t="str">
        <v>TPCK11892621</v>
      </c>
      <c r="X995">
        <v>44885.696527777778</v>
      </c>
      <c r="Y995" t="str">
        <v>LEWIS</v>
      </c>
      <c r="Z995" t="str">
        <v>JR</v>
      </c>
      <c r="AA995" t="str">
        <v>Unprocessed sample to FLOR, slide to CLAR</v>
      </c>
      <c r="AB995" t="str">
        <v>397-U1385G-5H-7-W 37/37-NANNO</v>
      </c>
    </row>
    <row r="996" spans="1:28" x14ac:dyDescent="0.15">
      <c r="A996">
        <v>397</v>
      </c>
      <c r="B996" t="str">
        <v>U1385</v>
      </c>
      <c r="C996" t="str">
        <v>G</v>
      </c>
      <c r="D996">
        <v>5</v>
      </c>
      <c r="E996" t="str">
        <v>H</v>
      </c>
      <c r="F996" t="str">
        <v>CC</v>
      </c>
      <c r="G996" t="str">
        <v/>
      </c>
      <c r="H996" s="21">
        <v>22</v>
      </c>
      <c r="I996" s="21">
        <v>29</v>
      </c>
      <c r="J996" s="21">
        <v>0</v>
      </c>
      <c r="K996" s="21">
        <v>7</v>
      </c>
      <c r="L996">
        <v>39.97</v>
      </c>
      <c r="M996">
        <v>40.04</v>
      </c>
      <c r="N996">
        <v>44.69</v>
      </c>
      <c r="O996">
        <v>44.76</v>
      </c>
      <c r="P996">
        <v>7</v>
      </c>
      <c r="Q996">
        <v>30</v>
      </c>
      <c r="R996" t="str">
        <v>OTHR</v>
      </c>
      <c r="S996" t="str">
        <v/>
      </c>
      <c r="T996" t="str">
        <v>HUAN</v>
      </c>
      <c r="U996" t="str">
        <v>98758IODP</v>
      </c>
      <c r="V996" t="str">
        <v>PALHUAN</v>
      </c>
      <c r="W996" t="str">
        <v>OTHR11888591</v>
      </c>
      <c r="X996">
        <v>44885.486111111109</v>
      </c>
      <c r="Y996" t="str">
        <v>LEWIS</v>
      </c>
      <c r="Z996" t="str">
        <v>JR</v>
      </c>
      <c r="AA996" t="str">
        <v/>
      </c>
      <c r="AB996" t="str">
        <v>397-U1385G-5H-CC-PAL-PALHUAN</v>
      </c>
    </row>
    <row r="997" spans="1:28" x14ac:dyDescent="0.15">
      <c r="A997">
        <v>397</v>
      </c>
      <c r="B997" t="str">
        <v>U1385</v>
      </c>
      <c r="C997" t="str">
        <v>G</v>
      </c>
      <c r="D997">
        <v>5</v>
      </c>
      <c r="E997" t="str">
        <v>H</v>
      </c>
      <c r="F997" t="str">
        <v>CC</v>
      </c>
      <c r="G997" t="str">
        <v/>
      </c>
      <c r="H997" s="21">
        <v>22</v>
      </c>
      <c r="I997" s="21">
        <v>29</v>
      </c>
      <c r="J997" s="21">
        <v>0</v>
      </c>
      <c r="K997" s="21">
        <v>7</v>
      </c>
      <c r="L997">
        <v>39.97</v>
      </c>
      <c r="M997">
        <v>40.04</v>
      </c>
      <c r="N997">
        <v>44.69</v>
      </c>
      <c r="O997">
        <v>44.76</v>
      </c>
      <c r="P997">
        <v>7</v>
      </c>
      <c r="Q997">
        <v>5</v>
      </c>
      <c r="R997" t="str">
        <v>OTHR</v>
      </c>
      <c r="S997" t="str">
        <v/>
      </c>
      <c r="T997" t="str">
        <v>CLAR</v>
      </c>
      <c r="U997" t="str">
        <v>95439IODP</v>
      </c>
      <c r="V997" t="str">
        <v>PALCLAR</v>
      </c>
      <c r="W997" t="str">
        <v>OTHR11888581</v>
      </c>
      <c r="X997">
        <v>44885.486111111109</v>
      </c>
      <c r="Y997" t="str">
        <v>LEWIS</v>
      </c>
      <c r="Z997" t="str">
        <v>JR</v>
      </c>
      <c r="AA997" t="str">
        <v/>
      </c>
      <c r="AB997" t="str">
        <v>397-U1385G-5H-CC-PAL-PALCLAR</v>
      </c>
    </row>
    <row r="998" spans="1:28" x14ac:dyDescent="0.15">
      <c r="A998">
        <v>397</v>
      </c>
      <c r="B998" t="str">
        <v>U1385</v>
      </c>
      <c r="C998" t="str">
        <v>G</v>
      </c>
      <c r="D998">
        <v>5</v>
      </c>
      <c r="E998" t="str">
        <v>H</v>
      </c>
      <c r="F998" t="str">
        <v>CC</v>
      </c>
      <c r="G998" t="str">
        <v/>
      </c>
      <c r="H998" s="21">
        <v>22</v>
      </c>
      <c r="I998" s="21">
        <v>29</v>
      </c>
      <c r="J998" s="21">
        <v>0</v>
      </c>
      <c r="K998" s="21">
        <v>7</v>
      </c>
      <c r="L998">
        <v>39.97</v>
      </c>
      <c r="M998">
        <v>40.04</v>
      </c>
      <c r="N998">
        <v>44.69</v>
      </c>
      <c r="O998">
        <v>44.76</v>
      </c>
      <c r="P998">
        <v>7</v>
      </c>
      <c r="Q998">
        <v>5</v>
      </c>
      <c r="R998" t="str">
        <v>OTHR</v>
      </c>
      <c r="S998" t="str">
        <v/>
      </c>
      <c r="T998" t="str">
        <v>ABRA</v>
      </c>
      <c r="U998" t="str">
        <v>95438IODP</v>
      </c>
      <c r="V998" t="str">
        <v>PALABRA</v>
      </c>
      <c r="W998" t="str">
        <v>OTHR11888611</v>
      </c>
      <c r="X998">
        <v>44885.486111111109</v>
      </c>
      <c r="Y998" t="str">
        <v>LEWIS</v>
      </c>
      <c r="Z998" t="str">
        <v>JR</v>
      </c>
      <c r="AA998" t="str">
        <v/>
      </c>
      <c r="AB998" t="str">
        <v>397-U1385G-5H-CC-PAL-PALABRA</v>
      </c>
    </row>
    <row r="999" spans="1:28" x14ac:dyDescent="0.15">
      <c r="A999">
        <v>397</v>
      </c>
      <c r="B999" t="str">
        <v>U1385</v>
      </c>
      <c r="C999" t="str">
        <v>G</v>
      </c>
      <c r="D999">
        <v>5</v>
      </c>
      <c r="E999" t="str">
        <v>H</v>
      </c>
      <c r="F999" t="str">
        <v>CC</v>
      </c>
      <c r="G999" t="str">
        <v/>
      </c>
      <c r="H999" s="21">
        <v>22</v>
      </c>
      <c r="I999" s="21">
        <v>29</v>
      </c>
      <c r="J999" s="21">
        <v>0</v>
      </c>
      <c r="K999" s="21">
        <v>7</v>
      </c>
      <c r="L999">
        <v>39.97</v>
      </c>
      <c r="M999">
        <v>40.04</v>
      </c>
      <c r="N999">
        <v>44.69</v>
      </c>
      <c r="O999">
        <v>44.76</v>
      </c>
      <c r="P999">
        <v>7</v>
      </c>
      <c r="Q999">
        <v>20</v>
      </c>
      <c r="R999" t="str">
        <v>OTHR</v>
      </c>
      <c r="S999" t="str">
        <v/>
      </c>
      <c r="T999" t="str">
        <v>VERM</v>
      </c>
      <c r="U999" t="str">
        <v>95746IODP</v>
      </c>
      <c r="V999" t="str">
        <v>PALVERM</v>
      </c>
      <c r="W999" t="str">
        <v>OTHR11888551</v>
      </c>
      <c r="X999">
        <v>44885.486111111109</v>
      </c>
      <c r="Y999" t="str">
        <v>LEWIS</v>
      </c>
      <c r="Z999" t="str">
        <v>JR</v>
      </c>
      <c r="AA999" t="str">
        <v/>
      </c>
      <c r="AB999" t="str">
        <v>397-U1385G-5H-CC-PAL-PALVERM</v>
      </c>
    </row>
    <row r="1000" spans="1:28" x14ac:dyDescent="0.15">
      <c r="A1000">
        <v>397</v>
      </c>
      <c r="B1000" t="str">
        <v>U1385</v>
      </c>
      <c r="C1000" t="str">
        <v>G</v>
      </c>
      <c r="D1000">
        <v>5</v>
      </c>
      <c r="E1000" t="str">
        <v>H</v>
      </c>
      <c r="F1000" t="str">
        <v>CC</v>
      </c>
      <c r="G1000" t="str">
        <v/>
      </c>
      <c r="H1000" s="21">
        <v>22</v>
      </c>
      <c r="I1000" s="21">
        <v>29</v>
      </c>
      <c r="J1000" s="21">
        <v>0</v>
      </c>
      <c r="K1000" s="21">
        <v>7</v>
      </c>
      <c r="L1000">
        <v>39.97</v>
      </c>
      <c r="M1000">
        <v>40.04</v>
      </c>
      <c r="N1000">
        <v>44.69</v>
      </c>
      <c r="O1000">
        <v>44.76</v>
      </c>
      <c r="P1000">
        <v>7</v>
      </c>
      <c r="Q1000">
        <v>20</v>
      </c>
      <c r="R1000" t="str">
        <v>OTHR</v>
      </c>
      <c r="S1000" t="str">
        <v>FORAM</v>
      </c>
      <c r="T1000" t="str">
        <v/>
      </c>
      <c r="U1000" t="str">
        <v/>
      </c>
      <c r="V1000" t="str">
        <v>FORAM</v>
      </c>
      <c r="W1000" t="str">
        <v>OTHR11888631</v>
      </c>
      <c r="X1000">
        <v>44885.486111111109</v>
      </c>
      <c r="Y1000" t="str">
        <v>LEWIS</v>
      </c>
      <c r="Z1000" t="str">
        <v>JR</v>
      </c>
      <c r="AA1000" t="str">
        <v>Shipboard Test</v>
      </c>
      <c r="AB1000" t="str">
        <v>397-U1385G-5H-CC-PAL-FORAM</v>
      </c>
    </row>
    <row r="1001" spans="1:28" x14ac:dyDescent="0.15">
      <c r="A1001">
        <v>397</v>
      </c>
      <c r="B1001" t="str">
        <v>U1385</v>
      </c>
      <c r="C1001" t="str">
        <v>G</v>
      </c>
      <c r="D1001">
        <v>5</v>
      </c>
      <c r="E1001" t="str">
        <v>H</v>
      </c>
      <c r="F1001" t="str">
        <v>CC</v>
      </c>
      <c r="G1001" t="str">
        <v/>
      </c>
      <c r="H1001" s="21">
        <v>22</v>
      </c>
      <c r="I1001" s="21">
        <v>29</v>
      </c>
      <c r="J1001" s="21">
        <v>22</v>
      </c>
      <c r="K1001" s="21">
        <v>29</v>
      </c>
      <c r="L1001">
        <v>39.97</v>
      </c>
      <c r="M1001">
        <v>40.04</v>
      </c>
      <c r="N1001">
        <v>44.69</v>
      </c>
      <c r="O1001">
        <v>44.76</v>
      </c>
      <c r="P1001">
        <v>7</v>
      </c>
      <c r="Q1001">
        <v>247</v>
      </c>
      <c r="R1001" t="str">
        <v>WRND</v>
      </c>
      <c r="S1001" t="str">
        <v>PAL</v>
      </c>
      <c r="T1001" t="str">
        <v/>
      </c>
      <c r="U1001" t="str">
        <v/>
      </c>
      <c r="V1001" t="str">
        <v>PAL</v>
      </c>
      <c r="W1001" t="str">
        <v>WRND11888541</v>
      </c>
      <c r="X1001">
        <v>44885.48541666667</v>
      </c>
      <c r="Y1001" t="str">
        <v>LEWIS</v>
      </c>
      <c r="Z1001" t="str">
        <v>JR</v>
      </c>
      <c r="AA1001" t="str">
        <v/>
      </c>
      <c r="AB1001" t="str">
        <v>397-U1385G-5H-CC-PAL</v>
      </c>
    </row>
    <row r="1002" spans="1:28" x14ac:dyDescent="0.15">
      <c r="A1002">
        <v>397</v>
      </c>
      <c r="B1002" t="str">
        <v>U1385</v>
      </c>
      <c r="C1002" t="str">
        <v>G</v>
      </c>
      <c r="D1002">
        <v>5</v>
      </c>
      <c r="E1002" t="str">
        <v>H</v>
      </c>
      <c r="F1002" t="str">
        <v>CC</v>
      </c>
      <c r="G1002" t="str">
        <v/>
      </c>
      <c r="H1002" s="21">
        <v>22</v>
      </c>
      <c r="I1002" s="21">
        <v>29</v>
      </c>
      <c r="J1002" s="21">
        <v>0</v>
      </c>
      <c r="K1002" s="21">
        <v>7</v>
      </c>
      <c r="L1002">
        <v>39.97</v>
      </c>
      <c r="M1002">
        <v>40.04</v>
      </c>
      <c r="N1002">
        <v>44.69</v>
      </c>
      <c r="O1002">
        <v>44.76</v>
      </c>
      <c r="P1002">
        <v>7</v>
      </c>
      <c r="Q1002">
        <v>5</v>
      </c>
      <c r="R1002" t="str">
        <v>OTHR</v>
      </c>
      <c r="S1002" t="str">
        <v/>
      </c>
      <c r="T1002" t="str">
        <v>FLOR</v>
      </c>
      <c r="U1002" t="str">
        <v>95504IODP</v>
      </c>
      <c r="V1002" t="str">
        <v>PALFLOR</v>
      </c>
      <c r="W1002" t="str">
        <v>OTHR11888571</v>
      </c>
      <c r="X1002">
        <v>44885.486111111109</v>
      </c>
      <c r="Y1002" t="str">
        <v>LEWIS</v>
      </c>
      <c r="Z1002" t="str">
        <v>JR</v>
      </c>
      <c r="AA1002" t="str">
        <v/>
      </c>
      <c r="AB1002" t="str">
        <v>397-U1385G-5H-CC-PAL-PALFLOR</v>
      </c>
    </row>
    <row r="1003" spans="1:28" x14ac:dyDescent="0.15">
      <c r="A1003">
        <v>397</v>
      </c>
      <c r="B1003" t="str">
        <v>U1385</v>
      </c>
      <c r="C1003" t="str">
        <v>G</v>
      </c>
      <c r="D1003">
        <v>5</v>
      </c>
      <c r="E1003" t="str">
        <v>H</v>
      </c>
      <c r="F1003" t="str">
        <v>CC</v>
      </c>
      <c r="G1003" t="str">
        <v/>
      </c>
      <c r="H1003" s="21">
        <v>22</v>
      </c>
      <c r="I1003" s="21">
        <v>29</v>
      </c>
      <c r="J1003" s="21">
        <v>0</v>
      </c>
      <c r="K1003" s="21">
        <v>7</v>
      </c>
      <c r="L1003">
        <v>39.97</v>
      </c>
      <c r="M1003">
        <v>40.04</v>
      </c>
      <c r="N1003">
        <v>44.69</v>
      </c>
      <c r="O1003">
        <v>44.76</v>
      </c>
      <c r="P1003">
        <v>7</v>
      </c>
      <c r="Q1003">
        <v>30</v>
      </c>
      <c r="R1003" t="str">
        <v>OTHR</v>
      </c>
      <c r="S1003" t="str">
        <v/>
      </c>
      <c r="T1003" t="str">
        <v>ZARI</v>
      </c>
      <c r="U1003" t="str">
        <v>95883IODP</v>
      </c>
      <c r="V1003" t="str">
        <v>PALZARI</v>
      </c>
      <c r="W1003" t="str">
        <v>OTHR11888601</v>
      </c>
      <c r="X1003">
        <v>44885.486111111109</v>
      </c>
      <c r="Y1003" t="str">
        <v>LEWIS</v>
      </c>
      <c r="Z1003" t="str">
        <v>JR</v>
      </c>
      <c r="AA1003" t="str">
        <v/>
      </c>
      <c r="AB1003" t="str">
        <v>397-U1385G-5H-CC-PAL-PALZARI</v>
      </c>
    </row>
    <row r="1004" spans="1:28" x14ac:dyDescent="0.15">
      <c r="A1004">
        <v>397</v>
      </c>
      <c r="B1004" t="str">
        <v>U1385</v>
      </c>
      <c r="C1004" t="str">
        <v>G</v>
      </c>
      <c r="D1004">
        <v>5</v>
      </c>
      <c r="E1004" t="str">
        <v>H</v>
      </c>
      <c r="F1004" t="str">
        <v>CC</v>
      </c>
      <c r="G1004" t="str">
        <v/>
      </c>
      <c r="H1004" s="21">
        <v>22</v>
      </c>
      <c r="I1004" s="21">
        <v>29</v>
      </c>
      <c r="J1004" s="21">
        <v>0</v>
      </c>
      <c r="K1004" s="21">
        <v>7</v>
      </c>
      <c r="L1004">
        <v>39.97</v>
      </c>
      <c r="M1004">
        <v>40.04</v>
      </c>
      <c r="N1004">
        <v>44.69</v>
      </c>
      <c r="O1004">
        <v>44.76</v>
      </c>
      <c r="P1004">
        <v>7</v>
      </c>
      <c r="Q1004">
        <v>20</v>
      </c>
      <c r="R1004" t="str">
        <v>OTHR</v>
      </c>
      <c r="S1004" t="str">
        <v/>
      </c>
      <c r="T1004" t="str">
        <v>PERA</v>
      </c>
      <c r="U1004" t="str">
        <v>95471IODP</v>
      </c>
      <c r="V1004" t="str">
        <v>PALPERA</v>
      </c>
      <c r="W1004" t="str">
        <v>OTHR11888561</v>
      </c>
      <c r="X1004">
        <v>44885.486111111109</v>
      </c>
      <c r="Y1004" t="str">
        <v>LEWIS</v>
      </c>
      <c r="Z1004" t="str">
        <v>JR</v>
      </c>
      <c r="AA1004" t="str">
        <v/>
      </c>
      <c r="AB1004" t="str">
        <v>397-U1385G-5H-CC-PAL-PALPERA</v>
      </c>
    </row>
    <row r="1005" spans="1:28" x14ac:dyDescent="0.15">
      <c r="A1005">
        <v>397</v>
      </c>
      <c r="B1005" t="str">
        <v>U1385</v>
      </c>
      <c r="C1005" t="str">
        <v>G</v>
      </c>
      <c r="D1005">
        <v>6</v>
      </c>
      <c r="E1005" t="str">
        <v>H</v>
      </c>
      <c r="F1005">
        <v>1</v>
      </c>
      <c r="G1005" t="str">
        <v>W</v>
      </c>
      <c r="H1005" s="21">
        <v>58</v>
      </c>
      <c r="I1005" s="21">
        <v>58</v>
      </c>
      <c r="J1005" s="21">
        <v>58</v>
      </c>
      <c r="K1005" s="21">
        <v>58</v>
      </c>
      <c r="L1005">
        <v>40.379999999999995</v>
      </c>
      <c r="M1005">
        <v>40.379999999999995</v>
      </c>
      <c r="N1005">
        <v>47.423999999999992</v>
      </c>
      <c r="O1005">
        <v>47.423999999999992</v>
      </c>
      <c r="P1005">
        <v>0</v>
      </c>
      <c r="Q1005">
        <v>1</v>
      </c>
      <c r="R1005" t="str">
        <v>TPCK</v>
      </c>
      <c r="S1005" t="str">
        <v>NANNO</v>
      </c>
      <c r="T1005" t="str">
        <v/>
      </c>
      <c r="U1005" t="str">
        <v/>
      </c>
      <c r="V1005" t="str">
        <v>NANNO</v>
      </c>
      <c r="W1005" t="str">
        <v>TPCK11892631</v>
      </c>
      <c r="X1005">
        <v>44885.716666666667</v>
      </c>
      <c r="Y1005" t="str">
        <v>LEWIS</v>
      </c>
      <c r="Z1005" t="str">
        <v>JR</v>
      </c>
      <c r="AA1005" t="str">
        <v>Unprocessed sample to FLOR, slide to CLAR</v>
      </c>
      <c r="AB1005" t="str">
        <v>397-U1385G-6H-1-W 58/58-NANNO</v>
      </c>
    </row>
    <row r="1006" spans="1:28" x14ac:dyDescent="0.15">
      <c r="A1006">
        <v>397</v>
      </c>
      <c r="B1006" t="str">
        <v>U1385</v>
      </c>
      <c r="C1006" t="str">
        <v>G</v>
      </c>
      <c r="D1006">
        <v>6</v>
      </c>
      <c r="E1006" t="str">
        <v>H</v>
      </c>
      <c r="F1006">
        <v>1</v>
      </c>
      <c r="G1006" t="str">
        <v>W</v>
      </c>
      <c r="H1006" s="21">
        <v>77</v>
      </c>
      <c r="I1006" s="21">
        <v>77</v>
      </c>
      <c r="J1006" s="21">
        <v>77</v>
      </c>
      <c r="K1006" s="21">
        <v>77</v>
      </c>
      <c r="L1006">
        <v>40.57</v>
      </c>
      <c r="M1006">
        <v>40.57</v>
      </c>
      <c r="N1006">
        <v>47.613999999999997</v>
      </c>
      <c r="O1006">
        <v>47.613999999999997</v>
      </c>
      <c r="P1006">
        <v>0</v>
      </c>
      <c r="Q1006">
        <v>1</v>
      </c>
      <c r="R1006" t="str">
        <v>TPCK</v>
      </c>
      <c r="S1006" t="str">
        <v>NANNO</v>
      </c>
      <c r="T1006" t="str">
        <v/>
      </c>
      <c r="U1006" t="str">
        <v/>
      </c>
      <c r="V1006" t="str">
        <v>NANNO</v>
      </c>
      <c r="W1006" t="str">
        <v>TPCK11892641</v>
      </c>
      <c r="X1006">
        <v>44885.716666666667</v>
      </c>
      <c r="Y1006" t="str">
        <v>LEWIS</v>
      </c>
      <c r="Z1006" t="str">
        <v>JR</v>
      </c>
      <c r="AA1006" t="str">
        <v>Unprocessed sample to FLOR, slide to CLAR</v>
      </c>
      <c r="AB1006" t="str">
        <v>397-U1385G-6H-1-W 77/77-NANNO</v>
      </c>
    </row>
    <row r="1007" spans="1:28" x14ac:dyDescent="0.15">
      <c r="A1007">
        <v>397</v>
      </c>
      <c r="B1007" t="str">
        <v>U1385</v>
      </c>
      <c r="C1007" t="str">
        <v>G</v>
      </c>
      <c r="D1007">
        <v>6</v>
      </c>
      <c r="E1007" t="str">
        <v>H</v>
      </c>
      <c r="F1007">
        <v>1</v>
      </c>
      <c r="G1007" t="str">
        <v>W</v>
      </c>
      <c r="H1007" s="21">
        <v>124</v>
      </c>
      <c r="I1007" s="21">
        <v>124</v>
      </c>
      <c r="J1007" s="21">
        <v>124</v>
      </c>
      <c r="K1007" s="21">
        <v>124</v>
      </c>
      <c r="L1007">
        <v>41.04</v>
      </c>
      <c r="M1007">
        <v>41.04</v>
      </c>
      <c r="N1007">
        <v>48.083999999999996</v>
      </c>
      <c r="O1007">
        <v>48.083999999999996</v>
      </c>
      <c r="P1007">
        <v>0</v>
      </c>
      <c r="Q1007">
        <v>1</v>
      </c>
      <c r="R1007" t="str">
        <v>TPCK</v>
      </c>
      <c r="S1007" t="str">
        <v>NANNO</v>
      </c>
      <c r="T1007" t="str">
        <v/>
      </c>
      <c r="U1007" t="str">
        <v/>
      </c>
      <c r="V1007" t="str">
        <v>NANNO</v>
      </c>
      <c r="W1007" t="str">
        <v>TPCK11892651</v>
      </c>
      <c r="X1007">
        <v>44885.716666666667</v>
      </c>
      <c r="Y1007" t="str">
        <v>LEWIS</v>
      </c>
      <c r="Z1007" t="str">
        <v>JR</v>
      </c>
      <c r="AA1007" t="str">
        <v>Unprocessed sample to FLOR, slide to CLAR</v>
      </c>
      <c r="AB1007" t="str">
        <v>397-U1385G-6H-1-W 124/124-NANNO</v>
      </c>
    </row>
    <row r="1008" spans="1:28" x14ac:dyDescent="0.15">
      <c r="A1008">
        <v>397</v>
      </c>
      <c r="B1008" t="str">
        <v>U1385</v>
      </c>
      <c r="C1008" t="str">
        <v>G</v>
      </c>
      <c r="D1008">
        <v>6</v>
      </c>
      <c r="E1008" t="str">
        <v>H</v>
      </c>
      <c r="F1008">
        <v>2</v>
      </c>
      <c r="G1008" t="str">
        <v>W</v>
      </c>
      <c r="H1008" s="21">
        <v>77</v>
      </c>
      <c r="I1008" s="21">
        <v>77</v>
      </c>
      <c r="J1008" s="21">
        <v>77</v>
      </c>
      <c r="K1008" s="21">
        <v>77</v>
      </c>
      <c r="L1008">
        <v>42.080000000000005</v>
      </c>
      <c r="M1008">
        <v>42.080000000000005</v>
      </c>
      <c r="N1008">
        <v>49.124000000000002</v>
      </c>
      <c r="O1008">
        <v>49.124000000000002</v>
      </c>
      <c r="P1008">
        <v>0</v>
      </c>
      <c r="Q1008">
        <v>1</v>
      </c>
      <c r="R1008" t="str">
        <v>TPCK</v>
      </c>
      <c r="S1008" t="str">
        <v>NANNO</v>
      </c>
      <c r="T1008" t="str">
        <v/>
      </c>
      <c r="U1008" t="str">
        <v/>
      </c>
      <c r="V1008" t="str">
        <v>NANNO</v>
      </c>
      <c r="W1008" t="str">
        <v>TPCK11892661</v>
      </c>
      <c r="X1008">
        <v>44885.716666666667</v>
      </c>
      <c r="Y1008" t="str">
        <v>LEWIS</v>
      </c>
      <c r="Z1008" t="str">
        <v>JR</v>
      </c>
      <c r="AA1008" t="str">
        <v>Unprocessed sample to FLOR, slide to CLAR</v>
      </c>
      <c r="AB1008" t="str">
        <v>397-U1385G-6H-2-W 77/77-NANNO</v>
      </c>
    </row>
    <row r="1009" spans="1:28" x14ac:dyDescent="0.15">
      <c r="A1009">
        <v>397</v>
      </c>
      <c r="B1009" t="str">
        <v>U1385</v>
      </c>
      <c r="C1009" t="str">
        <v>G</v>
      </c>
      <c r="D1009">
        <v>6</v>
      </c>
      <c r="E1009" t="str">
        <v>H</v>
      </c>
      <c r="F1009">
        <v>2</v>
      </c>
      <c r="G1009" t="str">
        <v/>
      </c>
      <c r="H1009" s="21">
        <v>145</v>
      </c>
      <c r="I1009" s="21">
        <v>150</v>
      </c>
      <c r="J1009" s="21">
        <v>0</v>
      </c>
      <c r="K1009" s="21">
        <v>5</v>
      </c>
      <c r="L1009">
        <v>42.760000000000005</v>
      </c>
      <c r="M1009">
        <v>42.81</v>
      </c>
      <c r="N1009">
        <v>49.804000000000002</v>
      </c>
      <c r="O1009">
        <v>49.853999999999999</v>
      </c>
      <c r="P1009">
        <v>5</v>
      </c>
      <c r="Q1009">
        <v>25</v>
      </c>
      <c r="R1009" t="str">
        <v>CAKE</v>
      </c>
      <c r="S1009" t="str">
        <v/>
      </c>
      <c r="T1009" t="str">
        <v/>
      </c>
      <c r="U1009" t="str">
        <v/>
      </c>
      <c r="V1009" t="str">
        <v>SC</v>
      </c>
      <c r="W1009" t="str">
        <v>CAKE11890671</v>
      </c>
      <c r="X1009">
        <v>44885.595138888886</v>
      </c>
      <c r="Y1009" t="str">
        <v>JR_LIU</v>
      </c>
      <c r="Z1009" t="str">
        <v>JR</v>
      </c>
      <c r="AA1009" t="str">
        <v>repository</v>
      </c>
      <c r="AB1009" t="str">
        <v>397-U1385G-6H-2-IW(145-150)-SC</v>
      </c>
    </row>
    <row r="1010" spans="1:28" x14ac:dyDescent="0.15">
      <c r="A1010">
        <v>397</v>
      </c>
      <c r="B1010" t="str">
        <v>U1385</v>
      </c>
      <c r="C1010" t="str">
        <v>G</v>
      </c>
      <c r="D1010">
        <v>6</v>
      </c>
      <c r="E1010" t="str">
        <v>H</v>
      </c>
      <c r="F1010">
        <v>2</v>
      </c>
      <c r="G1010" t="str">
        <v/>
      </c>
      <c r="H1010" s="21">
        <v>145</v>
      </c>
      <c r="I1010" s="21">
        <v>150</v>
      </c>
      <c r="J1010" s="21">
        <v>0</v>
      </c>
      <c r="K1010" s="21">
        <v>5</v>
      </c>
      <c r="L1010">
        <v>42.760000000000005</v>
      </c>
      <c r="M1010">
        <v>42.81</v>
      </c>
      <c r="N1010">
        <v>49.804000000000002</v>
      </c>
      <c r="O1010">
        <v>49.853999999999999</v>
      </c>
      <c r="P1010">
        <v>5</v>
      </c>
      <c r="Q1010">
        <v>2</v>
      </c>
      <c r="R1010" t="str">
        <v>LIQ</v>
      </c>
      <c r="S1010" t="str">
        <v>ICP</v>
      </c>
      <c r="T1010" t="str">
        <v/>
      </c>
      <c r="U1010" t="str">
        <v/>
      </c>
      <c r="V1010" t="str">
        <v>IWICP</v>
      </c>
      <c r="W1010" t="str">
        <v>LIQ11890621</v>
      </c>
      <c r="X1010">
        <v>44885.595138888886</v>
      </c>
      <c r="Y1010" t="str">
        <v>JR_LIU</v>
      </c>
      <c r="Z1010" t="str">
        <v>JR</v>
      </c>
      <c r="AA1010" t="str">
        <v>10uL HNO3</v>
      </c>
      <c r="AB1010" t="str">
        <v>397-U1385G-6H-2-IW(145-150)-IWICP</v>
      </c>
    </row>
    <row r="1011" spans="1:28" x14ac:dyDescent="0.15">
      <c r="A1011">
        <v>397</v>
      </c>
      <c r="B1011" t="str">
        <v>U1385</v>
      </c>
      <c r="C1011" t="str">
        <v>G</v>
      </c>
      <c r="D1011">
        <v>6</v>
      </c>
      <c r="E1011" t="str">
        <v>H</v>
      </c>
      <c r="F1011">
        <v>2</v>
      </c>
      <c r="G1011" t="str">
        <v/>
      </c>
      <c r="H1011" s="21">
        <v>145</v>
      </c>
      <c r="I1011" s="21">
        <v>150</v>
      </c>
      <c r="J1011" s="21">
        <v>0</v>
      </c>
      <c r="K1011" s="21">
        <v>5</v>
      </c>
      <c r="L1011">
        <v>42.760000000000005</v>
      </c>
      <c r="M1011">
        <v>42.81</v>
      </c>
      <c r="N1011">
        <v>49.804000000000002</v>
      </c>
      <c r="O1011">
        <v>49.853999999999999</v>
      </c>
      <c r="P1011">
        <v>5</v>
      </c>
      <c r="Q1011">
        <v>2</v>
      </c>
      <c r="R1011" t="str">
        <v>LIQ</v>
      </c>
      <c r="S1011" t="str">
        <v/>
      </c>
      <c r="T1011" t="str">
        <v>BRAD</v>
      </c>
      <c r="U1011" t="str">
        <v>95829IODP</v>
      </c>
      <c r="V1011" t="str">
        <v>IWBRAD</v>
      </c>
      <c r="W1011" t="str">
        <v>LIQ11890681</v>
      </c>
      <c r="X1011">
        <v>44885.595138888886</v>
      </c>
      <c r="Y1011" t="str">
        <v>JR_LIU</v>
      </c>
      <c r="Z1011" t="str">
        <v>JR</v>
      </c>
      <c r="AA1011" t="str">
        <v>10 ul HgCl2</v>
      </c>
      <c r="AB1011" t="str">
        <v>397-U1385G-6H-2-IW(145-150)-IWBRAD</v>
      </c>
    </row>
    <row r="1012" spans="1:28" x14ac:dyDescent="0.15">
      <c r="A1012">
        <v>397</v>
      </c>
      <c r="B1012" t="str">
        <v>U1385</v>
      </c>
      <c r="C1012" t="str">
        <v>G</v>
      </c>
      <c r="D1012">
        <v>6</v>
      </c>
      <c r="E1012" t="str">
        <v>H</v>
      </c>
      <c r="F1012">
        <v>2</v>
      </c>
      <c r="G1012" t="str">
        <v/>
      </c>
      <c r="H1012" s="21">
        <v>145</v>
      </c>
      <c r="I1012" s="21">
        <v>150</v>
      </c>
      <c r="J1012" s="21">
        <v>0</v>
      </c>
      <c r="K1012" s="21">
        <v>5</v>
      </c>
      <c r="L1012">
        <v>42.760000000000005</v>
      </c>
      <c r="M1012">
        <v>42.81</v>
      </c>
      <c r="N1012">
        <v>49.804000000000002</v>
      </c>
      <c r="O1012">
        <v>49.853999999999999</v>
      </c>
      <c r="P1012">
        <v>5</v>
      </c>
      <c r="Q1012">
        <v>10</v>
      </c>
      <c r="R1012" t="str">
        <v>LIQ</v>
      </c>
      <c r="S1012" t="str">
        <v/>
      </c>
      <c r="T1012" t="str">
        <v>YOBO</v>
      </c>
      <c r="U1012" t="str">
        <v>96010IODP</v>
      </c>
      <c r="V1012" t="str">
        <v>IWYOBO</v>
      </c>
      <c r="W1012" t="str">
        <v>LIQ11890641</v>
      </c>
      <c r="X1012">
        <v>44885.595138888886</v>
      </c>
      <c r="Y1012" t="str">
        <v>JR_LIU</v>
      </c>
      <c r="Z1012" t="str">
        <v>JR</v>
      </c>
      <c r="AA1012" t="str">
        <v>30ul optima HNO3</v>
      </c>
      <c r="AB1012" t="str">
        <v>397-U1385G-6H-2-IW(145-150)-IWYOBO</v>
      </c>
    </row>
    <row r="1013" spans="1:28" x14ac:dyDescent="0.15">
      <c r="A1013">
        <v>397</v>
      </c>
      <c r="B1013" t="str">
        <v>U1385</v>
      </c>
      <c r="C1013" t="str">
        <v>G</v>
      </c>
      <c r="D1013">
        <v>6</v>
      </c>
      <c r="E1013" t="str">
        <v>H</v>
      </c>
      <c r="F1013">
        <v>2</v>
      </c>
      <c r="G1013" t="str">
        <v/>
      </c>
      <c r="H1013" s="21">
        <v>145</v>
      </c>
      <c r="I1013" s="21">
        <v>150</v>
      </c>
      <c r="J1013" s="21">
        <v>145</v>
      </c>
      <c r="K1013" s="21">
        <v>150</v>
      </c>
      <c r="L1013">
        <v>42.760000000000005</v>
      </c>
      <c r="M1013">
        <v>42.81</v>
      </c>
      <c r="N1013">
        <v>49.804000000000002</v>
      </c>
      <c r="O1013">
        <v>49.853999999999999</v>
      </c>
      <c r="P1013">
        <v>5</v>
      </c>
      <c r="Q1013">
        <v>353</v>
      </c>
      <c r="R1013" t="str">
        <v>WRND</v>
      </c>
      <c r="S1013" t="str">
        <v>IW</v>
      </c>
      <c r="T1013" t="str">
        <v/>
      </c>
      <c r="U1013" t="str">
        <v/>
      </c>
      <c r="V1013" t="str">
        <v>IW(145-150)</v>
      </c>
      <c r="W1013" t="str">
        <v>WRND11889521</v>
      </c>
      <c r="X1013">
        <v>44885.525000000001</v>
      </c>
      <c r="Y1013" t="str">
        <v>LEWIS</v>
      </c>
      <c r="Z1013" t="str">
        <v>JR</v>
      </c>
      <c r="AA1013" t="str">
        <v/>
      </c>
      <c r="AB1013" t="str">
        <v>397-U1385G-6H-2-IW(145-150)</v>
      </c>
    </row>
    <row r="1014" spans="1:28" x14ac:dyDescent="0.15">
      <c r="A1014">
        <v>397</v>
      </c>
      <c r="B1014" t="str">
        <v>U1385</v>
      </c>
      <c r="C1014" t="str">
        <v>G</v>
      </c>
      <c r="D1014">
        <v>6</v>
      </c>
      <c r="E1014" t="str">
        <v>H</v>
      </c>
      <c r="F1014">
        <v>2</v>
      </c>
      <c r="G1014" t="str">
        <v/>
      </c>
      <c r="H1014" s="21">
        <v>145</v>
      </c>
      <c r="I1014" s="21">
        <v>150</v>
      </c>
      <c r="J1014" s="21">
        <v>0</v>
      </c>
      <c r="K1014" s="21">
        <v>5</v>
      </c>
      <c r="L1014">
        <v>42.760000000000005</v>
      </c>
      <c r="M1014">
        <v>42.81</v>
      </c>
      <c r="N1014">
        <v>49.804000000000002</v>
      </c>
      <c r="O1014">
        <v>49.853999999999999</v>
      </c>
      <c r="P1014">
        <v>5</v>
      </c>
      <c r="Q1014">
        <v>25</v>
      </c>
      <c r="R1014" t="str">
        <v>CAKE</v>
      </c>
      <c r="S1014" t="str">
        <v/>
      </c>
      <c r="T1014" t="str">
        <v>HAYG</v>
      </c>
      <c r="U1014" t="str">
        <v>95295IODP</v>
      </c>
      <c r="V1014" t="str">
        <v>SCHAYG</v>
      </c>
      <c r="W1014" t="str">
        <v>CAKE11890661</v>
      </c>
      <c r="X1014">
        <v>44885.595138888886</v>
      </c>
      <c r="Y1014" t="str">
        <v>JR_LIU</v>
      </c>
      <c r="Z1014" t="str">
        <v>JR</v>
      </c>
      <c r="AA1014" t="str">
        <v>flush with N2</v>
      </c>
      <c r="AB1014" t="str">
        <v>397-U1385G-6H-2-IW(145-150)-SCHAYG</v>
      </c>
    </row>
    <row r="1015" spans="1:28" x14ac:dyDescent="0.15">
      <c r="A1015">
        <v>397</v>
      </c>
      <c r="B1015" t="str">
        <v>U1385</v>
      </c>
      <c r="C1015" t="str">
        <v>G</v>
      </c>
      <c r="D1015">
        <v>6</v>
      </c>
      <c r="E1015" t="str">
        <v>H</v>
      </c>
      <c r="F1015">
        <v>2</v>
      </c>
      <c r="G1015" t="str">
        <v/>
      </c>
      <c r="H1015" s="21">
        <v>145</v>
      </c>
      <c r="I1015" s="21">
        <v>150</v>
      </c>
      <c r="J1015" s="21">
        <v>0</v>
      </c>
      <c r="K1015" s="21">
        <v>5</v>
      </c>
      <c r="L1015">
        <v>42.760000000000005</v>
      </c>
      <c r="M1015">
        <v>42.81</v>
      </c>
      <c r="N1015">
        <v>49.804000000000002</v>
      </c>
      <c r="O1015">
        <v>49.853999999999999</v>
      </c>
      <c r="P1015">
        <v>5</v>
      </c>
      <c r="Q1015">
        <v>25</v>
      </c>
      <c r="R1015" t="str">
        <v>CAKE</v>
      </c>
      <c r="S1015" t="str">
        <v/>
      </c>
      <c r="T1015" t="str">
        <v>WU</v>
      </c>
      <c r="U1015" t="str">
        <v>95353IODP</v>
      </c>
      <c r="V1015" t="str">
        <v>SCWU</v>
      </c>
      <c r="W1015" t="str">
        <v>CAKE11890651</v>
      </c>
      <c r="X1015">
        <v>44885.595138888886</v>
      </c>
      <c r="Y1015" t="str">
        <v>JR_LIU</v>
      </c>
      <c r="Z1015" t="str">
        <v>JR</v>
      </c>
      <c r="AA1015" t="str">
        <v/>
      </c>
      <c r="AB1015" t="str">
        <v>397-U1385G-6H-2-IW(145-150)-SCWU</v>
      </c>
    </row>
    <row r="1016" spans="1:28" x14ac:dyDescent="0.15">
      <c r="A1016">
        <v>397</v>
      </c>
      <c r="B1016" t="str">
        <v>U1385</v>
      </c>
      <c r="C1016" t="str">
        <v>G</v>
      </c>
      <c r="D1016">
        <v>6</v>
      </c>
      <c r="E1016" t="str">
        <v>H</v>
      </c>
      <c r="F1016">
        <v>2</v>
      </c>
      <c r="G1016" t="str">
        <v/>
      </c>
      <c r="H1016" s="21">
        <v>145</v>
      </c>
      <c r="I1016" s="21">
        <v>150</v>
      </c>
      <c r="J1016" s="21">
        <v>0</v>
      </c>
      <c r="K1016" s="21">
        <v>5</v>
      </c>
      <c r="L1016">
        <v>42.760000000000005</v>
      </c>
      <c r="M1016">
        <v>42.81</v>
      </c>
      <c r="N1016">
        <v>49.804000000000002</v>
      </c>
      <c r="O1016">
        <v>49.853999999999999</v>
      </c>
      <c r="P1016">
        <v>5</v>
      </c>
      <c r="Q1016">
        <v>10</v>
      </c>
      <c r="R1016" t="str">
        <v>LIQ</v>
      </c>
      <c r="S1016" t="str">
        <v/>
      </c>
      <c r="T1016" t="str">
        <v>WU</v>
      </c>
      <c r="U1016" t="str">
        <v>95353IODP</v>
      </c>
      <c r="V1016" t="str">
        <v>IWWU</v>
      </c>
      <c r="W1016" t="str">
        <v>LIQ11890631</v>
      </c>
      <c r="X1016">
        <v>44885.595138888886</v>
      </c>
      <c r="Y1016" t="str">
        <v>JR_LIU</v>
      </c>
      <c r="Z1016" t="str">
        <v>JR</v>
      </c>
      <c r="AA1016" t="str">
        <v>30 ul TM HCl</v>
      </c>
      <c r="AB1016" t="str">
        <v>397-U1385G-6H-2-IW(145-150)-IWWU</v>
      </c>
    </row>
    <row r="1017" spans="1:28" x14ac:dyDescent="0.15">
      <c r="A1017">
        <v>397</v>
      </c>
      <c r="B1017" t="str">
        <v>U1385</v>
      </c>
      <c r="C1017" t="str">
        <v>G</v>
      </c>
      <c r="D1017">
        <v>6</v>
      </c>
      <c r="E1017" t="str">
        <v>H</v>
      </c>
      <c r="F1017">
        <v>2</v>
      </c>
      <c r="G1017" t="str">
        <v/>
      </c>
      <c r="H1017" s="21">
        <v>145</v>
      </c>
      <c r="I1017" s="21">
        <v>150</v>
      </c>
      <c r="J1017" s="21">
        <v>0</v>
      </c>
      <c r="K1017" s="21">
        <v>5</v>
      </c>
      <c r="L1017">
        <v>42.760000000000005</v>
      </c>
      <c r="M1017">
        <v>42.81</v>
      </c>
      <c r="N1017">
        <v>49.804000000000002</v>
      </c>
      <c r="O1017">
        <v>49.853999999999999</v>
      </c>
      <c r="P1017">
        <v>5</v>
      </c>
      <c r="Q1017">
        <v>6</v>
      </c>
      <c r="R1017" t="str">
        <v>LIQ</v>
      </c>
      <c r="S1017" t="str">
        <v/>
      </c>
      <c r="T1017" t="str">
        <v/>
      </c>
      <c r="U1017" t="str">
        <v/>
      </c>
      <c r="V1017" t="str">
        <v>IWS</v>
      </c>
      <c r="W1017" t="str">
        <v>LIQ11890601</v>
      </c>
      <c r="X1017">
        <v>44885.595138888886</v>
      </c>
      <c r="Y1017" t="str">
        <v>JR_LIU</v>
      </c>
      <c r="Z1017" t="str">
        <v>JR</v>
      </c>
      <c r="AA1017" t="str">
        <v>shipboard untreated</v>
      </c>
      <c r="AB1017" t="str">
        <v>397-U1385G-6H-2-IW(145-150)-IWS</v>
      </c>
    </row>
    <row r="1018" spans="1:28" x14ac:dyDescent="0.15">
      <c r="A1018">
        <v>397</v>
      </c>
      <c r="B1018" t="str">
        <v>U1385</v>
      </c>
      <c r="C1018" t="str">
        <v>G</v>
      </c>
      <c r="D1018">
        <v>6</v>
      </c>
      <c r="E1018" t="str">
        <v>H</v>
      </c>
      <c r="F1018">
        <v>2</v>
      </c>
      <c r="G1018" t="str">
        <v/>
      </c>
      <c r="H1018" s="21">
        <v>145</v>
      </c>
      <c r="I1018" s="21">
        <v>150</v>
      </c>
      <c r="J1018" s="21">
        <v>0</v>
      </c>
      <c r="K1018" s="21">
        <v>5</v>
      </c>
      <c r="L1018">
        <v>42.760000000000005</v>
      </c>
      <c r="M1018">
        <v>42.81</v>
      </c>
      <c r="N1018">
        <v>49.804000000000002</v>
      </c>
      <c r="O1018">
        <v>49.853999999999999</v>
      </c>
      <c r="P1018">
        <v>5</v>
      </c>
      <c r="Q1018">
        <v>3</v>
      </c>
      <c r="R1018" t="str">
        <v>LIQ</v>
      </c>
      <c r="S1018" t="str">
        <v/>
      </c>
      <c r="T1018" t="str">
        <v/>
      </c>
      <c r="U1018" t="str">
        <v/>
      </c>
      <c r="V1018" t="str">
        <v>IWALK</v>
      </c>
      <c r="W1018" t="str">
        <v>LIQ11890611</v>
      </c>
      <c r="X1018">
        <v>44885.595138888886</v>
      </c>
      <c r="Y1018" t="str">
        <v>JR_LIU</v>
      </c>
      <c r="Z1018" t="str">
        <v>JR</v>
      </c>
      <c r="AA1018" t="str">
        <v>alkalinity residue</v>
      </c>
      <c r="AB1018" t="str">
        <v>397-U1385G-6H-2-IW(145-150)-IWALK</v>
      </c>
    </row>
    <row r="1019" spans="1:28" x14ac:dyDescent="0.15">
      <c r="A1019">
        <v>397</v>
      </c>
      <c r="B1019" t="str">
        <v>U1385</v>
      </c>
      <c r="C1019" t="str">
        <v>G</v>
      </c>
      <c r="D1019">
        <v>6</v>
      </c>
      <c r="E1019" t="str">
        <v>H</v>
      </c>
      <c r="F1019">
        <v>3</v>
      </c>
      <c r="G1019" t="str">
        <v>W</v>
      </c>
      <c r="H1019" s="21">
        <v>75</v>
      </c>
      <c r="I1019" s="21">
        <v>75</v>
      </c>
      <c r="J1019" s="21">
        <v>75</v>
      </c>
      <c r="K1019" s="21">
        <v>75</v>
      </c>
      <c r="L1019">
        <v>43.56</v>
      </c>
      <c r="M1019">
        <v>43.56</v>
      </c>
      <c r="N1019">
        <v>50.603999999999999</v>
      </c>
      <c r="O1019">
        <v>50.603999999999999</v>
      </c>
      <c r="P1019">
        <v>0</v>
      </c>
      <c r="Q1019">
        <v>1</v>
      </c>
      <c r="R1019" t="str">
        <v>TPCK</v>
      </c>
      <c r="S1019" t="str">
        <v>NANNO</v>
      </c>
      <c r="T1019" t="str">
        <v/>
      </c>
      <c r="U1019" t="str">
        <v/>
      </c>
      <c r="V1019" t="str">
        <v>NANNO</v>
      </c>
      <c r="W1019" t="str">
        <v>TPCK11892671</v>
      </c>
      <c r="X1019">
        <v>44885.716666666667</v>
      </c>
      <c r="Y1019" t="str">
        <v>LEWIS</v>
      </c>
      <c r="Z1019" t="str">
        <v>JR</v>
      </c>
      <c r="AA1019" t="str">
        <v>Unprocessed sample to FLOR, slide to CLAR</v>
      </c>
      <c r="AB1019" t="str">
        <v>397-U1385G-6H-3-W 75/75-NANNO</v>
      </c>
    </row>
    <row r="1020" spans="1:28" x14ac:dyDescent="0.15">
      <c r="A1020">
        <v>397</v>
      </c>
      <c r="B1020" t="str">
        <v>U1385</v>
      </c>
      <c r="C1020" t="str">
        <v>G</v>
      </c>
      <c r="D1020">
        <v>6</v>
      </c>
      <c r="E1020" t="str">
        <v>H</v>
      </c>
      <c r="F1020">
        <v>4</v>
      </c>
      <c r="G1020" t="str">
        <v>W</v>
      </c>
      <c r="H1020" s="21">
        <v>40</v>
      </c>
      <c r="I1020" s="21">
        <v>42</v>
      </c>
      <c r="J1020" s="21">
        <v>40</v>
      </c>
      <c r="K1020" s="21">
        <v>42</v>
      </c>
      <c r="L1020">
        <v>44.72</v>
      </c>
      <c r="M1020">
        <v>44.74</v>
      </c>
      <c r="N1020">
        <v>51.763999999999996</v>
      </c>
      <c r="O1020">
        <v>51.783999999999999</v>
      </c>
      <c r="P1020">
        <v>2</v>
      </c>
      <c r="Q1020">
        <v>7</v>
      </c>
      <c r="R1020" t="str">
        <v>CUBE</v>
      </c>
      <c r="S1020" t="str">
        <v>PMAG</v>
      </c>
      <c r="T1020" t="str">
        <v>XUAN</v>
      </c>
      <c r="U1020" t="str">
        <v>95810IODP</v>
      </c>
      <c r="V1020" t="str">
        <v>PMAG</v>
      </c>
      <c r="W1020" t="str">
        <v>CUBE11893101</v>
      </c>
      <c r="X1020">
        <v>44885.727083333331</v>
      </c>
      <c r="Y1020" t="str">
        <v>LEWIS</v>
      </c>
      <c r="Z1020" t="str">
        <v>JR</v>
      </c>
      <c r="AA1020" t="str">
        <v/>
      </c>
      <c r="AB1020" t="str">
        <v>397-U1385G-6H-4-W 40/42-PMAG</v>
      </c>
    </row>
    <row r="1021" spans="1:28" x14ac:dyDescent="0.15">
      <c r="A1021">
        <v>397</v>
      </c>
      <c r="B1021" t="str">
        <v>U1385</v>
      </c>
      <c r="C1021" t="str">
        <v>G</v>
      </c>
      <c r="D1021">
        <v>6</v>
      </c>
      <c r="E1021" t="str">
        <v>H</v>
      </c>
      <c r="F1021">
        <v>4</v>
      </c>
      <c r="G1021" t="str">
        <v>W</v>
      </c>
      <c r="H1021" s="21">
        <v>70</v>
      </c>
      <c r="I1021" s="21">
        <v>71</v>
      </c>
      <c r="J1021" s="21">
        <v>70</v>
      </c>
      <c r="K1021" s="21">
        <v>71</v>
      </c>
      <c r="L1021">
        <v>45.02</v>
      </c>
      <c r="M1021">
        <v>45.03</v>
      </c>
      <c r="N1021">
        <v>52.064</v>
      </c>
      <c r="O1021">
        <v>52.073999999999998</v>
      </c>
      <c r="P1021">
        <v>1</v>
      </c>
      <c r="Q1021">
        <v>5</v>
      </c>
      <c r="R1021" t="str">
        <v>CYL</v>
      </c>
      <c r="S1021" t="str">
        <v>CARB</v>
      </c>
      <c r="T1021" t="str">
        <v/>
      </c>
      <c r="U1021" t="str">
        <v/>
      </c>
      <c r="V1021" t="str">
        <v>CARB</v>
      </c>
      <c r="W1021" t="str">
        <v>CYL11893121</v>
      </c>
      <c r="X1021">
        <v>44885.736111111109</v>
      </c>
      <c r="Y1021" t="str">
        <v>JRS_CLARK</v>
      </c>
      <c r="Z1021" t="str">
        <v>JR</v>
      </c>
      <c r="AA1021" t="str">
        <v/>
      </c>
      <c r="AB1021" t="str">
        <v>397-U1385G-6H-4-W 70/71-CARB</v>
      </c>
    </row>
    <row r="1022" spans="1:28" x14ac:dyDescent="0.15">
      <c r="A1022">
        <v>397</v>
      </c>
      <c r="B1022" t="str">
        <v>U1385</v>
      </c>
      <c r="C1022" t="str">
        <v>G</v>
      </c>
      <c r="D1022">
        <v>6</v>
      </c>
      <c r="E1022" t="str">
        <v>H</v>
      </c>
      <c r="F1022">
        <v>4</v>
      </c>
      <c r="G1022" t="str">
        <v>A</v>
      </c>
      <c r="H1022" s="21">
        <v>70</v>
      </c>
      <c r="I1022" s="21">
        <v>70</v>
      </c>
      <c r="J1022" s="21">
        <v>70</v>
      </c>
      <c r="K1022" s="21">
        <v>70</v>
      </c>
      <c r="L1022">
        <v>45.02</v>
      </c>
      <c r="M1022">
        <v>45.02</v>
      </c>
      <c r="N1022">
        <v>52.064</v>
      </c>
      <c r="O1022">
        <v>52.064</v>
      </c>
      <c r="P1022">
        <v>0</v>
      </c>
      <c r="Q1022">
        <v>1</v>
      </c>
      <c r="R1022" t="str">
        <v>SS</v>
      </c>
      <c r="S1022" t="str">
        <v>SED</v>
      </c>
      <c r="T1022" t="str">
        <v/>
      </c>
      <c r="U1022" t="str">
        <v/>
      </c>
      <c r="V1022" t="str">
        <v>SED</v>
      </c>
      <c r="W1022" t="str">
        <v>SS11893811</v>
      </c>
      <c r="X1022">
        <v>44885.782638888886</v>
      </c>
      <c r="Y1022" t="str">
        <v>JRS_BROOKS</v>
      </c>
      <c r="Z1022" t="str">
        <v>JR</v>
      </c>
      <c r="AA1022" t="str">
        <v/>
      </c>
      <c r="AB1022" t="str">
        <v>397-U1385G-6H-4-A 70/70-SED</v>
      </c>
    </row>
    <row r="1023" spans="1:28" x14ac:dyDescent="0.15">
      <c r="A1023">
        <v>397</v>
      </c>
      <c r="B1023" t="str">
        <v>U1385</v>
      </c>
      <c r="C1023" t="str">
        <v>G</v>
      </c>
      <c r="D1023">
        <v>6</v>
      </c>
      <c r="E1023" t="str">
        <v>H</v>
      </c>
      <c r="F1023">
        <v>4</v>
      </c>
      <c r="G1023" t="str">
        <v>W</v>
      </c>
      <c r="H1023" s="21">
        <v>70</v>
      </c>
      <c r="I1023" s="21">
        <v>71</v>
      </c>
      <c r="J1023" s="21">
        <v>70</v>
      </c>
      <c r="K1023" s="21">
        <v>71</v>
      </c>
      <c r="L1023">
        <v>45.02</v>
      </c>
      <c r="M1023">
        <v>45.03</v>
      </c>
      <c r="N1023">
        <v>52.064</v>
      </c>
      <c r="O1023">
        <v>52.073999999999998</v>
      </c>
      <c r="P1023">
        <v>1</v>
      </c>
      <c r="Q1023">
        <v>5</v>
      </c>
      <c r="R1023" t="str">
        <v>CYL</v>
      </c>
      <c r="S1023" t="str">
        <v>XRD</v>
      </c>
      <c r="T1023" t="str">
        <v/>
      </c>
      <c r="U1023" t="str">
        <v/>
      </c>
      <c r="V1023" t="str">
        <v>XRD</v>
      </c>
      <c r="W1023" t="str">
        <v>CYL11893111</v>
      </c>
      <c r="X1023">
        <v>44885.736111111109</v>
      </c>
      <c r="Y1023" t="str">
        <v>JRS_CLARK</v>
      </c>
      <c r="Z1023" t="str">
        <v>JR</v>
      </c>
      <c r="AA1023" t="str">
        <v/>
      </c>
      <c r="AB1023" t="str">
        <v>397-U1385G-6H-4-W 70/71-XRD</v>
      </c>
    </row>
    <row r="1024" spans="1:28" x14ac:dyDescent="0.15">
      <c r="A1024">
        <v>397</v>
      </c>
      <c r="B1024" t="str">
        <v>U1385</v>
      </c>
      <c r="C1024" t="str">
        <v>G</v>
      </c>
      <c r="D1024">
        <v>6</v>
      </c>
      <c r="E1024" t="str">
        <v>H</v>
      </c>
      <c r="F1024">
        <v>4</v>
      </c>
      <c r="G1024" t="str">
        <v>W</v>
      </c>
      <c r="H1024" s="21">
        <v>79</v>
      </c>
      <c r="I1024" s="21">
        <v>79</v>
      </c>
      <c r="J1024" s="21">
        <v>79</v>
      </c>
      <c r="K1024" s="21">
        <v>79</v>
      </c>
      <c r="L1024">
        <v>45.11</v>
      </c>
      <c r="M1024">
        <v>45.11</v>
      </c>
      <c r="N1024">
        <v>52.153999999999996</v>
      </c>
      <c r="O1024">
        <v>52.153999999999996</v>
      </c>
      <c r="P1024">
        <v>0</v>
      </c>
      <c r="Q1024">
        <v>1</v>
      </c>
      <c r="R1024" t="str">
        <v>TPCK</v>
      </c>
      <c r="S1024" t="str">
        <v>NANNO</v>
      </c>
      <c r="T1024" t="str">
        <v/>
      </c>
      <c r="U1024" t="str">
        <v/>
      </c>
      <c r="V1024" t="str">
        <v>NANNO</v>
      </c>
      <c r="W1024" t="str">
        <v>TPCK11892681</v>
      </c>
      <c r="X1024">
        <v>44885.716666666667</v>
      </c>
      <c r="Y1024" t="str">
        <v>LEWIS</v>
      </c>
      <c r="Z1024" t="str">
        <v>JR</v>
      </c>
      <c r="AA1024" t="str">
        <v>Unprocessed sample to FLOR, slide to CLAR</v>
      </c>
      <c r="AB1024" t="str">
        <v>397-U1385G-6H-4-W 79/79-NANNO</v>
      </c>
    </row>
    <row r="1025" spans="1:28" x14ac:dyDescent="0.15">
      <c r="A1025">
        <v>397</v>
      </c>
      <c r="B1025" t="str">
        <v>U1385</v>
      </c>
      <c r="C1025" t="str">
        <v>G</v>
      </c>
      <c r="D1025">
        <v>6</v>
      </c>
      <c r="E1025" t="str">
        <v>H</v>
      </c>
      <c r="F1025">
        <v>5</v>
      </c>
      <c r="G1025" t="str">
        <v>W</v>
      </c>
      <c r="H1025" s="21">
        <v>58</v>
      </c>
      <c r="I1025" s="21">
        <v>60</v>
      </c>
      <c r="J1025" s="21">
        <v>58</v>
      </c>
      <c r="K1025" s="21">
        <v>60</v>
      </c>
      <c r="L1025">
        <v>46.41</v>
      </c>
      <c r="M1025">
        <v>46.43</v>
      </c>
      <c r="N1025">
        <v>53.453999999999994</v>
      </c>
      <c r="O1025">
        <v>53.473999999999997</v>
      </c>
      <c r="P1025">
        <v>2</v>
      </c>
      <c r="Q1025">
        <v>10</v>
      </c>
      <c r="R1025" t="str">
        <v>CYL</v>
      </c>
      <c r="S1025" t="str">
        <v>MAD</v>
      </c>
      <c r="T1025" t="str">
        <v/>
      </c>
      <c r="U1025" t="str">
        <v/>
      </c>
      <c r="V1025">
        <v>31175</v>
      </c>
      <c r="W1025" t="str">
        <v>CYL11893231</v>
      </c>
      <c r="X1025">
        <v>44885.740277777775</v>
      </c>
      <c r="Y1025" t="str">
        <v>JRS_CLARK</v>
      </c>
      <c r="Z1025" t="str">
        <v>JR</v>
      </c>
      <c r="AA1025" t="str">
        <v/>
      </c>
      <c r="AB1025" t="str">
        <v>397-U1385G-6H-5-W 58/60-31175</v>
      </c>
    </row>
    <row r="1026" spans="1:28" x14ac:dyDescent="0.15">
      <c r="A1026">
        <v>397</v>
      </c>
      <c r="B1026" t="str">
        <v>U1385</v>
      </c>
      <c r="C1026" t="str">
        <v>G</v>
      </c>
      <c r="D1026">
        <v>6</v>
      </c>
      <c r="E1026" t="str">
        <v>H</v>
      </c>
      <c r="F1026">
        <v>5</v>
      </c>
      <c r="G1026" t="str">
        <v>W</v>
      </c>
      <c r="H1026" s="21">
        <v>76</v>
      </c>
      <c r="I1026" s="21">
        <v>76</v>
      </c>
      <c r="J1026" s="21">
        <v>76</v>
      </c>
      <c r="K1026" s="21">
        <v>76</v>
      </c>
      <c r="L1026">
        <v>46.589999999999996</v>
      </c>
      <c r="M1026">
        <v>46.589999999999996</v>
      </c>
      <c r="N1026">
        <v>53.633999999999993</v>
      </c>
      <c r="O1026">
        <v>53.633999999999993</v>
      </c>
      <c r="P1026">
        <v>0</v>
      </c>
      <c r="Q1026">
        <v>1</v>
      </c>
      <c r="R1026" t="str">
        <v>TPCK</v>
      </c>
      <c r="S1026" t="str">
        <v>NANNO</v>
      </c>
      <c r="T1026" t="str">
        <v/>
      </c>
      <c r="U1026" t="str">
        <v/>
      </c>
      <c r="V1026" t="str">
        <v>NANNO</v>
      </c>
      <c r="W1026" t="str">
        <v>TPCK11892691</v>
      </c>
      <c r="X1026">
        <v>44885.716666666667</v>
      </c>
      <c r="Y1026" t="str">
        <v>LEWIS</v>
      </c>
      <c r="Z1026" t="str">
        <v>JR</v>
      </c>
      <c r="AA1026" t="str">
        <v>Unprocessed sample to FLOR, slide to CLAR</v>
      </c>
      <c r="AB1026" t="str">
        <v>397-U1385G-6H-5-W 76/76-NANNO</v>
      </c>
    </row>
    <row r="1027" spans="1:28" x14ac:dyDescent="0.15">
      <c r="A1027">
        <v>397</v>
      </c>
      <c r="B1027" t="str">
        <v>U1385</v>
      </c>
      <c r="C1027" t="str">
        <v>G</v>
      </c>
      <c r="D1027">
        <v>6</v>
      </c>
      <c r="E1027" t="str">
        <v>H</v>
      </c>
      <c r="F1027">
        <v>6</v>
      </c>
      <c r="G1027" t="str">
        <v>W</v>
      </c>
      <c r="H1027" s="21">
        <v>43</v>
      </c>
      <c r="I1027" s="21">
        <v>43</v>
      </c>
      <c r="J1027" s="21">
        <v>43</v>
      </c>
      <c r="K1027" s="21">
        <v>43</v>
      </c>
      <c r="L1027">
        <v>47.77</v>
      </c>
      <c r="M1027">
        <v>47.77</v>
      </c>
      <c r="N1027">
        <v>54.814</v>
      </c>
      <c r="O1027">
        <v>54.814</v>
      </c>
      <c r="P1027">
        <v>0</v>
      </c>
      <c r="Q1027">
        <v>1</v>
      </c>
      <c r="R1027" t="str">
        <v>TPCK</v>
      </c>
      <c r="S1027" t="str">
        <v>NANNO</v>
      </c>
      <c r="T1027" t="str">
        <v/>
      </c>
      <c r="U1027" t="str">
        <v/>
      </c>
      <c r="V1027" t="str">
        <v>NANNO</v>
      </c>
      <c r="W1027" t="str">
        <v>TPCK11892701</v>
      </c>
      <c r="X1027">
        <v>44885.716666666667</v>
      </c>
      <c r="Y1027" t="str">
        <v>LEWIS</v>
      </c>
      <c r="Z1027" t="str">
        <v>JR</v>
      </c>
      <c r="AA1027" t="str">
        <v>Unprocessed sample to FLOR, slide to CLAR</v>
      </c>
      <c r="AB1027" t="str">
        <v>397-U1385G-6H-6-W 43/43-NANNO</v>
      </c>
    </row>
    <row r="1028" spans="1:28" x14ac:dyDescent="0.15">
      <c r="A1028">
        <v>397</v>
      </c>
      <c r="B1028" t="str">
        <v>U1385</v>
      </c>
      <c r="C1028" t="str">
        <v>G</v>
      </c>
      <c r="D1028">
        <v>6</v>
      </c>
      <c r="E1028" t="str">
        <v>H</v>
      </c>
      <c r="F1028">
        <v>6</v>
      </c>
      <c r="G1028" t="str">
        <v>W</v>
      </c>
      <c r="H1028" s="21">
        <v>63</v>
      </c>
      <c r="I1028" s="21">
        <v>64</v>
      </c>
      <c r="J1028" s="21">
        <v>63</v>
      </c>
      <c r="K1028" s="21">
        <v>64</v>
      </c>
      <c r="L1028">
        <v>47.970000000000006</v>
      </c>
      <c r="M1028">
        <v>47.980000000000004</v>
      </c>
      <c r="N1028">
        <v>55.014000000000003</v>
      </c>
      <c r="O1028">
        <v>55.024000000000001</v>
      </c>
      <c r="P1028">
        <v>1</v>
      </c>
      <c r="Q1028">
        <v>5</v>
      </c>
      <c r="R1028" t="str">
        <v>CYL</v>
      </c>
      <c r="S1028" t="str">
        <v>CARB</v>
      </c>
      <c r="T1028" t="str">
        <v/>
      </c>
      <c r="U1028" t="str">
        <v/>
      </c>
      <c r="V1028" t="str">
        <v>CARB</v>
      </c>
      <c r="W1028" t="str">
        <v>CYL11893131</v>
      </c>
      <c r="X1028">
        <v>44885.736111111109</v>
      </c>
      <c r="Y1028" t="str">
        <v>JRS_CLARK</v>
      </c>
      <c r="Z1028" t="str">
        <v>JR</v>
      </c>
      <c r="AA1028" t="str">
        <v/>
      </c>
      <c r="AB1028" t="str">
        <v>397-U1385G-6H-6-W 63/64-CARB</v>
      </c>
    </row>
    <row r="1029" spans="1:28" x14ac:dyDescent="0.15">
      <c r="A1029">
        <v>397</v>
      </c>
      <c r="B1029" t="str">
        <v>U1385</v>
      </c>
      <c r="C1029" t="str">
        <v>G</v>
      </c>
      <c r="D1029">
        <v>6</v>
      </c>
      <c r="E1029" t="str">
        <v>H</v>
      </c>
      <c r="F1029">
        <v>6</v>
      </c>
      <c r="G1029" t="str">
        <v>A</v>
      </c>
      <c r="H1029" s="21">
        <v>63</v>
      </c>
      <c r="I1029" s="21">
        <v>63</v>
      </c>
      <c r="J1029" s="21">
        <v>63</v>
      </c>
      <c r="K1029" s="21">
        <v>63</v>
      </c>
      <c r="L1029">
        <v>47.970000000000006</v>
      </c>
      <c r="M1029">
        <v>47.970000000000006</v>
      </c>
      <c r="N1029">
        <v>55.014000000000003</v>
      </c>
      <c r="O1029">
        <v>55.014000000000003</v>
      </c>
      <c r="P1029">
        <v>0</v>
      </c>
      <c r="Q1029">
        <v>1</v>
      </c>
      <c r="R1029" t="str">
        <v>SS</v>
      </c>
      <c r="S1029" t="str">
        <v>SED</v>
      </c>
      <c r="T1029" t="str">
        <v/>
      </c>
      <c r="U1029" t="str">
        <v/>
      </c>
      <c r="V1029" t="str">
        <v>sed</v>
      </c>
      <c r="W1029" t="str">
        <v>SS11893821</v>
      </c>
      <c r="X1029">
        <v>44885.782638888886</v>
      </c>
      <c r="Y1029" t="str">
        <v>JRS_BROOKS</v>
      </c>
      <c r="Z1029" t="str">
        <v>JR</v>
      </c>
      <c r="AA1029" t="str">
        <v/>
      </c>
      <c r="AB1029" t="str">
        <v>397-U1385G-6H-6-A 63/63-sed</v>
      </c>
    </row>
    <row r="1030" spans="1:28" x14ac:dyDescent="0.15">
      <c r="A1030">
        <v>397</v>
      </c>
      <c r="B1030" t="str">
        <v>U1385</v>
      </c>
      <c r="C1030" t="str">
        <v>G</v>
      </c>
      <c r="D1030">
        <v>6</v>
      </c>
      <c r="E1030" t="str">
        <v>H</v>
      </c>
      <c r="F1030">
        <v>6</v>
      </c>
      <c r="G1030" t="str">
        <v>W</v>
      </c>
      <c r="H1030" s="21">
        <v>113</v>
      </c>
      <c r="I1030" s="21">
        <v>113</v>
      </c>
      <c r="J1030" s="21">
        <v>113</v>
      </c>
      <c r="K1030" s="21">
        <v>113</v>
      </c>
      <c r="L1030">
        <v>48.470000000000006</v>
      </c>
      <c r="M1030">
        <v>48.470000000000006</v>
      </c>
      <c r="N1030">
        <v>55.514000000000003</v>
      </c>
      <c r="O1030">
        <v>55.514000000000003</v>
      </c>
      <c r="P1030">
        <v>0</v>
      </c>
      <c r="Q1030">
        <v>1</v>
      </c>
      <c r="R1030" t="str">
        <v>TPCK</v>
      </c>
      <c r="S1030" t="str">
        <v>NANNO</v>
      </c>
      <c r="T1030" t="str">
        <v/>
      </c>
      <c r="U1030" t="str">
        <v/>
      </c>
      <c r="V1030" t="str">
        <v>NANNO</v>
      </c>
      <c r="W1030" t="str">
        <v>TPCK11892711</v>
      </c>
      <c r="X1030">
        <v>44885.716666666667</v>
      </c>
      <c r="Y1030" t="str">
        <v>LEWIS</v>
      </c>
      <c r="Z1030" t="str">
        <v>JR</v>
      </c>
      <c r="AA1030" t="str">
        <v>Unprocessed sample to FLOR, slide to CLAR</v>
      </c>
      <c r="AB1030" t="str">
        <v>397-U1385G-6H-6-W 113/113-NANNO</v>
      </c>
    </row>
    <row r="1031" spans="1:28" x14ac:dyDescent="0.15">
      <c r="A1031">
        <v>397</v>
      </c>
      <c r="B1031" t="str">
        <v>U1385</v>
      </c>
      <c r="C1031" t="str">
        <v>G</v>
      </c>
      <c r="D1031">
        <v>6</v>
      </c>
      <c r="E1031" t="str">
        <v>H</v>
      </c>
      <c r="F1031">
        <v>6</v>
      </c>
      <c r="G1031" t="str">
        <v/>
      </c>
      <c r="H1031" s="21">
        <v>146</v>
      </c>
      <c r="I1031" s="21">
        <v>151</v>
      </c>
      <c r="J1031" s="21">
        <v>0</v>
      </c>
      <c r="K1031" s="21">
        <v>5</v>
      </c>
      <c r="L1031">
        <v>48.800000000000004</v>
      </c>
      <c r="M1031">
        <v>48.85</v>
      </c>
      <c r="N1031">
        <v>55.844000000000001</v>
      </c>
      <c r="O1031">
        <v>55.893999999999998</v>
      </c>
      <c r="P1031">
        <v>5</v>
      </c>
      <c r="Q1031">
        <v>3</v>
      </c>
      <c r="R1031" t="str">
        <v>LIQ</v>
      </c>
      <c r="S1031" t="str">
        <v/>
      </c>
      <c r="T1031" t="str">
        <v/>
      </c>
      <c r="U1031" t="str">
        <v/>
      </c>
      <c r="V1031" t="str">
        <v>IWALK</v>
      </c>
      <c r="W1031" t="str">
        <v>LIQ11890711</v>
      </c>
      <c r="X1031">
        <v>44885.595138888886</v>
      </c>
      <c r="Y1031" t="str">
        <v>JR_LIU</v>
      </c>
      <c r="Z1031" t="str">
        <v>JR</v>
      </c>
      <c r="AA1031" t="str">
        <v>alkalinity residue</v>
      </c>
      <c r="AB1031" t="str">
        <v>397-U1385G-6H-6-IW(146-151)-IWALK</v>
      </c>
    </row>
    <row r="1032" spans="1:28" x14ac:dyDescent="0.15">
      <c r="A1032">
        <v>397</v>
      </c>
      <c r="B1032" t="str">
        <v>U1385</v>
      </c>
      <c r="C1032" t="str">
        <v>G</v>
      </c>
      <c r="D1032">
        <v>6</v>
      </c>
      <c r="E1032" t="str">
        <v>H</v>
      </c>
      <c r="F1032">
        <v>6</v>
      </c>
      <c r="G1032" t="str">
        <v/>
      </c>
      <c r="H1032" s="21">
        <v>146</v>
      </c>
      <c r="I1032" s="21">
        <v>151</v>
      </c>
      <c r="J1032" s="21">
        <v>0</v>
      </c>
      <c r="K1032" s="21">
        <v>5</v>
      </c>
      <c r="L1032">
        <v>48.800000000000004</v>
      </c>
      <c r="M1032">
        <v>48.85</v>
      </c>
      <c r="N1032">
        <v>55.844000000000001</v>
      </c>
      <c r="O1032">
        <v>55.893999999999998</v>
      </c>
      <c r="P1032">
        <v>5</v>
      </c>
      <c r="Q1032">
        <v>10</v>
      </c>
      <c r="R1032" t="str">
        <v>LIQ</v>
      </c>
      <c r="S1032" t="str">
        <v/>
      </c>
      <c r="T1032" t="str">
        <v>WU</v>
      </c>
      <c r="U1032" t="str">
        <v>95353IODP</v>
      </c>
      <c r="V1032" t="str">
        <v>IWWU</v>
      </c>
      <c r="W1032" t="str">
        <v>LIQ11890731</v>
      </c>
      <c r="X1032">
        <v>44885.595138888886</v>
      </c>
      <c r="Y1032" t="str">
        <v>JR_LIU</v>
      </c>
      <c r="Z1032" t="str">
        <v>JR</v>
      </c>
      <c r="AA1032" t="str">
        <v>30 ul TM HCl</v>
      </c>
      <c r="AB1032" t="str">
        <v>397-U1385G-6H-6-IW(146-151)-IWWU</v>
      </c>
    </row>
    <row r="1033" spans="1:28" x14ac:dyDescent="0.15">
      <c r="A1033">
        <v>397</v>
      </c>
      <c r="B1033" t="str">
        <v>U1385</v>
      </c>
      <c r="C1033" t="str">
        <v>G</v>
      </c>
      <c r="D1033">
        <v>6</v>
      </c>
      <c r="E1033" t="str">
        <v>H</v>
      </c>
      <c r="F1033">
        <v>6</v>
      </c>
      <c r="G1033" t="str">
        <v/>
      </c>
      <c r="H1033" s="21">
        <v>146</v>
      </c>
      <c r="I1033" s="21">
        <v>151</v>
      </c>
      <c r="J1033" s="21">
        <v>0</v>
      </c>
      <c r="K1033" s="21">
        <v>5</v>
      </c>
      <c r="L1033">
        <v>48.800000000000004</v>
      </c>
      <c r="M1033">
        <v>48.85</v>
      </c>
      <c r="N1033">
        <v>55.844000000000001</v>
      </c>
      <c r="O1033">
        <v>55.893999999999998</v>
      </c>
      <c r="P1033">
        <v>5</v>
      </c>
      <c r="Q1033">
        <v>25</v>
      </c>
      <c r="R1033" t="str">
        <v>CAKE</v>
      </c>
      <c r="S1033" t="str">
        <v/>
      </c>
      <c r="T1033" t="str">
        <v>HAYG</v>
      </c>
      <c r="U1033" t="str">
        <v>95295IODP</v>
      </c>
      <c r="V1033" t="str">
        <v>SCHAYG</v>
      </c>
      <c r="W1033" t="str">
        <v>CAKE11890761</v>
      </c>
      <c r="X1033">
        <v>44885.595138888886</v>
      </c>
      <c r="Y1033" t="str">
        <v>JR_LIU</v>
      </c>
      <c r="Z1033" t="str">
        <v>JR</v>
      </c>
      <c r="AA1033" t="str">
        <v>flush with N2</v>
      </c>
      <c r="AB1033" t="str">
        <v>397-U1385G-6H-6-IW(146-151)-SCHAYG</v>
      </c>
    </row>
    <row r="1034" spans="1:28" x14ac:dyDescent="0.15">
      <c r="A1034">
        <v>397</v>
      </c>
      <c r="B1034" t="str">
        <v>U1385</v>
      </c>
      <c r="C1034" t="str">
        <v>G</v>
      </c>
      <c r="D1034">
        <v>6</v>
      </c>
      <c r="E1034" t="str">
        <v>H</v>
      </c>
      <c r="F1034">
        <v>6</v>
      </c>
      <c r="G1034" t="str">
        <v/>
      </c>
      <c r="H1034" s="21">
        <v>146</v>
      </c>
      <c r="I1034" s="21">
        <v>151</v>
      </c>
      <c r="J1034" s="21">
        <v>0</v>
      </c>
      <c r="K1034" s="21">
        <v>5</v>
      </c>
      <c r="L1034">
        <v>48.800000000000004</v>
      </c>
      <c r="M1034">
        <v>48.85</v>
      </c>
      <c r="N1034">
        <v>55.844000000000001</v>
      </c>
      <c r="O1034">
        <v>55.893999999999998</v>
      </c>
      <c r="P1034">
        <v>5</v>
      </c>
      <c r="Q1034">
        <v>2</v>
      </c>
      <c r="R1034" t="str">
        <v>LIQ</v>
      </c>
      <c r="S1034" t="str">
        <v/>
      </c>
      <c r="T1034" t="str">
        <v>BRAD</v>
      </c>
      <c r="U1034" t="str">
        <v>95829IODP</v>
      </c>
      <c r="V1034" t="str">
        <v>IWBRAD</v>
      </c>
      <c r="W1034" t="str">
        <v>LIQ11890781</v>
      </c>
      <c r="X1034">
        <v>44885.595138888886</v>
      </c>
      <c r="Y1034" t="str">
        <v>JR_LIU</v>
      </c>
      <c r="Z1034" t="str">
        <v>JR</v>
      </c>
      <c r="AA1034" t="str">
        <v>10 ul HgCl2</v>
      </c>
      <c r="AB1034" t="str">
        <v>397-U1385G-6H-6-IW(146-151)-IWBRAD</v>
      </c>
    </row>
    <row r="1035" spans="1:28" x14ac:dyDescent="0.15">
      <c r="A1035">
        <v>397</v>
      </c>
      <c r="B1035" t="str">
        <v>U1385</v>
      </c>
      <c r="C1035" t="str">
        <v>G</v>
      </c>
      <c r="D1035">
        <v>6</v>
      </c>
      <c r="E1035" t="str">
        <v>H</v>
      </c>
      <c r="F1035">
        <v>6</v>
      </c>
      <c r="G1035" t="str">
        <v/>
      </c>
      <c r="H1035" s="21">
        <v>146</v>
      </c>
      <c r="I1035" s="21">
        <v>151</v>
      </c>
      <c r="J1035" s="21">
        <v>0</v>
      </c>
      <c r="K1035" s="21">
        <v>5</v>
      </c>
      <c r="L1035">
        <v>48.800000000000004</v>
      </c>
      <c r="M1035">
        <v>48.85</v>
      </c>
      <c r="N1035">
        <v>55.844000000000001</v>
      </c>
      <c r="O1035">
        <v>55.893999999999998</v>
      </c>
      <c r="P1035">
        <v>5</v>
      </c>
      <c r="Q1035">
        <v>10</v>
      </c>
      <c r="R1035" t="str">
        <v>LIQ</v>
      </c>
      <c r="S1035" t="str">
        <v/>
      </c>
      <c r="T1035" t="str">
        <v>YOBO</v>
      </c>
      <c r="U1035" t="str">
        <v>96010IODP</v>
      </c>
      <c r="V1035" t="str">
        <v>IWYOBO</v>
      </c>
      <c r="W1035" t="str">
        <v>LIQ11890741</v>
      </c>
      <c r="X1035">
        <v>44885.595138888886</v>
      </c>
      <c r="Y1035" t="str">
        <v>JR_LIU</v>
      </c>
      <c r="Z1035" t="str">
        <v>JR</v>
      </c>
      <c r="AA1035" t="str">
        <v>30ul optima HNO3</v>
      </c>
      <c r="AB1035" t="str">
        <v>397-U1385G-6H-6-IW(146-151)-IWYOBO</v>
      </c>
    </row>
    <row r="1036" spans="1:28" x14ac:dyDescent="0.15">
      <c r="A1036">
        <v>397</v>
      </c>
      <c r="B1036" t="str">
        <v>U1385</v>
      </c>
      <c r="C1036" t="str">
        <v>G</v>
      </c>
      <c r="D1036">
        <v>6</v>
      </c>
      <c r="E1036" t="str">
        <v>H</v>
      </c>
      <c r="F1036">
        <v>6</v>
      </c>
      <c r="G1036" t="str">
        <v/>
      </c>
      <c r="H1036" s="21">
        <v>146</v>
      </c>
      <c r="I1036" s="21">
        <v>151</v>
      </c>
      <c r="J1036" s="21">
        <v>0</v>
      </c>
      <c r="K1036" s="21">
        <v>5</v>
      </c>
      <c r="L1036">
        <v>48.800000000000004</v>
      </c>
      <c r="M1036">
        <v>48.85</v>
      </c>
      <c r="N1036">
        <v>55.844000000000001</v>
      </c>
      <c r="O1036">
        <v>55.893999999999998</v>
      </c>
      <c r="P1036">
        <v>5</v>
      </c>
      <c r="Q1036">
        <v>25</v>
      </c>
      <c r="R1036" t="str">
        <v>CAKE</v>
      </c>
      <c r="S1036" t="str">
        <v/>
      </c>
      <c r="T1036" t="str">
        <v>WU</v>
      </c>
      <c r="U1036" t="str">
        <v>95353IODP</v>
      </c>
      <c r="V1036" t="str">
        <v>SCWU</v>
      </c>
      <c r="W1036" t="str">
        <v>CAKE11890751</v>
      </c>
      <c r="X1036">
        <v>44885.595138888886</v>
      </c>
      <c r="Y1036" t="str">
        <v>JR_LIU</v>
      </c>
      <c r="Z1036" t="str">
        <v>JR</v>
      </c>
      <c r="AA1036" t="str">
        <v/>
      </c>
      <c r="AB1036" t="str">
        <v>397-U1385G-6H-6-IW(146-151)-SCWU</v>
      </c>
    </row>
    <row r="1037" spans="1:28" x14ac:dyDescent="0.15">
      <c r="A1037">
        <v>397</v>
      </c>
      <c r="B1037" t="str">
        <v>U1385</v>
      </c>
      <c r="C1037" t="str">
        <v>G</v>
      </c>
      <c r="D1037">
        <v>6</v>
      </c>
      <c r="E1037" t="str">
        <v>H</v>
      </c>
      <c r="F1037">
        <v>6</v>
      </c>
      <c r="G1037" t="str">
        <v/>
      </c>
      <c r="H1037" s="21">
        <v>146</v>
      </c>
      <c r="I1037" s="21">
        <v>151</v>
      </c>
      <c r="J1037" s="21">
        <v>0</v>
      </c>
      <c r="K1037" s="21">
        <v>5</v>
      </c>
      <c r="L1037">
        <v>48.800000000000004</v>
      </c>
      <c r="M1037">
        <v>48.85</v>
      </c>
      <c r="N1037">
        <v>55.844000000000001</v>
      </c>
      <c r="O1037">
        <v>55.893999999999998</v>
      </c>
      <c r="P1037">
        <v>5</v>
      </c>
      <c r="Q1037">
        <v>6</v>
      </c>
      <c r="R1037" t="str">
        <v>LIQ</v>
      </c>
      <c r="S1037" t="str">
        <v/>
      </c>
      <c r="T1037" t="str">
        <v/>
      </c>
      <c r="U1037" t="str">
        <v/>
      </c>
      <c r="V1037" t="str">
        <v>IWS</v>
      </c>
      <c r="W1037" t="str">
        <v>LIQ11890701</v>
      </c>
      <c r="X1037">
        <v>44885.595138888886</v>
      </c>
      <c r="Y1037" t="str">
        <v>JR_LIU</v>
      </c>
      <c r="Z1037" t="str">
        <v>JR</v>
      </c>
      <c r="AA1037" t="str">
        <v>shipboard untreated</v>
      </c>
      <c r="AB1037" t="str">
        <v>397-U1385G-6H-6-IW(146-151)-IWS</v>
      </c>
    </row>
    <row r="1038" spans="1:28" x14ac:dyDescent="0.15">
      <c r="A1038">
        <v>397</v>
      </c>
      <c r="B1038" t="str">
        <v>U1385</v>
      </c>
      <c r="C1038" t="str">
        <v>G</v>
      </c>
      <c r="D1038">
        <v>6</v>
      </c>
      <c r="E1038" t="str">
        <v>H</v>
      </c>
      <c r="F1038">
        <v>6</v>
      </c>
      <c r="G1038" t="str">
        <v/>
      </c>
      <c r="H1038" s="21">
        <v>146</v>
      </c>
      <c r="I1038" s="21">
        <v>151</v>
      </c>
      <c r="J1038" s="21">
        <v>146</v>
      </c>
      <c r="K1038" s="21">
        <v>151</v>
      </c>
      <c r="L1038">
        <v>48.800000000000004</v>
      </c>
      <c r="M1038">
        <v>48.85</v>
      </c>
      <c r="N1038">
        <v>55.844000000000001</v>
      </c>
      <c r="O1038">
        <v>55.893999999999998</v>
      </c>
      <c r="P1038">
        <v>5</v>
      </c>
      <c r="Q1038">
        <v>353</v>
      </c>
      <c r="R1038" t="str">
        <v>WRND</v>
      </c>
      <c r="S1038" t="str">
        <v>IW</v>
      </c>
      <c r="T1038" t="str">
        <v/>
      </c>
      <c r="U1038" t="str">
        <v/>
      </c>
      <c r="V1038" t="str">
        <v>IW(146-151)</v>
      </c>
      <c r="W1038" t="str">
        <v>WRND11889531</v>
      </c>
      <c r="X1038">
        <v>44885.525694444441</v>
      </c>
      <c r="Y1038" t="str">
        <v>LEWIS</v>
      </c>
      <c r="Z1038" t="str">
        <v>JR</v>
      </c>
      <c r="AA1038" t="str">
        <v/>
      </c>
      <c r="AB1038" t="str">
        <v>397-U1385G-6H-6-IW(146-151)</v>
      </c>
    </row>
    <row r="1039" spans="1:28" x14ac:dyDescent="0.15">
      <c r="A1039">
        <v>397</v>
      </c>
      <c r="B1039" t="str">
        <v>U1385</v>
      </c>
      <c r="C1039" t="str">
        <v>G</v>
      </c>
      <c r="D1039">
        <v>6</v>
      </c>
      <c r="E1039" t="str">
        <v>H</v>
      </c>
      <c r="F1039">
        <v>6</v>
      </c>
      <c r="G1039" t="str">
        <v/>
      </c>
      <c r="H1039" s="21">
        <v>146</v>
      </c>
      <c r="I1039" s="21">
        <v>151</v>
      </c>
      <c r="J1039" s="21">
        <v>0</v>
      </c>
      <c r="K1039" s="21">
        <v>5</v>
      </c>
      <c r="L1039">
        <v>48.800000000000004</v>
      </c>
      <c r="M1039">
        <v>48.85</v>
      </c>
      <c r="N1039">
        <v>55.844000000000001</v>
      </c>
      <c r="O1039">
        <v>55.893999999999998</v>
      </c>
      <c r="P1039">
        <v>5</v>
      </c>
      <c r="Q1039">
        <v>2</v>
      </c>
      <c r="R1039" t="str">
        <v>LIQ</v>
      </c>
      <c r="S1039" t="str">
        <v>ICP</v>
      </c>
      <c r="T1039" t="str">
        <v/>
      </c>
      <c r="U1039" t="str">
        <v/>
      </c>
      <c r="V1039" t="str">
        <v>IWICP</v>
      </c>
      <c r="W1039" t="str">
        <v>LIQ11890721</v>
      </c>
      <c r="X1039">
        <v>44885.595138888886</v>
      </c>
      <c r="Y1039" t="str">
        <v>JR_LIU</v>
      </c>
      <c r="Z1039" t="str">
        <v>JR</v>
      </c>
      <c r="AA1039" t="str">
        <v>10uL HNO3</v>
      </c>
      <c r="AB1039" t="str">
        <v>397-U1385G-6H-6-IW(146-151)-IWICP</v>
      </c>
    </row>
    <row r="1040" spans="1:28" x14ac:dyDescent="0.15">
      <c r="A1040">
        <v>397</v>
      </c>
      <c r="B1040" t="str">
        <v>U1385</v>
      </c>
      <c r="C1040" t="str">
        <v>G</v>
      </c>
      <c r="D1040">
        <v>6</v>
      </c>
      <c r="E1040" t="str">
        <v>H</v>
      </c>
      <c r="F1040">
        <v>6</v>
      </c>
      <c r="G1040" t="str">
        <v/>
      </c>
      <c r="H1040" s="21">
        <v>146</v>
      </c>
      <c r="I1040" s="21">
        <v>151</v>
      </c>
      <c r="J1040" s="21">
        <v>0</v>
      </c>
      <c r="K1040" s="21">
        <v>5</v>
      </c>
      <c r="L1040">
        <v>48.800000000000004</v>
      </c>
      <c r="M1040">
        <v>48.85</v>
      </c>
      <c r="N1040">
        <v>55.844000000000001</v>
      </c>
      <c r="O1040">
        <v>55.893999999999998</v>
      </c>
      <c r="P1040">
        <v>5</v>
      </c>
      <c r="Q1040">
        <v>25</v>
      </c>
      <c r="R1040" t="str">
        <v>CAKE</v>
      </c>
      <c r="S1040" t="str">
        <v/>
      </c>
      <c r="T1040" t="str">
        <v/>
      </c>
      <c r="U1040" t="str">
        <v/>
      </c>
      <c r="V1040" t="str">
        <v>SC</v>
      </c>
      <c r="W1040" t="str">
        <v>CAKE11890771</v>
      </c>
      <c r="X1040">
        <v>44885.595138888886</v>
      </c>
      <c r="Y1040" t="str">
        <v>JR_LIU</v>
      </c>
      <c r="Z1040" t="str">
        <v>JR</v>
      </c>
      <c r="AA1040" t="str">
        <v>repository</v>
      </c>
      <c r="AB1040" t="str">
        <v>397-U1385G-6H-6-IW(146-151)-SC</v>
      </c>
    </row>
    <row r="1041" spans="1:28" x14ac:dyDescent="0.15">
      <c r="A1041">
        <v>397</v>
      </c>
      <c r="B1041" t="str">
        <v>U1385</v>
      </c>
      <c r="C1041" t="str">
        <v>G</v>
      </c>
      <c r="D1041">
        <v>6</v>
      </c>
      <c r="E1041" t="str">
        <v>H</v>
      </c>
      <c r="F1041">
        <v>7</v>
      </c>
      <c r="G1041" t="str">
        <v/>
      </c>
      <c r="H1041" s="21">
        <v>0</v>
      </c>
      <c r="I1041" s="21">
        <v>5</v>
      </c>
      <c r="J1041" s="21">
        <v>0</v>
      </c>
      <c r="K1041" s="21">
        <v>5</v>
      </c>
      <c r="L1041">
        <v>48.85</v>
      </c>
      <c r="M1041">
        <v>48.9</v>
      </c>
      <c r="N1041">
        <v>55.893999999999998</v>
      </c>
      <c r="O1041">
        <v>55.943999999999996</v>
      </c>
      <c r="P1041">
        <v>5</v>
      </c>
      <c r="Q1041">
        <v>5</v>
      </c>
      <c r="R1041" t="str">
        <v>CYL</v>
      </c>
      <c r="S1041" t="str">
        <v>HS</v>
      </c>
      <c r="T1041" t="str">
        <v/>
      </c>
      <c r="U1041" t="str">
        <v/>
      </c>
      <c r="V1041" t="str">
        <v>HS</v>
      </c>
      <c r="W1041" t="str">
        <v>CYL11889541</v>
      </c>
      <c r="X1041">
        <v>44885.525694444441</v>
      </c>
      <c r="Y1041" t="str">
        <v>LEWIS</v>
      </c>
      <c r="Z1041" t="str">
        <v>JR</v>
      </c>
      <c r="AA1041" t="str">
        <v/>
      </c>
      <c r="AB1041" t="str">
        <v>397-U1385G-6H-7-HS</v>
      </c>
    </row>
    <row r="1042" spans="1:28" x14ac:dyDescent="0.15">
      <c r="A1042">
        <v>397</v>
      </c>
      <c r="B1042" t="str">
        <v>U1385</v>
      </c>
      <c r="C1042" t="str">
        <v>G</v>
      </c>
      <c r="D1042">
        <v>6</v>
      </c>
      <c r="E1042" t="str">
        <v>H</v>
      </c>
      <c r="F1042">
        <v>7</v>
      </c>
      <c r="G1042" t="str">
        <v>W</v>
      </c>
      <c r="H1042" s="21">
        <v>9</v>
      </c>
      <c r="I1042" s="21">
        <v>9</v>
      </c>
      <c r="J1042" s="21">
        <v>9</v>
      </c>
      <c r="K1042" s="21">
        <v>9</v>
      </c>
      <c r="L1042">
        <v>48.940000000000005</v>
      </c>
      <c r="M1042">
        <v>48.940000000000005</v>
      </c>
      <c r="N1042">
        <v>55.984000000000002</v>
      </c>
      <c r="O1042">
        <v>55.984000000000002</v>
      </c>
      <c r="P1042">
        <v>0</v>
      </c>
      <c r="Q1042">
        <v>1</v>
      </c>
      <c r="R1042" t="str">
        <v>TPCK</v>
      </c>
      <c r="S1042" t="str">
        <v>NANNO</v>
      </c>
      <c r="T1042" t="str">
        <v/>
      </c>
      <c r="U1042" t="str">
        <v/>
      </c>
      <c r="V1042" t="str">
        <v>NANNO</v>
      </c>
      <c r="W1042" t="str">
        <v>TPCK11892721</v>
      </c>
      <c r="X1042">
        <v>44885.716666666667</v>
      </c>
      <c r="Y1042" t="str">
        <v>LEWIS</v>
      </c>
      <c r="Z1042" t="str">
        <v>JR</v>
      </c>
      <c r="AA1042" t="str">
        <v>Unprocessed sample to FLOR, slide to CLAR</v>
      </c>
      <c r="AB1042" t="str">
        <v>397-U1385G-6H-7-W 9/9-NANNO</v>
      </c>
    </row>
    <row r="1043" spans="1:28" x14ac:dyDescent="0.15">
      <c r="A1043">
        <v>397</v>
      </c>
      <c r="B1043" t="str">
        <v>U1385</v>
      </c>
      <c r="C1043" t="str">
        <v>G</v>
      </c>
      <c r="D1043">
        <v>6</v>
      </c>
      <c r="E1043" t="str">
        <v>H</v>
      </c>
      <c r="F1043">
        <v>7</v>
      </c>
      <c r="G1043" t="str">
        <v>W</v>
      </c>
      <c r="H1043" s="21">
        <v>46</v>
      </c>
      <c r="I1043" s="21">
        <v>46</v>
      </c>
      <c r="J1043" s="21">
        <v>46</v>
      </c>
      <c r="K1043" s="21">
        <v>46</v>
      </c>
      <c r="L1043">
        <v>49.31</v>
      </c>
      <c r="M1043">
        <v>49.31</v>
      </c>
      <c r="N1043">
        <v>56.353999999999999</v>
      </c>
      <c r="O1043">
        <v>56.353999999999999</v>
      </c>
      <c r="P1043">
        <v>0</v>
      </c>
      <c r="Q1043">
        <v>1</v>
      </c>
      <c r="R1043" t="str">
        <v>TPCK</v>
      </c>
      <c r="S1043" t="str">
        <v>NANNO</v>
      </c>
      <c r="T1043" t="str">
        <v/>
      </c>
      <c r="U1043" t="str">
        <v/>
      </c>
      <c r="V1043" t="str">
        <v>NANNO</v>
      </c>
      <c r="W1043" t="str">
        <v>TPCK11892731</v>
      </c>
      <c r="X1043">
        <v>44885.716666666667</v>
      </c>
      <c r="Y1043" t="str">
        <v>LEWIS</v>
      </c>
      <c r="Z1043" t="str">
        <v>JR</v>
      </c>
      <c r="AA1043" t="str">
        <v>Unprocessed sample to FLOR, slide to CLAR</v>
      </c>
      <c r="AB1043" t="str">
        <v>397-U1385G-6H-7-W 46/46-NANNO</v>
      </c>
    </row>
    <row r="1044" spans="1:28" x14ac:dyDescent="0.15">
      <c r="A1044">
        <v>397</v>
      </c>
      <c r="B1044" t="str">
        <v>U1385</v>
      </c>
      <c r="C1044" t="str">
        <v>G</v>
      </c>
      <c r="D1044">
        <v>7</v>
      </c>
      <c r="E1044" t="str">
        <v>H</v>
      </c>
      <c r="F1044">
        <v>1</v>
      </c>
      <c r="G1044" t="str">
        <v>W</v>
      </c>
      <c r="H1044" s="21">
        <v>28</v>
      </c>
      <c r="I1044" s="21">
        <v>28</v>
      </c>
      <c r="J1044" s="21">
        <v>28</v>
      </c>
      <c r="K1044" s="21">
        <v>28</v>
      </c>
      <c r="L1044">
        <v>49.58</v>
      </c>
      <c r="M1044">
        <v>49.58</v>
      </c>
      <c r="N1044">
        <v>56.824999999999996</v>
      </c>
      <c r="O1044">
        <v>56.824999999999996</v>
      </c>
      <c r="P1044">
        <v>0</v>
      </c>
      <c r="Q1044">
        <v>1</v>
      </c>
      <c r="R1044" t="str">
        <v>TPCK</v>
      </c>
      <c r="S1044" t="str">
        <v>NANNO</v>
      </c>
      <c r="T1044" t="str">
        <v/>
      </c>
      <c r="U1044" t="str">
        <v/>
      </c>
      <c r="V1044" t="str">
        <v>NANNO</v>
      </c>
      <c r="W1044" t="str">
        <v>TPCK11893601</v>
      </c>
      <c r="X1044">
        <v>44885.779861111114</v>
      </c>
      <c r="Y1044" t="str">
        <v>LEWIS</v>
      </c>
      <c r="Z1044" t="str">
        <v>JR</v>
      </c>
      <c r="AA1044" t="str">
        <v>Unprocessed sample to FLOR, slide to CLAR</v>
      </c>
      <c r="AB1044" t="str">
        <v>397-U1385G-7H-1-W 28/28-NANNO</v>
      </c>
    </row>
    <row r="1045" spans="1:28" x14ac:dyDescent="0.15">
      <c r="A1045">
        <v>397</v>
      </c>
      <c r="B1045" t="str">
        <v>U1385</v>
      </c>
      <c r="C1045" t="str">
        <v>G</v>
      </c>
      <c r="D1045">
        <v>6</v>
      </c>
      <c r="E1045" t="str">
        <v>H</v>
      </c>
      <c r="F1045" t="str">
        <v>CC</v>
      </c>
      <c r="G1045" t="str">
        <v/>
      </c>
      <c r="H1045" s="21">
        <v>19</v>
      </c>
      <c r="I1045" s="21">
        <v>26</v>
      </c>
      <c r="J1045" s="21">
        <v>19</v>
      </c>
      <c r="K1045" s="21">
        <v>26</v>
      </c>
      <c r="L1045">
        <v>49.629999999999995</v>
      </c>
      <c r="M1045">
        <v>49.699999999999996</v>
      </c>
      <c r="N1045">
        <v>56.673999999999992</v>
      </c>
      <c r="O1045">
        <v>56.743999999999993</v>
      </c>
      <c r="P1045">
        <v>7</v>
      </c>
      <c r="Q1045">
        <v>247</v>
      </c>
      <c r="R1045" t="str">
        <v>WRND</v>
      </c>
      <c r="S1045" t="str">
        <v>PAL</v>
      </c>
      <c r="T1045" t="str">
        <v/>
      </c>
      <c r="U1045" t="str">
        <v/>
      </c>
      <c r="V1045" t="str">
        <v>PAL</v>
      </c>
      <c r="W1045" t="str">
        <v>WRND11889551</v>
      </c>
      <c r="X1045">
        <v>44885.525694444441</v>
      </c>
      <c r="Y1045" t="str">
        <v>LEWIS</v>
      </c>
      <c r="Z1045" t="str">
        <v>JR</v>
      </c>
      <c r="AA1045" t="str">
        <v/>
      </c>
      <c r="AB1045" t="str">
        <v>397-U1385G-6H-CC-PAL</v>
      </c>
    </row>
    <row r="1046" spans="1:28" x14ac:dyDescent="0.15">
      <c r="A1046">
        <v>397</v>
      </c>
      <c r="B1046" t="str">
        <v>U1385</v>
      </c>
      <c r="C1046" t="str">
        <v>G</v>
      </c>
      <c r="D1046">
        <v>6</v>
      </c>
      <c r="E1046" t="str">
        <v>H</v>
      </c>
      <c r="F1046" t="str">
        <v>CC</v>
      </c>
      <c r="G1046" t="str">
        <v/>
      </c>
      <c r="H1046" s="21">
        <v>19</v>
      </c>
      <c r="I1046" s="21">
        <v>26</v>
      </c>
      <c r="J1046" s="21">
        <v>0</v>
      </c>
      <c r="K1046" s="21">
        <v>7</v>
      </c>
      <c r="L1046">
        <v>49.629999999999995</v>
      </c>
      <c r="M1046">
        <v>49.699999999999996</v>
      </c>
      <c r="N1046">
        <v>56.673999999999992</v>
      </c>
      <c r="O1046">
        <v>56.743999999999993</v>
      </c>
      <c r="P1046">
        <v>7</v>
      </c>
      <c r="Q1046">
        <v>5</v>
      </c>
      <c r="R1046" t="str">
        <v>OTHR</v>
      </c>
      <c r="S1046" t="str">
        <v/>
      </c>
      <c r="T1046" t="str">
        <v>FLOR</v>
      </c>
      <c r="U1046" t="str">
        <v>95504IODP</v>
      </c>
      <c r="V1046" t="str">
        <v>PALFLOR</v>
      </c>
      <c r="W1046" t="str">
        <v>OTHR11889581</v>
      </c>
      <c r="X1046">
        <v>44885.525694444441</v>
      </c>
      <c r="Y1046" t="str">
        <v>LEWIS</v>
      </c>
      <c r="Z1046" t="str">
        <v>JR</v>
      </c>
      <c r="AA1046" t="str">
        <v/>
      </c>
      <c r="AB1046" t="str">
        <v>397-U1385G-6H-CC-PAL-PALFLOR</v>
      </c>
    </row>
    <row r="1047" spans="1:28" x14ac:dyDescent="0.15">
      <c r="A1047">
        <v>397</v>
      </c>
      <c r="B1047" t="str">
        <v>U1385</v>
      </c>
      <c r="C1047" t="str">
        <v>G</v>
      </c>
      <c r="D1047">
        <v>6</v>
      </c>
      <c r="E1047" t="str">
        <v>H</v>
      </c>
      <c r="F1047" t="str">
        <v>CC</v>
      </c>
      <c r="G1047" t="str">
        <v/>
      </c>
      <c r="H1047" s="21">
        <v>19</v>
      </c>
      <c r="I1047" s="21">
        <v>26</v>
      </c>
      <c r="J1047" s="21">
        <v>0</v>
      </c>
      <c r="K1047" s="21">
        <v>7</v>
      </c>
      <c r="L1047">
        <v>49.629999999999995</v>
      </c>
      <c r="M1047">
        <v>49.699999999999996</v>
      </c>
      <c r="N1047">
        <v>56.673999999999992</v>
      </c>
      <c r="O1047">
        <v>56.743999999999993</v>
      </c>
      <c r="P1047">
        <v>7</v>
      </c>
      <c r="Q1047">
        <v>20</v>
      </c>
      <c r="R1047" t="str">
        <v>OTHR</v>
      </c>
      <c r="S1047" t="str">
        <v/>
      </c>
      <c r="T1047" t="str">
        <v>PERA</v>
      </c>
      <c r="U1047" t="str">
        <v>95471IODP</v>
      </c>
      <c r="V1047" t="str">
        <v>PALPERA</v>
      </c>
      <c r="W1047" t="str">
        <v>OTHR11889571</v>
      </c>
      <c r="X1047">
        <v>44885.525694444441</v>
      </c>
      <c r="Y1047" t="str">
        <v>LEWIS</v>
      </c>
      <c r="Z1047" t="str">
        <v>JR</v>
      </c>
      <c r="AA1047" t="str">
        <v/>
      </c>
      <c r="AB1047" t="str">
        <v>397-U1385G-6H-CC-PAL-PALPERA</v>
      </c>
    </row>
    <row r="1048" spans="1:28" x14ac:dyDescent="0.15">
      <c r="A1048">
        <v>397</v>
      </c>
      <c r="B1048" t="str">
        <v>U1385</v>
      </c>
      <c r="C1048" t="str">
        <v>G</v>
      </c>
      <c r="D1048">
        <v>6</v>
      </c>
      <c r="E1048" t="str">
        <v>H</v>
      </c>
      <c r="F1048" t="str">
        <v>CC</v>
      </c>
      <c r="G1048" t="str">
        <v/>
      </c>
      <c r="H1048" s="21">
        <v>19</v>
      </c>
      <c r="I1048" s="21">
        <v>26</v>
      </c>
      <c r="J1048" s="21">
        <v>0</v>
      </c>
      <c r="K1048" s="21">
        <v>7</v>
      </c>
      <c r="L1048">
        <v>49.629999999999995</v>
      </c>
      <c r="M1048">
        <v>49.699999999999996</v>
      </c>
      <c r="N1048">
        <v>56.673999999999992</v>
      </c>
      <c r="O1048">
        <v>56.743999999999993</v>
      </c>
      <c r="P1048">
        <v>7</v>
      </c>
      <c r="Q1048">
        <v>20</v>
      </c>
      <c r="R1048" t="str">
        <v>OTHR</v>
      </c>
      <c r="S1048" t="str">
        <v>FORAM</v>
      </c>
      <c r="T1048" t="str">
        <v/>
      </c>
      <c r="U1048" t="str">
        <v/>
      </c>
      <c r="V1048" t="str">
        <v>FORAM</v>
      </c>
      <c r="W1048" t="str">
        <v>OTHR11889631</v>
      </c>
      <c r="X1048">
        <v>44885.525694444441</v>
      </c>
      <c r="Y1048" t="str">
        <v>LEWIS</v>
      </c>
      <c r="Z1048" t="str">
        <v>JR</v>
      </c>
      <c r="AA1048" t="str">
        <v>Shipboard Test</v>
      </c>
      <c r="AB1048" t="str">
        <v>397-U1385G-6H-CC-PAL-FORAM</v>
      </c>
    </row>
    <row r="1049" spans="1:28" x14ac:dyDescent="0.15">
      <c r="A1049">
        <v>397</v>
      </c>
      <c r="B1049" t="str">
        <v>U1385</v>
      </c>
      <c r="C1049" t="str">
        <v>G</v>
      </c>
      <c r="D1049">
        <v>6</v>
      </c>
      <c r="E1049" t="str">
        <v>H</v>
      </c>
      <c r="F1049" t="str">
        <v>CC</v>
      </c>
      <c r="G1049" t="str">
        <v/>
      </c>
      <c r="H1049" s="21">
        <v>19</v>
      </c>
      <c r="I1049" s="21">
        <v>26</v>
      </c>
      <c r="J1049" s="21">
        <v>0</v>
      </c>
      <c r="K1049" s="21">
        <v>7</v>
      </c>
      <c r="L1049">
        <v>49.629999999999995</v>
      </c>
      <c r="M1049">
        <v>49.699999999999996</v>
      </c>
      <c r="N1049">
        <v>56.673999999999992</v>
      </c>
      <c r="O1049">
        <v>56.743999999999993</v>
      </c>
      <c r="P1049">
        <v>7</v>
      </c>
      <c r="Q1049">
        <v>30</v>
      </c>
      <c r="R1049" t="str">
        <v>OTHR</v>
      </c>
      <c r="S1049" t="str">
        <v/>
      </c>
      <c r="T1049" t="str">
        <v>HUAN</v>
      </c>
      <c r="U1049" t="str">
        <v>98758IODP</v>
      </c>
      <c r="V1049" t="str">
        <v>PALHUAN</v>
      </c>
      <c r="W1049" t="str">
        <v>OTHR11889601</v>
      </c>
      <c r="X1049">
        <v>44885.525694444441</v>
      </c>
      <c r="Y1049" t="str">
        <v>LEWIS</v>
      </c>
      <c r="Z1049" t="str">
        <v>JR</v>
      </c>
      <c r="AA1049" t="str">
        <v/>
      </c>
      <c r="AB1049" t="str">
        <v>397-U1385G-6H-CC-PAL-PALHUAN</v>
      </c>
    </row>
    <row r="1050" spans="1:28" x14ac:dyDescent="0.15">
      <c r="A1050">
        <v>397</v>
      </c>
      <c r="B1050" t="str">
        <v>U1385</v>
      </c>
      <c r="C1050" t="str">
        <v>G</v>
      </c>
      <c r="D1050">
        <v>6</v>
      </c>
      <c r="E1050" t="str">
        <v>H</v>
      </c>
      <c r="F1050" t="str">
        <v>CC</v>
      </c>
      <c r="G1050" t="str">
        <v/>
      </c>
      <c r="H1050" s="21">
        <v>19</v>
      </c>
      <c r="I1050" s="21">
        <v>26</v>
      </c>
      <c r="J1050" s="21">
        <v>0</v>
      </c>
      <c r="K1050" s="21">
        <v>7</v>
      </c>
      <c r="L1050">
        <v>49.629999999999995</v>
      </c>
      <c r="M1050">
        <v>49.699999999999996</v>
      </c>
      <c r="N1050">
        <v>56.673999999999992</v>
      </c>
      <c r="O1050">
        <v>56.743999999999993</v>
      </c>
      <c r="P1050">
        <v>7</v>
      </c>
      <c r="Q1050">
        <v>5</v>
      </c>
      <c r="R1050" t="str">
        <v>OTHR</v>
      </c>
      <c r="S1050" t="str">
        <v/>
      </c>
      <c r="T1050" t="str">
        <v>ABRA</v>
      </c>
      <c r="U1050" t="str">
        <v>95438IODP</v>
      </c>
      <c r="V1050" t="str">
        <v>PALABRA</v>
      </c>
      <c r="W1050" t="str">
        <v>OTHR11889621</v>
      </c>
      <c r="X1050">
        <v>44885.525694444441</v>
      </c>
      <c r="Y1050" t="str">
        <v>LEWIS</v>
      </c>
      <c r="Z1050" t="str">
        <v>JR</v>
      </c>
      <c r="AA1050" t="str">
        <v/>
      </c>
      <c r="AB1050" t="str">
        <v>397-U1385G-6H-CC-PAL-PALABRA</v>
      </c>
    </row>
    <row r="1051" spans="1:28" x14ac:dyDescent="0.15">
      <c r="A1051">
        <v>397</v>
      </c>
      <c r="B1051" t="str">
        <v>U1385</v>
      </c>
      <c r="C1051" t="str">
        <v>G</v>
      </c>
      <c r="D1051">
        <v>6</v>
      </c>
      <c r="E1051" t="str">
        <v>H</v>
      </c>
      <c r="F1051" t="str">
        <v>CC</v>
      </c>
      <c r="G1051" t="str">
        <v/>
      </c>
      <c r="H1051" s="21">
        <v>19</v>
      </c>
      <c r="I1051" s="21">
        <v>26</v>
      </c>
      <c r="J1051" s="21">
        <v>0</v>
      </c>
      <c r="K1051" s="21">
        <v>7</v>
      </c>
      <c r="L1051">
        <v>49.629999999999995</v>
      </c>
      <c r="M1051">
        <v>49.699999999999996</v>
      </c>
      <c r="N1051">
        <v>56.673999999999992</v>
      </c>
      <c r="O1051">
        <v>56.743999999999993</v>
      </c>
      <c r="P1051">
        <v>7</v>
      </c>
      <c r="Q1051">
        <v>30</v>
      </c>
      <c r="R1051" t="str">
        <v>OTHR</v>
      </c>
      <c r="S1051" t="str">
        <v/>
      </c>
      <c r="T1051" t="str">
        <v>ZARI</v>
      </c>
      <c r="U1051" t="str">
        <v>95883IODP</v>
      </c>
      <c r="V1051" t="str">
        <v>PALZARI</v>
      </c>
      <c r="W1051" t="str">
        <v>OTHR11889611</v>
      </c>
      <c r="X1051">
        <v>44885.525694444441</v>
      </c>
      <c r="Y1051" t="str">
        <v>LEWIS</v>
      </c>
      <c r="Z1051" t="str">
        <v>JR</v>
      </c>
      <c r="AA1051" t="str">
        <v/>
      </c>
      <c r="AB1051" t="str">
        <v>397-U1385G-6H-CC-PAL-PALZARI</v>
      </c>
    </row>
    <row r="1052" spans="1:28" x14ac:dyDescent="0.15">
      <c r="A1052">
        <v>397</v>
      </c>
      <c r="B1052" t="str">
        <v>U1385</v>
      </c>
      <c r="C1052" t="str">
        <v>G</v>
      </c>
      <c r="D1052">
        <v>6</v>
      </c>
      <c r="E1052" t="str">
        <v>H</v>
      </c>
      <c r="F1052" t="str">
        <v>CC</v>
      </c>
      <c r="G1052" t="str">
        <v/>
      </c>
      <c r="H1052" s="21">
        <v>19</v>
      </c>
      <c r="I1052" s="21">
        <v>26</v>
      </c>
      <c r="J1052" s="21">
        <v>0</v>
      </c>
      <c r="K1052" s="21">
        <v>7</v>
      </c>
      <c r="L1052">
        <v>49.629999999999995</v>
      </c>
      <c r="M1052">
        <v>49.699999999999996</v>
      </c>
      <c r="N1052">
        <v>56.673999999999992</v>
      </c>
      <c r="O1052">
        <v>56.743999999999993</v>
      </c>
      <c r="P1052">
        <v>7</v>
      </c>
      <c r="Q1052">
        <v>20</v>
      </c>
      <c r="R1052" t="str">
        <v>OTHR</v>
      </c>
      <c r="S1052" t="str">
        <v/>
      </c>
      <c r="T1052" t="str">
        <v>VERM</v>
      </c>
      <c r="U1052" t="str">
        <v>95746IODP</v>
      </c>
      <c r="V1052" t="str">
        <v>PALVERM</v>
      </c>
      <c r="W1052" t="str">
        <v>OTHR11889561</v>
      </c>
      <c r="X1052">
        <v>44885.525694444441</v>
      </c>
      <c r="Y1052" t="str">
        <v>LEWIS</v>
      </c>
      <c r="Z1052" t="str">
        <v>JR</v>
      </c>
      <c r="AA1052" t="str">
        <v/>
      </c>
      <c r="AB1052" t="str">
        <v>397-U1385G-6H-CC-PAL-PALVERM</v>
      </c>
    </row>
    <row r="1053" spans="1:28" x14ac:dyDescent="0.15">
      <c r="A1053">
        <v>397</v>
      </c>
      <c r="B1053" t="str">
        <v>U1385</v>
      </c>
      <c r="C1053" t="str">
        <v>G</v>
      </c>
      <c r="D1053">
        <v>6</v>
      </c>
      <c r="E1053" t="str">
        <v>H</v>
      </c>
      <c r="F1053" t="str">
        <v>CC</v>
      </c>
      <c r="G1053" t="str">
        <v/>
      </c>
      <c r="H1053" s="21">
        <v>19</v>
      </c>
      <c r="I1053" s="21">
        <v>26</v>
      </c>
      <c r="J1053" s="21">
        <v>0</v>
      </c>
      <c r="K1053" s="21">
        <v>7</v>
      </c>
      <c r="L1053">
        <v>49.629999999999995</v>
      </c>
      <c r="M1053">
        <v>49.699999999999996</v>
      </c>
      <c r="N1053">
        <v>56.673999999999992</v>
      </c>
      <c r="O1053">
        <v>56.743999999999993</v>
      </c>
      <c r="P1053">
        <v>7</v>
      </c>
      <c r="Q1053">
        <v>5</v>
      </c>
      <c r="R1053" t="str">
        <v>OTHR</v>
      </c>
      <c r="S1053" t="str">
        <v/>
      </c>
      <c r="T1053" t="str">
        <v>CLAR</v>
      </c>
      <c r="U1053" t="str">
        <v>95439IODP</v>
      </c>
      <c r="V1053" t="str">
        <v>PALCLAR</v>
      </c>
      <c r="W1053" t="str">
        <v>OTHR11889591</v>
      </c>
      <c r="X1053">
        <v>44885.525694444441</v>
      </c>
      <c r="Y1053" t="str">
        <v>LEWIS</v>
      </c>
      <c r="Z1053" t="str">
        <v>JR</v>
      </c>
      <c r="AA1053" t="str">
        <v/>
      </c>
      <c r="AB1053" t="str">
        <v>397-U1385G-6H-CC-PAL-PALCLAR</v>
      </c>
    </row>
    <row r="1054" spans="1:28" x14ac:dyDescent="0.15">
      <c r="A1054">
        <v>397</v>
      </c>
      <c r="B1054" t="str">
        <v>U1385</v>
      </c>
      <c r="C1054" t="str">
        <v>G</v>
      </c>
      <c r="D1054">
        <v>7</v>
      </c>
      <c r="E1054" t="str">
        <v>H</v>
      </c>
      <c r="F1054">
        <v>1</v>
      </c>
      <c r="G1054" t="str">
        <v>W</v>
      </c>
      <c r="H1054" s="21">
        <v>86</v>
      </c>
      <c r="I1054" s="21">
        <v>86</v>
      </c>
      <c r="J1054" s="21">
        <v>86</v>
      </c>
      <c r="K1054" s="21">
        <v>86</v>
      </c>
      <c r="L1054">
        <v>50.16</v>
      </c>
      <c r="M1054">
        <v>50.16</v>
      </c>
      <c r="N1054">
        <v>57.404999999999994</v>
      </c>
      <c r="O1054">
        <v>57.404999999999994</v>
      </c>
      <c r="P1054">
        <v>0</v>
      </c>
      <c r="Q1054">
        <v>1</v>
      </c>
      <c r="R1054" t="str">
        <v>TPCK</v>
      </c>
      <c r="S1054" t="str">
        <v>NANNO</v>
      </c>
      <c r="T1054" t="str">
        <v/>
      </c>
      <c r="U1054" t="str">
        <v/>
      </c>
      <c r="V1054" t="str">
        <v>NANNO</v>
      </c>
      <c r="W1054" t="str">
        <v>TPCK11893611</v>
      </c>
      <c r="X1054">
        <v>44885.779861111114</v>
      </c>
      <c r="Y1054" t="str">
        <v>LEWIS</v>
      </c>
      <c r="Z1054" t="str">
        <v>JR</v>
      </c>
      <c r="AA1054" t="str">
        <v>Unprocessed sample to FLOR, slide to CLAR</v>
      </c>
      <c r="AB1054" t="str">
        <v>397-U1385G-7H-1-W 86/86-NANNO</v>
      </c>
    </row>
    <row r="1055" spans="1:28" x14ac:dyDescent="0.15">
      <c r="A1055">
        <v>397</v>
      </c>
      <c r="B1055" t="str">
        <v>U1385</v>
      </c>
      <c r="C1055" t="str">
        <v>G</v>
      </c>
      <c r="D1055">
        <v>7</v>
      </c>
      <c r="E1055" t="str">
        <v>H</v>
      </c>
      <c r="F1055">
        <v>1</v>
      </c>
      <c r="G1055" t="str">
        <v>W</v>
      </c>
      <c r="H1055" s="21">
        <v>117</v>
      </c>
      <c r="I1055" s="21">
        <v>117</v>
      </c>
      <c r="J1055" s="21">
        <v>117</v>
      </c>
      <c r="K1055" s="21">
        <v>117</v>
      </c>
      <c r="L1055">
        <v>50.47</v>
      </c>
      <c r="M1055">
        <v>50.47</v>
      </c>
      <c r="N1055">
        <v>57.714999999999996</v>
      </c>
      <c r="O1055">
        <v>57.714999999999996</v>
      </c>
      <c r="P1055">
        <v>0</v>
      </c>
      <c r="Q1055">
        <v>1</v>
      </c>
      <c r="R1055" t="str">
        <v>TPCK</v>
      </c>
      <c r="S1055" t="str">
        <v>NANNO</v>
      </c>
      <c r="T1055" t="str">
        <v/>
      </c>
      <c r="U1055" t="str">
        <v/>
      </c>
      <c r="V1055" t="str">
        <v>NANNO</v>
      </c>
      <c r="W1055" t="str">
        <v>TPCK11893621</v>
      </c>
      <c r="X1055">
        <v>44885.779861111114</v>
      </c>
      <c r="Y1055" t="str">
        <v>LEWIS</v>
      </c>
      <c r="Z1055" t="str">
        <v>JR</v>
      </c>
      <c r="AA1055" t="str">
        <v>Unprocessed sample to FLOR, slide to CLAR</v>
      </c>
      <c r="AB1055" t="str">
        <v>397-U1385G-7H-1-W 117/117-NANNO</v>
      </c>
    </row>
    <row r="1056" spans="1:28" x14ac:dyDescent="0.15">
      <c r="A1056">
        <v>397</v>
      </c>
      <c r="B1056" t="str">
        <v>U1385</v>
      </c>
      <c r="C1056" t="str">
        <v>G</v>
      </c>
      <c r="D1056">
        <v>7</v>
      </c>
      <c r="E1056" t="str">
        <v>H</v>
      </c>
      <c r="F1056">
        <v>2</v>
      </c>
      <c r="G1056" t="str">
        <v>W</v>
      </c>
      <c r="H1056" s="21">
        <v>22</v>
      </c>
      <c r="I1056" s="21">
        <v>22</v>
      </c>
      <c r="J1056" s="21">
        <v>22</v>
      </c>
      <c r="K1056" s="21">
        <v>22</v>
      </c>
      <c r="L1056">
        <v>51.019999999999996</v>
      </c>
      <c r="M1056">
        <v>51.019999999999996</v>
      </c>
      <c r="N1056">
        <v>58.264999999999993</v>
      </c>
      <c r="O1056">
        <v>58.264999999999993</v>
      </c>
      <c r="P1056">
        <v>0</v>
      </c>
      <c r="Q1056">
        <v>1</v>
      </c>
      <c r="R1056" t="str">
        <v>TPCK</v>
      </c>
      <c r="S1056" t="str">
        <v>NANNO</v>
      </c>
      <c r="T1056" t="str">
        <v/>
      </c>
      <c r="U1056" t="str">
        <v/>
      </c>
      <c r="V1056" t="str">
        <v>NANNO</v>
      </c>
      <c r="W1056" t="str">
        <v>TPCK11893631</v>
      </c>
      <c r="X1056">
        <v>44885.779861111114</v>
      </c>
      <c r="Y1056" t="str">
        <v>LEWIS</v>
      </c>
      <c r="Z1056" t="str">
        <v>JR</v>
      </c>
      <c r="AA1056" t="str">
        <v>Unprocessed sample to FLOR, slide to CLAR</v>
      </c>
      <c r="AB1056" t="str">
        <v>397-U1385G-7H-2-W 22/22-NANNO</v>
      </c>
    </row>
    <row r="1057" spans="1:28" x14ac:dyDescent="0.15">
      <c r="A1057">
        <v>397</v>
      </c>
      <c r="B1057" t="str">
        <v>U1385</v>
      </c>
      <c r="C1057" t="str">
        <v>G</v>
      </c>
      <c r="D1057">
        <v>7</v>
      </c>
      <c r="E1057" t="str">
        <v>H</v>
      </c>
      <c r="F1057">
        <v>2</v>
      </c>
      <c r="G1057" t="str">
        <v>W</v>
      </c>
      <c r="H1057" s="21">
        <v>76</v>
      </c>
      <c r="I1057" s="21">
        <v>77</v>
      </c>
      <c r="J1057" s="21">
        <v>76</v>
      </c>
      <c r="K1057" s="21">
        <v>77</v>
      </c>
      <c r="L1057">
        <v>51.559999999999995</v>
      </c>
      <c r="M1057">
        <v>51.57</v>
      </c>
      <c r="N1057">
        <v>58.804999999999993</v>
      </c>
      <c r="O1057">
        <v>58.814999999999998</v>
      </c>
      <c r="P1057">
        <v>1</v>
      </c>
      <c r="Q1057">
        <v>5</v>
      </c>
      <c r="R1057" t="str">
        <v>CYL</v>
      </c>
      <c r="S1057" t="str">
        <v>CARB</v>
      </c>
      <c r="T1057" t="str">
        <v/>
      </c>
      <c r="U1057" t="str">
        <v/>
      </c>
      <c r="V1057" t="str">
        <v>CARB</v>
      </c>
      <c r="W1057" t="str">
        <v>CYL11893951</v>
      </c>
      <c r="X1057">
        <v>44885.804166666669</v>
      </c>
      <c r="Y1057" t="str">
        <v>JRS_CLARK</v>
      </c>
      <c r="Z1057" t="str">
        <v>JR</v>
      </c>
      <c r="AA1057" t="str">
        <v/>
      </c>
      <c r="AB1057" t="str">
        <v>397-U1385G-7H-2-W 76/77-CARB</v>
      </c>
    </row>
    <row r="1058" spans="1:28" x14ac:dyDescent="0.15">
      <c r="A1058">
        <v>397</v>
      </c>
      <c r="B1058" t="str">
        <v>U1385</v>
      </c>
      <c r="C1058" t="str">
        <v>G</v>
      </c>
      <c r="D1058">
        <v>7</v>
      </c>
      <c r="E1058" t="str">
        <v>H</v>
      </c>
      <c r="F1058">
        <v>2</v>
      </c>
      <c r="G1058" t="str">
        <v>W</v>
      </c>
      <c r="H1058" s="21">
        <v>76</v>
      </c>
      <c r="I1058" s="21">
        <v>77</v>
      </c>
      <c r="J1058" s="21">
        <v>76</v>
      </c>
      <c r="K1058" s="21">
        <v>77</v>
      </c>
      <c r="L1058">
        <v>51.559999999999995</v>
      </c>
      <c r="M1058">
        <v>51.57</v>
      </c>
      <c r="N1058">
        <v>58.804999999999993</v>
      </c>
      <c r="O1058">
        <v>58.814999999999998</v>
      </c>
      <c r="P1058">
        <v>1</v>
      </c>
      <c r="Q1058">
        <v>5</v>
      </c>
      <c r="R1058" t="str">
        <v>CYL</v>
      </c>
      <c r="S1058" t="str">
        <v>XRD</v>
      </c>
      <c r="T1058" t="str">
        <v/>
      </c>
      <c r="U1058" t="str">
        <v/>
      </c>
      <c r="V1058" t="str">
        <v>XRD</v>
      </c>
      <c r="W1058" t="str">
        <v>CYL11893941</v>
      </c>
      <c r="X1058">
        <v>44885.804166666669</v>
      </c>
      <c r="Y1058" t="str">
        <v>JRS_CLARK</v>
      </c>
      <c r="Z1058" t="str">
        <v>JR</v>
      </c>
      <c r="AA1058" t="str">
        <v/>
      </c>
      <c r="AB1058" t="str">
        <v>397-U1385G-7H-2-W 76/77-XRD</v>
      </c>
    </row>
    <row r="1059" spans="1:28" x14ac:dyDescent="0.15">
      <c r="A1059">
        <v>397</v>
      </c>
      <c r="B1059" t="str">
        <v>U1385</v>
      </c>
      <c r="C1059" t="str">
        <v>G</v>
      </c>
      <c r="D1059">
        <v>7</v>
      </c>
      <c r="E1059" t="str">
        <v>H</v>
      </c>
      <c r="F1059">
        <v>2</v>
      </c>
      <c r="G1059" t="str">
        <v>A</v>
      </c>
      <c r="H1059" s="21">
        <v>76</v>
      </c>
      <c r="I1059" s="21">
        <v>76</v>
      </c>
      <c r="J1059" s="21">
        <v>76</v>
      </c>
      <c r="K1059" s="21">
        <v>76</v>
      </c>
      <c r="L1059">
        <v>51.559999999999995</v>
      </c>
      <c r="M1059">
        <v>51.559999999999995</v>
      </c>
      <c r="N1059">
        <v>58.804999999999993</v>
      </c>
      <c r="O1059">
        <v>58.804999999999993</v>
      </c>
      <c r="P1059">
        <v>0</v>
      </c>
      <c r="Q1059">
        <v>1</v>
      </c>
      <c r="R1059" t="str">
        <v>SS</v>
      </c>
      <c r="S1059" t="str">
        <v>SED</v>
      </c>
      <c r="T1059" t="str">
        <v/>
      </c>
      <c r="U1059" t="str">
        <v/>
      </c>
      <c r="V1059" t="str">
        <v>SED</v>
      </c>
      <c r="W1059" t="str">
        <v>SS11894061</v>
      </c>
      <c r="X1059">
        <v>44885.808333333334</v>
      </c>
      <c r="Y1059" t="str">
        <v>JRS_BROOKS</v>
      </c>
      <c r="Z1059" t="str">
        <v>JR</v>
      </c>
      <c r="AA1059" t="str">
        <v/>
      </c>
      <c r="AB1059" t="str">
        <v>397-U1385G-7H-2-A 76/76-SED</v>
      </c>
    </row>
    <row r="1060" spans="1:28" x14ac:dyDescent="0.15">
      <c r="A1060">
        <v>397</v>
      </c>
      <c r="B1060" t="str">
        <v>U1385</v>
      </c>
      <c r="C1060" t="str">
        <v>G</v>
      </c>
      <c r="D1060">
        <v>7</v>
      </c>
      <c r="E1060" t="str">
        <v>H</v>
      </c>
      <c r="F1060">
        <v>2</v>
      </c>
      <c r="G1060" t="str">
        <v>W</v>
      </c>
      <c r="H1060" s="21">
        <v>85</v>
      </c>
      <c r="I1060" s="21">
        <v>85</v>
      </c>
      <c r="J1060" s="21">
        <v>85</v>
      </c>
      <c r="K1060" s="21">
        <v>85</v>
      </c>
      <c r="L1060">
        <v>51.65</v>
      </c>
      <c r="M1060">
        <v>51.65</v>
      </c>
      <c r="N1060">
        <v>58.894999999999996</v>
      </c>
      <c r="O1060">
        <v>58.894999999999996</v>
      </c>
      <c r="P1060">
        <v>0</v>
      </c>
      <c r="Q1060">
        <v>1</v>
      </c>
      <c r="R1060" t="str">
        <v>TPCK</v>
      </c>
      <c r="S1060" t="str">
        <v>NANNO</v>
      </c>
      <c r="T1060" t="str">
        <v/>
      </c>
      <c r="U1060" t="str">
        <v/>
      </c>
      <c r="V1060" t="str">
        <v>NANNO</v>
      </c>
      <c r="W1060" t="str">
        <v>TPCK11893641</v>
      </c>
      <c r="X1060">
        <v>44885.779861111114</v>
      </c>
      <c r="Y1060" t="str">
        <v>LEWIS</v>
      </c>
      <c r="Z1060" t="str">
        <v>JR</v>
      </c>
      <c r="AA1060" t="str">
        <v>Unprocessed sample to FLOR, slide to CLAR</v>
      </c>
      <c r="AB1060" t="str">
        <v>397-U1385G-7H-2-W 85/85-NANNO</v>
      </c>
    </row>
    <row r="1061" spans="1:28" x14ac:dyDescent="0.15">
      <c r="A1061">
        <v>397</v>
      </c>
      <c r="B1061" t="str">
        <v>U1385</v>
      </c>
      <c r="C1061" t="str">
        <v>G</v>
      </c>
      <c r="D1061">
        <v>7</v>
      </c>
      <c r="E1061" t="str">
        <v>H</v>
      </c>
      <c r="F1061">
        <v>2</v>
      </c>
      <c r="G1061" t="str">
        <v>W</v>
      </c>
      <c r="H1061" s="21">
        <v>130</v>
      </c>
      <c r="I1061" s="21">
        <v>130</v>
      </c>
      <c r="J1061" s="21">
        <v>130</v>
      </c>
      <c r="K1061" s="21">
        <v>130</v>
      </c>
      <c r="L1061">
        <v>52.099999999999994</v>
      </c>
      <c r="M1061">
        <v>52.099999999999994</v>
      </c>
      <c r="N1061">
        <v>59.344999999999992</v>
      </c>
      <c r="O1061">
        <v>59.344999999999992</v>
      </c>
      <c r="P1061">
        <v>0</v>
      </c>
      <c r="Q1061">
        <v>1</v>
      </c>
      <c r="R1061" t="str">
        <v>TPCK</v>
      </c>
      <c r="S1061" t="str">
        <v>NANNO</v>
      </c>
      <c r="T1061" t="str">
        <v/>
      </c>
      <c r="U1061" t="str">
        <v/>
      </c>
      <c r="V1061" t="str">
        <v>NANNO</v>
      </c>
      <c r="W1061" t="str">
        <v>TPCK11893651</v>
      </c>
      <c r="X1061">
        <v>44885.779861111114</v>
      </c>
      <c r="Y1061" t="str">
        <v>LEWIS</v>
      </c>
      <c r="Z1061" t="str">
        <v>JR</v>
      </c>
      <c r="AA1061" t="str">
        <v>Unprocessed sample to FLOR, slide to CLAR</v>
      </c>
      <c r="AB1061" t="str">
        <v>397-U1385G-7H-2-W 130/130-NANNO</v>
      </c>
    </row>
    <row r="1062" spans="1:28" x14ac:dyDescent="0.15">
      <c r="A1062">
        <v>397</v>
      </c>
      <c r="B1062" t="str">
        <v>U1385</v>
      </c>
      <c r="C1062" t="str">
        <v>G</v>
      </c>
      <c r="D1062">
        <v>7</v>
      </c>
      <c r="E1062" t="str">
        <v>H</v>
      </c>
      <c r="F1062">
        <v>3</v>
      </c>
      <c r="G1062" t="str">
        <v>W</v>
      </c>
      <c r="H1062" s="21">
        <v>30</v>
      </c>
      <c r="I1062" s="21">
        <v>30</v>
      </c>
      <c r="J1062" s="21">
        <v>30</v>
      </c>
      <c r="K1062" s="21">
        <v>30</v>
      </c>
      <c r="L1062">
        <v>52.599999999999994</v>
      </c>
      <c r="M1062">
        <v>52.599999999999994</v>
      </c>
      <c r="N1062">
        <v>59.844999999999992</v>
      </c>
      <c r="O1062">
        <v>59.844999999999992</v>
      </c>
      <c r="P1062">
        <v>0</v>
      </c>
      <c r="Q1062">
        <v>1</v>
      </c>
      <c r="R1062" t="str">
        <v>TPCK</v>
      </c>
      <c r="S1062" t="str">
        <v>NANNO</v>
      </c>
      <c r="T1062" t="str">
        <v/>
      </c>
      <c r="U1062" t="str">
        <v/>
      </c>
      <c r="V1062" t="str">
        <v>NANNO</v>
      </c>
      <c r="W1062" t="str">
        <v>TPCK11893661</v>
      </c>
      <c r="X1062">
        <v>44885.779861111114</v>
      </c>
      <c r="Y1062" t="str">
        <v>LEWIS</v>
      </c>
      <c r="Z1062" t="str">
        <v>JR</v>
      </c>
      <c r="AA1062" t="str">
        <v>Unprocessed sample to FLOR, slide to CLAR</v>
      </c>
      <c r="AB1062" t="str">
        <v>397-U1385G-7H-3-W 30/30-NANNO</v>
      </c>
    </row>
    <row r="1063" spans="1:28" x14ac:dyDescent="0.15">
      <c r="A1063">
        <v>397</v>
      </c>
      <c r="B1063" t="str">
        <v>U1385</v>
      </c>
      <c r="C1063" t="str">
        <v>G</v>
      </c>
      <c r="D1063">
        <v>7</v>
      </c>
      <c r="E1063" t="str">
        <v>H</v>
      </c>
      <c r="F1063">
        <v>3</v>
      </c>
      <c r="G1063" t="str">
        <v>W</v>
      </c>
      <c r="H1063" s="21">
        <v>80</v>
      </c>
      <c r="I1063" s="21">
        <v>80</v>
      </c>
      <c r="J1063" s="21">
        <v>80</v>
      </c>
      <c r="K1063" s="21">
        <v>80</v>
      </c>
      <c r="L1063">
        <v>53.099999999999994</v>
      </c>
      <c r="M1063">
        <v>53.099999999999994</v>
      </c>
      <c r="N1063">
        <v>60.344999999999992</v>
      </c>
      <c r="O1063">
        <v>60.344999999999992</v>
      </c>
      <c r="P1063">
        <v>0</v>
      </c>
      <c r="Q1063">
        <v>1</v>
      </c>
      <c r="R1063" t="str">
        <v>TPCK</v>
      </c>
      <c r="S1063" t="str">
        <v>NANNO</v>
      </c>
      <c r="T1063" t="str">
        <v/>
      </c>
      <c r="U1063" t="str">
        <v/>
      </c>
      <c r="V1063" t="str">
        <v>NANNO</v>
      </c>
      <c r="W1063" t="str">
        <v>TPCK11893671</v>
      </c>
      <c r="X1063">
        <v>44885.779861111114</v>
      </c>
      <c r="Y1063" t="str">
        <v>LEWIS</v>
      </c>
      <c r="Z1063" t="str">
        <v>JR</v>
      </c>
      <c r="AA1063" t="str">
        <v>Unprocessed sample to FLOR, slide to CLAR</v>
      </c>
      <c r="AB1063" t="str">
        <v>397-U1385G-7H-3-W 80/80-NANNO</v>
      </c>
    </row>
    <row r="1064" spans="1:28" x14ac:dyDescent="0.15">
      <c r="A1064">
        <v>397</v>
      </c>
      <c r="B1064" t="str">
        <v>U1385</v>
      </c>
      <c r="C1064" t="str">
        <v>G</v>
      </c>
      <c r="D1064">
        <v>7</v>
      </c>
      <c r="E1064" t="str">
        <v>H</v>
      </c>
      <c r="F1064">
        <v>3</v>
      </c>
      <c r="G1064" t="str">
        <v>W</v>
      </c>
      <c r="H1064" s="21">
        <v>124</v>
      </c>
      <c r="I1064" s="21">
        <v>124</v>
      </c>
      <c r="J1064" s="21">
        <v>124</v>
      </c>
      <c r="K1064" s="21">
        <v>124</v>
      </c>
      <c r="L1064">
        <v>53.54</v>
      </c>
      <c r="M1064">
        <v>53.54</v>
      </c>
      <c r="N1064">
        <v>60.784999999999997</v>
      </c>
      <c r="O1064">
        <v>60.784999999999997</v>
      </c>
      <c r="P1064">
        <v>0</v>
      </c>
      <c r="Q1064">
        <v>1</v>
      </c>
      <c r="R1064" t="str">
        <v>TPCK</v>
      </c>
      <c r="S1064" t="str">
        <v>NANNO</v>
      </c>
      <c r="T1064" t="str">
        <v/>
      </c>
      <c r="U1064" t="str">
        <v/>
      </c>
      <c r="V1064" t="str">
        <v>NANNO</v>
      </c>
      <c r="W1064" t="str">
        <v>TPCK11893681</v>
      </c>
      <c r="X1064">
        <v>44885.779861111114</v>
      </c>
      <c r="Y1064" t="str">
        <v>LEWIS</v>
      </c>
      <c r="Z1064" t="str">
        <v>JR</v>
      </c>
      <c r="AA1064" t="str">
        <v>Unprocessed sample to FLOR, slide to CLAR</v>
      </c>
      <c r="AB1064" t="str">
        <v>397-U1385G-7H-3-W 124/124-NANNO</v>
      </c>
    </row>
    <row r="1065" spans="1:28" x14ac:dyDescent="0.15">
      <c r="A1065">
        <v>397</v>
      </c>
      <c r="B1065" t="str">
        <v>U1385</v>
      </c>
      <c r="C1065" t="str">
        <v>G</v>
      </c>
      <c r="D1065">
        <v>7</v>
      </c>
      <c r="E1065" t="str">
        <v>H</v>
      </c>
      <c r="F1065">
        <v>4</v>
      </c>
      <c r="G1065" t="str">
        <v>W</v>
      </c>
      <c r="H1065" s="21">
        <v>26</v>
      </c>
      <c r="I1065" s="21">
        <v>26</v>
      </c>
      <c r="J1065" s="21">
        <v>26</v>
      </c>
      <c r="K1065" s="21">
        <v>26</v>
      </c>
      <c r="L1065">
        <v>54.059999999999995</v>
      </c>
      <c r="M1065">
        <v>54.059999999999995</v>
      </c>
      <c r="N1065">
        <v>61.304999999999993</v>
      </c>
      <c r="O1065">
        <v>61.304999999999993</v>
      </c>
      <c r="P1065">
        <v>0</v>
      </c>
      <c r="Q1065">
        <v>1</v>
      </c>
      <c r="R1065" t="str">
        <v>TPCK</v>
      </c>
      <c r="S1065" t="str">
        <v>NANNO</v>
      </c>
      <c r="T1065" t="str">
        <v/>
      </c>
      <c r="U1065" t="str">
        <v/>
      </c>
      <c r="V1065" t="str">
        <v>NANNO</v>
      </c>
      <c r="W1065" t="str">
        <v>TPCK11893691</v>
      </c>
      <c r="X1065">
        <v>44885.779861111114</v>
      </c>
      <c r="Y1065" t="str">
        <v>LEWIS</v>
      </c>
      <c r="Z1065" t="str">
        <v>JR</v>
      </c>
      <c r="AA1065" t="str">
        <v>Unprocessed sample to FLOR, slide to CLAR</v>
      </c>
      <c r="AB1065" t="str">
        <v>397-U1385G-7H-4-W 26/26-NANNO</v>
      </c>
    </row>
    <row r="1066" spans="1:28" x14ac:dyDescent="0.15">
      <c r="A1066">
        <v>397</v>
      </c>
      <c r="B1066" t="str">
        <v>U1385</v>
      </c>
      <c r="C1066" t="str">
        <v>G</v>
      </c>
      <c r="D1066">
        <v>7</v>
      </c>
      <c r="E1066" t="str">
        <v>H</v>
      </c>
      <c r="F1066">
        <v>4</v>
      </c>
      <c r="G1066" t="str">
        <v>W</v>
      </c>
      <c r="H1066" s="21">
        <v>64</v>
      </c>
      <c r="I1066" s="21">
        <v>64</v>
      </c>
      <c r="J1066" s="21">
        <v>64</v>
      </c>
      <c r="K1066" s="21">
        <v>64</v>
      </c>
      <c r="L1066">
        <v>54.44</v>
      </c>
      <c r="M1066">
        <v>54.44</v>
      </c>
      <c r="N1066">
        <v>61.684999999999995</v>
      </c>
      <c r="O1066">
        <v>61.684999999999995</v>
      </c>
      <c r="P1066">
        <v>0</v>
      </c>
      <c r="Q1066">
        <v>1</v>
      </c>
      <c r="R1066" t="str">
        <v>TPCK</v>
      </c>
      <c r="S1066" t="str">
        <v>NANNO</v>
      </c>
      <c r="T1066" t="str">
        <v/>
      </c>
      <c r="U1066" t="str">
        <v/>
      </c>
      <c r="V1066" t="str">
        <v>NANNO</v>
      </c>
      <c r="W1066" t="str">
        <v>TPCK11893701</v>
      </c>
      <c r="X1066">
        <v>44885.779861111114</v>
      </c>
      <c r="Y1066" t="str">
        <v>LEWIS</v>
      </c>
      <c r="Z1066" t="str">
        <v>JR</v>
      </c>
      <c r="AA1066" t="str">
        <v>Unprocessed sample to FLOR, slide to CLAR</v>
      </c>
      <c r="AB1066" t="str">
        <v>397-U1385G-7H-4-W 64/64-NANNO</v>
      </c>
    </row>
    <row r="1067" spans="1:28" x14ac:dyDescent="0.15">
      <c r="A1067">
        <v>397</v>
      </c>
      <c r="B1067" t="str">
        <v>U1385</v>
      </c>
      <c r="C1067" t="str">
        <v>G</v>
      </c>
      <c r="D1067">
        <v>7</v>
      </c>
      <c r="E1067" t="str">
        <v>H</v>
      </c>
      <c r="F1067">
        <v>4</v>
      </c>
      <c r="G1067" t="str">
        <v>W</v>
      </c>
      <c r="H1067" s="21">
        <v>71</v>
      </c>
      <c r="I1067" s="21">
        <v>71</v>
      </c>
      <c r="J1067" s="21">
        <v>71</v>
      </c>
      <c r="K1067" s="21">
        <v>71</v>
      </c>
      <c r="L1067">
        <v>54.51</v>
      </c>
      <c r="M1067">
        <v>54.51</v>
      </c>
      <c r="N1067">
        <v>61.754999999999995</v>
      </c>
      <c r="O1067">
        <v>61.754999999999995</v>
      </c>
      <c r="P1067">
        <v>0</v>
      </c>
      <c r="Q1067">
        <v>5</v>
      </c>
      <c r="R1067" t="str">
        <v>CYL</v>
      </c>
      <c r="S1067" t="str">
        <v>CARB</v>
      </c>
      <c r="T1067" t="str">
        <v/>
      </c>
      <c r="U1067" t="str">
        <v/>
      </c>
      <c r="V1067" t="str">
        <v>CARB</v>
      </c>
      <c r="W1067" t="str">
        <v>CYL11893961</v>
      </c>
      <c r="X1067">
        <v>44885.804166666669</v>
      </c>
      <c r="Y1067" t="str">
        <v>JRS_CLARK</v>
      </c>
      <c r="Z1067" t="str">
        <v>JR</v>
      </c>
      <c r="AA1067" t="str">
        <v/>
      </c>
      <c r="AB1067" t="str">
        <v>397-U1385G-7H-4-W 71/71-CARB</v>
      </c>
    </row>
    <row r="1068" spans="1:28" x14ac:dyDescent="0.15">
      <c r="A1068">
        <v>397</v>
      </c>
      <c r="B1068" t="str">
        <v>U1385</v>
      </c>
      <c r="C1068" t="str">
        <v>G</v>
      </c>
      <c r="D1068">
        <v>7</v>
      </c>
      <c r="E1068" t="str">
        <v>H</v>
      </c>
      <c r="F1068">
        <v>4</v>
      </c>
      <c r="G1068" t="str">
        <v>A</v>
      </c>
      <c r="H1068" s="21">
        <v>71</v>
      </c>
      <c r="I1068" s="21">
        <v>71</v>
      </c>
      <c r="J1068" s="21">
        <v>71</v>
      </c>
      <c r="K1068" s="21">
        <v>71</v>
      </c>
      <c r="L1068">
        <v>54.51</v>
      </c>
      <c r="M1068">
        <v>54.51</v>
      </c>
      <c r="N1068">
        <v>61.754999999999995</v>
      </c>
      <c r="O1068">
        <v>61.754999999999995</v>
      </c>
      <c r="P1068">
        <v>0</v>
      </c>
      <c r="Q1068">
        <v>1</v>
      </c>
      <c r="R1068" t="str">
        <v>SS</v>
      </c>
      <c r="S1068" t="str">
        <v>SED</v>
      </c>
      <c r="T1068" t="str">
        <v/>
      </c>
      <c r="U1068" t="str">
        <v/>
      </c>
      <c r="V1068" t="str">
        <v>SED</v>
      </c>
      <c r="W1068" t="str">
        <v>SS11894071</v>
      </c>
      <c r="X1068">
        <v>44885.808333333334</v>
      </c>
      <c r="Y1068" t="str">
        <v>JRS_BROOKS</v>
      </c>
      <c r="Z1068" t="str">
        <v>JR</v>
      </c>
      <c r="AA1068" t="str">
        <v/>
      </c>
      <c r="AB1068" t="str">
        <v>397-U1385G-7H-4-A 71/71-SED</v>
      </c>
    </row>
    <row r="1069" spans="1:28" x14ac:dyDescent="0.15">
      <c r="A1069">
        <v>397</v>
      </c>
      <c r="B1069" t="str">
        <v>U1385</v>
      </c>
      <c r="C1069" t="str">
        <v>G</v>
      </c>
      <c r="D1069">
        <v>7</v>
      </c>
      <c r="E1069" t="str">
        <v>H</v>
      </c>
      <c r="F1069">
        <v>4</v>
      </c>
      <c r="G1069" t="str">
        <v>W</v>
      </c>
      <c r="H1069" s="21">
        <v>84</v>
      </c>
      <c r="I1069" s="21">
        <v>86</v>
      </c>
      <c r="J1069" s="21">
        <v>84</v>
      </c>
      <c r="K1069" s="21">
        <v>86</v>
      </c>
      <c r="L1069">
        <v>54.64</v>
      </c>
      <c r="M1069">
        <v>54.66</v>
      </c>
      <c r="N1069">
        <v>61.884999999999998</v>
      </c>
      <c r="O1069">
        <v>61.904999999999994</v>
      </c>
      <c r="P1069">
        <v>2</v>
      </c>
      <c r="Q1069">
        <v>7</v>
      </c>
      <c r="R1069" t="str">
        <v>CUBE</v>
      </c>
      <c r="S1069" t="str">
        <v>PMAG</v>
      </c>
      <c r="T1069" t="str">
        <v>XUAN</v>
      </c>
      <c r="U1069" t="str">
        <v>95810IODP</v>
      </c>
      <c r="V1069" t="str">
        <v>PMAG</v>
      </c>
      <c r="W1069" t="str">
        <v>CUBE11893931</v>
      </c>
      <c r="X1069">
        <v>44885.8</v>
      </c>
      <c r="Y1069" t="str">
        <v>LEWIS</v>
      </c>
      <c r="Z1069" t="str">
        <v>JR</v>
      </c>
      <c r="AA1069" t="str">
        <v/>
      </c>
      <c r="AB1069" t="str">
        <v>397-U1385G-7H-4-W 84/86-PMAG</v>
      </c>
    </row>
    <row r="1070" spans="1:28" x14ac:dyDescent="0.15">
      <c r="A1070">
        <v>397</v>
      </c>
      <c r="B1070" t="str">
        <v>U1385</v>
      </c>
      <c r="C1070" t="str">
        <v>G</v>
      </c>
      <c r="D1070">
        <v>7</v>
      </c>
      <c r="E1070" t="str">
        <v>H</v>
      </c>
      <c r="F1070">
        <v>4</v>
      </c>
      <c r="G1070" t="str">
        <v>W</v>
      </c>
      <c r="H1070" s="21">
        <v>92</v>
      </c>
      <c r="I1070" s="21">
        <v>92</v>
      </c>
      <c r="J1070" s="21">
        <v>92</v>
      </c>
      <c r="K1070" s="21">
        <v>92</v>
      </c>
      <c r="L1070">
        <v>54.72</v>
      </c>
      <c r="M1070">
        <v>54.72</v>
      </c>
      <c r="N1070">
        <v>61.964999999999996</v>
      </c>
      <c r="O1070">
        <v>61.964999999999996</v>
      </c>
      <c r="P1070">
        <v>0</v>
      </c>
      <c r="Q1070">
        <v>1</v>
      </c>
      <c r="R1070" t="str">
        <v>TPCK</v>
      </c>
      <c r="S1070" t="str">
        <v>NANNO</v>
      </c>
      <c r="T1070" t="str">
        <v/>
      </c>
      <c r="U1070" t="str">
        <v/>
      </c>
      <c r="V1070" t="str">
        <v>NANNO</v>
      </c>
      <c r="W1070" t="str">
        <v>TPCK11893711</v>
      </c>
      <c r="X1070">
        <v>44885.779861111114</v>
      </c>
      <c r="Y1070" t="str">
        <v>LEWIS</v>
      </c>
      <c r="Z1070" t="str">
        <v>JR</v>
      </c>
      <c r="AA1070" t="str">
        <v>Unprocessed sample to FLOR, slide to CLAR</v>
      </c>
      <c r="AB1070" t="str">
        <v>397-U1385G-7H-4-W 92/92-NANNO</v>
      </c>
    </row>
    <row r="1071" spans="1:28" x14ac:dyDescent="0.15">
      <c r="A1071">
        <v>397</v>
      </c>
      <c r="B1071" t="str">
        <v>U1385</v>
      </c>
      <c r="C1071" t="str">
        <v>G</v>
      </c>
      <c r="D1071">
        <v>7</v>
      </c>
      <c r="E1071" t="str">
        <v>H</v>
      </c>
      <c r="F1071">
        <v>4</v>
      </c>
      <c r="G1071" t="str">
        <v>W</v>
      </c>
      <c r="H1071" s="21">
        <v>120</v>
      </c>
      <c r="I1071" s="21">
        <v>120</v>
      </c>
      <c r="J1071" s="21">
        <v>120</v>
      </c>
      <c r="K1071" s="21">
        <v>120</v>
      </c>
      <c r="L1071">
        <v>55</v>
      </c>
      <c r="M1071">
        <v>55</v>
      </c>
      <c r="N1071">
        <v>62.244999999999997</v>
      </c>
      <c r="O1071">
        <v>62.244999999999997</v>
      </c>
      <c r="P1071">
        <v>0</v>
      </c>
      <c r="Q1071">
        <v>1</v>
      </c>
      <c r="R1071" t="str">
        <v>TPCK</v>
      </c>
      <c r="S1071" t="str">
        <v>NANNO</v>
      </c>
      <c r="T1071" t="str">
        <v/>
      </c>
      <c r="U1071" t="str">
        <v/>
      </c>
      <c r="V1071" t="str">
        <v>NANNO</v>
      </c>
      <c r="W1071" t="str">
        <v>TPCK11893721</v>
      </c>
      <c r="X1071">
        <v>44885.779861111114</v>
      </c>
      <c r="Y1071" t="str">
        <v>LEWIS</v>
      </c>
      <c r="Z1071" t="str">
        <v>JR</v>
      </c>
      <c r="AA1071" t="str">
        <v>Unprocessed sample to FLOR, slide to CLAR</v>
      </c>
      <c r="AB1071" t="str">
        <v>397-U1385G-7H-4-W 120/120-NANNO</v>
      </c>
    </row>
    <row r="1072" spans="1:28" x14ac:dyDescent="0.15">
      <c r="A1072">
        <v>397</v>
      </c>
      <c r="B1072" t="str">
        <v>U1385</v>
      </c>
      <c r="C1072" t="str">
        <v>G</v>
      </c>
      <c r="D1072">
        <v>7</v>
      </c>
      <c r="E1072" t="str">
        <v>H</v>
      </c>
      <c r="F1072">
        <v>5</v>
      </c>
      <c r="G1072" t="str">
        <v>W</v>
      </c>
      <c r="H1072" s="21">
        <v>34</v>
      </c>
      <c r="I1072" s="21">
        <v>34</v>
      </c>
      <c r="J1072" s="21">
        <v>34</v>
      </c>
      <c r="K1072" s="21">
        <v>34</v>
      </c>
      <c r="L1072">
        <v>55.660000000000004</v>
      </c>
      <c r="M1072">
        <v>55.660000000000004</v>
      </c>
      <c r="N1072">
        <v>62.905000000000001</v>
      </c>
      <c r="O1072">
        <v>62.905000000000001</v>
      </c>
      <c r="P1072">
        <v>0</v>
      </c>
      <c r="Q1072">
        <v>1</v>
      </c>
      <c r="R1072" t="str">
        <v>TPCK</v>
      </c>
      <c r="S1072" t="str">
        <v>NANNO</v>
      </c>
      <c r="T1072" t="str">
        <v/>
      </c>
      <c r="U1072" t="str">
        <v/>
      </c>
      <c r="V1072" t="str">
        <v>NANNO</v>
      </c>
      <c r="W1072" t="str">
        <v>TPCK11893731</v>
      </c>
      <c r="X1072">
        <v>44885.779861111114</v>
      </c>
      <c r="Y1072" t="str">
        <v>LEWIS</v>
      </c>
      <c r="Z1072" t="str">
        <v>JR</v>
      </c>
      <c r="AA1072" t="str">
        <v>Unprocessed sample to FLOR, slide to CLAR</v>
      </c>
      <c r="AB1072" t="str">
        <v>397-U1385G-7H-5-W 34/34-NANNO</v>
      </c>
    </row>
    <row r="1073" spans="1:28" x14ac:dyDescent="0.15">
      <c r="A1073">
        <v>397</v>
      </c>
      <c r="B1073" t="str">
        <v>U1385</v>
      </c>
      <c r="C1073" t="str">
        <v>G</v>
      </c>
      <c r="D1073">
        <v>7</v>
      </c>
      <c r="E1073" t="str">
        <v>H</v>
      </c>
      <c r="F1073">
        <v>5</v>
      </c>
      <c r="G1073" t="str">
        <v>W</v>
      </c>
      <c r="H1073" s="21">
        <v>78</v>
      </c>
      <c r="I1073" s="21">
        <v>78</v>
      </c>
      <c r="J1073" s="21">
        <v>78</v>
      </c>
      <c r="K1073" s="21">
        <v>78</v>
      </c>
      <c r="L1073">
        <v>56.1</v>
      </c>
      <c r="M1073">
        <v>56.1</v>
      </c>
      <c r="N1073">
        <v>63.344999999999999</v>
      </c>
      <c r="O1073">
        <v>63.344999999999999</v>
      </c>
      <c r="P1073">
        <v>0</v>
      </c>
      <c r="Q1073">
        <v>1</v>
      </c>
      <c r="R1073" t="str">
        <v>TPCK</v>
      </c>
      <c r="S1073" t="str">
        <v>NANNO</v>
      </c>
      <c r="T1073" t="str">
        <v/>
      </c>
      <c r="U1073" t="str">
        <v/>
      </c>
      <c r="V1073" t="str">
        <v>NANNO</v>
      </c>
      <c r="W1073" t="str">
        <v>TPCK11893741</v>
      </c>
      <c r="X1073">
        <v>44885.779861111114</v>
      </c>
      <c r="Y1073" t="str">
        <v>LEWIS</v>
      </c>
      <c r="Z1073" t="str">
        <v>JR</v>
      </c>
      <c r="AA1073" t="str">
        <v>Unprocessed sample to FLOR, slide to CLAR</v>
      </c>
      <c r="AB1073" t="str">
        <v>397-U1385G-7H-5-W 78/78-NANNO</v>
      </c>
    </row>
    <row r="1074" spans="1:28" x14ac:dyDescent="0.15">
      <c r="A1074">
        <v>397</v>
      </c>
      <c r="B1074" t="str">
        <v>U1385</v>
      </c>
      <c r="C1074" t="str">
        <v>G</v>
      </c>
      <c r="D1074">
        <v>7</v>
      </c>
      <c r="E1074" t="str">
        <v>H</v>
      </c>
      <c r="F1074">
        <v>5</v>
      </c>
      <c r="G1074" t="str">
        <v>W</v>
      </c>
      <c r="H1074" s="21">
        <v>86</v>
      </c>
      <c r="I1074" s="21">
        <v>88</v>
      </c>
      <c r="J1074" s="21">
        <v>86</v>
      </c>
      <c r="K1074" s="21">
        <v>88</v>
      </c>
      <c r="L1074">
        <v>56.18</v>
      </c>
      <c r="M1074">
        <v>56.2</v>
      </c>
      <c r="N1074">
        <v>63.424999999999997</v>
      </c>
      <c r="O1074">
        <v>63.445</v>
      </c>
      <c r="P1074">
        <v>2</v>
      </c>
      <c r="Q1074">
        <v>10</v>
      </c>
      <c r="R1074" t="str">
        <v>CYL</v>
      </c>
      <c r="S1074" t="str">
        <v>MAD</v>
      </c>
      <c r="T1074" t="str">
        <v/>
      </c>
      <c r="U1074" t="str">
        <v/>
      </c>
      <c r="V1074">
        <v>31174</v>
      </c>
      <c r="W1074" t="str">
        <v>CYL11893921</v>
      </c>
      <c r="X1074">
        <v>44885.786805555559</v>
      </c>
      <c r="Y1074" t="str">
        <v>JRS_CLARK</v>
      </c>
      <c r="Z1074" t="str">
        <v>JR</v>
      </c>
      <c r="AA1074" t="str">
        <v/>
      </c>
      <c r="AB1074" t="str">
        <v>397-U1385G-7H-5-W 86/88-31174</v>
      </c>
    </row>
    <row r="1075" spans="1:28" x14ac:dyDescent="0.15">
      <c r="A1075">
        <v>397</v>
      </c>
      <c r="B1075" t="str">
        <v>U1385</v>
      </c>
      <c r="C1075" t="str">
        <v>G</v>
      </c>
      <c r="D1075">
        <v>7</v>
      </c>
      <c r="E1075" t="str">
        <v>H</v>
      </c>
      <c r="F1075">
        <v>5</v>
      </c>
      <c r="G1075" t="str">
        <v>W</v>
      </c>
      <c r="H1075" s="21">
        <v>118</v>
      </c>
      <c r="I1075" s="21">
        <v>118</v>
      </c>
      <c r="J1075" s="21">
        <v>118</v>
      </c>
      <c r="K1075" s="21">
        <v>118</v>
      </c>
      <c r="L1075">
        <v>56.5</v>
      </c>
      <c r="M1075">
        <v>56.5</v>
      </c>
      <c r="N1075">
        <v>63.744999999999997</v>
      </c>
      <c r="O1075">
        <v>63.744999999999997</v>
      </c>
      <c r="P1075">
        <v>0</v>
      </c>
      <c r="Q1075">
        <v>1</v>
      </c>
      <c r="R1075" t="str">
        <v>TPCK</v>
      </c>
      <c r="S1075" t="str">
        <v>NANNO</v>
      </c>
      <c r="T1075" t="str">
        <v/>
      </c>
      <c r="U1075" t="str">
        <v/>
      </c>
      <c r="V1075" t="str">
        <v>NANNO</v>
      </c>
      <c r="W1075" t="str">
        <v>TPCK11893751</v>
      </c>
      <c r="X1075">
        <v>44885.779861111114</v>
      </c>
      <c r="Y1075" t="str">
        <v>LEWIS</v>
      </c>
      <c r="Z1075" t="str">
        <v>JR</v>
      </c>
      <c r="AA1075" t="str">
        <v>Unprocessed sample to FLOR, slide to CLAR</v>
      </c>
      <c r="AB1075" t="str">
        <v>397-U1385G-7H-5-W 118/118-NANNO</v>
      </c>
    </row>
    <row r="1076" spans="1:28" x14ac:dyDescent="0.15">
      <c r="A1076">
        <v>397</v>
      </c>
      <c r="B1076" t="str">
        <v>U1385</v>
      </c>
      <c r="C1076" t="str">
        <v>G</v>
      </c>
      <c r="D1076">
        <v>7</v>
      </c>
      <c r="E1076" t="str">
        <v>H</v>
      </c>
      <c r="F1076">
        <v>6</v>
      </c>
      <c r="G1076" t="str">
        <v>W</v>
      </c>
      <c r="H1076" s="21">
        <v>25</v>
      </c>
      <c r="I1076" s="21">
        <v>25</v>
      </c>
      <c r="J1076" s="21">
        <v>25</v>
      </c>
      <c r="K1076" s="21">
        <v>25</v>
      </c>
      <c r="L1076">
        <v>57.08</v>
      </c>
      <c r="M1076">
        <v>57.08</v>
      </c>
      <c r="N1076">
        <v>64.325000000000003</v>
      </c>
      <c r="O1076">
        <v>64.325000000000003</v>
      </c>
      <c r="P1076">
        <v>0</v>
      </c>
      <c r="Q1076">
        <v>1</v>
      </c>
      <c r="R1076" t="str">
        <v>TPCK</v>
      </c>
      <c r="S1076" t="str">
        <v>NANNO</v>
      </c>
      <c r="T1076" t="str">
        <v/>
      </c>
      <c r="U1076" t="str">
        <v/>
      </c>
      <c r="V1076" t="str">
        <v>NANNO</v>
      </c>
      <c r="W1076" t="str">
        <v>TPCK11893761</v>
      </c>
      <c r="X1076">
        <v>44885.779861111114</v>
      </c>
      <c r="Y1076" t="str">
        <v>LEWIS</v>
      </c>
      <c r="Z1076" t="str">
        <v>JR</v>
      </c>
      <c r="AA1076" t="str">
        <v>Unprocessed sample to FLOR, slide to CLAR</v>
      </c>
      <c r="AB1076" t="str">
        <v>397-U1385G-7H-6-W 25/25-NANNO</v>
      </c>
    </row>
    <row r="1077" spans="1:28" x14ac:dyDescent="0.15">
      <c r="A1077">
        <v>397</v>
      </c>
      <c r="B1077" t="str">
        <v>U1385</v>
      </c>
      <c r="C1077" t="str">
        <v>G</v>
      </c>
      <c r="D1077">
        <v>7</v>
      </c>
      <c r="E1077" t="str">
        <v>H</v>
      </c>
      <c r="F1077">
        <v>6</v>
      </c>
      <c r="G1077" t="str">
        <v>W</v>
      </c>
      <c r="H1077" s="21">
        <v>80</v>
      </c>
      <c r="I1077" s="21">
        <v>80</v>
      </c>
      <c r="J1077" s="21">
        <v>80</v>
      </c>
      <c r="K1077" s="21">
        <v>80</v>
      </c>
      <c r="L1077">
        <v>57.629999999999995</v>
      </c>
      <c r="M1077">
        <v>57.629999999999995</v>
      </c>
      <c r="N1077">
        <v>64.875</v>
      </c>
      <c r="O1077">
        <v>64.875</v>
      </c>
      <c r="P1077">
        <v>0</v>
      </c>
      <c r="Q1077">
        <v>1</v>
      </c>
      <c r="R1077" t="str">
        <v>TPCK</v>
      </c>
      <c r="S1077" t="str">
        <v>NANNO</v>
      </c>
      <c r="T1077" t="str">
        <v/>
      </c>
      <c r="U1077" t="str">
        <v/>
      </c>
      <c r="V1077" t="str">
        <v>NANNO</v>
      </c>
      <c r="W1077" t="str">
        <v>TPCK11893771</v>
      </c>
      <c r="X1077">
        <v>44885.779861111114</v>
      </c>
      <c r="Y1077" t="str">
        <v>LEWIS</v>
      </c>
      <c r="Z1077" t="str">
        <v>JR</v>
      </c>
      <c r="AA1077" t="str">
        <v>Unprocessed sample to FLOR, slide to CLAR</v>
      </c>
      <c r="AB1077" t="str">
        <v>397-U1385G-7H-6-W 80/80-NANNO</v>
      </c>
    </row>
    <row r="1078" spans="1:28" x14ac:dyDescent="0.15">
      <c r="A1078">
        <v>397</v>
      </c>
      <c r="B1078" t="str">
        <v>U1385</v>
      </c>
      <c r="C1078" t="str">
        <v>G</v>
      </c>
      <c r="D1078">
        <v>7</v>
      </c>
      <c r="E1078" t="str">
        <v>H</v>
      </c>
      <c r="F1078">
        <v>6</v>
      </c>
      <c r="G1078" t="str">
        <v>W</v>
      </c>
      <c r="H1078" s="21">
        <v>120</v>
      </c>
      <c r="I1078" s="21">
        <v>120</v>
      </c>
      <c r="J1078" s="21">
        <v>120</v>
      </c>
      <c r="K1078" s="21">
        <v>120</v>
      </c>
      <c r="L1078">
        <v>58.03</v>
      </c>
      <c r="M1078">
        <v>58.03</v>
      </c>
      <c r="N1078">
        <v>65.275000000000006</v>
      </c>
      <c r="O1078">
        <v>65.275000000000006</v>
      </c>
      <c r="P1078">
        <v>0</v>
      </c>
      <c r="Q1078">
        <v>1</v>
      </c>
      <c r="R1078" t="str">
        <v>TPCK</v>
      </c>
      <c r="S1078" t="str">
        <v>NANNO</v>
      </c>
      <c r="T1078" t="str">
        <v/>
      </c>
      <c r="U1078" t="str">
        <v/>
      </c>
      <c r="V1078" t="str">
        <v>NANNO</v>
      </c>
      <c r="W1078" t="str">
        <v>TPCK11893781</v>
      </c>
      <c r="X1078">
        <v>44885.779861111114</v>
      </c>
      <c r="Y1078" t="str">
        <v>JRS_CLARK</v>
      </c>
      <c r="Z1078" t="str">
        <v>JR</v>
      </c>
      <c r="AA1078" t="str">
        <v/>
      </c>
      <c r="AB1078" t="str">
        <v>397-U1385G-7H-6-W 120/120-NANNO</v>
      </c>
    </row>
    <row r="1079" spans="1:28" x14ac:dyDescent="0.15">
      <c r="A1079">
        <v>397</v>
      </c>
      <c r="B1079" t="str">
        <v>U1385</v>
      </c>
      <c r="C1079" t="str">
        <v>G</v>
      </c>
      <c r="D1079">
        <v>7</v>
      </c>
      <c r="E1079" t="str">
        <v>H</v>
      </c>
      <c r="F1079">
        <v>6</v>
      </c>
      <c r="G1079" t="str">
        <v/>
      </c>
      <c r="H1079" s="21">
        <v>146</v>
      </c>
      <c r="I1079" s="21">
        <v>151</v>
      </c>
      <c r="J1079" s="21">
        <v>0</v>
      </c>
      <c r="K1079" s="21">
        <v>5</v>
      </c>
      <c r="L1079">
        <v>58.29</v>
      </c>
      <c r="M1079">
        <v>58.339999999999996</v>
      </c>
      <c r="N1079">
        <v>65.534999999999997</v>
      </c>
      <c r="O1079">
        <v>65.584999999999994</v>
      </c>
      <c r="P1079">
        <v>5</v>
      </c>
      <c r="Q1079">
        <v>2</v>
      </c>
      <c r="R1079" t="str">
        <v>LIQ</v>
      </c>
      <c r="S1079" t="str">
        <v>ICP</v>
      </c>
      <c r="T1079" t="str">
        <v/>
      </c>
      <c r="U1079" t="str">
        <v/>
      </c>
      <c r="V1079" t="str">
        <v>IWICP</v>
      </c>
      <c r="W1079" t="str">
        <v>LIQ11891231</v>
      </c>
      <c r="X1079">
        <v>44885.617361111108</v>
      </c>
      <c r="Y1079" t="str">
        <v>JR_LIU</v>
      </c>
      <c r="Z1079" t="str">
        <v>JR</v>
      </c>
      <c r="AA1079" t="str">
        <v>10uL HNO3</v>
      </c>
      <c r="AB1079" t="str">
        <v>397-U1385G-7H-6-IW(146-151)-IWICP</v>
      </c>
    </row>
    <row r="1080" spans="1:28" x14ac:dyDescent="0.15">
      <c r="A1080">
        <v>397</v>
      </c>
      <c r="B1080" t="str">
        <v>U1385</v>
      </c>
      <c r="C1080" t="str">
        <v>G</v>
      </c>
      <c r="D1080">
        <v>7</v>
      </c>
      <c r="E1080" t="str">
        <v>H</v>
      </c>
      <c r="F1080">
        <v>6</v>
      </c>
      <c r="G1080" t="str">
        <v/>
      </c>
      <c r="H1080" s="21">
        <v>146</v>
      </c>
      <c r="I1080" s="21">
        <v>151</v>
      </c>
      <c r="J1080" s="21">
        <v>0</v>
      </c>
      <c r="K1080" s="21">
        <v>5</v>
      </c>
      <c r="L1080">
        <v>58.29</v>
      </c>
      <c r="M1080">
        <v>58.339999999999996</v>
      </c>
      <c r="N1080">
        <v>65.534999999999997</v>
      </c>
      <c r="O1080">
        <v>65.584999999999994</v>
      </c>
      <c r="P1080">
        <v>5</v>
      </c>
      <c r="Q1080">
        <v>10</v>
      </c>
      <c r="R1080" t="str">
        <v>LIQ</v>
      </c>
      <c r="S1080" t="str">
        <v/>
      </c>
      <c r="T1080" t="str">
        <v>YOBO</v>
      </c>
      <c r="U1080" t="str">
        <v>96010IODP</v>
      </c>
      <c r="V1080" t="str">
        <v>IWYOBO</v>
      </c>
      <c r="W1080" t="str">
        <v>LIQ11891251</v>
      </c>
      <c r="X1080">
        <v>44885.617361111108</v>
      </c>
      <c r="Y1080" t="str">
        <v>JR_LIU</v>
      </c>
      <c r="Z1080" t="str">
        <v>JR</v>
      </c>
      <c r="AA1080" t="str">
        <v>30ul optima HNO3</v>
      </c>
      <c r="AB1080" t="str">
        <v>397-U1385G-7H-6-IW(146-151)-IWYOBO</v>
      </c>
    </row>
    <row r="1081" spans="1:28" x14ac:dyDescent="0.15">
      <c r="A1081">
        <v>397</v>
      </c>
      <c r="B1081" t="str">
        <v>U1385</v>
      </c>
      <c r="C1081" t="str">
        <v>G</v>
      </c>
      <c r="D1081">
        <v>7</v>
      </c>
      <c r="E1081" t="str">
        <v>H</v>
      </c>
      <c r="F1081">
        <v>6</v>
      </c>
      <c r="G1081" t="str">
        <v/>
      </c>
      <c r="H1081" s="21">
        <v>146</v>
      </c>
      <c r="I1081" s="21">
        <v>151</v>
      </c>
      <c r="J1081" s="21">
        <v>0</v>
      </c>
      <c r="K1081" s="21">
        <v>5</v>
      </c>
      <c r="L1081">
        <v>58.29</v>
      </c>
      <c r="M1081">
        <v>58.339999999999996</v>
      </c>
      <c r="N1081">
        <v>65.534999999999997</v>
      </c>
      <c r="O1081">
        <v>65.584999999999994</v>
      </c>
      <c r="P1081">
        <v>5</v>
      </c>
      <c r="Q1081">
        <v>2</v>
      </c>
      <c r="R1081" t="str">
        <v>LIQ</v>
      </c>
      <c r="S1081" t="str">
        <v/>
      </c>
      <c r="T1081" t="str">
        <v>BRAD</v>
      </c>
      <c r="U1081" t="str">
        <v>95829IODP</v>
      </c>
      <c r="V1081" t="str">
        <v>IWBRAD</v>
      </c>
      <c r="W1081" t="str">
        <v>LIQ11891291</v>
      </c>
      <c r="X1081">
        <v>44885.617361111108</v>
      </c>
      <c r="Y1081" t="str">
        <v>JR_LIU</v>
      </c>
      <c r="Z1081" t="str">
        <v>JR</v>
      </c>
      <c r="AA1081" t="str">
        <v>10 ul HgCl2</v>
      </c>
      <c r="AB1081" t="str">
        <v>397-U1385G-7H-6-IW(146-151)-IWBRAD</v>
      </c>
    </row>
    <row r="1082" spans="1:28" x14ac:dyDescent="0.15">
      <c r="A1082">
        <v>397</v>
      </c>
      <c r="B1082" t="str">
        <v>U1385</v>
      </c>
      <c r="C1082" t="str">
        <v>G</v>
      </c>
      <c r="D1082">
        <v>7</v>
      </c>
      <c r="E1082" t="str">
        <v>H</v>
      </c>
      <c r="F1082">
        <v>6</v>
      </c>
      <c r="G1082" t="str">
        <v/>
      </c>
      <c r="H1082" s="21">
        <v>146</v>
      </c>
      <c r="I1082" s="21">
        <v>151</v>
      </c>
      <c r="J1082" s="21">
        <v>0</v>
      </c>
      <c r="K1082" s="21">
        <v>5</v>
      </c>
      <c r="L1082">
        <v>58.29</v>
      </c>
      <c r="M1082">
        <v>58.339999999999996</v>
      </c>
      <c r="N1082">
        <v>65.534999999999997</v>
      </c>
      <c r="O1082">
        <v>65.584999999999994</v>
      </c>
      <c r="P1082">
        <v>5</v>
      </c>
      <c r="Q1082">
        <v>3</v>
      </c>
      <c r="R1082" t="str">
        <v>LIQ</v>
      </c>
      <c r="S1082" t="str">
        <v/>
      </c>
      <c r="T1082" t="str">
        <v/>
      </c>
      <c r="U1082" t="str">
        <v/>
      </c>
      <c r="V1082" t="str">
        <v>IWALK</v>
      </c>
      <c r="W1082" t="str">
        <v>LIQ11891221</v>
      </c>
      <c r="X1082">
        <v>44885.617361111108</v>
      </c>
      <c r="Y1082" t="str">
        <v>JR_LIU</v>
      </c>
      <c r="Z1082" t="str">
        <v>JR</v>
      </c>
      <c r="AA1082" t="str">
        <v>alkalinity residue</v>
      </c>
      <c r="AB1082" t="str">
        <v>397-U1385G-7H-6-IW(146-151)-IWALK</v>
      </c>
    </row>
    <row r="1083" spans="1:28" x14ac:dyDescent="0.15">
      <c r="A1083">
        <v>397</v>
      </c>
      <c r="B1083" t="str">
        <v>U1385</v>
      </c>
      <c r="C1083" t="str">
        <v>G</v>
      </c>
      <c r="D1083">
        <v>7</v>
      </c>
      <c r="E1083" t="str">
        <v>H</v>
      </c>
      <c r="F1083">
        <v>6</v>
      </c>
      <c r="G1083" t="str">
        <v/>
      </c>
      <c r="H1083" s="21">
        <v>146</v>
      </c>
      <c r="I1083" s="21">
        <v>151</v>
      </c>
      <c r="J1083" s="21">
        <v>0</v>
      </c>
      <c r="K1083" s="21">
        <v>5</v>
      </c>
      <c r="L1083">
        <v>58.29</v>
      </c>
      <c r="M1083">
        <v>58.339999999999996</v>
      </c>
      <c r="N1083">
        <v>65.534999999999997</v>
      </c>
      <c r="O1083">
        <v>65.584999999999994</v>
      </c>
      <c r="P1083">
        <v>5</v>
      </c>
      <c r="Q1083">
        <v>6</v>
      </c>
      <c r="R1083" t="str">
        <v>LIQ</v>
      </c>
      <c r="S1083" t="str">
        <v/>
      </c>
      <c r="T1083" t="str">
        <v/>
      </c>
      <c r="U1083" t="str">
        <v/>
      </c>
      <c r="V1083" t="str">
        <v>IWS</v>
      </c>
      <c r="W1083" t="str">
        <v>LIQ11891211</v>
      </c>
      <c r="X1083">
        <v>44885.617361111108</v>
      </c>
      <c r="Y1083" t="str">
        <v>JR_LIU</v>
      </c>
      <c r="Z1083" t="str">
        <v>JR</v>
      </c>
      <c r="AA1083" t="str">
        <v>shipboard untreated</v>
      </c>
      <c r="AB1083" t="str">
        <v>397-U1385G-7H-6-IW(146-151)-IWS</v>
      </c>
    </row>
    <row r="1084" spans="1:28" x14ac:dyDescent="0.15">
      <c r="A1084">
        <v>397</v>
      </c>
      <c r="B1084" t="str">
        <v>U1385</v>
      </c>
      <c r="C1084" t="str">
        <v>G</v>
      </c>
      <c r="D1084">
        <v>7</v>
      </c>
      <c r="E1084" t="str">
        <v>H</v>
      </c>
      <c r="F1084">
        <v>6</v>
      </c>
      <c r="G1084" t="str">
        <v/>
      </c>
      <c r="H1084" s="21">
        <v>146</v>
      </c>
      <c r="I1084" s="21">
        <v>151</v>
      </c>
      <c r="J1084" s="21">
        <v>0</v>
      </c>
      <c r="K1084" s="21">
        <v>5</v>
      </c>
      <c r="L1084">
        <v>58.29</v>
      </c>
      <c r="M1084">
        <v>58.339999999999996</v>
      </c>
      <c r="N1084">
        <v>65.534999999999997</v>
      </c>
      <c r="O1084">
        <v>65.584999999999994</v>
      </c>
      <c r="P1084">
        <v>5</v>
      </c>
      <c r="Q1084">
        <v>10</v>
      </c>
      <c r="R1084" t="str">
        <v>LIQ</v>
      </c>
      <c r="S1084" t="str">
        <v/>
      </c>
      <c r="T1084" t="str">
        <v>WU</v>
      </c>
      <c r="U1084" t="str">
        <v>95353IODP</v>
      </c>
      <c r="V1084" t="str">
        <v>IWWU</v>
      </c>
      <c r="W1084" t="str">
        <v>LIQ11891241</v>
      </c>
      <c r="X1084">
        <v>44885.617361111108</v>
      </c>
      <c r="Y1084" t="str">
        <v>JR_LIU</v>
      </c>
      <c r="Z1084" t="str">
        <v>JR</v>
      </c>
      <c r="AA1084" t="str">
        <v>30 ul TM HCl</v>
      </c>
      <c r="AB1084" t="str">
        <v>397-U1385G-7H-6-IW(146-151)-IWWU</v>
      </c>
    </row>
    <row r="1085" spans="1:28" x14ac:dyDescent="0.15">
      <c r="A1085">
        <v>397</v>
      </c>
      <c r="B1085" t="str">
        <v>U1385</v>
      </c>
      <c r="C1085" t="str">
        <v>G</v>
      </c>
      <c r="D1085">
        <v>7</v>
      </c>
      <c r="E1085" t="str">
        <v>H</v>
      </c>
      <c r="F1085">
        <v>6</v>
      </c>
      <c r="G1085" t="str">
        <v/>
      </c>
      <c r="H1085" s="21">
        <v>146</v>
      </c>
      <c r="I1085" s="21">
        <v>151</v>
      </c>
      <c r="J1085" s="21">
        <v>0</v>
      </c>
      <c r="K1085" s="21">
        <v>5</v>
      </c>
      <c r="L1085">
        <v>58.29</v>
      </c>
      <c r="M1085">
        <v>58.339999999999996</v>
      </c>
      <c r="N1085">
        <v>65.534999999999997</v>
      </c>
      <c r="O1085">
        <v>65.584999999999994</v>
      </c>
      <c r="P1085">
        <v>5</v>
      </c>
      <c r="Q1085">
        <v>25</v>
      </c>
      <c r="R1085" t="str">
        <v>CAKE</v>
      </c>
      <c r="S1085" t="str">
        <v/>
      </c>
      <c r="T1085" t="str">
        <v>HAYG</v>
      </c>
      <c r="U1085" t="str">
        <v>95295IODP</v>
      </c>
      <c r="V1085" t="str">
        <v>SCHAYG</v>
      </c>
      <c r="W1085" t="str">
        <v>CAKE11891271</v>
      </c>
      <c r="X1085">
        <v>44885.617361111108</v>
      </c>
      <c r="Y1085" t="str">
        <v>JR_LIU</v>
      </c>
      <c r="Z1085" t="str">
        <v>JR</v>
      </c>
      <c r="AA1085" t="str">
        <v>flush with N2</v>
      </c>
      <c r="AB1085" t="str">
        <v>397-U1385G-7H-6-IW(146-151)-SCHAYG</v>
      </c>
    </row>
    <row r="1086" spans="1:28" x14ac:dyDescent="0.15">
      <c r="A1086">
        <v>397</v>
      </c>
      <c r="B1086" t="str">
        <v>U1385</v>
      </c>
      <c r="C1086" t="str">
        <v>G</v>
      </c>
      <c r="D1086">
        <v>7</v>
      </c>
      <c r="E1086" t="str">
        <v>H</v>
      </c>
      <c r="F1086">
        <v>6</v>
      </c>
      <c r="G1086" t="str">
        <v/>
      </c>
      <c r="H1086" s="21">
        <v>146</v>
      </c>
      <c r="I1086" s="21">
        <v>151</v>
      </c>
      <c r="J1086" s="21">
        <v>0</v>
      </c>
      <c r="K1086" s="21">
        <v>5</v>
      </c>
      <c r="L1086">
        <v>58.29</v>
      </c>
      <c r="M1086">
        <v>58.339999999999996</v>
      </c>
      <c r="N1086">
        <v>65.534999999999997</v>
      </c>
      <c r="O1086">
        <v>65.584999999999994</v>
      </c>
      <c r="P1086">
        <v>5</v>
      </c>
      <c r="Q1086">
        <v>25</v>
      </c>
      <c r="R1086" t="str">
        <v>CAKE</v>
      </c>
      <c r="S1086" t="str">
        <v/>
      </c>
      <c r="T1086" t="str">
        <v>WU</v>
      </c>
      <c r="U1086" t="str">
        <v>95353IODP</v>
      </c>
      <c r="V1086" t="str">
        <v>SCWU</v>
      </c>
      <c r="W1086" t="str">
        <v>CAKE11891261</v>
      </c>
      <c r="X1086">
        <v>44885.617361111108</v>
      </c>
      <c r="Y1086" t="str">
        <v>JR_LIU</v>
      </c>
      <c r="Z1086" t="str">
        <v>JR</v>
      </c>
      <c r="AA1086" t="str">
        <v/>
      </c>
      <c r="AB1086" t="str">
        <v>397-U1385G-7H-6-IW(146-151)-SCWU</v>
      </c>
    </row>
    <row r="1087" spans="1:28" x14ac:dyDescent="0.15">
      <c r="A1087">
        <v>397</v>
      </c>
      <c r="B1087" t="str">
        <v>U1385</v>
      </c>
      <c r="C1087" t="str">
        <v>G</v>
      </c>
      <c r="D1087">
        <v>7</v>
      </c>
      <c r="E1087" t="str">
        <v>H</v>
      </c>
      <c r="F1087">
        <v>6</v>
      </c>
      <c r="G1087" t="str">
        <v/>
      </c>
      <c r="H1087" s="21">
        <v>146</v>
      </c>
      <c r="I1087" s="21">
        <v>151</v>
      </c>
      <c r="J1087" s="21">
        <v>146</v>
      </c>
      <c r="K1087" s="21">
        <v>151</v>
      </c>
      <c r="L1087">
        <v>58.29</v>
      </c>
      <c r="M1087">
        <v>58.339999999999996</v>
      </c>
      <c r="N1087">
        <v>65.534999999999997</v>
      </c>
      <c r="O1087">
        <v>65.584999999999994</v>
      </c>
      <c r="P1087">
        <v>5</v>
      </c>
      <c r="Q1087">
        <v>353</v>
      </c>
      <c r="R1087" t="str">
        <v>WRND</v>
      </c>
      <c r="S1087" t="str">
        <v>IW</v>
      </c>
      <c r="T1087" t="str">
        <v/>
      </c>
      <c r="U1087" t="str">
        <v/>
      </c>
      <c r="V1087" t="str">
        <v>IW(146-151)</v>
      </c>
      <c r="W1087" t="str">
        <v>WRND11890201</v>
      </c>
      <c r="X1087">
        <v>44885.563194444447</v>
      </c>
      <c r="Y1087" t="str">
        <v>LEWIS</v>
      </c>
      <c r="Z1087" t="str">
        <v>JR</v>
      </c>
      <c r="AA1087" t="str">
        <v/>
      </c>
      <c r="AB1087" t="str">
        <v>397-U1385G-7H-6-IW(146-151)</v>
      </c>
    </row>
    <row r="1088" spans="1:28" x14ac:dyDescent="0.15">
      <c r="A1088">
        <v>397</v>
      </c>
      <c r="B1088" t="str">
        <v>U1385</v>
      </c>
      <c r="C1088" t="str">
        <v>G</v>
      </c>
      <c r="D1088">
        <v>7</v>
      </c>
      <c r="E1088" t="str">
        <v>H</v>
      </c>
      <c r="F1088">
        <v>6</v>
      </c>
      <c r="G1088" t="str">
        <v/>
      </c>
      <c r="H1088" s="21">
        <v>146</v>
      </c>
      <c r="I1088" s="21">
        <v>151</v>
      </c>
      <c r="J1088" s="21">
        <v>0</v>
      </c>
      <c r="K1088" s="21">
        <v>5</v>
      </c>
      <c r="L1088">
        <v>58.29</v>
      </c>
      <c r="M1088">
        <v>58.339999999999996</v>
      </c>
      <c r="N1088">
        <v>65.534999999999997</v>
      </c>
      <c r="O1088">
        <v>65.584999999999994</v>
      </c>
      <c r="P1088">
        <v>5</v>
      </c>
      <c r="Q1088">
        <v>25</v>
      </c>
      <c r="R1088" t="str">
        <v>CAKE</v>
      </c>
      <c r="S1088" t="str">
        <v/>
      </c>
      <c r="T1088" t="str">
        <v/>
      </c>
      <c r="U1088" t="str">
        <v/>
      </c>
      <c r="V1088" t="str">
        <v>SC</v>
      </c>
      <c r="W1088" t="str">
        <v>CAKE11891281</v>
      </c>
      <c r="X1088">
        <v>44885.617361111108</v>
      </c>
      <c r="Y1088" t="str">
        <v>JR_LIU</v>
      </c>
      <c r="Z1088" t="str">
        <v>JR</v>
      </c>
      <c r="AA1088" t="str">
        <v>repository</v>
      </c>
      <c r="AB1088" t="str">
        <v>397-U1385G-7H-6-IW(146-151)-SC</v>
      </c>
    </row>
    <row r="1089" spans="1:28" x14ac:dyDescent="0.15">
      <c r="A1089">
        <v>397</v>
      </c>
      <c r="B1089" t="str">
        <v>U1385</v>
      </c>
      <c r="C1089" t="str">
        <v>G</v>
      </c>
      <c r="D1089">
        <v>7</v>
      </c>
      <c r="E1089" t="str">
        <v>H</v>
      </c>
      <c r="F1089">
        <v>7</v>
      </c>
      <c r="G1089" t="str">
        <v/>
      </c>
      <c r="H1089" s="21">
        <v>0</v>
      </c>
      <c r="I1089" s="21">
        <v>5</v>
      </c>
      <c r="J1089" s="21">
        <v>0</v>
      </c>
      <c r="K1089" s="21">
        <v>5</v>
      </c>
      <c r="L1089">
        <v>58.34</v>
      </c>
      <c r="M1089">
        <v>58.39</v>
      </c>
      <c r="N1089">
        <v>65.585000000000008</v>
      </c>
      <c r="O1089">
        <v>65.635000000000005</v>
      </c>
      <c r="P1089">
        <v>5</v>
      </c>
      <c r="Q1089">
        <v>5</v>
      </c>
      <c r="R1089" t="str">
        <v>CYL</v>
      </c>
      <c r="S1089" t="str">
        <v>HS</v>
      </c>
      <c r="T1089" t="str">
        <v/>
      </c>
      <c r="U1089" t="str">
        <v/>
      </c>
      <c r="V1089" t="str">
        <v>HS</v>
      </c>
      <c r="W1089" t="str">
        <v>CYL11890211</v>
      </c>
      <c r="X1089">
        <v>44885.563194444447</v>
      </c>
      <c r="Y1089" t="str">
        <v>LEWIS</v>
      </c>
      <c r="Z1089" t="str">
        <v>JR</v>
      </c>
      <c r="AA1089" t="str">
        <v/>
      </c>
      <c r="AB1089" t="str">
        <v>397-U1385G-7H-7-HS</v>
      </c>
    </row>
    <row r="1090" spans="1:28" x14ac:dyDescent="0.15">
      <c r="A1090">
        <v>397</v>
      </c>
      <c r="B1090" t="str">
        <v>U1385</v>
      </c>
      <c r="C1090" t="str">
        <v>G</v>
      </c>
      <c r="D1090">
        <v>7</v>
      </c>
      <c r="E1090" t="str">
        <v>H</v>
      </c>
      <c r="F1090">
        <v>7</v>
      </c>
      <c r="G1090" t="str">
        <v>W</v>
      </c>
      <c r="H1090" s="21">
        <v>10</v>
      </c>
      <c r="I1090" s="21">
        <v>10</v>
      </c>
      <c r="J1090" s="21">
        <v>10</v>
      </c>
      <c r="K1090" s="21">
        <v>10</v>
      </c>
      <c r="L1090">
        <v>58.440000000000005</v>
      </c>
      <c r="M1090">
        <v>58.440000000000005</v>
      </c>
      <c r="N1090">
        <v>65.685000000000002</v>
      </c>
      <c r="O1090">
        <v>65.685000000000002</v>
      </c>
      <c r="P1090">
        <v>0</v>
      </c>
      <c r="Q1090">
        <v>1</v>
      </c>
      <c r="R1090" t="str">
        <v>TPCK</v>
      </c>
      <c r="S1090" t="str">
        <v>NANNO</v>
      </c>
      <c r="T1090" t="str">
        <v/>
      </c>
      <c r="U1090" t="str">
        <v/>
      </c>
      <c r="V1090" t="str">
        <v>NANNO</v>
      </c>
      <c r="W1090" t="str">
        <v>TPCK11893791</v>
      </c>
      <c r="X1090">
        <v>44885.779861111114</v>
      </c>
      <c r="Y1090" t="str">
        <v>LEWIS</v>
      </c>
      <c r="Z1090" t="str">
        <v>JR</v>
      </c>
      <c r="AA1090" t="str">
        <v>Unprocessed sample to FLOR, slide to CLAR</v>
      </c>
      <c r="AB1090" t="str">
        <v>397-U1385G-7H-7-W 10/10-NANNO</v>
      </c>
    </row>
    <row r="1091" spans="1:28" x14ac:dyDescent="0.15">
      <c r="A1091">
        <v>397</v>
      </c>
      <c r="B1091" t="str">
        <v>U1385</v>
      </c>
      <c r="C1091" t="str">
        <v>G</v>
      </c>
      <c r="D1091">
        <v>7</v>
      </c>
      <c r="E1091" t="str">
        <v>H</v>
      </c>
      <c r="F1091">
        <v>7</v>
      </c>
      <c r="G1091" t="str">
        <v>W</v>
      </c>
      <c r="H1091" s="21">
        <v>47</v>
      </c>
      <c r="I1091" s="21">
        <v>47</v>
      </c>
      <c r="J1091" s="21">
        <v>47</v>
      </c>
      <c r="K1091" s="21">
        <v>47</v>
      </c>
      <c r="L1091">
        <v>58.81</v>
      </c>
      <c r="M1091">
        <v>58.81</v>
      </c>
      <c r="N1091">
        <v>66.055000000000007</v>
      </c>
      <c r="O1091">
        <v>66.055000000000007</v>
      </c>
      <c r="P1091">
        <v>0</v>
      </c>
      <c r="Q1091">
        <v>1</v>
      </c>
      <c r="R1091" t="str">
        <v>TPCK</v>
      </c>
      <c r="S1091" t="str">
        <v>NANNO</v>
      </c>
      <c r="T1091" t="str">
        <v/>
      </c>
      <c r="U1091" t="str">
        <v/>
      </c>
      <c r="V1091" t="str">
        <v>NANNO</v>
      </c>
      <c r="W1091" t="str">
        <v>TPCK11893801</v>
      </c>
      <c r="X1091">
        <v>44885.779861111114</v>
      </c>
      <c r="Y1091" t="str">
        <v>LEWIS</v>
      </c>
      <c r="Z1091" t="str">
        <v>JR</v>
      </c>
      <c r="AA1091" t="str">
        <v>Unprocessed sample to FLOR, slide to CLAR</v>
      </c>
      <c r="AB1091" t="str">
        <v>397-U1385G-7H-7-W 47/47-NANNO</v>
      </c>
    </row>
    <row r="1092" spans="1:28" x14ac:dyDescent="0.15">
      <c r="A1092">
        <v>397</v>
      </c>
      <c r="B1092" t="str">
        <v>U1385</v>
      </c>
      <c r="C1092" t="str">
        <v>G</v>
      </c>
      <c r="D1092">
        <v>7</v>
      </c>
      <c r="E1092" t="str">
        <v>H</v>
      </c>
      <c r="F1092" t="str">
        <v>CC</v>
      </c>
      <c r="G1092" t="str">
        <v/>
      </c>
      <c r="H1092" s="21">
        <v>23</v>
      </c>
      <c r="I1092" s="21">
        <v>30</v>
      </c>
      <c r="J1092" s="21">
        <v>0</v>
      </c>
      <c r="K1092" s="21">
        <v>7</v>
      </c>
      <c r="L1092">
        <v>59.15</v>
      </c>
      <c r="M1092">
        <v>59.22</v>
      </c>
      <c r="N1092">
        <v>66.394999999999996</v>
      </c>
      <c r="O1092">
        <v>66.465000000000003</v>
      </c>
      <c r="P1092">
        <v>7</v>
      </c>
      <c r="Q1092">
        <v>20</v>
      </c>
      <c r="R1092" t="str">
        <v>OTHR</v>
      </c>
      <c r="S1092" t="str">
        <v/>
      </c>
      <c r="T1092" t="str">
        <v>VERM</v>
      </c>
      <c r="U1092" t="str">
        <v>95746IODP</v>
      </c>
      <c r="V1092" t="str">
        <v>PALVERM</v>
      </c>
      <c r="W1092" t="str">
        <v>OTHR11890231</v>
      </c>
      <c r="X1092">
        <v>44885.563888888886</v>
      </c>
      <c r="Y1092" t="str">
        <v>LEWIS</v>
      </c>
      <c r="Z1092" t="str">
        <v>JR</v>
      </c>
      <c r="AA1092" t="str">
        <v/>
      </c>
      <c r="AB1092" t="str">
        <v>397-U1385G-7H-CC-PAL-PALVERM</v>
      </c>
    </row>
    <row r="1093" spans="1:28" x14ac:dyDescent="0.15">
      <c r="A1093">
        <v>397</v>
      </c>
      <c r="B1093" t="str">
        <v>U1385</v>
      </c>
      <c r="C1093" t="str">
        <v>G</v>
      </c>
      <c r="D1093">
        <v>7</v>
      </c>
      <c r="E1093" t="str">
        <v>H</v>
      </c>
      <c r="F1093" t="str">
        <v>CC</v>
      </c>
      <c r="G1093" t="str">
        <v/>
      </c>
      <c r="H1093" s="21">
        <v>23</v>
      </c>
      <c r="I1093" s="21">
        <v>30</v>
      </c>
      <c r="J1093" s="21">
        <v>0</v>
      </c>
      <c r="K1093" s="21">
        <v>7</v>
      </c>
      <c r="L1093">
        <v>59.15</v>
      </c>
      <c r="M1093">
        <v>59.22</v>
      </c>
      <c r="N1093">
        <v>66.394999999999996</v>
      </c>
      <c r="O1093">
        <v>66.465000000000003</v>
      </c>
      <c r="P1093">
        <v>7</v>
      </c>
      <c r="Q1093">
        <v>5</v>
      </c>
      <c r="R1093" t="str">
        <v>OTHR</v>
      </c>
      <c r="S1093" t="str">
        <v/>
      </c>
      <c r="T1093" t="str">
        <v>FLOR</v>
      </c>
      <c r="U1093" t="str">
        <v>95504IODP</v>
      </c>
      <c r="V1093" t="str">
        <v>PALFLOR</v>
      </c>
      <c r="W1093" t="str">
        <v>OTHR11890251</v>
      </c>
      <c r="X1093">
        <v>44885.563888888886</v>
      </c>
      <c r="Y1093" t="str">
        <v>LEWIS</v>
      </c>
      <c r="Z1093" t="str">
        <v>JR</v>
      </c>
      <c r="AA1093" t="str">
        <v/>
      </c>
      <c r="AB1093" t="str">
        <v>397-U1385G-7H-CC-PAL-PALFLOR</v>
      </c>
    </row>
    <row r="1094" spans="1:28" x14ac:dyDescent="0.15">
      <c r="A1094">
        <v>397</v>
      </c>
      <c r="B1094" t="str">
        <v>U1385</v>
      </c>
      <c r="C1094" t="str">
        <v>G</v>
      </c>
      <c r="D1094">
        <v>7</v>
      </c>
      <c r="E1094" t="str">
        <v>H</v>
      </c>
      <c r="F1094" t="str">
        <v>CC</v>
      </c>
      <c r="G1094" t="str">
        <v/>
      </c>
      <c r="H1094" s="21">
        <v>23</v>
      </c>
      <c r="I1094" s="21">
        <v>30</v>
      </c>
      <c r="J1094" s="21">
        <v>0</v>
      </c>
      <c r="K1094" s="21">
        <v>7</v>
      </c>
      <c r="L1094">
        <v>59.15</v>
      </c>
      <c r="M1094">
        <v>59.22</v>
      </c>
      <c r="N1094">
        <v>66.394999999999996</v>
      </c>
      <c r="O1094">
        <v>66.465000000000003</v>
      </c>
      <c r="P1094">
        <v>7</v>
      </c>
      <c r="Q1094">
        <v>5</v>
      </c>
      <c r="R1094" t="str">
        <v>OTHR</v>
      </c>
      <c r="S1094" t="str">
        <v/>
      </c>
      <c r="T1094" t="str">
        <v>ABRA</v>
      </c>
      <c r="U1094" t="str">
        <v>95438IODP</v>
      </c>
      <c r="V1094" t="str">
        <v>PALABRA</v>
      </c>
      <c r="W1094" t="str">
        <v>OTHR11890291</v>
      </c>
      <c r="X1094">
        <v>44885.563888888886</v>
      </c>
      <c r="Y1094" t="str">
        <v>LEWIS</v>
      </c>
      <c r="Z1094" t="str">
        <v>JR</v>
      </c>
      <c r="AA1094" t="str">
        <v/>
      </c>
      <c r="AB1094" t="str">
        <v>397-U1385G-7H-CC-PAL-PALABRA</v>
      </c>
    </row>
    <row r="1095" spans="1:28" x14ac:dyDescent="0.15">
      <c r="A1095">
        <v>397</v>
      </c>
      <c r="B1095" t="str">
        <v>U1385</v>
      </c>
      <c r="C1095" t="str">
        <v>G</v>
      </c>
      <c r="D1095">
        <v>7</v>
      </c>
      <c r="E1095" t="str">
        <v>H</v>
      </c>
      <c r="F1095" t="str">
        <v>CC</v>
      </c>
      <c r="G1095" t="str">
        <v/>
      </c>
      <c r="H1095" s="21">
        <v>23</v>
      </c>
      <c r="I1095" s="21">
        <v>30</v>
      </c>
      <c r="J1095" s="21">
        <v>0</v>
      </c>
      <c r="K1095" s="21">
        <v>7</v>
      </c>
      <c r="L1095">
        <v>59.15</v>
      </c>
      <c r="M1095">
        <v>59.22</v>
      </c>
      <c r="N1095">
        <v>66.394999999999996</v>
      </c>
      <c r="O1095">
        <v>66.465000000000003</v>
      </c>
      <c r="P1095">
        <v>7</v>
      </c>
      <c r="Q1095">
        <v>20</v>
      </c>
      <c r="R1095" t="str">
        <v>OTHR</v>
      </c>
      <c r="S1095" t="str">
        <v>FORAM</v>
      </c>
      <c r="T1095" t="str">
        <v/>
      </c>
      <c r="U1095" t="str">
        <v/>
      </c>
      <c r="V1095" t="str">
        <v>FORAM</v>
      </c>
      <c r="W1095" t="str">
        <v>OTHR11890301</v>
      </c>
      <c r="X1095">
        <v>44885.563888888886</v>
      </c>
      <c r="Y1095" t="str">
        <v>LEWIS</v>
      </c>
      <c r="Z1095" t="str">
        <v>JR</v>
      </c>
      <c r="AA1095" t="str">
        <v>Shipboard Test</v>
      </c>
      <c r="AB1095" t="str">
        <v>397-U1385G-7H-CC-PAL-FORAM</v>
      </c>
    </row>
    <row r="1096" spans="1:28" x14ac:dyDescent="0.15">
      <c r="A1096">
        <v>397</v>
      </c>
      <c r="B1096" t="str">
        <v>U1385</v>
      </c>
      <c r="C1096" t="str">
        <v>G</v>
      </c>
      <c r="D1096">
        <v>7</v>
      </c>
      <c r="E1096" t="str">
        <v>H</v>
      </c>
      <c r="F1096" t="str">
        <v>CC</v>
      </c>
      <c r="G1096" t="str">
        <v/>
      </c>
      <c r="H1096" s="21">
        <v>23</v>
      </c>
      <c r="I1096" s="21">
        <v>30</v>
      </c>
      <c r="J1096" s="21">
        <v>0</v>
      </c>
      <c r="K1096" s="21">
        <v>7</v>
      </c>
      <c r="L1096">
        <v>59.15</v>
      </c>
      <c r="M1096">
        <v>59.22</v>
      </c>
      <c r="N1096">
        <v>66.394999999999996</v>
      </c>
      <c r="O1096">
        <v>66.465000000000003</v>
      </c>
      <c r="P1096">
        <v>7</v>
      </c>
      <c r="Q1096">
        <v>5</v>
      </c>
      <c r="R1096" t="str">
        <v>OTHR</v>
      </c>
      <c r="S1096" t="str">
        <v/>
      </c>
      <c r="T1096" t="str">
        <v>CLAR</v>
      </c>
      <c r="U1096" t="str">
        <v>95439IODP</v>
      </c>
      <c r="V1096" t="str">
        <v>PALCLAR</v>
      </c>
      <c r="W1096" t="str">
        <v>OTHR11890261</v>
      </c>
      <c r="X1096">
        <v>44885.563888888886</v>
      </c>
      <c r="Y1096" t="str">
        <v>LEWIS</v>
      </c>
      <c r="Z1096" t="str">
        <v>JR</v>
      </c>
      <c r="AA1096" t="str">
        <v/>
      </c>
      <c r="AB1096" t="str">
        <v>397-U1385G-7H-CC-PAL-PALCLAR</v>
      </c>
    </row>
    <row r="1097" spans="1:28" x14ac:dyDescent="0.15">
      <c r="A1097">
        <v>397</v>
      </c>
      <c r="B1097" t="str">
        <v>U1385</v>
      </c>
      <c r="C1097" t="str">
        <v>G</v>
      </c>
      <c r="D1097">
        <v>7</v>
      </c>
      <c r="E1097" t="str">
        <v>H</v>
      </c>
      <c r="F1097" t="str">
        <v>CC</v>
      </c>
      <c r="G1097" t="str">
        <v/>
      </c>
      <c r="H1097" s="21">
        <v>23</v>
      </c>
      <c r="I1097" s="21">
        <v>30</v>
      </c>
      <c r="J1097" s="21">
        <v>0</v>
      </c>
      <c r="K1097" s="21">
        <v>7</v>
      </c>
      <c r="L1097">
        <v>59.15</v>
      </c>
      <c r="M1097">
        <v>59.22</v>
      </c>
      <c r="N1097">
        <v>66.394999999999996</v>
      </c>
      <c r="O1097">
        <v>66.465000000000003</v>
      </c>
      <c r="P1097">
        <v>7</v>
      </c>
      <c r="Q1097">
        <v>30</v>
      </c>
      <c r="R1097" t="str">
        <v>OTHR</v>
      </c>
      <c r="S1097" t="str">
        <v/>
      </c>
      <c r="T1097" t="str">
        <v>HUAN</v>
      </c>
      <c r="U1097" t="str">
        <v>98758IODP</v>
      </c>
      <c r="V1097" t="str">
        <v>PALHUAN</v>
      </c>
      <c r="W1097" t="str">
        <v>OTHR11890271</v>
      </c>
      <c r="X1097">
        <v>44885.563888888886</v>
      </c>
      <c r="Y1097" t="str">
        <v>LEWIS</v>
      </c>
      <c r="Z1097" t="str">
        <v>JR</v>
      </c>
      <c r="AA1097" t="str">
        <v/>
      </c>
      <c r="AB1097" t="str">
        <v>397-U1385G-7H-CC-PAL-PALHUAN</v>
      </c>
    </row>
    <row r="1098" spans="1:28" x14ac:dyDescent="0.15">
      <c r="A1098">
        <v>397</v>
      </c>
      <c r="B1098" t="str">
        <v>U1385</v>
      </c>
      <c r="C1098" t="str">
        <v>G</v>
      </c>
      <c r="D1098">
        <v>7</v>
      </c>
      <c r="E1098" t="str">
        <v>H</v>
      </c>
      <c r="F1098" t="str">
        <v>CC</v>
      </c>
      <c r="G1098" t="str">
        <v/>
      </c>
      <c r="H1098" s="21">
        <v>23</v>
      </c>
      <c r="I1098" s="21">
        <v>30</v>
      </c>
      <c r="J1098" s="21">
        <v>0</v>
      </c>
      <c r="K1098" s="21">
        <v>7</v>
      </c>
      <c r="L1098">
        <v>59.15</v>
      </c>
      <c r="M1098">
        <v>59.22</v>
      </c>
      <c r="N1098">
        <v>66.394999999999996</v>
      </c>
      <c r="O1098">
        <v>66.465000000000003</v>
      </c>
      <c r="P1098">
        <v>7</v>
      </c>
      <c r="Q1098">
        <v>30</v>
      </c>
      <c r="R1098" t="str">
        <v>OTHR</v>
      </c>
      <c r="S1098" t="str">
        <v/>
      </c>
      <c r="T1098" t="str">
        <v>ZARI</v>
      </c>
      <c r="U1098" t="str">
        <v>95883IODP</v>
      </c>
      <c r="V1098" t="str">
        <v>PALZARI</v>
      </c>
      <c r="W1098" t="str">
        <v>OTHR11890281</v>
      </c>
      <c r="X1098">
        <v>44885.563888888886</v>
      </c>
      <c r="Y1098" t="str">
        <v>LEWIS</v>
      </c>
      <c r="Z1098" t="str">
        <v>JR</v>
      </c>
      <c r="AA1098" t="str">
        <v/>
      </c>
      <c r="AB1098" t="str">
        <v>397-U1385G-7H-CC-PAL-PALZARI</v>
      </c>
    </row>
    <row r="1099" spans="1:28" x14ac:dyDescent="0.15">
      <c r="A1099">
        <v>397</v>
      </c>
      <c r="B1099" t="str">
        <v>U1385</v>
      </c>
      <c r="C1099" t="str">
        <v>G</v>
      </c>
      <c r="D1099">
        <v>7</v>
      </c>
      <c r="E1099" t="str">
        <v>H</v>
      </c>
      <c r="F1099" t="str">
        <v>CC</v>
      </c>
      <c r="G1099" t="str">
        <v/>
      </c>
      <c r="H1099" s="21">
        <v>23</v>
      </c>
      <c r="I1099" s="21">
        <v>30</v>
      </c>
      <c r="J1099" s="21">
        <v>23</v>
      </c>
      <c r="K1099" s="21">
        <v>30</v>
      </c>
      <c r="L1099">
        <v>59.15</v>
      </c>
      <c r="M1099">
        <v>59.22</v>
      </c>
      <c r="N1099">
        <v>66.394999999999996</v>
      </c>
      <c r="O1099">
        <v>66.465000000000003</v>
      </c>
      <c r="P1099">
        <v>7</v>
      </c>
      <c r="Q1099">
        <v>247</v>
      </c>
      <c r="R1099" t="str">
        <v>WRND</v>
      </c>
      <c r="S1099" t="str">
        <v>PAL</v>
      </c>
      <c r="T1099" t="str">
        <v/>
      </c>
      <c r="U1099" t="str">
        <v/>
      </c>
      <c r="V1099" t="str">
        <v>PAL</v>
      </c>
      <c r="W1099" t="str">
        <v>WRND11890221</v>
      </c>
      <c r="X1099">
        <v>44885.563194444447</v>
      </c>
      <c r="Y1099" t="str">
        <v>LEWIS</v>
      </c>
      <c r="Z1099" t="str">
        <v>JR</v>
      </c>
      <c r="AA1099" t="str">
        <v/>
      </c>
      <c r="AB1099" t="str">
        <v>397-U1385G-7H-CC-PAL</v>
      </c>
    </row>
    <row r="1100" spans="1:28" x14ac:dyDescent="0.15">
      <c r="A1100">
        <v>397</v>
      </c>
      <c r="B1100" t="str">
        <v>U1385</v>
      </c>
      <c r="C1100" t="str">
        <v>G</v>
      </c>
      <c r="D1100">
        <v>7</v>
      </c>
      <c r="E1100" t="str">
        <v>H</v>
      </c>
      <c r="F1100" t="str">
        <v>CC</v>
      </c>
      <c r="G1100" t="str">
        <v/>
      </c>
      <c r="H1100" s="21">
        <v>23</v>
      </c>
      <c r="I1100" s="21">
        <v>30</v>
      </c>
      <c r="J1100" s="21">
        <v>0</v>
      </c>
      <c r="K1100" s="21">
        <v>7</v>
      </c>
      <c r="L1100">
        <v>59.15</v>
      </c>
      <c r="M1100">
        <v>59.22</v>
      </c>
      <c r="N1100">
        <v>66.394999999999996</v>
      </c>
      <c r="O1100">
        <v>66.465000000000003</v>
      </c>
      <c r="P1100">
        <v>7</v>
      </c>
      <c r="Q1100">
        <v>20</v>
      </c>
      <c r="R1100" t="str">
        <v>OTHR</v>
      </c>
      <c r="S1100" t="str">
        <v/>
      </c>
      <c r="T1100" t="str">
        <v>PERA</v>
      </c>
      <c r="U1100" t="str">
        <v>95471IODP</v>
      </c>
      <c r="V1100" t="str">
        <v>PALPERA</v>
      </c>
      <c r="W1100" t="str">
        <v>OTHR11890241</v>
      </c>
      <c r="X1100">
        <v>44885.563888888886</v>
      </c>
      <c r="Y1100" t="str">
        <v>LEWIS</v>
      </c>
      <c r="Z1100" t="str">
        <v>JR</v>
      </c>
      <c r="AA1100" t="str">
        <v/>
      </c>
      <c r="AB1100" t="str">
        <v>397-U1385G-7H-CC-PAL-PALPERA</v>
      </c>
    </row>
    <row r="1101" spans="1:28" x14ac:dyDescent="0.15">
      <c r="A1101">
        <v>397</v>
      </c>
      <c r="B1101" t="str">
        <v>U1385</v>
      </c>
      <c r="C1101" t="str">
        <v>G</v>
      </c>
      <c r="D1101">
        <v>8</v>
      </c>
      <c r="E1101" t="str">
        <v>H</v>
      </c>
      <c r="F1101">
        <v>1</v>
      </c>
      <c r="G1101" t="str">
        <v>W</v>
      </c>
      <c r="H1101" s="21">
        <v>77</v>
      </c>
      <c r="I1101" s="21">
        <v>77</v>
      </c>
      <c r="J1101" s="21">
        <v>77</v>
      </c>
      <c r="K1101" s="21">
        <v>77</v>
      </c>
      <c r="L1101">
        <v>59.57</v>
      </c>
      <c r="M1101">
        <v>59.57</v>
      </c>
      <c r="N1101">
        <v>67.424999999999997</v>
      </c>
      <c r="O1101">
        <v>67.424999999999997</v>
      </c>
      <c r="P1101">
        <v>0</v>
      </c>
      <c r="Q1101">
        <v>1</v>
      </c>
      <c r="R1101" t="str">
        <v>TPCK</v>
      </c>
      <c r="S1101" t="str">
        <v>NANNO</v>
      </c>
      <c r="T1101" t="str">
        <v/>
      </c>
      <c r="U1101" t="str">
        <v/>
      </c>
      <c r="V1101" t="str">
        <v>NANNO</v>
      </c>
      <c r="W1101" t="str">
        <v>TPCK11894091</v>
      </c>
      <c r="X1101">
        <v>44885.819444444445</v>
      </c>
      <c r="Y1101" t="str">
        <v>LEWIS</v>
      </c>
      <c r="Z1101" t="str">
        <v>JR</v>
      </c>
      <c r="AA1101" t="str">
        <v>Unprocessed sample to FLOR, slide to CLAR</v>
      </c>
      <c r="AB1101" t="str">
        <v>397-U1385G-8H-1-W 77/77-NANNO</v>
      </c>
    </row>
    <row r="1102" spans="1:28" x14ac:dyDescent="0.15">
      <c r="A1102">
        <v>397</v>
      </c>
      <c r="B1102" t="str">
        <v>U1385</v>
      </c>
      <c r="C1102" t="str">
        <v>G</v>
      </c>
      <c r="D1102">
        <v>8</v>
      </c>
      <c r="E1102" t="str">
        <v>H</v>
      </c>
      <c r="F1102">
        <v>2</v>
      </c>
      <c r="G1102" t="str">
        <v>W</v>
      </c>
      <c r="H1102" s="21">
        <v>78</v>
      </c>
      <c r="I1102" s="21">
        <v>78</v>
      </c>
      <c r="J1102" s="21">
        <v>78</v>
      </c>
      <c r="K1102" s="21">
        <v>78</v>
      </c>
      <c r="L1102">
        <v>61.08</v>
      </c>
      <c r="M1102">
        <v>61.08</v>
      </c>
      <c r="N1102">
        <v>68.935000000000002</v>
      </c>
      <c r="O1102">
        <v>68.935000000000002</v>
      </c>
      <c r="P1102">
        <v>0</v>
      </c>
      <c r="Q1102">
        <v>1</v>
      </c>
      <c r="R1102" t="str">
        <v>TPCK</v>
      </c>
      <c r="S1102" t="str">
        <v>NANNO</v>
      </c>
      <c r="T1102" t="str">
        <v/>
      </c>
      <c r="U1102" t="str">
        <v/>
      </c>
      <c r="V1102" t="str">
        <v>NANNO</v>
      </c>
      <c r="W1102" t="str">
        <v>TPCK11894101</v>
      </c>
      <c r="X1102">
        <v>44885.819444444445</v>
      </c>
      <c r="Y1102" t="str">
        <v>LEWIS</v>
      </c>
      <c r="Z1102" t="str">
        <v>JR</v>
      </c>
      <c r="AA1102" t="str">
        <v>Unprocessed sample to FLOR, slide to CLAR</v>
      </c>
      <c r="AB1102" t="str">
        <v>397-U1385G-8H-2-W 78/78-NANNO</v>
      </c>
    </row>
    <row r="1103" spans="1:28" x14ac:dyDescent="0.15">
      <c r="A1103">
        <v>397</v>
      </c>
      <c r="B1103" t="str">
        <v>U1385</v>
      </c>
      <c r="C1103" t="str">
        <v>G</v>
      </c>
      <c r="D1103">
        <v>8</v>
      </c>
      <c r="E1103" t="str">
        <v>H</v>
      </c>
      <c r="F1103">
        <v>3</v>
      </c>
      <c r="G1103" t="str">
        <v>W</v>
      </c>
      <c r="H1103" s="21">
        <v>33</v>
      </c>
      <c r="I1103" s="21">
        <v>35</v>
      </c>
      <c r="J1103" s="21">
        <v>33</v>
      </c>
      <c r="K1103" s="21">
        <v>35</v>
      </c>
      <c r="L1103">
        <v>62.129999999999995</v>
      </c>
      <c r="M1103">
        <v>62.15</v>
      </c>
      <c r="N1103">
        <v>69.984999999999999</v>
      </c>
      <c r="O1103">
        <v>70.004999999999995</v>
      </c>
      <c r="P1103">
        <v>2</v>
      </c>
      <c r="Q1103">
        <v>7</v>
      </c>
      <c r="R1103" t="str">
        <v>CUBE</v>
      </c>
      <c r="S1103" t="str">
        <v>PMAG</v>
      </c>
      <c r="T1103" t="str">
        <v>XUAN</v>
      </c>
      <c r="U1103" t="str">
        <v>95810IODP</v>
      </c>
      <c r="V1103" t="str">
        <v>PMAG</v>
      </c>
      <c r="W1103" t="str">
        <v>CUBE11894451</v>
      </c>
      <c r="X1103">
        <v>44885.82708333333</v>
      </c>
      <c r="Y1103" t="str">
        <v>LEWIS</v>
      </c>
      <c r="Z1103" t="str">
        <v>JR</v>
      </c>
      <c r="AA1103" t="str">
        <v/>
      </c>
      <c r="AB1103" t="str">
        <v>397-U1385G-8H-3-W 33/35-PMAG</v>
      </c>
    </row>
    <row r="1104" spans="1:28" x14ac:dyDescent="0.15">
      <c r="A1104">
        <v>397</v>
      </c>
      <c r="B1104" t="str">
        <v>U1385</v>
      </c>
      <c r="C1104" t="str">
        <v>G</v>
      </c>
      <c r="D1104">
        <v>8</v>
      </c>
      <c r="E1104" t="str">
        <v>H</v>
      </c>
      <c r="F1104">
        <v>3</v>
      </c>
      <c r="G1104" t="str">
        <v>A</v>
      </c>
      <c r="H1104" s="21">
        <v>42</v>
      </c>
      <c r="I1104" s="21">
        <v>42</v>
      </c>
      <c r="J1104" s="21">
        <v>42</v>
      </c>
      <c r="K1104" s="21">
        <v>42</v>
      </c>
      <c r="L1104">
        <v>62.22</v>
      </c>
      <c r="M1104">
        <v>62.22</v>
      </c>
      <c r="N1104">
        <v>70.075000000000003</v>
      </c>
      <c r="O1104">
        <v>70.075000000000003</v>
      </c>
      <c r="P1104">
        <v>0</v>
      </c>
      <c r="Q1104">
        <v>1</v>
      </c>
      <c r="R1104" t="str">
        <v>SS</v>
      </c>
      <c r="S1104" t="str">
        <v>SED</v>
      </c>
      <c r="T1104" t="str">
        <v/>
      </c>
      <c r="U1104" t="str">
        <v/>
      </c>
      <c r="V1104" t="str">
        <v>SED</v>
      </c>
      <c r="W1104" t="str">
        <v>SS11894491</v>
      </c>
      <c r="X1104">
        <v>44885.85833333333</v>
      </c>
      <c r="Y1104" t="str">
        <v>JRS_BROOKS</v>
      </c>
      <c r="Z1104" t="str">
        <v>JR</v>
      </c>
      <c r="AA1104" t="str">
        <v/>
      </c>
      <c r="AB1104" t="str">
        <v>397-U1385G-8H-3-A 42/42-SED</v>
      </c>
    </row>
    <row r="1105" spans="1:28" x14ac:dyDescent="0.15">
      <c r="A1105">
        <v>397</v>
      </c>
      <c r="B1105" t="str">
        <v>U1385</v>
      </c>
      <c r="C1105" t="str">
        <v>G</v>
      </c>
      <c r="D1105">
        <v>8</v>
      </c>
      <c r="E1105" t="str">
        <v>H</v>
      </c>
      <c r="F1105">
        <v>3</v>
      </c>
      <c r="G1105" t="str">
        <v>W</v>
      </c>
      <c r="H1105" s="21">
        <v>42</v>
      </c>
      <c r="I1105" s="21">
        <v>43</v>
      </c>
      <c r="J1105" s="21">
        <v>42</v>
      </c>
      <c r="K1105" s="21">
        <v>43</v>
      </c>
      <c r="L1105">
        <v>62.22</v>
      </c>
      <c r="M1105">
        <v>62.23</v>
      </c>
      <c r="N1105">
        <v>70.075000000000003</v>
      </c>
      <c r="O1105">
        <v>70.084999999999994</v>
      </c>
      <c r="P1105">
        <v>1</v>
      </c>
      <c r="Q1105">
        <v>5</v>
      </c>
      <c r="R1105" t="str">
        <v>CYL</v>
      </c>
      <c r="S1105" t="str">
        <v>CARB</v>
      </c>
      <c r="T1105" t="str">
        <v/>
      </c>
      <c r="U1105" t="str">
        <v/>
      </c>
      <c r="V1105" t="str">
        <v>CARB</v>
      </c>
      <c r="W1105" t="str">
        <v>CYL11894461</v>
      </c>
      <c r="X1105">
        <v>44885.838194444441</v>
      </c>
      <c r="Y1105" t="str">
        <v>JRS_CLARK</v>
      </c>
      <c r="Z1105" t="str">
        <v>JR</v>
      </c>
      <c r="AA1105" t="str">
        <v/>
      </c>
      <c r="AB1105" t="str">
        <v>397-U1385G-8H-3-W 42/43-CARB</v>
      </c>
    </row>
    <row r="1106" spans="1:28" x14ac:dyDescent="0.15">
      <c r="A1106">
        <v>397</v>
      </c>
      <c r="B1106" t="str">
        <v>U1385</v>
      </c>
      <c r="C1106" t="str">
        <v>G</v>
      </c>
      <c r="D1106">
        <v>8</v>
      </c>
      <c r="E1106" t="str">
        <v>H</v>
      </c>
      <c r="F1106">
        <v>3</v>
      </c>
      <c r="G1106" t="str">
        <v>W</v>
      </c>
      <c r="H1106" s="21">
        <v>79</v>
      </c>
      <c r="I1106" s="21">
        <v>79</v>
      </c>
      <c r="J1106" s="21">
        <v>79</v>
      </c>
      <c r="K1106" s="21">
        <v>79</v>
      </c>
      <c r="L1106">
        <v>62.589999999999996</v>
      </c>
      <c r="M1106">
        <v>62.589999999999996</v>
      </c>
      <c r="N1106">
        <v>70.444999999999993</v>
      </c>
      <c r="O1106">
        <v>70.444999999999993</v>
      </c>
      <c r="P1106">
        <v>0</v>
      </c>
      <c r="Q1106">
        <v>1</v>
      </c>
      <c r="R1106" t="str">
        <v>TPCK</v>
      </c>
      <c r="S1106" t="str">
        <v>NANNO</v>
      </c>
      <c r="T1106" t="str">
        <v/>
      </c>
      <c r="U1106" t="str">
        <v/>
      </c>
      <c r="V1106" t="str">
        <v>NANNO</v>
      </c>
      <c r="W1106" t="str">
        <v>TPCK11894111</v>
      </c>
      <c r="X1106">
        <v>44885.819444444445</v>
      </c>
      <c r="Y1106" t="str">
        <v>LEWIS</v>
      </c>
      <c r="Z1106" t="str">
        <v>JR</v>
      </c>
      <c r="AA1106" t="str">
        <v>Unprocessed sample to FLOR, slide to CLAR</v>
      </c>
      <c r="AB1106" t="str">
        <v>397-U1385G-8H-3-W 79/79-NANNO</v>
      </c>
    </row>
    <row r="1107" spans="1:28" x14ac:dyDescent="0.15">
      <c r="A1107">
        <v>397</v>
      </c>
      <c r="B1107" t="str">
        <v>U1385</v>
      </c>
      <c r="C1107" t="str">
        <v>G</v>
      </c>
      <c r="D1107">
        <v>8</v>
      </c>
      <c r="E1107" t="str">
        <v>H</v>
      </c>
      <c r="F1107">
        <v>4</v>
      </c>
      <c r="G1107" t="str">
        <v>W</v>
      </c>
      <c r="H1107" s="21">
        <v>74</v>
      </c>
      <c r="I1107" s="21">
        <v>74</v>
      </c>
      <c r="J1107" s="21">
        <v>74</v>
      </c>
      <c r="K1107" s="21">
        <v>74</v>
      </c>
      <c r="L1107">
        <v>64.039999999999992</v>
      </c>
      <c r="M1107">
        <v>64.039999999999992</v>
      </c>
      <c r="N1107">
        <v>71.894999999999996</v>
      </c>
      <c r="O1107">
        <v>71.894999999999996</v>
      </c>
      <c r="P1107">
        <v>0</v>
      </c>
      <c r="Q1107">
        <v>1</v>
      </c>
      <c r="R1107" t="str">
        <v>TPCK</v>
      </c>
      <c r="S1107" t="str">
        <v>NANNO</v>
      </c>
      <c r="T1107" t="str">
        <v/>
      </c>
      <c r="U1107" t="str">
        <v/>
      </c>
      <c r="V1107" t="str">
        <v>NANNO</v>
      </c>
      <c r="W1107" t="str">
        <v>TPCK11894121</v>
      </c>
      <c r="X1107">
        <v>44885.819444444445</v>
      </c>
      <c r="Y1107" t="str">
        <v>LEWIS</v>
      </c>
      <c r="Z1107" t="str">
        <v>JR</v>
      </c>
      <c r="AA1107" t="str">
        <v>Unprocessed sample to FLOR, slide to CLAR</v>
      </c>
      <c r="AB1107" t="str">
        <v>397-U1385G-8H-4-W 74/74-NANNO</v>
      </c>
    </row>
    <row r="1108" spans="1:28" x14ac:dyDescent="0.15">
      <c r="A1108">
        <v>397</v>
      </c>
      <c r="B1108" t="str">
        <v>U1385</v>
      </c>
      <c r="C1108" t="str">
        <v>G</v>
      </c>
      <c r="D1108">
        <v>8</v>
      </c>
      <c r="E1108" t="str">
        <v>H</v>
      </c>
      <c r="F1108">
        <v>5</v>
      </c>
      <c r="G1108" t="str">
        <v>W</v>
      </c>
      <c r="H1108" s="21">
        <v>49</v>
      </c>
      <c r="I1108" s="21">
        <v>51</v>
      </c>
      <c r="J1108" s="21">
        <v>49</v>
      </c>
      <c r="K1108" s="21">
        <v>51</v>
      </c>
      <c r="L1108">
        <v>65.309999999999988</v>
      </c>
      <c r="M1108">
        <v>65.33</v>
      </c>
      <c r="N1108">
        <v>73.164999999999992</v>
      </c>
      <c r="O1108">
        <v>73.185000000000002</v>
      </c>
      <c r="P1108">
        <v>2</v>
      </c>
      <c r="Q1108">
        <v>10</v>
      </c>
      <c r="R1108" t="str">
        <v>CYL</v>
      </c>
      <c r="S1108" t="str">
        <v>MAD</v>
      </c>
      <c r="T1108" t="str">
        <v/>
      </c>
      <c r="U1108" t="str">
        <v/>
      </c>
      <c r="V1108">
        <v>31173</v>
      </c>
      <c r="W1108" t="str">
        <v>CYL11894161</v>
      </c>
      <c r="X1108">
        <v>44885.822916666664</v>
      </c>
      <c r="Y1108" t="str">
        <v>JRS_CLARK</v>
      </c>
      <c r="Z1108" t="str">
        <v>JR</v>
      </c>
      <c r="AA1108" t="str">
        <v/>
      </c>
      <c r="AB1108" t="str">
        <v>397-U1385G-8H-5-W 49/51-31173</v>
      </c>
    </row>
    <row r="1109" spans="1:28" x14ac:dyDescent="0.15">
      <c r="A1109">
        <v>397</v>
      </c>
      <c r="B1109" t="str">
        <v>U1385</v>
      </c>
      <c r="C1109" t="str">
        <v>G</v>
      </c>
      <c r="D1109">
        <v>8</v>
      </c>
      <c r="E1109" t="str">
        <v>H</v>
      </c>
      <c r="F1109">
        <v>5</v>
      </c>
      <c r="G1109" t="str">
        <v>W</v>
      </c>
      <c r="H1109" s="21">
        <v>76</v>
      </c>
      <c r="I1109" s="21">
        <v>76</v>
      </c>
      <c r="J1109" s="21">
        <v>76</v>
      </c>
      <c r="K1109" s="21">
        <v>76</v>
      </c>
      <c r="L1109">
        <v>65.58</v>
      </c>
      <c r="M1109">
        <v>65.58</v>
      </c>
      <c r="N1109">
        <v>73.435000000000002</v>
      </c>
      <c r="O1109">
        <v>73.435000000000002</v>
      </c>
      <c r="P1109">
        <v>0</v>
      </c>
      <c r="Q1109">
        <v>1</v>
      </c>
      <c r="R1109" t="str">
        <v>TPCK</v>
      </c>
      <c r="S1109" t="str">
        <v>NANNO</v>
      </c>
      <c r="T1109" t="str">
        <v/>
      </c>
      <c r="U1109" t="str">
        <v/>
      </c>
      <c r="V1109" t="str">
        <v>NANNO</v>
      </c>
      <c r="W1109" t="str">
        <v>TPCK11894131</v>
      </c>
      <c r="X1109">
        <v>44885.819444444445</v>
      </c>
      <c r="Y1109" t="str">
        <v>LEWIS</v>
      </c>
      <c r="Z1109" t="str">
        <v>JR</v>
      </c>
      <c r="AA1109" t="str">
        <v>Unprocessed sample to FLOR, slide to CLAR</v>
      </c>
      <c r="AB1109" t="str">
        <v>397-U1385G-8H-5-W 76/76-NANNO</v>
      </c>
    </row>
    <row r="1110" spans="1:28" x14ac:dyDescent="0.15">
      <c r="A1110">
        <v>397</v>
      </c>
      <c r="B1110" t="str">
        <v>U1385</v>
      </c>
      <c r="C1110" t="str">
        <v>G</v>
      </c>
      <c r="D1110">
        <v>8</v>
      </c>
      <c r="E1110" t="str">
        <v>H</v>
      </c>
      <c r="F1110">
        <v>6</v>
      </c>
      <c r="G1110" t="str">
        <v>W</v>
      </c>
      <c r="H1110" s="21">
        <v>67</v>
      </c>
      <c r="I1110" s="21">
        <v>68</v>
      </c>
      <c r="J1110" s="21">
        <v>67</v>
      </c>
      <c r="K1110" s="21">
        <v>68</v>
      </c>
      <c r="L1110">
        <v>67</v>
      </c>
      <c r="M1110">
        <v>67.010000000000005</v>
      </c>
      <c r="N1110">
        <v>74.855000000000004</v>
      </c>
      <c r="O1110">
        <v>74.865000000000009</v>
      </c>
      <c r="P1110">
        <v>1</v>
      </c>
      <c r="Q1110">
        <v>5</v>
      </c>
      <c r="R1110" t="str">
        <v>CYL</v>
      </c>
      <c r="S1110" t="str">
        <v>XRD</v>
      </c>
      <c r="T1110" t="str">
        <v/>
      </c>
      <c r="U1110" t="str">
        <v/>
      </c>
      <c r="V1110" t="str">
        <v>XRD</v>
      </c>
      <c r="W1110" t="str">
        <v>CYL11894481</v>
      </c>
      <c r="X1110">
        <v>44885.838194444441</v>
      </c>
      <c r="Y1110" t="str">
        <v>JRS_CLARK</v>
      </c>
      <c r="Z1110" t="str">
        <v>JR</v>
      </c>
      <c r="AA1110" t="str">
        <v/>
      </c>
      <c r="AB1110" t="str">
        <v>397-U1385G-8H-6-W 67/68-XRD</v>
      </c>
    </row>
    <row r="1111" spans="1:28" x14ac:dyDescent="0.15">
      <c r="A1111">
        <v>397</v>
      </c>
      <c r="B1111" t="str">
        <v>U1385</v>
      </c>
      <c r="C1111" t="str">
        <v>G</v>
      </c>
      <c r="D1111">
        <v>8</v>
      </c>
      <c r="E1111" t="str">
        <v>H</v>
      </c>
      <c r="F1111">
        <v>6</v>
      </c>
      <c r="G1111" t="str">
        <v>A</v>
      </c>
      <c r="H1111" s="21">
        <v>67</v>
      </c>
      <c r="I1111" s="21">
        <v>67</v>
      </c>
      <c r="J1111" s="21">
        <v>67</v>
      </c>
      <c r="K1111" s="21">
        <v>67</v>
      </c>
      <c r="L1111">
        <v>67</v>
      </c>
      <c r="M1111">
        <v>67</v>
      </c>
      <c r="N1111">
        <v>74.855000000000004</v>
      </c>
      <c r="O1111">
        <v>74.855000000000004</v>
      </c>
      <c r="P1111">
        <v>0</v>
      </c>
      <c r="Q1111">
        <v>1</v>
      </c>
      <c r="R1111" t="str">
        <v>SS</v>
      </c>
      <c r="S1111" t="str">
        <v>SED</v>
      </c>
      <c r="T1111" t="str">
        <v/>
      </c>
      <c r="U1111" t="str">
        <v/>
      </c>
      <c r="V1111" t="str">
        <v>SED</v>
      </c>
      <c r="W1111" t="str">
        <v>SS11894501</v>
      </c>
      <c r="X1111">
        <v>44885.85833333333</v>
      </c>
      <c r="Y1111" t="str">
        <v>JRS_BROOKS</v>
      </c>
      <c r="Z1111" t="str">
        <v>JR</v>
      </c>
      <c r="AA1111" t="str">
        <v/>
      </c>
      <c r="AB1111" t="str">
        <v>397-U1385G-8H-6-A 67/67-SED</v>
      </c>
    </row>
    <row r="1112" spans="1:28" x14ac:dyDescent="0.15">
      <c r="A1112">
        <v>397</v>
      </c>
      <c r="B1112" t="str">
        <v>U1385</v>
      </c>
      <c r="C1112" t="str">
        <v>G</v>
      </c>
      <c r="D1112">
        <v>8</v>
      </c>
      <c r="E1112" t="str">
        <v>H</v>
      </c>
      <c r="F1112">
        <v>6</v>
      </c>
      <c r="G1112" t="str">
        <v>W</v>
      </c>
      <c r="H1112" s="21">
        <v>67</v>
      </c>
      <c r="I1112" s="21">
        <v>68</v>
      </c>
      <c r="J1112" s="21">
        <v>67</v>
      </c>
      <c r="K1112" s="21">
        <v>68</v>
      </c>
      <c r="L1112">
        <v>67</v>
      </c>
      <c r="M1112">
        <v>67.010000000000005</v>
      </c>
      <c r="N1112">
        <v>74.855000000000004</v>
      </c>
      <c r="O1112">
        <v>74.865000000000009</v>
      </c>
      <c r="P1112">
        <v>1</v>
      </c>
      <c r="Q1112">
        <v>5</v>
      </c>
      <c r="R1112" t="str">
        <v>CYL</v>
      </c>
      <c r="S1112" t="str">
        <v>CARB</v>
      </c>
      <c r="T1112" t="str">
        <v/>
      </c>
      <c r="U1112" t="str">
        <v/>
      </c>
      <c r="V1112" t="str">
        <v>CARB</v>
      </c>
      <c r="W1112" t="str">
        <v>CYL11894471</v>
      </c>
      <c r="X1112">
        <v>44885.838194444441</v>
      </c>
      <c r="Y1112" t="str">
        <v>JRS_CLARK</v>
      </c>
      <c r="Z1112" t="str">
        <v>JR</v>
      </c>
      <c r="AA1112" t="str">
        <v/>
      </c>
      <c r="AB1112" t="str">
        <v>397-U1385G-8H-6-W 67/68-CARB</v>
      </c>
    </row>
    <row r="1113" spans="1:28" x14ac:dyDescent="0.15">
      <c r="A1113">
        <v>397</v>
      </c>
      <c r="B1113" t="str">
        <v>U1385</v>
      </c>
      <c r="C1113" t="str">
        <v>G</v>
      </c>
      <c r="D1113">
        <v>8</v>
      </c>
      <c r="E1113" t="str">
        <v>H</v>
      </c>
      <c r="F1113">
        <v>6</v>
      </c>
      <c r="G1113" t="str">
        <v>W</v>
      </c>
      <c r="H1113" s="21">
        <v>72</v>
      </c>
      <c r="I1113" s="21">
        <v>72</v>
      </c>
      <c r="J1113" s="21">
        <v>72</v>
      </c>
      <c r="K1113" s="21">
        <v>72</v>
      </c>
      <c r="L1113">
        <v>67.05</v>
      </c>
      <c r="M1113">
        <v>67.05</v>
      </c>
      <c r="N1113">
        <v>74.905000000000001</v>
      </c>
      <c r="O1113">
        <v>74.905000000000001</v>
      </c>
      <c r="P1113">
        <v>0</v>
      </c>
      <c r="Q1113">
        <v>1</v>
      </c>
      <c r="R1113" t="str">
        <v>TPCK</v>
      </c>
      <c r="S1113" t="str">
        <v>NANNO</v>
      </c>
      <c r="T1113" t="str">
        <v/>
      </c>
      <c r="U1113" t="str">
        <v/>
      </c>
      <c r="V1113" t="str">
        <v>NANNO</v>
      </c>
      <c r="W1113" t="str">
        <v>TPCK11894141</v>
      </c>
      <c r="X1113">
        <v>44885.819444444445</v>
      </c>
      <c r="Y1113" t="str">
        <v>LEWIS</v>
      </c>
      <c r="Z1113" t="str">
        <v>JR</v>
      </c>
      <c r="AA1113" t="str">
        <v>Unprocessed sample to FLOR, slide to CLAR</v>
      </c>
      <c r="AB1113" t="str">
        <v>397-U1385G-8H-6-W 72/72-NANNO</v>
      </c>
    </row>
    <row r="1114" spans="1:28" x14ac:dyDescent="0.15">
      <c r="A1114">
        <v>397</v>
      </c>
      <c r="B1114" t="str">
        <v>U1385</v>
      </c>
      <c r="C1114" t="str">
        <v>G</v>
      </c>
      <c r="D1114">
        <v>8</v>
      </c>
      <c r="E1114" t="str">
        <v>H</v>
      </c>
      <c r="F1114">
        <v>6</v>
      </c>
      <c r="G1114" t="str">
        <v/>
      </c>
      <c r="H1114" s="21">
        <v>133</v>
      </c>
      <c r="I1114" s="21">
        <v>138</v>
      </c>
      <c r="J1114" s="21">
        <v>0</v>
      </c>
      <c r="K1114" s="21">
        <v>5</v>
      </c>
      <c r="L1114">
        <v>67.66</v>
      </c>
      <c r="M1114">
        <v>67.709999999999994</v>
      </c>
      <c r="N1114">
        <v>75.515000000000001</v>
      </c>
      <c r="O1114">
        <v>75.564999999999998</v>
      </c>
      <c r="P1114">
        <v>5</v>
      </c>
      <c r="Q1114">
        <v>2</v>
      </c>
      <c r="R1114" t="str">
        <v>LIQ</v>
      </c>
      <c r="S1114" t="str">
        <v>ICP</v>
      </c>
      <c r="T1114" t="str">
        <v/>
      </c>
      <c r="U1114" t="str">
        <v/>
      </c>
      <c r="V1114" t="str">
        <v>IWICP</v>
      </c>
      <c r="W1114" t="str">
        <v>LIQ11891421</v>
      </c>
      <c r="X1114">
        <v>44885.636805555558</v>
      </c>
      <c r="Y1114" t="str">
        <v>JR_LIU</v>
      </c>
      <c r="Z1114" t="str">
        <v>JR</v>
      </c>
      <c r="AA1114" t="str">
        <v>10uL HNO3</v>
      </c>
      <c r="AB1114" t="str">
        <v>397-U1385G-8H-6-IW(133-138)-IWICP</v>
      </c>
    </row>
    <row r="1115" spans="1:28" x14ac:dyDescent="0.15">
      <c r="A1115">
        <v>397</v>
      </c>
      <c r="B1115" t="str">
        <v>U1385</v>
      </c>
      <c r="C1115" t="str">
        <v>G</v>
      </c>
      <c r="D1115">
        <v>8</v>
      </c>
      <c r="E1115" t="str">
        <v>H</v>
      </c>
      <c r="F1115">
        <v>6</v>
      </c>
      <c r="G1115" t="str">
        <v/>
      </c>
      <c r="H1115" s="21">
        <v>133</v>
      </c>
      <c r="I1115" s="21">
        <v>138</v>
      </c>
      <c r="J1115" s="21">
        <v>0</v>
      </c>
      <c r="K1115" s="21">
        <v>5</v>
      </c>
      <c r="L1115">
        <v>67.66</v>
      </c>
      <c r="M1115">
        <v>67.709999999999994</v>
      </c>
      <c r="N1115">
        <v>75.515000000000001</v>
      </c>
      <c r="O1115">
        <v>75.564999999999998</v>
      </c>
      <c r="P1115">
        <v>5</v>
      </c>
      <c r="Q1115">
        <v>25</v>
      </c>
      <c r="R1115" t="str">
        <v>CAKE</v>
      </c>
      <c r="S1115" t="str">
        <v/>
      </c>
      <c r="T1115" t="str">
        <v>WU</v>
      </c>
      <c r="U1115" t="str">
        <v>95353IODP</v>
      </c>
      <c r="V1115" t="str">
        <v>SCWU</v>
      </c>
      <c r="W1115" t="str">
        <v>CAKE11891451</v>
      </c>
      <c r="X1115">
        <v>44885.636805555558</v>
      </c>
      <c r="Y1115" t="str">
        <v>JR_LIU</v>
      </c>
      <c r="Z1115" t="str">
        <v>JR</v>
      </c>
      <c r="AA1115" t="str">
        <v/>
      </c>
      <c r="AB1115" t="str">
        <v>397-U1385G-8H-6-IW(133-138)-SCWU</v>
      </c>
    </row>
    <row r="1116" spans="1:28" x14ac:dyDescent="0.15">
      <c r="A1116">
        <v>397</v>
      </c>
      <c r="B1116" t="str">
        <v>U1385</v>
      </c>
      <c r="C1116" t="str">
        <v>G</v>
      </c>
      <c r="D1116">
        <v>8</v>
      </c>
      <c r="E1116" t="str">
        <v>H</v>
      </c>
      <c r="F1116">
        <v>6</v>
      </c>
      <c r="G1116" t="str">
        <v/>
      </c>
      <c r="H1116" s="21">
        <v>133</v>
      </c>
      <c r="I1116" s="21">
        <v>138</v>
      </c>
      <c r="J1116" s="21">
        <v>0</v>
      </c>
      <c r="K1116" s="21">
        <v>5</v>
      </c>
      <c r="L1116">
        <v>67.66</v>
      </c>
      <c r="M1116">
        <v>67.709999999999994</v>
      </c>
      <c r="N1116">
        <v>75.515000000000001</v>
      </c>
      <c r="O1116">
        <v>75.564999999999998</v>
      </c>
      <c r="P1116">
        <v>5</v>
      </c>
      <c r="Q1116">
        <v>10</v>
      </c>
      <c r="R1116" t="str">
        <v>LIQ</v>
      </c>
      <c r="S1116" t="str">
        <v/>
      </c>
      <c r="T1116" t="str">
        <v>YOBO</v>
      </c>
      <c r="U1116" t="str">
        <v>96010IODP</v>
      </c>
      <c r="V1116" t="str">
        <v>IWYOBO</v>
      </c>
      <c r="W1116" t="str">
        <v>LIQ11891441</v>
      </c>
      <c r="X1116">
        <v>44885.636805555558</v>
      </c>
      <c r="Y1116" t="str">
        <v>JR_LIU</v>
      </c>
      <c r="Z1116" t="str">
        <v>JR</v>
      </c>
      <c r="AA1116" t="str">
        <v>30ul optima HNO3</v>
      </c>
      <c r="AB1116" t="str">
        <v>397-U1385G-8H-6-IW(133-138)-IWYOBO</v>
      </c>
    </row>
    <row r="1117" spans="1:28" x14ac:dyDescent="0.15">
      <c r="A1117">
        <v>397</v>
      </c>
      <c r="B1117" t="str">
        <v>U1385</v>
      </c>
      <c r="C1117" t="str">
        <v>G</v>
      </c>
      <c r="D1117">
        <v>8</v>
      </c>
      <c r="E1117" t="str">
        <v>H</v>
      </c>
      <c r="F1117">
        <v>6</v>
      </c>
      <c r="G1117" t="str">
        <v/>
      </c>
      <c r="H1117" s="21">
        <v>133</v>
      </c>
      <c r="I1117" s="21">
        <v>138</v>
      </c>
      <c r="J1117" s="21">
        <v>0</v>
      </c>
      <c r="K1117" s="21">
        <v>5</v>
      </c>
      <c r="L1117">
        <v>67.66</v>
      </c>
      <c r="M1117">
        <v>67.709999999999994</v>
      </c>
      <c r="N1117">
        <v>75.515000000000001</v>
      </c>
      <c r="O1117">
        <v>75.564999999999998</v>
      </c>
      <c r="P1117">
        <v>5</v>
      </c>
      <c r="Q1117">
        <v>6</v>
      </c>
      <c r="R1117" t="str">
        <v>LIQ</v>
      </c>
      <c r="S1117" t="str">
        <v/>
      </c>
      <c r="T1117" t="str">
        <v/>
      </c>
      <c r="U1117" t="str">
        <v/>
      </c>
      <c r="V1117" t="str">
        <v>IWS</v>
      </c>
      <c r="W1117" t="str">
        <v>LIQ11891401</v>
      </c>
      <c r="X1117">
        <v>44885.636805555558</v>
      </c>
      <c r="Y1117" t="str">
        <v>JR_LIU</v>
      </c>
      <c r="Z1117" t="str">
        <v>JR</v>
      </c>
      <c r="AA1117" t="str">
        <v>shipboard untreated</v>
      </c>
      <c r="AB1117" t="str">
        <v>397-U1385G-8H-6-IW(133-138)-IWS</v>
      </c>
    </row>
    <row r="1118" spans="1:28" x14ac:dyDescent="0.15">
      <c r="A1118">
        <v>397</v>
      </c>
      <c r="B1118" t="str">
        <v>U1385</v>
      </c>
      <c r="C1118" t="str">
        <v>G</v>
      </c>
      <c r="D1118">
        <v>8</v>
      </c>
      <c r="E1118" t="str">
        <v>H</v>
      </c>
      <c r="F1118">
        <v>6</v>
      </c>
      <c r="G1118" t="str">
        <v/>
      </c>
      <c r="H1118" s="21">
        <v>133</v>
      </c>
      <c r="I1118" s="21">
        <v>138</v>
      </c>
      <c r="J1118" s="21">
        <v>0</v>
      </c>
      <c r="K1118" s="21">
        <v>5</v>
      </c>
      <c r="L1118">
        <v>67.66</v>
      </c>
      <c r="M1118">
        <v>67.709999999999994</v>
      </c>
      <c r="N1118">
        <v>75.515000000000001</v>
      </c>
      <c r="O1118">
        <v>75.564999999999998</v>
      </c>
      <c r="P1118">
        <v>5</v>
      </c>
      <c r="Q1118">
        <v>3</v>
      </c>
      <c r="R1118" t="str">
        <v>LIQ</v>
      </c>
      <c r="S1118" t="str">
        <v/>
      </c>
      <c r="T1118" t="str">
        <v/>
      </c>
      <c r="U1118" t="str">
        <v/>
      </c>
      <c r="V1118" t="str">
        <v>IWALK</v>
      </c>
      <c r="W1118" t="str">
        <v>LIQ11891411</v>
      </c>
      <c r="X1118">
        <v>44885.636805555558</v>
      </c>
      <c r="Y1118" t="str">
        <v>JR_LIU</v>
      </c>
      <c r="Z1118" t="str">
        <v>JR</v>
      </c>
      <c r="AA1118" t="str">
        <v>alkalinity residue</v>
      </c>
      <c r="AB1118" t="str">
        <v>397-U1385G-8H-6-IW(133-138)-IWALK</v>
      </c>
    </row>
    <row r="1119" spans="1:28" x14ac:dyDescent="0.15">
      <c r="A1119">
        <v>397</v>
      </c>
      <c r="B1119" t="str">
        <v>U1385</v>
      </c>
      <c r="C1119" t="str">
        <v>G</v>
      </c>
      <c r="D1119">
        <v>8</v>
      </c>
      <c r="E1119" t="str">
        <v>H</v>
      </c>
      <c r="F1119">
        <v>6</v>
      </c>
      <c r="G1119" t="str">
        <v/>
      </c>
      <c r="H1119" s="21">
        <v>133</v>
      </c>
      <c r="I1119" s="21">
        <v>138</v>
      </c>
      <c r="J1119" s="21">
        <v>0</v>
      </c>
      <c r="K1119" s="21">
        <v>5</v>
      </c>
      <c r="L1119">
        <v>67.66</v>
      </c>
      <c r="M1119">
        <v>67.709999999999994</v>
      </c>
      <c r="N1119">
        <v>75.515000000000001</v>
      </c>
      <c r="O1119">
        <v>75.564999999999998</v>
      </c>
      <c r="P1119">
        <v>5</v>
      </c>
      <c r="Q1119">
        <v>2</v>
      </c>
      <c r="R1119" t="str">
        <v>LIQ</v>
      </c>
      <c r="S1119" t="str">
        <v/>
      </c>
      <c r="T1119" t="str">
        <v>BRAD</v>
      </c>
      <c r="U1119" t="str">
        <v>95829IODP</v>
      </c>
      <c r="V1119" t="str">
        <v>IWBRAD</v>
      </c>
      <c r="W1119" t="str">
        <v>LIQ11891481</v>
      </c>
      <c r="X1119">
        <v>44885.636805555558</v>
      </c>
      <c r="Y1119" t="str">
        <v>JR_LIU</v>
      </c>
      <c r="Z1119" t="str">
        <v>JR</v>
      </c>
      <c r="AA1119" t="str">
        <v>10 ul HgCl2</v>
      </c>
      <c r="AB1119" t="str">
        <v>397-U1385G-8H-6-IW(133-138)-IWBRAD</v>
      </c>
    </row>
    <row r="1120" spans="1:28" x14ac:dyDescent="0.15">
      <c r="A1120">
        <v>397</v>
      </c>
      <c r="B1120" t="str">
        <v>U1385</v>
      </c>
      <c r="C1120" t="str">
        <v>G</v>
      </c>
      <c r="D1120">
        <v>8</v>
      </c>
      <c r="E1120" t="str">
        <v>H</v>
      </c>
      <c r="F1120">
        <v>6</v>
      </c>
      <c r="G1120" t="str">
        <v/>
      </c>
      <c r="H1120" s="21">
        <v>133</v>
      </c>
      <c r="I1120" s="21">
        <v>138</v>
      </c>
      <c r="J1120" s="21">
        <v>0</v>
      </c>
      <c r="K1120" s="21">
        <v>5</v>
      </c>
      <c r="L1120">
        <v>67.66</v>
      </c>
      <c r="M1120">
        <v>67.709999999999994</v>
      </c>
      <c r="N1120">
        <v>75.515000000000001</v>
      </c>
      <c r="O1120">
        <v>75.564999999999998</v>
      </c>
      <c r="P1120">
        <v>5</v>
      </c>
      <c r="Q1120">
        <v>25</v>
      </c>
      <c r="R1120" t="str">
        <v>CAKE</v>
      </c>
      <c r="S1120" t="str">
        <v/>
      </c>
      <c r="T1120" t="str">
        <v/>
      </c>
      <c r="U1120" t="str">
        <v/>
      </c>
      <c r="V1120" t="str">
        <v>SC</v>
      </c>
      <c r="W1120" t="str">
        <v>CAKE11891471</v>
      </c>
      <c r="X1120">
        <v>44885.636805555558</v>
      </c>
      <c r="Y1120" t="str">
        <v>JR_LIU</v>
      </c>
      <c r="Z1120" t="str">
        <v>JR</v>
      </c>
      <c r="AA1120" t="str">
        <v>repository</v>
      </c>
      <c r="AB1120" t="str">
        <v>397-U1385G-8H-6-IW(133-138)-SC</v>
      </c>
    </row>
    <row r="1121" spans="1:28" x14ac:dyDescent="0.15">
      <c r="A1121">
        <v>397</v>
      </c>
      <c r="B1121" t="str">
        <v>U1385</v>
      </c>
      <c r="C1121" t="str">
        <v>G</v>
      </c>
      <c r="D1121">
        <v>8</v>
      </c>
      <c r="E1121" t="str">
        <v>H</v>
      </c>
      <c r="F1121">
        <v>6</v>
      </c>
      <c r="G1121" t="str">
        <v/>
      </c>
      <c r="H1121" s="21">
        <v>133</v>
      </c>
      <c r="I1121" s="21">
        <v>138</v>
      </c>
      <c r="J1121" s="21">
        <v>133</v>
      </c>
      <c r="K1121" s="21">
        <v>138</v>
      </c>
      <c r="L1121">
        <v>67.66</v>
      </c>
      <c r="M1121">
        <v>67.709999999999994</v>
      </c>
      <c r="N1121">
        <v>75.515000000000001</v>
      </c>
      <c r="O1121">
        <v>75.564999999999998</v>
      </c>
      <c r="P1121">
        <v>5</v>
      </c>
      <c r="Q1121">
        <v>353</v>
      </c>
      <c r="R1121" t="str">
        <v>WRND</v>
      </c>
      <c r="S1121" t="str">
        <v>IW</v>
      </c>
      <c r="T1121" t="str">
        <v/>
      </c>
      <c r="U1121" t="str">
        <v/>
      </c>
      <c r="V1121" t="str">
        <v>IW(133-138)</v>
      </c>
      <c r="W1121" t="str">
        <v>WRND11891091</v>
      </c>
      <c r="X1121">
        <v>44885.604861111111</v>
      </c>
      <c r="Y1121" t="str">
        <v>LEWIS</v>
      </c>
      <c r="Z1121" t="str">
        <v>JR</v>
      </c>
      <c r="AA1121" t="str">
        <v/>
      </c>
      <c r="AB1121" t="str">
        <v>397-U1385G-8H-6-IW(133-138)</v>
      </c>
    </row>
    <row r="1122" spans="1:28" x14ac:dyDescent="0.15">
      <c r="A1122">
        <v>397</v>
      </c>
      <c r="B1122" t="str">
        <v>U1385</v>
      </c>
      <c r="C1122" t="str">
        <v>G</v>
      </c>
      <c r="D1122">
        <v>8</v>
      </c>
      <c r="E1122" t="str">
        <v>H</v>
      </c>
      <c r="F1122">
        <v>6</v>
      </c>
      <c r="G1122" t="str">
        <v/>
      </c>
      <c r="H1122" s="21">
        <v>133</v>
      </c>
      <c r="I1122" s="21">
        <v>138</v>
      </c>
      <c r="J1122" s="21">
        <v>0</v>
      </c>
      <c r="K1122" s="21">
        <v>5</v>
      </c>
      <c r="L1122">
        <v>67.66</v>
      </c>
      <c r="M1122">
        <v>67.709999999999994</v>
      </c>
      <c r="N1122">
        <v>75.515000000000001</v>
      </c>
      <c r="O1122">
        <v>75.564999999999998</v>
      </c>
      <c r="P1122">
        <v>5</v>
      </c>
      <c r="Q1122">
        <v>10</v>
      </c>
      <c r="R1122" t="str">
        <v>LIQ</v>
      </c>
      <c r="S1122" t="str">
        <v/>
      </c>
      <c r="T1122" t="str">
        <v>WU</v>
      </c>
      <c r="U1122" t="str">
        <v>95353IODP</v>
      </c>
      <c r="V1122" t="str">
        <v>IWWU</v>
      </c>
      <c r="W1122" t="str">
        <v>LIQ11891431</v>
      </c>
      <c r="X1122">
        <v>44885.636805555558</v>
      </c>
      <c r="Y1122" t="str">
        <v>JR_LIU</v>
      </c>
      <c r="Z1122" t="str">
        <v>JR</v>
      </c>
      <c r="AA1122" t="str">
        <v>30 ul TM HCl</v>
      </c>
      <c r="AB1122" t="str">
        <v>397-U1385G-8H-6-IW(133-138)-IWWU</v>
      </c>
    </row>
    <row r="1123" spans="1:28" x14ac:dyDescent="0.15">
      <c r="A1123">
        <v>397</v>
      </c>
      <c r="B1123" t="str">
        <v>U1385</v>
      </c>
      <c r="C1123" t="str">
        <v>G</v>
      </c>
      <c r="D1123">
        <v>8</v>
      </c>
      <c r="E1123" t="str">
        <v>H</v>
      </c>
      <c r="F1123">
        <v>6</v>
      </c>
      <c r="G1123" t="str">
        <v/>
      </c>
      <c r="H1123" s="21">
        <v>133</v>
      </c>
      <c r="I1123" s="21">
        <v>138</v>
      </c>
      <c r="J1123" s="21">
        <v>0</v>
      </c>
      <c r="K1123" s="21">
        <v>5</v>
      </c>
      <c r="L1123">
        <v>67.66</v>
      </c>
      <c r="M1123">
        <v>67.709999999999994</v>
      </c>
      <c r="N1123">
        <v>75.515000000000001</v>
      </c>
      <c r="O1123">
        <v>75.564999999999998</v>
      </c>
      <c r="P1123">
        <v>5</v>
      </c>
      <c r="Q1123">
        <v>25</v>
      </c>
      <c r="R1123" t="str">
        <v>CAKE</v>
      </c>
      <c r="S1123" t="str">
        <v/>
      </c>
      <c r="T1123" t="str">
        <v>HAYG</v>
      </c>
      <c r="U1123" t="str">
        <v>95295IODP</v>
      </c>
      <c r="V1123" t="str">
        <v>SCHAYG</v>
      </c>
      <c r="W1123" t="str">
        <v>CAKE11891461</v>
      </c>
      <c r="X1123">
        <v>44885.636805555558</v>
      </c>
      <c r="Y1123" t="str">
        <v>JR_LIU</v>
      </c>
      <c r="Z1123" t="str">
        <v>JR</v>
      </c>
      <c r="AA1123" t="str">
        <v>flush with N2</v>
      </c>
      <c r="AB1123" t="str">
        <v>397-U1385G-8H-6-IW(133-138)-SCHAYG</v>
      </c>
    </row>
    <row r="1124" spans="1:28" x14ac:dyDescent="0.15">
      <c r="A1124">
        <v>397</v>
      </c>
      <c r="B1124" t="str">
        <v>U1385</v>
      </c>
      <c r="C1124" t="str">
        <v>G</v>
      </c>
      <c r="D1124">
        <v>8</v>
      </c>
      <c r="E1124" t="str">
        <v>H</v>
      </c>
      <c r="F1124">
        <v>7</v>
      </c>
      <c r="G1124" t="str">
        <v/>
      </c>
      <c r="H1124" s="21">
        <v>0</v>
      </c>
      <c r="I1124" s="21">
        <v>5</v>
      </c>
      <c r="J1124" s="21">
        <v>0</v>
      </c>
      <c r="K1124" s="21">
        <v>5</v>
      </c>
      <c r="L1124">
        <v>67.709999999999994</v>
      </c>
      <c r="M1124">
        <v>67.759999999999991</v>
      </c>
      <c r="N1124">
        <v>75.564999999999998</v>
      </c>
      <c r="O1124">
        <v>75.614999999999995</v>
      </c>
      <c r="P1124">
        <v>5</v>
      </c>
      <c r="Q1124">
        <v>5</v>
      </c>
      <c r="R1124" t="str">
        <v>CYL</v>
      </c>
      <c r="S1124" t="str">
        <v>HS</v>
      </c>
      <c r="T1124" t="str">
        <v/>
      </c>
      <c r="U1124" t="str">
        <v/>
      </c>
      <c r="V1124" t="str">
        <v>HS</v>
      </c>
      <c r="W1124" t="str">
        <v>CYL11891101</v>
      </c>
      <c r="X1124">
        <v>44885.604861111111</v>
      </c>
      <c r="Y1124" t="str">
        <v>LEWIS</v>
      </c>
      <c r="Z1124" t="str">
        <v>JR</v>
      </c>
      <c r="AA1124" t="str">
        <v/>
      </c>
      <c r="AB1124" t="str">
        <v>397-U1385G-8H-7-HS</v>
      </c>
    </row>
    <row r="1125" spans="1:28" x14ac:dyDescent="0.15">
      <c r="A1125">
        <v>397</v>
      </c>
      <c r="B1125" t="str">
        <v>U1385</v>
      </c>
      <c r="C1125" t="str">
        <v>G</v>
      </c>
      <c r="D1125">
        <v>8</v>
      </c>
      <c r="E1125" t="str">
        <v>H</v>
      </c>
      <c r="F1125">
        <v>7</v>
      </c>
      <c r="G1125" t="str">
        <v>W</v>
      </c>
      <c r="H1125" s="21">
        <v>26</v>
      </c>
      <c r="I1125" s="21">
        <v>26</v>
      </c>
      <c r="J1125" s="21">
        <v>26</v>
      </c>
      <c r="K1125" s="21">
        <v>26</v>
      </c>
      <c r="L1125">
        <v>67.97</v>
      </c>
      <c r="M1125">
        <v>67.97</v>
      </c>
      <c r="N1125">
        <v>75.825000000000003</v>
      </c>
      <c r="O1125">
        <v>75.825000000000003</v>
      </c>
      <c r="P1125">
        <v>0</v>
      </c>
      <c r="Q1125">
        <v>1</v>
      </c>
      <c r="R1125" t="str">
        <v>TPCK</v>
      </c>
      <c r="S1125" t="str">
        <v>NANNO</v>
      </c>
      <c r="T1125" t="str">
        <v/>
      </c>
      <c r="U1125" t="str">
        <v/>
      </c>
      <c r="V1125" t="str">
        <v>NANNO</v>
      </c>
      <c r="W1125" t="str">
        <v>TPCK11894151</v>
      </c>
      <c r="X1125">
        <v>44885.819444444445</v>
      </c>
      <c r="Y1125" t="str">
        <v>LEWIS</v>
      </c>
      <c r="Z1125" t="str">
        <v>JR</v>
      </c>
      <c r="AA1125" t="str">
        <v>Unprocessed sample to FLOR, slide to CLAR</v>
      </c>
      <c r="AB1125" t="str">
        <v>397-U1385G-8H-7-W 26/26-NANNO</v>
      </c>
    </row>
    <row r="1126" spans="1:28" x14ac:dyDescent="0.15">
      <c r="A1126">
        <v>397</v>
      </c>
      <c r="B1126" t="str">
        <v>U1385</v>
      </c>
      <c r="C1126" t="str">
        <v>G</v>
      </c>
      <c r="D1126">
        <v>8</v>
      </c>
      <c r="E1126" t="str">
        <v>H</v>
      </c>
      <c r="F1126" t="str">
        <v>CC</v>
      </c>
      <c r="G1126" t="str">
        <v/>
      </c>
      <c r="H1126" s="21">
        <v>34</v>
      </c>
      <c r="I1126" s="21">
        <v>41</v>
      </c>
      <c r="J1126" s="21">
        <v>0</v>
      </c>
      <c r="K1126" s="21">
        <v>7</v>
      </c>
      <c r="L1126">
        <v>68.58</v>
      </c>
      <c r="M1126">
        <v>68.649999999999991</v>
      </c>
      <c r="N1126">
        <v>76.435000000000002</v>
      </c>
      <c r="O1126">
        <v>76.504999999999995</v>
      </c>
      <c r="P1126">
        <v>7</v>
      </c>
      <c r="Q1126">
        <v>20</v>
      </c>
      <c r="R1126" t="str">
        <v>OTHR</v>
      </c>
      <c r="S1126" t="str">
        <v/>
      </c>
      <c r="T1126" t="str">
        <v>PERA</v>
      </c>
      <c r="U1126" t="str">
        <v>95471IODP</v>
      </c>
      <c r="V1126" t="str">
        <v>PALPERA</v>
      </c>
      <c r="W1126" t="str">
        <v>OTHR11891131</v>
      </c>
      <c r="X1126">
        <v>44885.605555555558</v>
      </c>
      <c r="Y1126" t="str">
        <v>LEWIS</v>
      </c>
      <c r="Z1126" t="str">
        <v>JR</v>
      </c>
      <c r="AA1126" t="str">
        <v/>
      </c>
      <c r="AB1126" t="str">
        <v>397-U1385G-8H-CC-PAL-PALPERA</v>
      </c>
    </row>
    <row r="1127" spans="1:28" x14ac:dyDescent="0.15">
      <c r="A1127">
        <v>397</v>
      </c>
      <c r="B1127" t="str">
        <v>U1385</v>
      </c>
      <c r="C1127" t="str">
        <v>G</v>
      </c>
      <c r="D1127">
        <v>8</v>
      </c>
      <c r="E1127" t="str">
        <v>H</v>
      </c>
      <c r="F1127" t="str">
        <v>CC</v>
      </c>
      <c r="G1127" t="str">
        <v/>
      </c>
      <c r="H1127" s="21">
        <v>34</v>
      </c>
      <c r="I1127" s="21">
        <v>41</v>
      </c>
      <c r="J1127" s="21">
        <v>0</v>
      </c>
      <c r="K1127" s="21">
        <v>7</v>
      </c>
      <c r="L1127">
        <v>68.58</v>
      </c>
      <c r="M1127">
        <v>68.649999999999991</v>
      </c>
      <c r="N1127">
        <v>76.435000000000002</v>
      </c>
      <c r="O1127">
        <v>76.504999999999995</v>
      </c>
      <c r="P1127">
        <v>7</v>
      </c>
      <c r="Q1127">
        <v>30</v>
      </c>
      <c r="R1127" t="str">
        <v>OTHR</v>
      </c>
      <c r="S1127" t="str">
        <v/>
      </c>
      <c r="T1127" t="str">
        <v>ZARI</v>
      </c>
      <c r="U1127" t="str">
        <v>95883IODP</v>
      </c>
      <c r="V1127" t="str">
        <v>PALZARI</v>
      </c>
      <c r="W1127" t="str">
        <v>OTHR11891171</v>
      </c>
      <c r="X1127">
        <v>44885.605555555558</v>
      </c>
      <c r="Y1127" t="str">
        <v>LEWIS</v>
      </c>
      <c r="Z1127" t="str">
        <v>JR</v>
      </c>
      <c r="AA1127" t="str">
        <v/>
      </c>
      <c r="AB1127" t="str">
        <v>397-U1385G-8H-CC-PAL-PALZARI</v>
      </c>
    </row>
    <row r="1128" spans="1:28" x14ac:dyDescent="0.15">
      <c r="A1128">
        <v>397</v>
      </c>
      <c r="B1128" t="str">
        <v>U1385</v>
      </c>
      <c r="C1128" t="str">
        <v>G</v>
      </c>
      <c r="D1128">
        <v>8</v>
      </c>
      <c r="E1128" t="str">
        <v>H</v>
      </c>
      <c r="F1128" t="str">
        <v>CC</v>
      </c>
      <c r="G1128" t="str">
        <v/>
      </c>
      <c r="H1128" s="21">
        <v>34</v>
      </c>
      <c r="I1128" s="21">
        <v>41</v>
      </c>
      <c r="J1128" s="21">
        <v>0</v>
      </c>
      <c r="K1128" s="21">
        <v>7</v>
      </c>
      <c r="L1128">
        <v>68.58</v>
      </c>
      <c r="M1128">
        <v>68.649999999999991</v>
      </c>
      <c r="N1128">
        <v>76.435000000000002</v>
      </c>
      <c r="O1128">
        <v>76.504999999999995</v>
      </c>
      <c r="P1128">
        <v>7</v>
      </c>
      <c r="Q1128">
        <v>30</v>
      </c>
      <c r="R1128" t="str">
        <v>OTHR</v>
      </c>
      <c r="S1128" t="str">
        <v/>
      </c>
      <c r="T1128" t="str">
        <v>HUAN</v>
      </c>
      <c r="U1128" t="str">
        <v>98758IODP</v>
      </c>
      <c r="V1128" t="str">
        <v>PALHUAN</v>
      </c>
      <c r="W1128" t="str">
        <v>OTHR11891161</v>
      </c>
      <c r="X1128">
        <v>44885.605555555558</v>
      </c>
      <c r="Y1128" t="str">
        <v>LEWIS</v>
      </c>
      <c r="Z1128" t="str">
        <v>JR</v>
      </c>
      <c r="AA1128" t="str">
        <v/>
      </c>
      <c r="AB1128" t="str">
        <v>397-U1385G-8H-CC-PAL-PALHUAN</v>
      </c>
    </row>
    <row r="1129" spans="1:28" x14ac:dyDescent="0.15">
      <c r="A1129">
        <v>397</v>
      </c>
      <c r="B1129" t="str">
        <v>U1385</v>
      </c>
      <c r="C1129" t="str">
        <v>G</v>
      </c>
      <c r="D1129">
        <v>8</v>
      </c>
      <c r="E1129" t="str">
        <v>H</v>
      </c>
      <c r="F1129" t="str">
        <v>CC</v>
      </c>
      <c r="G1129" t="str">
        <v/>
      </c>
      <c r="H1129" s="21">
        <v>34</v>
      </c>
      <c r="I1129" s="21">
        <v>41</v>
      </c>
      <c r="J1129" s="21">
        <v>34</v>
      </c>
      <c r="K1129" s="21">
        <v>41</v>
      </c>
      <c r="L1129">
        <v>68.58</v>
      </c>
      <c r="M1129">
        <v>68.649999999999991</v>
      </c>
      <c r="N1129">
        <v>76.435000000000002</v>
      </c>
      <c r="O1129">
        <v>76.504999999999995</v>
      </c>
      <c r="P1129">
        <v>7</v>
      </c>
      <c r="Q1129">
        <v>247</v>
      </c>
      <c r="R1129" t="str">
        <v>WRND</v>
      </c>
      <c r="S1129" t="str">
        <v>PAL</v>
      </c>
      <c r="T1129" t="str">
        <v/>
      </c>
      <c r="U1129" t="str">
        <v/>
      </c>
      <c r="V1129" t="str">
        <v>PAL</v>
      </c>
      <c r="W1129" t="str">
        <v>WRND11891111</v>
      </c>
      <c r="X1129">
        <v>44885.604861111111</v>
      </c>
      <c r="Y1129" t="str">
        <v>LEWIS</v>
      </c>
      <c r="Z1129" t="str">
        <v>JR</v>
      </c>
      <c r="AA1129" t="str">
        <v/>
      </c>
      <c r="AB1129" t="str">
        <v>397-U1385G-8H-CC-PAL</v>
      </c>
    </row>
    <row r="1130" spans="1:28" x14ac:dyDescent="0.15">
      <c r="A1130">
        <v>397</v>
      </c>
      <c r="B1130" t="str">
        <v>U1385</v>
      </c>
      <c r="C1130" t="str">
        <v>G</v>
      </c>
      <c r="D1130">
        <v>8</v>
      </c>
      <c r="E1130" t="str">
        <v>H</v>
      </c>
      <c r="F1130" t="str">
        <v>CC</v>
      </c>
      <c r="G1130" t="str">
        <v/>
      </c>
      <c r="H1130" s="21">
        <v>34</v>
      </c>
      <c r="I1130" s="21">
        <v>41</v>
      </c>
      <c r="J1130" s="21">
        <v>0</v>
      </c>
      <c r="K1130" s="21">
        <v>7</v>
      </c>
      <c r="L1130">
        <v>68.58</v>
      </c>
      <c r="M1130">
        <v>68.649999999999991</v>
      </c>
      <c r="N1130">
        <v>76.435000000000002</v>
      </c>
      <c r="O1130">
        <v>76.504999999999995</v>
      </c>
      <c r="P1130">
        <v>7</v>
      </c>
      <c r="Q1130">
        <v>5</v>
      </c>
      <c r="R1130" t="str">
        <v>OTHR</v>
      </c>
      <c r="S1130" t="str">
        <v/>
      </c>
      <c r="T1130" t="str">
        <v>CLAR</v>
      </c>
      <c r="U1130" t="str">
        <v>95439IODP</v>
      </c>
      <c r="V1130" t="str">
        <v>PALCLAR</v>
      </c>
      <c r="W1130" t="str">
        <v>OTHR11891151</v>
      </c>
      <c r="X1130">
        <v>44885.605555555558</v>
      </c>
      <c r="Y1130" t="str">
        <v>LEWIS</v>
      </c>
      <c r="Z1130" t="str">
        <v>JR</v>
      </c>
      <c r="AA1130" t="str">
        <v/>
      </c>
      <c r="AB1130" t="str">
        <v>397-U1385G-8H-CC-PAL-PALCLAR</v>
      </c>
    </row>
    <row r="1131" spans="1:28" x14ac:dyDescent="0.15">
      <c r="A1131">
        <v>397</v>
      </c>
      <c r="B1131" t="str">
        <v>U1385</v>
      </c>
      <c r="C1131" t="str">
        <v>G</v>
      </c>
      <c r="D1131">
        <v>8</v>
      </c>
      <c r="E1131" t="str">
        <v>H</v>
      </c>
      <c r="F1131" t="str">
        <v>CC</v>
      </c>
      <c r="G1131" t="str">
        <v/>
      </c>
      <c r="H1131" s="21">
        <v>34</v>
      </c>
      <c r="I1131" s="21">
        <v>41</v>
      </c>
      <c r="J1131" s="21">
        <v>0</v>
      </c>
      <c r="K1131" s="21">
        <v>7</v>
      </c>
      <c r="L1131">
        <v>68.58</v>
      </c>
      <c r="M1131">
        <v>68.649999999999991</v>
      </c>
      <c r="N1131">
        <v>76.435000000000002</v>
      </c>
      <c r="O1131">
        <v>76.504999999999995</v>
      </c>
      <c r="P1131">
        <v>7</v>
      </c>
      <c r="Q1131">
        <v>20</v>
      </c>
      <c r="R1131" t="str">
        <v>OTHR</v>
      </c>
      <c r="S1131" t="str">
        <v/>
      </c>
      <c r="T1131" t="str">
        <v>VERM</v>
      </c>
      <c r="U1131" t="str">
        <v>95746IODP</v>
      </c>
      <c r="V1131" t="str">
        <v>PALVERM</v>
      </c>
      <c r="W1131" t="str">
        <v>OTHR11891121</v>
      </c>
      <c r="X1131">
        <v>44885.605555555558</v>
      </c>
      <c r="Y1131" t="str">
        <v>LEWIS</v>
      </c>
      <c r="Z1131" t="str">
        <v>JR</v>
      </c>
      <c r="AA1131" t="str">
        <v/>
      </c>
      <c r="AB1131" t="str">
        <v>397-U1385G-8H-CC-PAL-PALVERM</v>
      </c>
    </row>
    <row r="1132" spans="1:28" x14ac:dyDescent="0.15">
      <c r="A1132">
        <v>397</v>
      </c>
      <c r="B1132" t="str">
        <v>U1385</v>
      </c>
      <c r="C1132" t="str">
        <v>G</v>
      </c>
      <c r="D1132">
        <v>8</v>
      </c>
      <c r="E1132" t="str">
        <v>H</v>
      </c>
      <c r="F1132" t="str">
        <v>CC</v>
      </c>
      <c r="G1132" t="str">
        <v/>
      </c>
      <c r="H1132" s="21">
        <v>34</v>
      </c>
      <c r="I1132" s="21">
        <v>41</v>
      </c>
      <c r="J1132" s="21">
        <v>0</v>
      </c>
      <c r="K1132" s="21">
        <v>7</v>
      </c>
      <c r="L1132">
        <v>68.58</v>
      </c>
      <c r="M1132">
        <v>68.649999999999991</v>
      </c>
      <c r="N1132">
        <v>76.435000000000002</v>
      </c>
      <c r="O1132">
        <v>76.504999999999995</v>
      </c>
      <c r="P1132">
        <v>7</v>
      </c>
      <c r="Q1132">
        <v>5</v>
      </c>
      <c r="R1132" t="str">
        <v>OTHR</v>
      </c>
      <c r="S1132" t="str">
        <v/>
      </c>
      <c r="T1132" t="str">
        <v>FLOR</v>
      </c>
      <c r="U1132" t="str">
        <v>95504IODP</v>
      </c>
      <c r="V1132" t="str">
        <v>PALFLOR</v>
      </c>
      <c r="W1132" t="str">
        <v>OTHR11891141</v>
      </c>
      <c r="X1132">
        <v>44885.605555555558</v>
      </c>
      <c r="Y1132" t="str">
        <v>LEWIS</v>
      </c>
      <c r="Z1132" t="str">
        <v>JR</v>
      </c>
      <c r="AA1132" t="str">
        <v/>
      </c>
      <c r="AB1132" t="str">
        <v>397-U1385G-8H-CC-PAL-PALFLOR</v>
      </c>
    </row>
    <row r="1133" spans="1:28" x14ac:dyDescent="0.15">
      <c r="A1133">
        <v>397</v>
      </c>
      <c r="B1133" t="str">
        <v>U1385</v>
      </c>
      <c r="C1133" t="str">
        <v>G</v>
      </c>
      <c r="D1133">
        <v>8</v>
      </c>
      <c r="E1133" t="str">
        <v>H</v>
      </c>
      <c r="F1133" t="str">
        <v>CC</v>
      </c>
      <c r="G1133" t="str">
        <v/>
      </c>
      <c r="H1133" s="21">
        <v>34</v>
      </c>
      <c r="I1133" s="21">
        <v>41</v>
      </c>
      <c r="J1133" s="21">
        <v>0</v>
      </c>
      <c r="K1133" s="21">
        <v>7</v>
      </c>
      <c r="L1133">
        <v>68.58</v>
      </c>
      <c r="M1133">
        <v>68.649999999999991</v>
      </c>
      <c r="N1133">
        <v>76.435000000000002</v>
      </c>
      <c r="O1133">
        <v>76.504999999999995</v>
      </c>
      <c r="P1133">
        <v>7</v>
      </c>
      <c r="Q1133">
        <v>5</v>
      </c>
      <c r="R1133" t="str">
        <v>OTHR</v>
      </c>
      <c r="S1133" t="str">
        <v/>
      </c>
      <c r="T1133" t="str">
        <v>ABRA</v>
      </c>
      <c r="U1133" t="str">
        <v>95438IODP</v>
      </c>
      <c r="V1133" t="str">
        <v>PALABRA</v>
      </c>
      <c r="W1133" t="str">
        <v>OTHR11891181</v>
      </c>
      <c r="X1133">
        <v>44885.605555555558</v>
      </c>
      <c r="Y1133" t="str">
        <v>LEWIS</v>
      </c>
      <c r="Z1133" t="str">
        <v>JR</v>
      </c>
      <c r="AA1133" t="str">
        <v/>
      </c>
      <c r="AB1133" t="str">
        <v>397-U1385G-8H-CC-PAL-PALABRA</v>
      </c>
    </row>
    <row r="1134" spans="1:28" x14ac:dyDescent="0.15">
      <c r="A1134">
        <v>397</v>
      </c>
      <c r="B1134" t="str">
        <v>U1385</v>
      </c>
      <c r="C1134" t="str">
        <v>G</v>
      </c>
      <c r="D1134">
        <v>8</v>
      </c>
      <c r="E1134" t="str">
        <v>H</v>
      </c>
      <c r="F1134" t="str">
        <v>CC</v>
      </c>
      <c r="G1134" t="str">
        <v/>
      </c>
      <c r="H1134" s="21">
        <v>34</v>
      </c>
      <c r="I1134" s="21">
        <v>41</v>
      </c>
      <c r="J1134" s="21">
        <v>0</v>
      </c>
      <c r="K1134" s="21">
        <v>7</v>
      </c>
      <c r="L1134">
        <v>68.58</v>
      </c>
      <c r="M1134">
        <v>68.649999999999991</v>
      </c>
      <c r="N1134">
        <v>76.435000000000002</v>
      </c>
      <c r="O1134">
        <v>76.504999999999995</v>
      </c>
      <c r="P1134">
        <v>7</v>
      </c>
      <c r="Q1134">
        <v>20</v>
      </c>
      <c r="R1134" t="str">
        <v>OTHR</v>
      </c>
      <c r="S1134" t="str">
        <v>FORAM</v>
      </c>
      <c r="T1134" t="str">
        <v/>
      </c>
      <c r="U1134" t="str">
        <v/>
      </c>
      <c r="V1134" t="str">
        <v>FORAM</v>
      </c>
      <c r="W1134" t="str">
        <v>OTHR11891191</v>
      </c>
      <c r="X1134">
        <v>44885.605555555558</v>
      </c>
      <c r="Y1134" t="str">
        <v>LEWIS</v>
      </c>
      <c r="Z1134" t="str">
        <v>JR</v>
      </c>
      <c r="AA1134" t="str">
        <v>Shipboard Test</v>
      </c>
      <c r="AB1134" t="str">
        <v>397-U1385G-8H-CC-PAL-FORAM</v>
      </c>
    </row>
    <row r="1135" spans="1:28" x14ac:dyDescent="0.15">
      <c r="A1135">
        <v>397</v>
      </c>
      <c r="B1135" t="str">
        <v>U1385</v>
      </c>
      <c r="C1135" t="str">
        <v>G</v>
      </c>
      <c r="D1135">
        <v>9</v>
      </c>
      <c r="E1135" t="str">
        <v>H</v>
      </c>
      <c r="F1135">
        <v>1</v>
      </c>
      <c r="G1135" t="str">
        <v>W</v>
      </c>
      <c r="H1135" s="21">
        <v>80</v>
      </c>
      <c r="I1135" s="21">
        <v>80</v>
      </c>
      <c r="J1135" s="21">
        <v>80</v>
      </c>
      <c r="K1135" s="21">
        <v>80</v>
      </c>
      <c r="L1135">
        <v>69.099999999999994</v>
      </c>
      <c r="M1135">
        <v>69.099999999999994</v>
      </c>
      <c r="N1135">
        <v>77.569999999999993</v>
      </c>
      <c r="O1135">
        <v>77.569999999999993</v>
      </c>
      <c r="P1135">
        <v>0</v>
      </c>
      <c r="Q1135">
        <v>1</v>
      </c>
      <c r="R1135" t="str">
        <v>TPCK</v>
      </c>
      <c r="S1135" t="str">
        <v>NANNO</v>
      </c>
      <c r="T1135" t="str">
        <v/>
      </c>
      <c r="U1135" t="str">
        <v/>
      </c>
      <c r="V1135" t="str">
        <v>NANNO</v>
      </c>
      <c r="W1135" t="str">
        <v>TPCK11894811</v>
      </c>
      <c r="X1135">
        <v>44885.875</v>
      </c>
      <c r="Y1135" t="str">
        <v>LEWIS</v>
      </c>
      <c r="Z1135" t="str">
        <v>JR</v>
      </c>
      <c r="AA1135" t="str">
        <v>Unprocessed sample to FLOR, slide to CLAR</v>
      </c>
      <c r="AB1135" t="str">
        <v>397-U1385G-9H-1-W 80/80-NANNO</v>
      </c>
    </row>
    <row r="1136" spans="1:28" x14ac:dyDescent="0.15">
      <c r="A1136">
        <v>397</v>
      </c>
      <c r="B1136" t="str">
        <v>U1385</v>
      </c>
      <c r="C1136" t="str">
        <v>G</v>
      </c>
      <c r="D1136">
        <v>9</v>
      </c>
      <c r="E1136" t="str">
        <v>H</v>
      </c>
      <c r="F1136">
        <v>2</v>
      </c>
      <c r="G1136" t="str">
        <v>W</v>
      </c>
      <c r="H1136" s="21">
        <v>82</v>
      </c>
      <c r="I1136" s="21">
        <v>82</v>
      </c>
      <c r="J1136" s="21">
        <v>82</v>
      </c>
      <c r="K1136" s="21">
        <v>82</v>
      </c>
      <c r="L1136">
        <v>70.61999999999999</v>
      </c>
      <c r="M1136">
        <v>70.61999999999999</v>
      </c>
      <c r="N1136">
        <v>79.089999999999989</v>
      </c>
      <c r="O1136">
        <v>79.089999999999989</v>
      </c>
      <c r="P1136">
        <v>0</v>
      </c>
      <c r="Q1136">
        <v>1</v>
      </c>
      <c r="R1136" t="str">
        <v>TPCK</v>
      </c>
      <c r="S1136" t="str">
        <v>NANNO</v>
      </c>
      <c r="T1136" t="str">
        <v/>
      </c>
      <c r="U1136" t="str">
        <v/>
      </c>
      <c r="V1136" t="str">
        <v>NANNO</v>
      </c>
      <c r="W1136" t="str">
        <v>TPCK11894821</v>
      </c>
      <c r="X1136">
        <v>44885.875</v>
      </c>
      <c r="Y1136" t="str">
        <v>LEWIS</v>
      </c>
      <c r="Z1136" t="str">
        <v>JR</v>
      </c>
      <c r="AA1136" t="str">
        <v>Unprocessed sample to FLOR, slide to CLAR</v>
      </c>
      <c r="AB1136" t="str">
        <v>397-U1385G-9H-2-W 82/82-NANNO</v>
      </c>
    </row>
    <row r="1137" spans="1:28" x14ac:dyDescent="0.15">
      <c r="A1137">
        <v>397</v>
      </c>
      <c r="B1137" t="str">
        <v>U1385</v>
      </c>
      <c r="C1137" t="str">
        <v>G</v>
      </c>
      <c r="D1137">
        <v>9</v>
      </c>
      <c r="E1137" t="str">
        <v>H</v>
      </c>
      <c r="F1137">
        <v>3</v>
      </c>
      <c r="G1137" t="str">
        <v>W</v>
      </c>
      <c r="H1137" s="21">
        <v>36</v>
      </c>
      <c r="I1137" s="21">
        <v>38</v>
      </c>
      <c r="J1137" s="21">
        <v>36</v>
      </c>
      <c r="K1137" s="21">
        <v>38</v>
      </c>
      <c r="L1137">
        <v>71.66</v>
      </c>
      <c r="M1137">
        <v>71.679999999999993</v>
      </c>
      <c r="N1137">
        <v>80.13</v>
      </c>
      <c r="O1137">
        <v>80.149999999999991</v>
      </c>
      <c r="P1137">
        <v>2</v>
      </c>
      <c r="Q1137">
        <v>10</v>
      </c>
      <c r="R1137" t="str">
        <v>CYL</v>
      </c>
      <c r="S1137" t="str">
        <v>MAD</v>
      </c>
      <c r="T1137" t="str">
        <v/>
      </c>
      <c r="U1137" t="str">
        <v/>
      </c>
      <c r="V1137">
        <v>31172</v>
      </c>
      <c r="W1137" t="str">
        <v>CYL11894891</v>
      </c>
      <c r="X1137">
        <v>44885.88958333333</v>
      </c>
      <c r="Y1137" t="str">
        <v>JRS_CLARK</v>
      </c>
      <c r="Z1137" t="str">
        <v>JR</v>
      </c>
      <c r="AA1137" t="str">
        <v/>
      </c>
      <c r="AB1137" t="str">
        <v>397-U1385G-9H-3-W 36/38-31172</v>
      </c>
    </row>
    <row r="1138" spans="1:28" x14ac:dyDescent="0.15">
      <c r="A1138">
        <v>397</v>
      </c>
      <c r="B1138" t="str">
        <v>U1385</v>
      </c>
      <c r="C1138" t="str">
        <v>G</v>
      </c>
      <c r="D1138">
        <v>9</v>
      </c>
      <c r="E1138" t="str">
        <v>H</v>
      </c>
      <c r="F1138">
        <v>3</v>
      </c>
      <c r="G1138" t="str">
        <v>W</v>
      </c>
      <c r="H1138" s="21">
        <v>42</v>
      </c>
      <c r="I1138" s="21">
        <v>44</v>
      </c>
      <c r="J1138" s="21">
        <v>42</v>
      </c>
      <c r="K1138" s="21">
        <v>44</v>
      </c>
      <c r="L1138">
        <v>71.72</v>
      </c>
      <c r="M1138">
        <v>71.739999999999995</v>
      </c>
      <c r="N1138">
        <v>80.19</v>
      </c>
      <c r="O1138">
        <v>80.209999999999994</v>
      </c>
      <c r="P1138">
        <v>2</v>
      </c>
      <c r="Q1138">
        <v>7</v>
      </c>
      <c r="R1138" t="str">
        <v>CUBE</v>
      </c>
      <c r="S1138" t="str">
        <v>PMAG</v>
      </c>
      <c r="T1138" t="str">
        <v>XUAN</v>
      </c>
      <c r="U1138" t="str">
        <v>95810IODP</v>
      </c>
      <c r="V1138" t="str">
        <v>PMAG</v>
      </c>
      <c r="W1138" t="str">
        <v>CUBE11894881</v>
      </c>
      <c r="X1138">
        <v>44885.878472222219</v>
      </c>
      <c r="Y1138" t="str">
        <v>LEWIS</v>
      </c>
      <c r="Z1138" t="str">
        <v>JR</v>
      </c>
      <c r="AA1138" t="str">
        <v/>
      </c>
      <c r="AB1138" t="str">
        <v>397-U1385G-9H-3-W 42/44-PMAG</v>
      </c>
    </row>
    <row r="1139" spans="1:28" x14ac:dyDescent="0.15">
      <c r="A1139">
        <v>397</v>
      </c>
      <c r="B1139" t="str">
        <v>U1385</v>
      </c>
      <c r="C1139" t="str">
        <v>G</v>
      </c>
      <c r="D1139">
        <v>9</v>
      </c>
      <c r="E1139" t="str">
        <v>H</v>
      </c>
      <c r="F1139">
        <v>3</v>
      </c>
      <c r="G1139" t="str">
        <v>W</v>
      </c>
      <c r="H1139" s="21">
        <v>60</v>
      </c>
      <c r="I1139" s="21">
        <v>61</v>
      </c>
      <c r="J1139" s="21">
        <v>60</v>
      </c>
      <c r="K1139" s="21">
        <v>61</v>
      </c>
      <c r="L1139">
        <v>71.899999999999991</v>
      </c>
      <c r="M1139">
        <v>71.91</v>
      </c>
      <c r="N1139">
        <v>80.36999999999999</v>
      </c>
      <c r="O1139">
        <v>80.38</v>
      </c>
      <c r="P1139">
        <v>1</v>
      </c>
      <c r="Q1139">
        <v>5</v>
      </c>
      <c r="R1139" t="str">
        <v>CYL</v>
      </c>
      <c r="S1139" t="str">
        <v>XRD</v>
      </c>
      <c r="T1139" t="str">
        <v/>
      </c>
      <c r="U1139" t="str">
        <v/>
      </c>
      <c r="V1139" t="str">
        <v>XRD</v>
      </c>
      <c r="W1139" t="str">
        <v>CYL11894611</v>
      </c>
      <c r="X1139">
        <v>44885.867361111108</v>
      </c>
      <c r="Y1139" t="str">
        <v>JRS_CLARK</v>
      </c>
      <c r="Z1139" t="str">
        <v>JR</v>
      </c>
      <c r="AA1139" t="str">
        <v/>
      </c>
      <c r="AB1139" t="str">
        <v>397-U1385G-9H-3-W 60/61-XRD</v>
      </c>
    </row>
    <row r="1140" spans="1:28" x14ac:dyDescent="0.15">
      <c r="A1140">
        <v>397</v>
      </c>
      <c r="B1140" t="str">
        <v>U1385</v>
      </c>
      <c r="C1140" t="str">
        <v>G</v>
      </c>
      <c r="D1140">
        <v>9</v>
      </c>
      <c r="E1140" t="str">
        <v>H</v>
      </c>
      <c r="F1140">
        <v>3</v>
      </c>
      <c r="G1140" t="str">
        <v>A</v>
      </c>
      <c r="H1140" s="21">
        <v>60</v>
      </c>
      <c r="I1140" s="21">
        <v>60</v>
      </c>
      <c r="J1140" s="21">
        <v>60</v>
      </c>
      <c r="K1140" s="21">
        <v>60</v>
      </c>
      <c r="L1140">
        <v>71.899999999999991</v>
      </c>
      <c r="M1140">
        <v>71.899999999999991</v>
      </c>
      <c r="N1140">
        <v>80.36999999999999</v>
      </c>
      <c r="O1140">
        <v>80.36999999999999</v>
      </c>
      <c r="P1140">
        <v>0</v>
      </c>
      <c r="Q1140" t="str">
        <v/>
      </c>
      <c r="R1140" t="str">
        <v>SS</v>
      </c>
      <c r="S1140" t="str">
        <v>SED</v>
      </c>
      <c r="T1140" t="str">
        <v/>
      </c>
      <c r="U1140" t="str">
        <v/>
      </c>
      <c r="V1140" t="str">
        <v>SED</v>
      </c>
      <c r="W1140" t="str">
        <v>SS11894991</v>
      </c>
      <c r="X1140">
        <v>44885.913888888892</v>
      </c>
      <c r="Y1140" t="str">
        <v>JRS_BROOKS</v>
      </c>
      <c r="Z1140" t="str">
        <v>JR</v>
      </c>
      <c r="AA1140" t="str">
        <v/>
      </c>
      <c r="AB1140" t="str">
        <v>397-U1385G-9H-3-A 60/60-SED</v>
      </c>
    </row>
    <row r="1141" spans="1:28" x14ac:dyDescent="0.15">
      <c r="A1141">
        <v>397</v>
      </c>
      <c r="B1141" t="str">
        <v>U1385</v>
      </c>
      <c r="C1141" t="str">
        <v>G</v>
      </c>
      <c r="D1141">
        <v>9</v>
      </c>
      <c r="E1141" t="str">
        <v>H</v>
      </c>
      <c r="F1141">
        <v>3</v>
      </c>
      <c r="G1141" t="str">
        <v>W</v>
      </c>
      <c r="H1141" s="21">
        <v>60</v>
      </c>
      <c r="I1141" s="21">
        <v>61</v>
      </c>
      <c r="J1141" s="21">
        <v>60</v>
      </c>
      <c r="K1141" s="21">
        <v>61</v>
      </c>
      <c r="L1141">
        <v>71.899999999999991</v>
      </c>
      <c r="M1141">
        <v>71.91</v>
      </c>
      <c r="N1141">
        <v>80.36999999999999</v>
      </c>
      <c r="O1141">
        <v>80.38</v>
      </c>
      <c r="P1141">
        <v>1</v>
      </c>
      <c r="Q1141">
        <v>5</v>
      </c>
      <c r="R1141" t="str">
        <v>CYL</v>
      </c>
      <c r="S1141" t="str">
        <v>CARB</v>
      </c>
      <c r="T1141" t="str">
        <v/>
      </c>
      <c r="U1141" t="str">
        <v/>
      </c>
      <c r="V1141" t="str">
        <v>CARB</v>
      </c>
      <c r="W1141" t="str">
        <v>CYL11894621</v>
      </c>
      <c r="X1141">
        <v>44885.867361111108</v>
      </c>
      <c r="Y1141" t="str">
        <v>JRS_CLARK</v>
      </c>
      <c r="Z1141" t="str">
        <v>JR</v>
      </c>
      <c r="AA1141" t="str">
        <v/>
      </c>
      <c r="AB1141" t="str">
        <v>397-U1385G-9H-3-W 60/61-CARB</v>
      </c>
    </row>
    <row r="1142" spans="1:28" x14ac:dyDescent="0.15">
      <c r="A1142">
        <v>397</v>
      </c>
      <c r="B1142" t="str">
        <v>U1385</v>
      </c>
      <c r="C1142" t="str">
        <v>G</v>
      </c>
      <c r="D1142">
        <v>9</v>
      </c>
      <c r="E1142" t="str">
        <v>H</v>
      </c>
      <c r="F1142">
        <v>3</v>
      </c>
      <c r="G1142" t="str">
        <v>W</v>
      </c>
      <c r="H1142" s="21">
        <v>75</v>
      </c>
      <c r="I1142" s="21">
        <v>75</v>
      </c>
      <c r="J1142" s="21">
        <v>75</v>
      </c>
      <c r="K1142" s="21">
        <v>75</v>
      </c>
      <c r="L1142">
        <v>72.05</v>
      </c>
      <c r="M1142">
        <v>72.05</v>
      </c>
      <c r="N1142">
        <v>80.52</v>
      </c>
      <c r="O1142">
        <v>80.52</v>
      </c>
      <c r="P1142">
        <v>0</v>
      </c>
      <c r="Q1142">
        <v>1</v>
      </c>
      <c r="R1142" t="str">
        <v>TPCK</v>
      </c>
      <c r="S1142" t="str">
        <v>NANNO</v>
      </c>
      <c r="T1142" t="str">
        <v/>
      </c>
      <c r="U1142" t="str">
        <v/>
      </c>
      <c r="V1142" t="str">
        <v>NANNO</v>
      </c>
      <c r="W1142" t="str">
        <v>TPCK11894831</v>
      </c>
      <c r="X1142">
        <v>44885.875</v>
      </c>
      <c r="Y1142" t="str">
        <v>LEWIS</v>
      </c>
      <c r="Z1142" t="str">
        <v>JR</v>
      </c>
      <c r="AA1142" t="str">
        <v>Unprocessed sample to FLOR, slide to CLAR</v>
      </c>
      <c r="AB1142" t="str">
        <v>397-U1385G-9H-3-W 75/75-NANNO</v>
      </c>
    </row>
    <row r="1143" spans="1:28" x14ac:dyDescent="0.15">
      <c r="A1143">
        <v>397</v>
      </c>
      <c r="B1143" t="str">
        <v>U1385</v>
      </c>
      <c r="C1143" t="str">
        <v>G</v>
      </c>
      <c r="D1143">
        <v>9</v>
      </c>
      <c r="E1143" t="str">
        <v>H</v>
      </c>
      <c r="F1143">
        <v>4</v>
      </c>
      <c r="G1143" t="str">
        <v>W</v>
      </c>
      <c r="H1143" s="21">
        <v>78</v>
      </c>
      <c r="I1143" s="21">
        <v>78</v>
      </c>
      <c r="J1143" s="21">
        <v>78</v>
      </c>
      <c r="K1143" s="21">
        <v>78</v>
      </c>
      <c r="L1143">
        <v>73.59</v>
      </c>
      <c r="M1143">
        <v>73.59</v>
      </c>
      <c r="N1143">
        <v>82.06</v>
      </c>
      <c r="O1143">
        <v>82.06</v>
      </c>
      <c r="P1143">
        <v>0</v>
      </c>
      <c r="Q1143">
        <v>1</v>
      </c>
      <c r="R1143" t="str">
        <v>TPCK</v>
      </c>
      <c r="S1143" t="str">
        <v>NANNO</v>
      </c>
      <c r="T1143" t="str">
        <v/>
      </c>
      <c r="U1143" t="str">
        <v/>
      </c>
      <c r="V1143" t="str">
        <v>NANNO</v>
      </c>
      <c r="W1143" t="str">
        <v>TPCK11894841</v>
      </c>
      <c r="X1143">
        <v>44885.875</v>
      </c>
      <c r="Y1143" t="str">
        <v>LEWIS</v>
      </c>
      <c r="Z1143" t="str">
        <v>JR</v>
      </c>
      <c r="AA1143" t="str">
        <v>Unprocessed sample to FLOR, slide to CLAR</v>
      </c>
      <c r="AB1143" t="str">
        <v>397-U1385G-9H-4-W 78/78-NANNO</v>
      </c>
    </row>
    <row r="1144" spans="1:28" x14ac:dyDescent="0.15">
      <c r="A1144">
        <v>397</v>
      </c>
      <c r="B1144" t="str">
        <v>U1385</v>
      </c>
      <c r="C1144" t="str">
        <v>G</v>
      </c>
      <c r="D1144">
        <v>9</v>
      </c>
      <c r="E1144" t="str">
        <v>H</v>
      </c>
      <c r="F1144">
        <v>5</v>
      </c>
      <c r="G1144" t="str">
        <v>A</v>
      </c>
      <c r="H1144" s="21">
        <v>70</v>
      </c>
      <c r="I1144" s="21">
        <v>70</v>
      </c>
      <c r="J1144" s="21">
        <v>70</v>
      </c>
      <c r="K1144" s="21">
        <v>70</v>
      </c>
      <c r="L1144">
        <v>75.040000000000006</v>
      </c>
      <c r="M1144">
        <v>75.040000000000006</v>
      </c>
      <c r="N1144">
        <v>83.51</v>
      </c>
      <c r="O1144">
        <v>83.51</v>
      </c>
      <c r="P1144">
        <v>0</v>
      </c>
      <c r="Q1144" t="str">
        <v/>
      </c>
      <c r="R1144" t="str">
        <v>SS</v>
      </c>
      <c r="S1144" t="str">
        <v>SED</v>
      </c>
      <c r="T1144" t="str">
        <v/>
      </c>
      <c r="U1144" t="str">
        <v/>
      </c>
      <c r="V1144" t="str">
        <v>SED</v>
      </c>
      <c r="W1144" t="str">
        <v>SS11895001</v>
      </c>
      <c r="X1144">
        <v>44885.913888888892</v>
      </c>
      <c r="Y1144" t="str">
        <v>JRS_BROOKS</v>
      </c>
      <c r="Z1144" t="str">
        <v>JR</v>
      </c>
      <c r="AA1144" t="str">
        <v/>
      </c>
      <c r="AB1144" t="str">
        <v>397-U1385G-9H-5-A 70/70-SED</v>
      </c>
    </row>
    <row r="1145" spans="1:28" x14ac:dyDescent="0.15">
      <c r="A1145">
        <v>397</v>
      </c>
      <c r="B1145" t="str">
        <v>U1385</v>
      </c>
      <c r="C1145" t="str">
        <v>G</v>
      </c>
      <c r="D1145">
        <v>9</v>
      </c>
      <c r="E1145" t="str">
        <v>H</v>
      </c>
      <c r="F1145">
        <v>5</v>
      </c>
      <c r="G1145" t="str">
        <v>W</v>
      </c>
      <c r="H1145" s="21">
        <v>70</v>
      </c>
      <c r="I1145" s="21">
        <v>71</v>
      </c>
      <c r="J1145" s="21">
        <v>70</v>
      </c>
      <c r="K1145" s="21">
        <v>71</v>
      </c>
      <c r="L1145">
        <v>75.040000000000006</v>
      </c>
      <c r="M1145">
        <v>75.05</v>
      </c>
      <c r="N1145">
        <v>83.51</v>
      </c>
      <c r="O1145">
        <v>83.52</v>
      </c>
      <c r="P1145">
        <v>1</v>
      </c>
      <c r="Q1145">
        <v>5</v>
      </c>
      <c r="R1145" t="str">
        <v>CYL</v>
      </c>
      <c r="S1145" t="str">
        <v>CARB</v>
      </c>
      <c r="T1145" t="str">
        <v/>
      </c>
      <c r="U1145" t="str">
        <v/>
      </c>
      <c r="V1145" t="str">
        <v>CARB</v>
      </c>
      <c r="W1145" t="str">
        <v>CYL11894631</v>
      </c>
      <c r="X1145">
        <v>44885.867361111108</v>
      </c>
      <c r="Y1145" t="str">
        <v>JRS_CLARK</v>
      </c>
      <c r="Z1145" t="str">
        <v>JR</v>
      </c>
      <c r="AA1145" t="str">
        <v/>
      </c>
      <c r="AB1145" t="str">
        <v>397-U1385G-9H-5-W 70/71-CARB</v>
      </c>
    </row>
    <row r="1146" spans="1:28" x14ac:dyDescent="0.15">
      <c r="A1146">
        <v>397</v>
      </c>
      <c r="B1146" t="str">
        <v>U1385</v>
      </c>
      <c r="C1146" t="str">
        <v>G</v>
      </c>
      <c r="D1146">
        <v>9</v>
      </c>
      <c r="E1146" t="str">
        <v>H</v>
      </c>
      <c r="F1146">
        <v>5</v>
      </c>
      <c r="G1146" t="str">
        <v>W</v>
      </c>
      <c r="H1146" s="21">
        <v>77</v>
      </c>
      <c r="I1146" s="21">
        <v>77</v>
      </c>
      <c r="J1146" s="21">
        <v>77</v>
      </c>
      <c r="K1146" s="21">
        <v>77</v>
      </c>
      <c r="L1146">
        <v>75.11</v>
      </c>
      <c r="M1146">
        <v>75.11</v>
      </c>
      <c r="N1146">
        <v>83.58</v>
      </c>
      <c r="O1146">
        <v>83.58</v>
      </c>
      <c r="P1146">
        <v>0</v>
      </c>
      <c r="Q1146">
        <v>1</v>
      </c>
      <c r="R1146" t="str">
        <v>TPCK</v>
      </c>
      <c r="S1146" t="str">
        <v>NANNO</v>
      </c>
      <c r="T1146" t="str">
        <v/>
      </c>
      <c r="U1146" t="str">
        <v/>
      </c>
      <c r="V1146" t="str">
        <v>NANNO</v>
      </c>
      <c r="W1146" t="str">
        <v>TPCK11894851</v>
      </c>
      <c r="X1146">
        <v>44885.875</v>
      </c>
      <c r="Y1146" t="str">
        <v>LEWIS</v>
      </c>
      <c r="Z1146" t="str">
        <v>JR</v>
      </c>
      <c r="AA1146" t="str">
        <v>Unprocessed sample to FLOR, slide to CLAR</v>
      </c>
      <c r="AB1146" t="str">
        <v>397-U1385G-9H-5-W 77/77-NANNO</v>
      </c>
    </row>
    <row r="1147" spans="1:28" x14ac:dyDescent="0.15">
      <c r="A1147">
        <v>397</v>
      </c>
      <c r="B1147" t="str">
        <v>U1385</v>
      </c>
      <c r="C1147" t="str">
        <v>G</v>
      </c>
      <c r="D1147">
        <v>9</v>
      </c>
      <c r="E1147" t="str">
        <v>H</v>
      </c>
      <c r="F1147">
        <v>6</v>
      </c>
      <c r="G1147" t="str">
        <v>W</v>
      </c>
      <c r="H1147" s="21">
        <v>73</v>
      </c>
      <c r="I1147" s="21">
        <v>73</v>
      </c>
      <c r="J1147" s="21">
        <v>73</v>
      </c>
      <c r="K1147" s="21">
        <v>73</v>
      </c>
      <c r="L1147">
        <v>76.58</v>
      </c>
      <c r="M1147">
        <v>76.58</v>
      </c>
      <c r="N1147">
        <v>85.05</v>
      </c>
      <c r="O1147">
        <v>85.05</v>
      </c>
      <c r="P1147">
        <v>0</v>
      </c>
      <c r="Q1147">
        <v>1</v>
      </c>
      <c r="R1147" t="str">
        <v>TPCK</v>
      </c>
      <c r="S1147" t="str">
        <v>NANNO</v>
      </c>
      <c r="T1147" t="str">
        <v/>
      </c>
      <c r="U1147" t="str">
        <v/>
      </c>
      <c r="V1147" t="str">
        <v>NANNO</v>
      </c>
      <c r="W1147" t="str">
        <v>TPCK11894861</v>
      </c>
      <c r="X1147">
        <v>44885.875</v>
      </c>
      <c r="Y1147" t="str">
        <v>LEWIS</v>
      </c>
      <c r="Z1147" t="str">
        <v>JR</v>
      </c>
      <c r="AA1147" t="str">
        <v>Unprocessed sample to FLOR, slide to CLAR</v>
      </c>
      <c r="AB1147" t="str">
        <v>397-U1385G-9H-6-W 73/73-NANNO</v>
      </c>
    </row>
    <row r="1148" spans="1:28" x14ac:dyDescent="0.15">
      <c r="A1148">
        <v>397</v>
      </c>
      <c r="B1148" t="str">
        <v>U1385</v>
      </c>
      <c r="C1148" t="str">
        <v>G</v>
      </c>
      <c r="D1148">
        <v>9</v>
      </c>
      <c r="E1148" t="str">
        <v>H</v>
      </c>
      <c r="F1148">
        <v>6</v>
      </c>
      <c r="G1148" t="str">
        <v/>
      </c>
      <c r="H1148" s="21">
        <v>134</v>
      </c>
      <c r="I1148" s="21">
        <v>139</v>
      </c>
      <c r="J1148" s="21">
        <v>0</v>
      </c>
      <c r="K1148" s="21">
        <v>5</v>
      </c>
      <c r="L1148">
        <v>77.19</v>
      </c>
      <c r="M1148">
        <v>77.239999999999995</v>
      </c>
      <c r="N1148">
        <v>85.66</v>
      </c>
      <c r="O1148">
        <v>85.71</v>
      </c>
      <c r="P1148">
        <v>5</v>
      </c>
      <c r="Q1148">
        <v>10</v>
      </c>
      <c r="R1148" t="str">
        <v>LIQ</v>
      </c>
      <c r="S1148" t="str">
        <v/>
      </c>
      <c r="T1148" t="str">
        <v>WU</v>
      </c>
      <c r="U1148" t="str">
        <v>95353IODP</v>
      </c>
      <c r="V1148" t="str">
        <v>IWWU</v>
      </c>
      <c r="W1148" t="str">
        <v>LIQ11892501</v>
      </c>
      <c r="X1148">
        <v>44885.695138888892</v>
      </c>
      <c r="Y1148" t="str">
        <v>JR_LIU</v>
      </c>
      <c r="Z1148" t="str">
        <v>JR</v>
      </c>
      <c r="AA1148" t="str">
        <v>30 ul TM HCl</v>
      </c>
      <c r="AB1148" t="str">
        <v>397-U1385G-9H-6-IW(134-139)-IWWU</v>
      </c>
    </row>
    <row r="1149" spans="1:28" x14ac:dyDescent="0.15">
      <c r="A1149">
        <v>397</v>
      </c>
      <c r="B1149" t="str">
        <v>U1385</v>
      </c>
      <c r="C1149" t="str">
        <v>G</v>
      </c>
      <c r="D1149">
        <v>9</v>
      </c>
      <c r="E1149" t="str">
        <v>H</v>
      </c>
      <c r="F1149">
        <v>6</v>
      </c>
      <c r="G1149" t="str">
        <v/>
      </c>
      <c r="H1149" s="21">
        <v>134</v>
      </c>
      <c r="I1149" s="21">
        <v>139</v>
      </c>
      <c r="J1149" s="21">
        <v>0</v>
      </c>
      <c r="K1149" s="21">
        <v>5</v>
      </c>
      <c r="L1149">
        <v>77.19</v>
      </c>
      <c r="M1149">
        <v>77.239999999999995</v>
      </c>
      <c r="N1149">
        <v>85.66</v>
      </c>
      <c r="O1149">
        <v>85.71</v>
      </c>
      <c r="P1149">
        <v>5</v>
      </c>
      <c r="Q1149">
        <v>3</v>
      </c>
      <c r="R1149" t="str">
        <v>LIQ</v>
      </c>
      <c r="S1149" t="str">
        <v/>
      </c>
      <c r="T1149" t="str">
        <v/>
      </c>
      <c r="U1149" t="str">
        <v/>
      </c>
      <c r="V1149" t="str">
        <v>IWALK</v>
      </c>
      <c r="W1149" t="str">
        <v>LIQ11892481</v>
      </c>
      <c r="X1149">
        <v>44885.695138888892</v>
      </c>
      <c r="Y1149" t="str">
        <v>JR_LIU</v>
      </c>
      <c r="Z1149" t="str">
        <v>JR</v>
      </c>
      <c r="AA1149" t="str">
        <v>alkalinity residue</v>
      </c>
      <c r="AB1149" t="str">
        <v>397-U1385G-9H-6-IW(134-139)-IWALK</v>
      </c>
    </row>
    <row r="1150" spans="1:28" x14ac:dyDescent="0.15">
      <c r="A1150">
        <v>397</v>
      </c>
      <c r="B1150" t="str">
        <v>U1385</v>
      </c>
      <c r="C1150" t="str">
        <v>G</v>
      </c>
      <c r="D1150">
        <v>9</v>
      </c>
      <c r="E1150" t="str">
        <v>H</v>
      </c>
      <c r="F1150">
        <v>6</v>
      </c>
      <c r="G1150" t="str">
        <v/>
      </c>
      <c r="H1150" s="21">
        <v>134</v>
      </c>
      <c r="I1150" s="21">
        <v>139</v>
      </c>
      <c r="J1150" s="21">
        <v>0</v>
      </c>
      <c r="K1150" s="21">
        <v>5</v>
      </c>
      <c r="L1150">
        <v>77.19</v>
      </c>
      <c r="M1150">
        <v>77.239999999999995</v>
      </c>
      <c r="N1150">
        <v>85.66</v>
      </c>
      <c r="O1150">
        <v>85.71</v>
      </c>
      <c r="P1150">
        <v>5</v>
      </c>
      <c r="Q1150">
        <v>6</v>
      </c>
      <c r="R1150" t="str">
        <v>LIQ</v>
      </c>
      <c r="S1150" t="str">
        <v/>
      </c>
      <c r="T1150" t="str">
        <v/>
      </c>
      <c r="U1150" t="str">
        <v/>
      </c>
      <c r="V1150" t="str">
        <v>IWS</v>
      </c>
      <c r="W1150" t="str">
        <v>LIQ11892471</v>
      </c>
      <c r="X1150">
        <v>44885.695138888892</v>
      </c>
      <c r="Y1150" t="str">
        <v>JR_LIU</v>
      </c>
      <c r="Z1150" t="str">
        <v>JR</v>
      </c>
      <c r="AA1150" t="str">
        <v>shipboard untreated</v>
      </c>
      <c r="AB1150" t="str">
        <v>397-U1385G-9H-6-IW(134-139)-IWS</v>
      </c>
    </row>
    <row r="1151" spans="1:28" x14ac:dyDescent="0.15">
      <c r="A1151">
        <v>397</v>
      </c>
      <c r="B1151" t="str">
        <v>U1385</v>
      </c>
      <c r="C1151" t="str">
        <v>G</v>
      </c>
      <c r="D1151">
        <v>9</v>
      </c>
      <c r="E1151" t="str">
        <v>H</v>
      </c>
      <c r="F1151">
        <v>6</v>
      </c>
      <c r="G1151" t="str">
        <v/>
      </c>
      <c r="H1151" s="21">
        <v>134</v>
      </c>
      <c r="I1151" s="21">
        <v>139</v>
      </c>
      <c r="J1151" s="21">
        <v>0</v>
      </c>
      <c r="K1151" s="21">
        <v>5</v>
      </c>
      <c r="L1151">
        <v>77.19</v>
      </c>
      <c r="M1151">
        <v>77.239999999999995</v>
      </c>
      <c r="N1151">
        <v>85.66</v>
      </c>
      <c r="O1151">
        <v>85.71</v>
      </c>
      <c r="P1151">
        <v>5</v>
      </c>
      <c r="Q1151">
        <v>2</v>
      </c>
      <c r="R1151" t="str">
        <v>LIQ</v>
      </c>
      <c r="S1151" t="str">
        <v/>
      </c>
      <c r="T1151" t="str">
        <v>BRAD</v>
      </c>
      <c r="U1151" t="str">
        <v>95829IODP</v>
      </c>
      <c r="V1151" t="str">
        <v>IWBRAD</v>
      </c>
      <c r="W1151" t="str">
        <v>LIQ11892551</v>
      </c>
      <c r="X1151">
        <v>44885.695138888892</v>
      </c>
      <c r="Y1151" t="str">
        <v>JR_LIU</v>
      </c>
      <c r="Z1151" t="str">
        <v>JR</v>
      </c>
      <c r="AA1151" t="str">
        <v>10 ul HgCl2</v>
      </c>
      <c r="AB1151" t="str">
        <v>397-U1385G-9H-6-IW(134-139)-IWBRAD</v>
      </c>
    </row>
    <row r="1152" spans="1:28" x14ac:dyDescent="0.15">
      <c r="A1152">
        <v>397</v>
      </c>
      <c r="B1152" t="str">
        <v>U1385</v>
      </c>
      <c r="C1152" t="str">
        <v>G</v>
      </c>
      <c r="D1152">
        <v>9</v>
      </c>
      <c r="E1152" t="str">
        <v>H</v>
      </c>
      <c r="F1152">
        <v>6</v>
      </c>
      <c r="G1152" t="str">
        <v/>
      </c>
      <c r="H1152" s="21">
        <v>134</v>
      </c>
      <c r="I1152" s="21">
        <v>139</v>
      </c>
      <c r="J1152" s="21">
        <v>0</v>
      </c>
      <c r="K1152" s="21">
        <v>5</v>
      </c>
      <c r="L1152">
        <v>77.19</v>
      </c>
      <c r="M1152">
        <v>77.239999999999995</v>
      </c>
      <c r="N1152">
        <v>85.66</v>
      </c>
      <c r="O1152">
        <v>85.71</v>
      </c>
      <c r="P1152">
        <v>5</v>
      </c>
      <c r="Q1152">
        <v>2</v>
      </c>
      <c r="R1152" t="str">
        <v>LIQ</v>
      </c>
      <c r="S1152" t="str">
        <v>ICP</v>
      </c>
      <c r="T1152" t="str">
        <v/>
      </c>
      <c r="U1152" t="str">
        <v/>
      </c>
      <c r="V1152" t="str">
        <v>IWICP</v>
      </c>
      <c r="W1152" t="str">
        <v>LIQ11892491</v>
      </c>
      <c r="X1152">
        <v>44885.695138888892</v>
      </c>
      <c r="Y1152" t="str">
        <v>JR_LIU</v>
      </c>
      <c r="Z1152" t="str">
        <v>JR</v>
      </c>
      <c r="AA1152" t="str">
        <v>10uL HNO3</v>
      </c>
      <c r="AB1152" t="str">
        <v>397-U1385G-9H-6-IW(134-139)-IWICP</v>
      </c>
    </row>
    <row r="1153" spans="1:28" x14ac:dyDescent="0.15">
      <c r="A1153">
        <v>397</v>
      </c>
      <c r="B1153" t="str">
        <v>U1385</v>
      </c>
      <c r="C1153" t="str">
        <v>G</v>
      </c>
      <c r="D1153">
        <v>9</v>
      </c>
      <c r="E1153" t="str">
        <v>H</v>
      </c>
      <c r="F1153">
        <v>6</v>
      </c>
      <c r="G1153" t="str">
        <v/>
      </c>
      <c r="H1153" s="21">
        <v>134</v>
      </c>
      <c r="I1153" s="21">
        <v>139</v>
      </c>
      <c r="J1153" s="21">
        <v>0</v>
      </c>
      <c r="K1153" s="21">
        <v>5</v>
      </c>
      <c r="L1153">
        <v>77.19</v>
      </c>
      <c r="M1153">
        <v>77.239999999999995</v>
      </c>
      <c r="N1153">
        <v>85.66</v>
      </c>
      <c r="O1153">
        <v>85.71</v>
      </c>
      <c r="P1153">
        <v>5</v>
      </c>
      <c r="Q1153">
        <v>25</v>
      </c>
      <c r="R1153" t="str">
        <v>CAKE</v>
      </c>
      <c r="S1153" t="str">
        <v/>
      </c>
      <c r="T1153" t="str">
        <v>WU</v>
      </c>
      <c r="U1153" t="str">
        <v>95353IODP</v>
      </c>
      <c r="V1153" t="str">
        <v>SCWU</v>
      </c>
      <c r="W1153" t="str">
        <v>CAKE11892521</v>
      </c>
      <c r="X1153">
        <v>44885.695138888892</v>
      </c>
      <c r="Y1153" t="str">
        <v>JR_LIU</v>
      </c>
      <c r="Z1153" t="str">
        <v>JR</v>
      </c>
      <c r="AA1153" t="str">
        <v/>
      </c>
      <c r="AB1153" t="str">
        <v>397-U1385G-9H-6-IW(134-139)-SCWU</v>
      </c>
    </row>
    <row r="1154" spans="1:28" x14ac:dyDescent="0.15">
      <c r="A1154">
        <v>397</v>
      </c>
      <c r="B1154" t="str">
        <v>U1385</v>
      </c>
      <c r="C1154" t="str">
        <v>G</v>
      </c>
      <c r="D1154">
        <v>9</v>
      </c>
      <c r="E1154" t="str">
        <v>H</v>
      </c>
      <c r="F1154">
        <v>6</v>
      </c>
      <c r="G1154" t="str">
        <v/>
      </c>
      <c r="H1154" s="21">
        <v>134</v>
      </c>
      <c r="I1154" s="21">
        <v>139</v>
      </c>
      <c r="J1154" s="21">
        <v>0</v>
      </c>
      <c r="K1154" s="21">
        <v>5</v>
      </c>
      <c r="L1154">
        <v>77.19</v>
      </c>
      <c r="M1154">
        <v>77.239999999999995</v>
      </c>
      <c r="N1154">
        <v>85.66</v>
      </c>
      <c r="O1154">
        <v>85.71</v>
      </c>
      <c r="P1154">
        <v>5</v>
      </c>
      <c r="Q1154">
        <v>25</v>
      </c>
      <c r="R1154" t="str">
        <v>CAKE</v>
      </c>
      <c r="S1154" t="str">
        <v/>
      </c>
      <c r="T1154" t="str">
        <v/>
      </c>
      <c r="U1154" t="str">
        <v/>
      </c>
      <c r="V1154" t="str">
        <v>SC</v>
      </c>
      <c r="W1154" t="str">
        <v>CAKE11892541</v>
      </c>
      <c r="X1154">
        <v>44885.695138888892</v>
      </c>
      <c r="Y1154" t="str">
        <v>JR_LIU</v>
      </c>
      <c r="Z1154" t="str">
        <v>JR</v>
      </c>
      <c r="AA1154" t="str">
        <v>repository</v>
      </c>
      <c r="AB1154" t="str">
        <v>397-U1385G-9H-6-IW(134-139)-SC</v>
      </c>
    </row>
    <row r="1155" spans="1:28" x14ac:dyDescent="0.15">
      <c r="A1155">
        <v>397</v>
      </c>
      <c r="B1155" t="str">
        <v>U1385</v>
      </c>
      <c r="C1155" t="str">
        <v>G</v>
      </c>
      <c r="D1155">
        <v>9</v>
      </c>
      <c r="E1155" t="str">
        <v>H</v>
      </c>
      <c r="F1155">
        <v>6</v>
      </c>
      <c r="G1155" t="str">
        <v/>
      </c>
      <c r="H1155" s="21">
        <v>134</v>
      </c>
      <c r="I1155" s="21">
        <v>139</v>
      </c>
      <c r="J1155" s="21">
        <v>134</v>
      </c>
      <c r="K1155" s="21">
        <v>139</v>
      </c>
      <c r="L1155">
        <v>77.19</v>
      </c>
      <c r="M1155">
        <v>77.239999999999995</v>
      </c>
      <c r="N1155">
        <v>85.66</v>
      </c>
      <c r="O1155">
        <v>85.71</v>
      </c>
      <c r="P1155">
        <v>5</v>
      </c>
      <c r="Q1155">
        <v>353</v>
      </c>
      <c r="R1155" t="str">
        <v>WRND</v>
      </c>
      <c r="S1155" t="str">
        <v>IW</v>
      </c>
      <c r="T1155" t="str">
        <v/>
      </c>
      <c r="U1155" t="str">
        <v/>
      </c>
      <c r="V1155" t="str">
        <v>IW(134-139)</v>
      </c>
      <c r="W1155" t="str">
        <v>WRND11891771</v>
      </c>
      <c r="X1155">
        <v>44885.649305555555</v>
      </c>
      <c r="Y1155" t="str">
        <v>LEWIS</v>
      </c>
      <c r="Z1155" t="str">
        <v>JR</v>
      </c>
      <c r="AA1155" t="str">
        <v/>
      </c>
      <c r="AB1155" t="str">
        <v>397-U1385G-9H-6-IW(134-139)</v>
      </c>
    </row>
    <row r="1156" spans="1:28" x14ac:dyDescent="0.15">
      <c r="A1156">
        <v>397</v>
      </c>
      <c r="B1156" t="str">
        <v>U1385</v>
      </c>
      <c r="C1156" t="str">
        <v>G</v>
      </c>
      <c r="D1156">
        <v>9</v>
      </c>
      <c r="E1156" t="str">
        <v>H</v>
      </c>
      <c r="F1156">
        <v>6</v>
      </c>
      <c r="G1156" t="str">
        <v/>
      </c>
      <c r="H1156" s="21">
        <v>134</v>
      </c>
      <c r="I1156" s="21">
        <v>139</v>
      </c>
      <c r="J1156" s="21">
        <v>0</v>
      </c>
      <c r="K1156" s="21">
        <v>5</v>
      </c>
      <c r="L1156">
        <v>77.19</v>
      </c>
      <c r="M1156">
        <v>77.239999999999995</v>
      </c>
      <c r="N1156">
        <v>85.66</v>
      </c>
      <c r="O1156">
        <v>85.71</v>
      </c>
      <c r="P1156">
        <v>5</v>
      </c>
      <c r="Q1156">
        <v>25</v>
      </c>
      <c r="R1156" t="str">
        <v>CAKE</v>
      </c>
      <c r="S1156" t="str">
        <v/>
      </c>
      <c r="T1156" t="str">
        <v>HAYG</v>
      </c>
      <c r="U1156" t="str">
        <v>95295IODP</v>
      </c>
      <c r="V1156" t="str">
        <v>SCHAYG</v>
      </c>
      <c r="W1156" t="str">
        <v>CAKE11892531</v>
      </c>
      <c r="X1156">
        <v>44885.695138888892</v>
      </c>
      <c r="Y1156" t="str">
        <v>JR_LIU</v>
      </c>
      <c r="Z1156" t="str">
        <v>JR</v>
      </c>
      <c r="AA1156" t="str">
        <v>flush with N2</v>
      </c>
      <c r="AB1156" t="str">
        <v>397-U1385G-9H-6-IW(134-139)-SCHAYG</v>
      </c>
    </row>
    <row r="1157" spans="1:28" x14ac:dyDescent="0.15">
      <c r="A1157">
        <v>397</v>
      </c>
      <c r="B1157" t="str">
        <v>U1385</v>
      </c>
      <c r="C1157" t="str">
        <v>G</v>
      </c>
      <c r="D1157">
        <v>9</v>
      </c>
      <c r="E1157" t="str">
        <v>H</v>
      </c>
      <c r="F1157">
        <v>6</v>
      </c>
      <c r="G1157" t="str">
        <v/>
      </c>
      <c r="H1157" s="21">
        <v>134</v>
      </c>
      <c r="I1157" s="21">
        <v>139</v>
      </c>
      <c r="J1157" s="21">
        <v>0</v>
      </c>
      <c r="K1157" s="21">
        <v>5</v>
      </c>
      <c r="L1157">
        <v>77.19</v>
      </c>
      <c r="M1157">
        <v>77.239999999999995</v>
      </c>
      <c r="N1157">
        <v>85.66</v>
      </c>
      <c r="O1157">
        <v>85.71</v>
      </c>
      <c r="P1157">
        <v>5</v>
      </c>
      <c r="Q1157">
        <v>10</v>
      </c>
      <c r="R1157" t="str">
        <v>LIQ</v>
      </c>
      <c r="S1157" t="str">
        <v/>
      </c>
      <c r="T1157" t="str">
        <v>YOBO</v>
      </c>
      <c r="U1157" t="str">
        <v>96010IODP</v>
      </c>
      <c r="V1157" t="str">
        <v>IWYOBO</v>
      </c>
      <c r="W1157" t="str">
        <v>LIQ11892511</v>
      </c>
      <c r="X1157">
        <v>44885.695138888892</v>
      </c>
      <c r="Y1157" t="str">
        <v>JR_LIU</v>
      </c>
      <c r="Z1157" t="str">
        <v>JR</v>
      </c>
      <c r="AA1157" t="str">
        <v>30ul optima HNO3</v>
      </c>
      <c r="AB1157" t="str">
        <v>397-U1385G-9H-6-IW(134-139)-IWYOBO</v>
      </c>
    </row>
    <row r="1158" spans="1:28" x14ac:dyDescent="0.15">
      <c r="A1158">
        <v>397</v>
      </c>
      <c r="B1158" t="str">
        <v>U1385</v>
      </c>
      <c r="C1158" t="str">
        <v>G</v>
      </c>
      <c r="D1158">
        <v>9</v>
      </c>
      <c r="E1158" t="str">
        <v>H</v>
      </c>
      <c r="F1158">
        <v>7</v>
      </c>
      <c r="G1158" t="str">
        <v/>
      </c>
      <c r="H1158" s="21">
        <v>0</v>
      </c>
      <c r="I1158" s="21">
        <v>5</v>
      </c>
      <c r="J1158" s="21">
        <v>0</v>
      </c>
      <c r="K1158" s="21">
        <v>5</v>
      </c>
      <c r="L1158">
        <v>77.239999999999995</v>
      </c>
      <c r="M1158">
        <v>77.289999999999992</v>
      </c>
      <c r="N1158">
        <v>85.71</v>
      </c>
      <c r="O1158">
        <v>85.759999999999991</v>
      </c>
      <c r="P1158">
        <v>5</v>
      </c>
      <c r="Q1158">
        <v>5</v>
      </c>
      <c r="R1158" t="str">
        <v>CYL</v>
      </c>
      <c r="S1158" t="str">
        <v>HS</v>
      </c>
      <c r="T1158" t="str">
        <v/>
      </c>
      <c r="U1158" t="str">
        <v/>
      </c>
      <c r="V1158" t="str">
        <v>HS</v>
      </c>
      <c r="W1158" t="str">
        <v>CYL11891781</v>
      </c>
      <c r="X1158">
        <v>44885.649305555555</v>
      </c>
      <c r="Y1158" t="str">
        <v>LEWIS</v>
      </c>
      <c r="Z1158" t="str">
        <v>JR</v>
      </c>
      <c r="AA1158" t="str">
        <v/>
      </c>
      <c r="AB1158" t="str">
        <v>397-U1385G-9H-7-HS</v>
      </c>
    </row>
    <row r="1159" spans="1:28" x14ac:dyDescent="0.15">
      <c r="A1159">
        <v>397</v>
      </c>
      <c r="B1159" t="str">
        <v>U1385</v>
      </c>
      <c r="C1159" t="str">
        <v>G</v>
      </c>
      <c r="D1159">
        <v>9</v>
      </c>
      <c r="E1159" t="str">
        <v>H</v>
      </c>
      <c r="F1159">
        <v>7</v>
      </c>
      <c r="G1159" t="str">
        <v>W</v>
      </c>
      <c r="H1159" s="21">
        <v>26</v>
      </c>
      <c r="I1159" s="21">
        <v>26</v>
      </c>
      <c r="J1159" s="21">
        <v>26</v>
      </c>
      <c r="K1159" s="21">
        <v>26</v>
      </c>
      <c r="L1159">
        <v>77.5</v>
      </c>
      <c r="M1159">
        <v>77.5</v>
      </c>
      <c r="N1159">
        <v>85.97</v>
      </c>
      <c r="O1159">
        <v>85.97</v>
      </c>
      <c r="P1159">
        <v>0</v>
      </c>
      <c r="Q1159">
        <v>1</v>
      </c>
      <c r="R1159" t="str">
        <v>TPCK</v>
      </c>
      <c r="S1159" t="str">
        <v>NANNO</v>
      </c>
      <c r="T1159" t="str">
        <v/>
      </c>
      <c r="U1159" t="str">
        <v/>
      </c>
      <c r="V1159" t="str">
        <v>NANNO</v>
      </c>
      <c r="W1159" t="str">
        <v>TPCK11894871</v>
      </c>
      <c r="X1159">
        <v>44885.875</v>
      </c>
      <c r="Y1159" t="str">
        <v>LEWIS</v>
      </c>
      <c r="Z1159" t="str">
        <v>JR</v>
      </c>
      <c r="AA1159" t="str">
        <v>Unprocessed sample to FLOR, slide to CLAR</v>
      </c>
      <c r="AB1159" t="str">
        <v>397-U1385G-9H-7-W 26/26-NANNO</v>
      </c>
    </row>
    <row r="1160" spans="1:28" x14ac:dyDescent="0.15">
      <c r="A1160">
        <v>397</v>
      </c>
      <c r="B1160" t="str">
        <v>U1385</v>
      </c>
      <c r="C1160" t="str">
        <v>G</v>
      </c>
      <c r="D1160">
        <v>9</v>
      </c>
      <c r="E1160" t="str">
        <v>H</v>
      </c>
      <c r="F1160" t="str">
        <v>CC</v>
      </c>
      <c r="G1160" t="str">
        <v/>
      </c>
      <c r="H1160" s="21">
        <v>25</v>
      </c>
      <c r="I1160" s="21">
        <v>32</v>
      </c>
      <c r="J1160" s="21">
        <v>0</v>
      </c>
      <c r="K1160" s="21">
        <v>7</v>
      </c>
      <c r="L1160">
        <v>78.010000000000005</v>
      </c>
      <c r="M1160">
        <v>78.08</v>
      </c>
      <c r="N1160">
        <v>86.48</v>
      </c>
      <c r="O1160">
        <v>86.55</v>
      </c>
      <c r="P1160">
        <v>7</v>
      </c>
      <c r="Q1160">
        <v>5</v>
      </c>
      <c r="R1160" t="str">
        <v>OTHR</v>
      </c>
      <c r="S1160" t="str">
        <v/>
      </c>
      <c r="T1160" t="str">
        <v>ABRA</v>
      </c>
      <c r="U1160" t="str">
        <v>95438IODP</v>
      </c>
      <c r="V1160" t="str">
        <v>PALABRA</v>
      </c>
      <c r="W1160" t="str">
        <v>OTHR11891861</v>
      </c>
      <c r="X1160">
        <v>44885.65</v>
      </c>
      <c r="Y1160" t="str">
        <v>LEWIS</v>
      </c>
      <c r="Z1160" t="str">
        <v>JR</v>
      </c>
      <c r="AA1160" t="str">
        <v/>
      </c>
      <c r="AB1160" t="str">
        <v>397-U1385G-9H-CC-PAL-PALABRA</v>
      </c>
    </row>
    <row r="1161" spans="1:28" x14ac:dyDescent="0.15">
      <c r="A1161">
        <v>397</v>
      </c>
      <c r="B1161" t="str">
        <v>U1385</v>
      </c>
      <c r="C1161" t="str">
        <v>G</v>
      </c>
      <c r="D1161">
        <v>9</v>
      </c>
      <c r="E1161" t="str">
        <v>H</v>
      </c>
      <c r="F1161" t="str">
        <v>CC</v>
      </c>
      <c r="G1161" t="str">
        <v/>
      </c>
      <c r="H1161" s="21">
        <v>25</v>
      </c>
      <c r="I1161" s="21">
        <v>32</v>
      </c>
      <c r="J1161" s="21">
        <v>0</v>
      </c>
      <c r="K1161" s="21">
        <v>7</v>
      </c>
      <c r="L1161">
        <v>78.010000000000005</v>
      </c>
      <c r="M1161">
        <v>78.08</v>
      </c>
      <c r="N1161">
        <v>86.48</v>
      </c>
      <c r="O1161">
        <v>86.55</v>
      </c>
      <c r="P1161">
        <v>7</v>
      </c>
      <c r="Q1161">
        <v>5</v>
      </c>
      <c r="R1161" t="str">
        <v>OTHR</v>
      </c>
      <c r="S1161" t="str">
        <v/>
      </c>
      <c r="T1161" t="str">
        <v>FLOR</v>
      </c>
      <c r="U1161" t="str">
        <v>95504IODP</v>
      </c>
      <c r="V1161" t="str">
        <v>PALFLOR</v>
      </c>
      <c r="W1161" t="str">
        <v>OTHR11891821</v>
      </c>
      <c r="X1161">
        <v>44885.65</v>
      </c>
      <c r="Y1161" t="str">
        <v>LEWIS</v>
      </c>
      <c r="Z1161" t="str">
        <v>JR</v>
      </c>
      <c r="AA1161" t="str">
        <v/>
      </c>
      <c r="AB1161" t="str">
        <v>397-U1385G-9H-CC-PAL-PALFLOR</v>
      </c>
    </row>
    <row r="1162" spans="1:28" x14ac:dyDescent="0.15">
      <c r="A1162">
        <v>397</v>
      </c>
      <c r="B1162" t="str">
        <v>U1385</v>
      </c>
      <c r="C1162" t="str">
        <v>G</v>
      </c>
      <c r="D1162">
        <v>9</v>
      </c>
      <c r="E1162" t="str">
        <v>H</v>
      </c>
      <c r="F1162" t="str">
        <v>CC</v>
      </c>
      <c r="G1162" t="str">
        <v/>
      </c>
      <c r="H1162" s="21">
        <v>25</v>
      </c>
      <c r="I1162" s="21">
        <v>32</v>
      </c>
      <c r="J1162" s="21">
        <v>0</v>
      </c>
      <c r="K1162" s="21">
        <v>7</v>
      </c>
      <c r="L1162">
        <v>78.010000000000005</v>
      </c>
      <c r="M1162">
        <v>78.08</v>
      </c>
      <c r="N1162">
        <v>86.48</v>
      </c>
      <c r="O1162">
        <v>86.55</v>
      </c>
      <c r="P1162">
        <v>7</v>
      </c>
      <c r="Q1162">
        <v>20</v>
      </c>
      <c r="R1162" t="str">
        <v>OTHR</v>
      </c>
      <c r="S1162" t="str">
        <v/>
      </c>
      <c r="T1162" t="str">
        <v>VERM</v>
      </c>
      <c r="U1162" t="str">
        <v>95746IODP</v>
      </c>
      <c r="V1162" t="str">
        <v>PALVERM</v>
      </c>
      <c r="W1162" t="str">
        <v>OTHR11891801</v>
      </c>
      <c r="X1162">
        <v>44885.65</v>
      </c>
      <c r="Y1162" t="str">
        <v>LEWIS</v>
      </c>
      <c r="Z1162" t="str">
        <v>JR</v>
      </c>
      <c r="AA1162" t="str">
        <v/>
      </c>
      <c r="AB1162" t="str">
        <v>397-U1385G-9H-CC-PAL-PALVERM</v>
      </c>
    </row>
    <row r="1163" spans="1:28" x14ac:dyDescent="0.15">
      <c r="A1163">
        <v>397</v>
      </c>
      <c r="B1163" t="str">
        <v>U1385</v>
      </c>
      <c r="C1163" t="str">
        <v>G</v>
      </c>
      <c r="D1163">
        <v>9</v>
      </c>
      <c r="E1163" t="str">
        <v>H</v>
      </c>
      <c r="F1163" t="str">
        <v>CC</v>
      </c>
      <c r="G1163" t="str">
        <v/>
      </c>
      <c r="H1163" s="21">
        <v>25</v>
      </c>
      <c r="I1163" s="21">
        <v>32</v>
      </c>
      <c r="J1163" s="21">
        <v>0</v>
      </c>
      <c r="K1163" s="21">
        <v>7</v>
      </c>
      <c r="L1163">
        <v>78.010000000000005</v>
      </c>
      <c r="M1163">
        <v>78.08</v>
      </c>
      <c r="N1163">
        <v>86.48</v>
      </c>
      <c r="O1163">
        <v>86.55</v>
      </c>
      <c r="P1163">
        <v>7</v>
      </c>
      <c r="Q1163">
        <v>20</v>
      </c>
      <c r="R1163" t="str">
        <v>OTHR</v>
      </c>
      <c r="S1163" t="str">
        <v>FORAM</v>
      </c>
      <c r="T1163" t="str">
        <v/>
      </c>
      <c r="U1163" t="str">
        <v/>
      </c>
      <c r="V1163" t="str">
        <v>FORAM</v>
      </c>
      <c r="W1163" t="str">
        <v>OTHR11891871</v>
      </c>
      <c r="X1163">
        <v>44885.65</v>
      </c>
      <c r="Y1163" t="str">
        <v>LEWIS</v>
      </c>
      <c r="Z1163" t="str">
        <v>JR</v>
      </c>
      <c r="AA1163" t="str">
        <v>Shipboard Test</v>
      </c>
      <c r="AB1163" t="str">
        <v>397-U1385G-9H-CC-PAL-FORAM</v>
      </c>
    </row>
    <row r="1164" spans="1:28" x14ac:dyDescent="0.15">
      <c r="A1164">
        <v>397</v>
      </c>
      <c r="B1164" t="str">
        <v>U1385</v>
      </c>
      <c r="C1164" t="str">
        <v>G</v>
      </c>
      <c r="D1164">
        <v>9</v>
      </c>
      <c r="E1164" t="str">
        <v>H</v>
      </c>
      <c r="F1164" t="str">
        <v>CC</v>
      </c>
      <c r="G1164" t="str">
        <v/>
      </c>
      <c r="H1164" s="21">
        <v>25</v>
      </c>
      <c r="I1164" s="21">
        <v>32</v>
      </c>
      <c r="J1164" s="21">
        <v>0</v>
      </c>
      <c r="K1164" s="21">
        <v>7</v>
      </c>
      <c r="L1164">
        <v>78.010000000000005</v>
      </c>
      <c r="M1164">
        <v>78.08</v>
      </c>
      <c r="N1164">
        <v>86.48</v>
      </c>
      <c r="O1164">
        <v>86.55</v>
      </c>
      <c r="P1164">
        <v>7</v>
      </c>
      <c r="Q1164">
        <v>20</v>
      </c>
      <c r="R1164" t="str">
        <v>OTHR</v>
      </c>
      <c r="S1164" t="str">
        <v/>
      </c>
      <c r="T1164" t="str">
        <v>PERA</v>
      </c>
      <c r="U1164" t="str">
        <v>95471IODP</v>
      </c>
      <c r="V1164" t="str">
        <v>PALPERA</v>
      </c>
      <c r="W1164" t="str">
        <v>OTHR11891811</v>
      </c>
      <c r="X1164">
        <v>44885.65</v>
      </c>
      <c r="Y1164" t="str">
        <v>LEWIS</v>
      </c>
      <c r="Z1164" t="str">
        <v>JR</v>
      </c>
      <c r="AA1164" t="str">
        <v/>
      </c>
      <c r="AB1164" t="str">
        <v>397-U1385G-9H-CC-PAL-PALPERA</v>
      </c>
    </row>
    <row r="1165" spans="1:28" x14ac:dyDescent="0.15">
      <c r="A1165">
        <v>397</v>
      </c>
      <c r="B1165" t="str">
        <v>U1385</v>
      </c>
      <c r="C1165" t="str">
        <v>G</v>
      </c>
      <c r="D1165">
        <v>9</v>
      </c>
      <c r="E1165" t="str">
        <v>H</v>
      </c>
      <c r="F1165" t="str">
        <v>CC</v>
      </c>
      <c r="G1165" t="str">
        <v/>
      </c>
      <c r="H1165" s="21">
        <v>25</v>
      </c>
      <c r="I1165" s="21">
        <v>32</v>
      </c>
      <c r="J1165" s="21">
        <v>0</v>
      </c>
      <c r="K1165" s="21">
        <v>7</v>
      </c>
      <c r="L1165">
        <v>78.010000000000005</v>
      </c>
      <c r="M1165">
        <v>78.08</v>
      </c>
      <c r="N1165">
        <v>86.48</v>
      </c>
      <c r="O1165">
        <v>86.55</v>
      </c>
      <c r="P1165">
        <v>7</v>
      </c>
      <c r="Q1165">
        <v>5</v>
      </c>
      <c r="R1165" t="str">
        <v>OTHR</v>
      </c>
      <c r="S1165" t="str">
        <v/>
      </c>
      <c r="T1165" t="str">
        <v>CLAR</v>
      </c>
      <c r="U1165" t="str">
        <v>95439IODP</v>
      </c>
      <c r="V1165" t="str">
        <v>PALCLAR</v>
      </c>
      <c r="W1165" t="str">
        <v>OTHR11891831</v>
      </c>
      <c r="X1165">
        <v>44885.65</v>
      </c>
      <c r="Y1165" t="str">
        <v>LEWIS</v>
      </c>
      <c r="Z1165" t="str">
        <v>JR</v>
      </c>
      <c r="AA1165" t="str">
        <v/>
      </c>
      <c r="AB1165" t="str">
        <v>397-U1385G-9H-CC-PAL-PALCLAR</v>
      </c>
    </row>
    <row r="1166" spans="1:28" x14ac:dyDescent="0.15">
      <c r="A1166">
        <v>397</v>
      </c>
      <c r="B1166" t="str">
        <v>U1385</v>
      </c>
      <c r="C1166" t="str">
        <v>G</v>
      </c>
      <c r="D1166">
        <v>9</v>
      </c>
      <c r="E1166" t="str">
        <v>H</v>
      </c>
      <c r="F1166" t="str">
        <v>CC</v>
      </c>
      <c r="G1166" t="str">
        <v/>
      </c>
      <c r="H1166" s="21">
        <v>25</v>
      </c>
      <c r="I1166" s="21">
        <v>32</v>
      </c>
      <c r="J1166" s="21">
        <v>0</v>
      </c>
      <c r="K1166" s="21">
        <v>7</v>
      </c>
      <c r="L1166">
        <v>78.010000000000005</v>
      </c>
      <c r="M1166">
        <v>78.08</v>
      </c>
      <c r="N1166">
        <v>86.48</v>
      </c>
      <c r="O1166">
        <v>86.55</v>
      </c>
      <c r="P1166">
        <v>7</v>
      </c>
      <c r="Q1166">
        <v>30</v>
      </c>
      <c r="R1166" t="str">
        <v>OTHR</v>
      </c>
      <c r="S1166" t="str">
        <v/>
      </c>
      <c r="T1166" t="str">
        <v>HUAN</v>
      </c>
      <c r="U1166" t="str">
        <v>98758IODP</v>
      </c>
      <c r="V1166" t="str">
        <v>PALHUAN</v>
      </c>
      <c r="W1166" t="str">
        <v>OTHR11891841</v>
      </c>
      <c r="X1166">
        <v>44885.65</v>
      </c>
      <c r="Y1166" t="str">
        <v>LEWIS</v>
      </c>
      <c r="Z1166" t="str">
        <v>JR</v>
      </c>
      <c r="AA1166" t="str">
        <v/>
      </c>
      <c r="AB1166" t="str">
        <v>397-U1385G-9H-CC-PAL-PALHUAN</v>
      </c>
    </row>
    <row r="1167" spans="1:28" x14ac:dyDescent="0.15">
      <c r="A1167">
        <v>397</v>
      </c>
      <c r="B1167" t="str">
        <v>U1385</v>
      </c>
      <c r="C1167" t="str">
        <v>G</v>
      </c>
      <c r="D1167">
        <v>9</v>
      </c>
      <c r="E1167" t="str">
        <v>H</v>
      </c>
      <c r="F1167" t="str">
        <v>CC</v>
      </c>
      <c r="G1167" t="str">
        <v/>
      </c>
      <c r="H1167" s="21">
        <v>25</v>
      </c>
      <c r="I1167" s="21">
        <v>32</v>
      </c>
      <c r="J1167" s="21">
        <v>0</v>
      </c>
      <c r="K1167" s="21">
        <v>7</v>
      </c>
      <c r="L1167">
        <v>78.010000000000005</v>
      </c>
      <c r="M1167">
        <v>78.08</v>
      </c>
      <c r="N1167">
        <v>86.48</v>
      </c>
      <c r="O1167">
        <v>86.55</v>
      </c>
      <c r="P1167">
        <v>7</v>
      </c>
      <c r="Q1167">
        <v>30</v>
      </c>
      <c r="R1167" t="str">
        <v>OTHR</v>
      </c>
      <c r="S1167" t="str">
        <v/>
      </c>
      <c r="T1167" t="str">
        <v>ZARI</v>
      </c>
      <c r="U1167" t="str">
        <v>95883IODP</v>
      </c>
      <c r="V1167" t="str">
        <v>PALZARI</v>
      </c>
      <c r="W1167" t="str">
        <v>OTHR11891851</v>
      </c>
      <c r="X1167">
        <v>44885.65</v>
      </c>
      <c r="Y1167" t="str">
        <v>LEWIS</v>
      </c>
      <c r="Z1167" t="str">
        <v>JR</v>
      </c>
      <c r="AA1167" t="str">
        <v/>
      </c>
      <c r="AB1167" t="str">
        <v>397-U1385G-9H-CC-PAL-PALZARI</v>
      </c>
    </row>
    <row r="1168" spans="1:28" x14ac:dyDescent="0.15">
      <c r="A1168">
        <v>397</v>
      </c>
      <c r="B1168" t="str">
        <v>U1385</v>
      </c>
      <c r="C1168" t="str">
        <v>G</v>
      </c>
      <c r="D1168">
        <v>9</v>
      </c>
      <c r="E1168" t="str">
        <v>H</v>
      </c>
      <c r="F1168" t="str">
        <v>CC</v>
      </c>
      <c r="G1168" t="str">
        <v/>
      </c>
      <c r="H1168" s="21">
        <v>25</v>
      </c>
      <c r="I1168" s="21">
        <v>32</v>
      </c>
      <c r="J1168" s="21">
        <v>25</v>
      </c>
      <c r="K1168" s="21">
        <v>32</v>
      </c>
      <c r="L1168">
        <v>78.010000000000005</v>
      </c>
      <c r="M1168">
        <v>78.08</v>
      </c>
      <c r="N1168">
        <v>86.48</v>
      </c>
      <c r="O1168">
        <v>86.55</v>
      </c>
      <c r="P1168">
        <v>7</v>
      </c>
      <c r="Q1168">
        <v>247</v>
      </c>
      <c r="R1168" t="str">
        <v>WRND</v>
      </c>
      <c r="S1168" t="str">
        <v>PAL</v>
      </c>
      <c r="T1168" t="str">
        <v/>
      </c>
      <c r="U1168" t="str">
        <v/>
      </c>
      <c r="V1168" t="str">
        <v>PAL</v>
      </c>
      <c r="W1168" t="str">
        <v>WRND11891791</v>
      </c>
      <c r="X1168">
        <v>44885.649305555555</v>
      </c>
      <c r="Y1168" t="str">
        <v>LEWIS</v>
      </c>
      <c r="Z1168" t="str">
        <v>JR</v>
      </c>
      <c r="AA1168" t="str">
        <v/>
      </c>
      <c r="AB1168" t="str">
        <v>397-U1385G-9H-CC-PAL</v>
      </c>
    </row>
    <row r="1169" spans="1:28" x14ac:dyDescent="0.15">
      <c r="A1169">
        <v>397</v>
      </c>
      <c r="B1169" t="str">
        <v>U1385</v>
      </c>
      <c r="C1169" t="str">
        <v>G</v>
      </c>
      <c r="D1169">
        <v>10</v>
      </c>
      <c r="E1169" t="str">
        <v>H</v>
      </c>
      <c r="F1169">
        <v>1</v>
      </c>
      <c r="G1169" t="str">
        <v>W</v>
      </c>
      <c r="H1169" s="21">
        <v>83</v>
      </c>
      <c r="I1169" s="21">
        <v>83</v>
      </c>
      <c r="J1169" s="21">
        <v>83</v>
      </c>
      <c r="K1169" s="21">
        <v>83</v>
      </c>
      <c r="L1169">
        <v>78.63</v>
      </c>
      <c r="M1169">
        <v>78.63</v>
      </c>
      <c r="N1169">
        <v>88.056999999999988</v>
      </c>
      <c r="O1169">
        <v>88.056999999999988</v>
      </c>
      <c r="P1169">
        <v>0</v>
      </c>
      <c r="Q1169">
        <v>1</v>
      </c>
      <c r="R1169" t="str">
        <v>TPCK</v>
      </c>
      <c r="S1169" t="str">
        <v>NANNO</v>
      </c>
      <c r="T1169" t="str">
        <v/>
      </c>
      <c r="U1169" t="str">
        <v/>
      </c>
      <c r="V1169" t="str">
        <v>NANNO</v>
      </c>
      <c r="W1169" t="str">
        <v>TPCK11895291</v>
      </c>
      <c r="X1169">
        <v>44885.939583333333</v>
      </c>
      <c r="Y1169" t="str">
        <v>LEWIS</v>
      </c>
      <c r="Z1169" t="str">
        <v>JR</v>
      </c>
      <c r="AA1169" t="str">
        <v>Unprocessed sample to FLOR, slide to CLAR</v>
      </c>
      <c r="AB1169" t="str">
        <v>397-U1385G-10H-1-W 83/83-NANNO</v>
      </c>
    </row>
    <row r="1170" spans="1:28" x14ac:dyDescent="0.15">
      <c r="A1170">
        <v>397</v>
      </c>
      <c r="B1170" t="str">
        <v>U1385</v>
      </c>
      <c r="C1170" t="str">
        <v>G</v>
      </c>
      <c r="D1170">
        <v>10</v>
      </c>
      <c r="E1170" t="str">
        <v>H</v>
      </c>
      <c r="F1170">
        <v>2</v>
      </c>
      <c r="G1170" t="str">
        <v>W</v>
      </c>
      <c r="H1170" s="21">
        <v>39</v>
      </c>
      <c r="I1170" s="21">
        <v>41</v>
      </c>
      <c r="J1170" s="21">
        <v>39</v>
      </c>
      <c r="K1170" s="21">
        <v>41</v>
      </c>
      <c r="L1170">
        <v>79.69</v>
      </c>
      <c r="M1170">
        <v>79.709999999999994</v>
      </c>
      <c r="N1170">
        <v>89.11699999999999</v>
      </c>
      <c r="O1170">
        <v>89.137</v>
      </c>
      <c r="P1170">
        <v>2</v>
      </c>
      <c r="Q1170">
        <v>10</v>
      </c>
      <c r="R1170" t="str">
        <v>CYL</v>
      </c>
      <c r="S1170" t="str">
        <v>MAD</v>
      </c>
      <c r="T1170" t="str">
        <v/>
      </c>
      <c r="U1170" t="str">
        <v/>
      </c>
      <c r="V1170">
        <v>31171</v>
      </c>
      <c r="W1170" t="str">
        <v>CYL11895371</v>
      </c>
      <c r="X1170">
        <v>44885.952777777777</v>
      </c>
      <c r="Y1170" t="str">
        <v>JRS_CLARK</v>
      </c>
      <c r="Z1170" t="str">
        <v>JR</v>
      </c>
      <c r="AA1170" t="str">
        <v/>
      </c>
      <c r="AB1170" t="str">
        <v>397-U1385G-10H-2-W 39/41-31171</v>
      </c>
    </row>
    <row r="1171" spans="1:28" x14ac:dyDescent="0.15">
      <c r="A1171">
        <v>397</v>
      </c>
      <c r="B1171" t="str">
        <v>U1385</v>
      </c>
      <c r="C1171" t="str">
        <v>G</v>
      </c>
      <c r="D1171">
        <v>10</v>
      </c>
      <c r="E1171" t="str">
        <v>H</v>
      </c>
      <c r="F1171">
        <v>2</v>
      </c>
      <c r="G1171" t="str">
        <v>W</v>
      </c>
      <c r="H1171" s="21">
        <v>76</v>
      </c>
      <c r="I1171" s="21">
        <v>76</v>
      </c>
      <c r="J1171" s="21">
        <v>76</v>
      </c>
      <c r="K1171" s="21">
        <v>76</v>
      </c>
      <c r="L1171">
        <v>80.06</v>
      </c>
      <c r="M1171">
        <v>80.06</v>
      </c>
      <c r="N1171">
        <v>89.486999999999995</v>
      </c>
      <c r="O1171">
        <v>89.486999999999995</v>
      </c>
      <c r="P1171">
        <v>0</v>
      </c>
      <c r="Q1171">
        <v>1</v>
      </c>
      <c r="R1171" t="str">
        <v>TPCK</v>
      </c>
      <c r="S1171" t="str">
        <v>NANNO</v>
      </c>
      <c r="T1171" t="str">
        <v/>
      </c>
      <c r="U1171" t="str">
        <v/>
      </c>
      <c r="V1171" t="str">
        <v>NANNO</v>
      </c>
      <c r="W1171" t="str">
        <v>TPCK11895301</v>
      </c>
      <c r="X1171">
        <v>44885.939583333333</v>
      </c>
      <c r="Y1171" t="str">
        <v>LEWIS</v>
      </c>
      <c r="Z1171" t="str">
        <v>JR</v>
      </c>
      <c r="AA1171" t="str">
        <v>Unprocessed sample to FLOR, slide to CLAR</v>
      </c>
      <c r="AB1171" t="str">
        <v>397-U1385G-10H-2-W 76/76-NANNO</v>
      </c>
    </row>
    <row r="1172" spans="1:28" x14ac:dyDescent="0.15">
      <c r="A1172">
        <v>397</v>
      </c>
      <c r="B1172" t="str">
        <v>U1385</v>
      </c>
      <c r="C1172" t="str">
        <v>G</v>
      </c>
      <c r="D1172">
        <v>10</v>
      </c>
      <c r="E1172" t="str">
        <v>H</v>
      </c>
      <c r="F1172">
        <v>3</v>
      </c>
      <c r="G1172" t="str">
        <v>W</v>
      </c>
      <c r="H1172" s="21">
        <v>58</v>
      </c>
      <c r="I1172" s="21">
        <v>60</v>
      </c>
      <c r="J1172" s="21">
        <v>58</v>
      </c>
      <c r="K1172" s="21">
        <v>60</v>
      </c>
      <c r="L1172">
        <v>81.38</v>
      </c>
      <c r="M1172">
        <v>81.399999999999991</v>
      </c>
      <c r="N1172">
        <v>90.806999999999988</v>
      </c>
      <c r="O1172">
        <v>90.826999999999998</v>
      </c>
      <c r="P1172">
        <v>2</v>
      </c>
      <c r="Q1172">
        <v>7</v>
      </c>
      <c r="R1172" t="str">
        <v>CUBE</v>
      </c>
      <c r="S1172" t="str">
        <v>PMAG</v>
      </c>
      <c r="T1172" t="str">
        <v>XUAN</v>
      </c>
      <c r="U1172" t="str">
        <v>95810IODP</v>
      </c>
      <c r="V1172" t="str">
        <v>PMAG</v>
      </c>
      <c r="W1172" t="str">
        <v>CUBE11895361</v>
      </c>
      <c r="X1172">
        <v>44885.943749999999</v>
      </c>
      <c r="Y1172" t="str">
        <v>LEWIS</v>
      </c>
      <c r="Z1172" t="str">
        <v>JR</v>
      </c>
      <c r="AA1172" t="str">
        <v/>
      </c>
      <c r="AB1172" t="str">
        <v>397-U1385G-10H-3-W 58/60-PMAG</v>
      </c>
    </row>
    <row r="1173" spans="1:28" x14ac:dyDescent="0.15">
      <c r="A1173">
        <v>397</v>
      </c>
      <c r="B1173" t="str">
        <v>U1385</v>
      </c>
      <c r="C1173" t="str">
        <v>G</v>
      </c>
      <c r="D1173">
        <v>10</v>
      </c>
      <c r="E1173" t="str">
        <v>H</v>
      </c>
      <c r="F1173">
        <v>3</v>
      </c>
      <c r="G1173" t="str">
        <v>W</v>
      </c>
      <c r="H1173" s="21">
        <v>72</v>
      </c>
      <c r="I1173" s="21">
        <v>73</v>
      </c>
      <c r="J1173" s="21">
        <v>72</v>
      </c>
      <c r="K1173" s="21">
        <v>73</v>
      </c>
      <c r="L1173">
        <v>81.52</v>
      </c>
      <c r="M1173">
        <v>81.53</v>
      </c>
      <c r="N1173">
        <v>90.947000000000003</v>
      </c>
      <c r="O1173">
        <v>90.956999999999994</v>
      </c>
      <c r="P1173">
        <v>1</v>
      </c>
      <c r="Q1173">
        <v>5</v>
      </c>
      <c r="R1173" t="str">
        <v>CYL</v>
      </c>
      <c r="S1173" t="str">
        <v>CARB</v>
      </c>
      <c r="T1173" t="str">
        <v/>
      </c>
      <c r="U1173" t="str">
        <v/>
      </c>
      <c r="V1173" t="str">
        <v>CARB</v>
      </c>
      <c r="W1173" t="str">
        <v>CYL11895681</v>
      </c>
      <c r="X1173">
        <v>44885.972222222219</v>
      </c>
      <c r="Y1173" t="str">
        <v>JRS_CLARK</v>
      </c>
      <c r="Z1173" t="str">
        <v>JR</v>
      </c>
      <c r="AA1173" t="str">
        <v/>
      </c>
      <c r="AB1173" t="str">
        <v>397-U1385G-10H-3-W 72/73-CARB</v>
      </c>
    </row>
    <row r="1174" spans="1:28" x14ac:dyDescent="0.15">
      <c r="A1174">
        <v>397</v>
      </c>
      <c r="B1174" t="str">
        <v>U1385</v>
      </c>
      <c r="C1174" t="str">
        <v>G</v>
      </c>
      <c r="D1174">
        <v>10</v>
      </c>
      <c r="E1174" t="str">
        <v>H</v>
      </c>
      <c r="F1174">
        <v>3</v>
      </c>
      <c r="G1174" t="str">
        <v>A</v>
      </c>
      <c r="H1174" s="21">
        <v>72</v>
      </c>
      <c r="I1174" s="21">
        <v>72</v>
      </c>
      <c r="J1174" s="21">
        <v>72</v>
      </c>
      <c r="K1174" s="21">
        <v>72</v>
      </c>
      <c r="L1174">
        <v>81.52</v>
      </c>
      <c r="M1174">
        <v>81.52</v>
      </c>
      <c r="N1174">
        <v>90.947000000000003</v>
      </c>
      <c r="O1174">
        <v>90.947000000000003</v>
      </c>
      <c r="P1174">
        <v>0</v>
      </c>
      <c r="Q1174" t="str">
        <v/>
      </c>
      <c r="R1174" t="str">
        <v>SS</v>
      </c>
      <c r="S1174" t="str">
        <v>SED</v>
      </c>
      <c r="T1174" t="str">
        <v/>
      </c>
      <c r="U1174" t="str">
        <v/>
      </c>
      <c r="V1174" t="str">
        <v>SED</v>
      </c>
      <c r="W1174" t="str">
        <v>SS11895641</v>
      </c>
      <c r="X1174">
        <v>44885.97152777778</v>
      </c>
      <c r="Y1174" t="str">
        <v>JRS_BROOKS</v>
      </c>
      <c r="Z1174" t="str">
        <v>JR</v>
      </c>
      <c r="AA1174" t="str">
        <v/>
      </c>
      <c r="AB1174" t="str">
        <v>397-U1385G-10H-3-A 72/72-SED</v>
      </c>
    </row>
    <row r="1175" spans="1:28" x14ac:dyDescent="0.15">
      <c r="A1175">
        <v>397</v>
      </c>
      <c r="B1175" t="str">
        <v>U1385</v>
      </c>
      <c r="C1175" t="str">
        <v>G</v>
      </c>
      <c r="D1175">
        <v>10</v>
      </c>
      <c r="E1175" t="str">
        <v>H</v>
      </c>
      <c r="F1175">
        <v>3</v>
      </c>
      <c r="G1175" t="str">
        <v>W</v>
      </c>
      <c r="H1175" s="21">
        <v>81</v>
      </c>
      <c r="I1175" s="21">
        <v>81</v>
      </c>
      <c r="J1175" s="21">
        <v>81</v>
      </c>
      <c r="K1175" s="21">
        <v>81</v>
      </c>
      <c r="L1175">
        <v>81.61</v>
      </c>
      <c r="M1175">
        <v>81.61</v>
      </c>
      <c r="N1175">
        <v>91.037000000000006</v>
      </c>
      <c r="O1175">
        <v>91.037000000000006</v>
      </c>
      <c r="P1175">
        <v>0</v>
      </c>
      <c r="Q1175">
        <v>1</v>
      </c>
      <c r="R1175" t="str">
        <v>TPCK</v>
      </c>
      <c r="S1175" t="str">
        <v>NANNO</v>
      </c>
      <c r="T1175" t="str">
        <v/>
      </c>
      <c r="U1175" t="str">
        <v/>
      </c>
      <c r="V1175" t="str">
        <v>NANNO</v>
      </c>
      <c r="W1175" t="str">
        <v>TPCK11895311</v>
      </c>
      <c r="X1175">
        <v>44885.939583333333</v>
      </c>
      <c r="Y1175" t="str">
        <v>LEWIS</v>
      </c>
      <c r="Z1175" t="str">
        <v>JR</v>
      </c>
      <c r="AA1175" t="str">
        <v>Unprocessed sample to FLOR, slide to CLAR</v>
      </c>
      <c r="AB1175" t="str">
        <v>397-U1385G-10H-3-W 81/81-NANNO</v>
      </c>
    </row>
    <row r="1176" spans="1:28" x14ac:dyDescent="0.15">
      <c r="A1176">
        <v>397</v>
      </c>
      <c r="B1176" t="str">
        <v>U1385</v>
      </c>
      <c r="C1176" t="str">
        <v>G</v>
      </c>
      <c r="D1176">
        <v>10</v>
      </c>
      <c r="E1176" t="str">
        <v>H</v>
      </c>
      <c r="F1176">
        <v>4</v>
      </c>
      <c r="G1176" t="str">
        <v>W</v>
      </c>
      <c r="H1176" s="21">
        <v>88</v>
      </c>
      <c r="I1176" s="21">
        <v>88</v>
      </c>
      <c r="J1176" s="21">
        <v>88</v>
      </c>
      <c r="K1176" s="21">
        <v>88</v>
      </c>
      <c r="L1176">
        <v>83.179999999999993</v>
      </c>
      <c r="M1176">
        <v>83.179999999999993</v>
      </c>
      <c r="N1176">
        <v>92.606999999999999</v>
      </c>
      <c r="O1176">
        <v>92.606999999999999</v>
      </c>
      <c r="P1176">
        <v>0</v>
      </c>
      <c r="Q1176">
        <v>1</v>
      </c>
      <c r="R1176" t="str">
        <v>TPCK</v>
      </c>
      <c r="S1176" t="str">
        <v>NANNO</v>
      </c>
      <c r="T1176" t="str">
        <v/>
      </c>
      <c r="U1176" t="str">
        <v/>
      </c>
      <c r="V1176" t="str">
        <v>NANNO</v>
      </c>
      <c r="W1176" t="str">
        <v>TPCK11895321</v>
      </c>
      <c r="X1176">
        <v>44885.939583333333</v>
      </c>
      <c r="Y1176" t="str">
        <v>LEWIS</v>
      </c>
      <c r="Z1176" t="str">
        <v>JR</v>
      </c>
      <c r="AA1176" t="str">
        <v>Unprocessed sample to FLOR, slide to CLAR</v>
      </c>
      <c r="AB1176" t="str">
        <v>397-U1385G-10H-4-W 88/88-NANNO</v>
      </c>
    </row>
    <row r="1177" spans="1:28" x14ac:dyDescent="0.15">
      <c r="A1177">
        <v>397</v>
      </c>
      <c r="B1177" t="str">
        <v>U1385</v>
      </c>
      <c r="C1177" t="str">
        <v>G</v>
      </c>
      <c r="D1177">
        <v>10</v>
      </c>
      <c r="E1177" t="str">
        <v>H</v>
      </c>
      <c r="F1177">
        <v>5</v>
      </c>
      <c r="G1177" t="str">
        <v>W</v>
      </c>
      <c r="H1177" s="21">
        <v>85</v>
      </c>
      <c r="I1177" s="21">
        <v>85</v>
      </c>
      <c r="J1177" s="21">
        <v>85</v>
      </c>
      <c r="K1177" s="21">
        <v>85</v>
      </c>
      <c r="L1177">
        <v>84.679999999999993</v>
      </c>
      <c r="M1177">
        <v>84.679999999999993</v>
      </c>
      <c r="N1177">
        <v>94.106999999999999</v>
      </c>
      <c r="O1177">
        <v>94.106999999999999</v>
      </c>
      <c r="P1177">
        <v>0</v>
      </c>
      <c r="Q1177">
        <v>1</v>
      </c>
      <c r="R1177" t="str">
        <v>TPCK</v>
      </c>
      <c r="S1177" t="str">
        <v>NANNO</v>
      </c>
      <c r="T1177" t="str">
        <v/>
      </c>
      <c r="U1177" t="str">
        <v/>
      </c>
      <c r="V1177" t="str">
        <v>NANNO</v>
      </c>
      <c r="W1177" t="str">
        <v>TPCK11895331</v>
      </c>
      <c r="X1177">
        <v>44885.939583333333</v>
      </c>
      <c r="Y1177" t="str">
        <v>LEWIS</v>
      </c>
      <c r="Z1177" t="str">
        <v>JR</v>
      </c>
      <c r="AA1177" t="str">
        <v>Unprocessed sample to FLOR, slide to CLAR</v>
      </c>
      <c r="AB1177" t="str">
        <v>397-U1385G-10H-5-W 85/85-NANNO</v>
      </c>
    </row>
    <row r="1178" spans="1:28" x14ac:dyDescent="0.15">
      <c r="A1178">
        <v>397</v>
      </c>
      <c r="B1178" t="str">
        <v>U1385</v>
      </c>
      <c r="C1178" t="str">
        <v>G</v>
      </c>
      <c r="D1178">
        <v>10</v>
      </c>
      <c r="E1178" t="str">
        <v>H</v>
      </c>
      <c r="F1178">
        <v>6</v>
      </c>
      <c r="G1178" t="str">
        <v>W</v>
      </c>
      <c r="H1178" s="21">
        <v>99</v>
      </c>
      <c r="I1178" s="21">
        <v>99</v>
      </c>
      <c r="J1178" s="21">
        <v>99</v>
      </c>
      <c r="K1178" s="21">
        <v>99</v>
      </c>
      <c r="L1178">
        <v>86.36</v>
      </c>
      <c r="M1178">
        <v>86.36</v>
      </c>
      <c r="N1178">
        <v>95.787000000000006</v>
      </c>
      <c r="O1178">
        <v>95.787000000000006</v>
      </c>
      <c r="P1178">
        <v>0</v>
      </c>
      <c r="Q1178">
        <v>1</v>
      </c>
      <c r="R1178" t="str">
        <v>TPCK</v>
      </c>
      <c r="S1178" t="str">
        <v>NANNO</v>
      </c>
      <c r="T1178" t="str">
        <v/>
      </c>
      <c r="U1178" t="str">
        <v/>
      </c>
      <c r="V1178" t="str">
        <v>NANNO</v>
      </c>
      <c r="W1178" t="str">
        <v>TPCK11895341</v>
      </c>
      <c r="X1178">
        <v>44885.939583333333</v>
      </c>
      <c r="Y1178" t="str">
        <v>LEWIS</v>
      </c>
      <c r="Z1178" t="str">
        <v>JR</v>
      </c>
      <c r="AA1178" t="str">
        <v>Unprocessed sample to FLOR, slide to CLAR</v>
      </c>
      <c r="AB1178" t="str">
        <v>397-U1385G-10H-6-W 99/99-NANNO</v>
      </c>
    </row>
    <row r="1179" spans="1:28" x14ac:dyDescent="0.15">
      <c r="A1179">
        <v>397</v>
      </c>
      <c r="B1179" t="str">
        <v>U1385</v>
      </c>
      <c r="C1179" t="str">
        <v>G</v>
      </c>
      <c r="D1179">
        <v>10</v>
      </c>
      <c r="E1179" t="str">
        <v>H</v>
      </c>
      <c r="F1179">
        <v>6</v>
      </c>
      <c r="G1179" t="str">
        <v>W</v>
      </c>
      <c r="H1179" s="21">
        <v>120</v>
      </c>
      <c r="I1179" s="21">
        <v>121</v>
      </c>
      <c r="J1179" s="21">
        <v>120</v>
      </c>
      <c r="K1179" s="21">
        <v>121</v>
      </c>
      <c r="L1179">
        <v>86.570000000000007</v>
      </c>
      <c r="M1179">
        <v>86.58</v>
      </c>
      <c r="N1179">
        <v>95.997000000000014</v>
      </c>
      <c r="O1179">
        <v>96.007000000000005</v>
      </c>
      <c r="P1179">
        <v>1</v>
      </c>
      <c r="Q1179">
        <v>5</v>
      </c>
      <c r="R1179" t="str">
        <v>CYL</v>
      </c>
      <c r="S1179" t="str">
        <v>XRD</v>
      </c>
      <c r="T1179" t="str">
        <v/>
      </c>
      <c r="U1179" t="str">
        <v/>
      </c>
      <c r="V1179" t="str">
        <v>XRD</v>
      </c>
      <c r="W1179" t="str">
        <v>CYL11895671</v>
      </c>
      <c r="X1179">
        <v>44885.972222222219</v>
      </c>
      <c r="Y1179" t="str">
        <v>JRS_CLARK</v>
      </c>
      <c r="Z1179" t="str">
        <v>JR</v>
      </c>
      <c r="AA1179" t="str">
        <v/>
      </c>
      <c r="AB1179" t="str">
        <v>397-U1385G-10H-6-W 120/121-XRD</v>
      </c>
    </row>
    <row r="1180" spans="1:28" x14ac:dyDescent="0.15">
      <c r="A1180">
        <v>397</v>
      </c>
      <c r="B1180" t="str">
        <v>U1385</v>
      </c>
      <c r="C1180" t="str">
        <v>G</v>
      </c>
      <c r="D1180">
        <v>10</v>
      </c>
      <c r="E1180" t="str">
        <v>H</v>
      </c>
      <c r="F1180">
        <v>6</v>
      </c>
      <c r="G1180" t="str">
        <v>W</v>
      </c>
      <c r="H1180" s="21">
        <v>120</v>
      </c>
      <c r="I1180" s="21">
        <v>121</v>
      </c>
      <c r="J1180" s="21">
        <v>120</v>
      </c>
      <c r="K1180" s="21">
        <v>121</v>
      </c>
      <c r="L1180">
        <v>86.570000000000007</v>
      </c>
      <c r="M1180">
        <v>86.58</v>
      </c>
      <c r="N1180">
        <v>95.997000000000014</v>
      </c>
      <c r="O1180">
        <v>96.007000000000005</v>
      </c>
      <c r="P1180">
        <v>1</v>
      </c>
      <c r="Q1180">
        <v>5</v>
      </c>
      <c r="R1180" t="str">
        <v>CYL</v>
      </c>
      <c r="S1180" t="str">
        <v>CARB</v>
      </c>
      <c r="T1180" t="str">
        <v/>
      </c>
      <c r="U1180" t="str">
        <v/>
      </c>
      <c r="V1180" t="str">
        <v>CARB</v>
      </c>
      <c r="W1180" t="str">
        <v>CYL11895661</v>
      </c>
      <c r="X1180">
        <v>44885.972222222219</v>
      </c>
      <c r="Y1180" t="str">
        <v>JRS_CLARK</v>
      </c>
      <c r="Z1180" t="str">
        <v>JR</v>
      </c>
      <c r="AA1180" t="str">
        <v/>
      </c>
      <c r="AB1180" t="str">
        <v>397-U1385G-10H-6-W 120/121-CARB</v>
      </c>
    </row>
    <row r="1181" spans="1:28" x14ac:dyDescent="0.15">
      <c r="A1181">
        <v>397</v>
      </c>
      <c r="B1181" t="str">
        <v>U1385</v>
      </c>
      <c r="C1181" t="str">
        <v>G</v>
      </c>
      <c r="D1181">
        <v>10</v>
      </c>
      <c r="E1181" t="str">
        <v>H</v>
      </c>
      <c r="F1181">
        <v>6</v>
      </c>
      <c r="G1181" t="str">
        <v>A</v>
      </c>
      <c r="H1181" s="21">
        <v>120</v>
      </c>
      <c r="I1181" s="21">
        <v>120</v>
      </c>
      <c r="J1181" s="21">
        <v>120</v>
      </c>
      <c r="K1181" s="21">
        <v>120</v>
      </c>
      <c r="L1181">
        <v>86.570000000000007</v>
      </c>
      <c r="M1181">
        <v>86.570000000000007</v>
      </c>
      <c r="N1181">
        <v>95.997000000000014</v>
      </c>
      <c r="O1181">
        <v>95.997000000000014</v>
      </c>
      <c r="P1181">
        <v>0</v>
      </c>
      <c r="Q1181" t="str">
        <v/>
      </c>
      <c r="R1181" t="str">
        <v>SS</v>
      </c>
      <c r="S1181" t="str">
        <v>SED</v>
      </c>
      <c r="T1181" t="str">
        <v/>
      </c>
      <c r="U1181" t="str">
        <v/>
      </c>
      <c r="V1181" t="str">
        <v>SED</v>
      </c>
      <c r="W1181" t="str">
        <v>SS11895651</v>
      </c>
      <c r="X1181">
        <v>44885.97152777778</v>
      </c>
      <c r="Y1181" t="str">
        <v>JRS_BROOKS</v>
      </c>
      <c r="Z1181" t="str">
        <v>JR</v>
      </c>
      <c r="AA1181" t="str">
        <v/>
      </c>
      <c r="AB1181" t="str">
        <v>397-U1385G-10H-6-A 120/120-SED</v>
      </c>
    </row>
    <row r="1182" spans="1:28" x14ac:dyDescent="0.15">
      <c r="A1182">
        <v>397</v>
      </c>
      <c r="B1182" t="str">
        <v>U1385</v>
      </c>
      <c r="C1182" t="str">
        <v>G</v>
      </c>
      <c r="D1182">
        <v>10</v>
      </c>
      <c r="E1182" t="str">
        <v>H</v>
      </c>
      <c r="F1182">
        <v>6</v>
      </c>
      <c r="G1182" t="str">
        <v/>
      </c>
      <c r="H1182" s="21">
        <v>149</v>
      </c>
      <c r="I1182" s="21">
        <v>154</v>
      </c>
      <c r="J1182" s="21">
        <v>0</v>
      </c>
      <c r="K1182" s="21">
        <v>5</v>
      </c>
      <c r="L1182">
        <v>86.86</v>
      </c>
      <c r="M1182">
        <v>86.910000000000011</v>
      </c>
      <c r="N1182">
        <v>96.287000000000006</v>
      </c>
      <c r="O1182">
        <v>96.337000000000018</v>
      </c>
      <c r="P1182">
        <v>5</v>
      </c>
      <c r="Q1182">
        <v>6</v>
      </c>
      <c r="R1182" t="str">
        <v>LIQ</v>
      </c>
      <c r="S1182" t="str">
        <v/>
      </c>
      <c r="T1182" t="str">
        <v/>
      </c>
      <c r="U1182" t="str">
        <v/>
      </c>
      <c r="V1182" t="str">
        <v>IWS</v>
      </c>
      <c r="W1182" t="str">
        <v>LIQ11893141</v>
      </c>
      <c r="X1182">
        <v>44885.737500000003</v>
      </c>
      <c r="Y1182" t="str">
        <v>JR_LIU</v>
      </c>
      <c r="Z1182" t="str">
        <v>JR</v>
      </c>
      <c r="AA1182" t="str">
        <v>shipboard untreated</v>
      </c>
      <c r="AB1182" t="str">
        <v>397-U1385G-10H-6-IW(149-154)-IWS</v>
      </c>
    </row>
    <row r="1183" spans="1:28" x14ac:dyDescent="0.15">
      <c r="A1183">
        <v>397</v>
      </c>
      <c r="B1183" t="str">
        <v>U1385</v>
      </c>
      <c r="C1183" t="str">
        <v>G</v>
      </c>
      <c r="D1183">
        <v>10</v>
      </c>
      <c r="E1183" t="str">
        <v>H</v>
      </c>
      <c r="F1183">
        <v>6</v>
      </c>
      <c r="G1183" t="str">
        <v/>
      </c>
      <c r="H1183" s="21">
        <v>149</v>
      </c>
      <c r="I1183" s="21">
        <v>154</v>
      </c>
      <c r="J1183" s="21">
        <v>0</v>
      </c>
      <c r="K1183" s="21">
        <v>5</v>
      </c>
      <c r="L1183">
        <v>86.86</v>
      </c>
      <c r="M1183">
        <v>86.910000000000011</v>
      </c>
      <c r="N1183">
        <v>96.287000000000006</v>
      </c>
      <c r="O1183">
        <v>96.337000000000018</v>
      </c>
      <c r="P1183">
        <v>5</v>
      </c>
      <c r="Q1183">
        <v>3</v>
      </c>
      <c r="R1183" t="str">
        <v>LIQ</v>
      </c>
      <c r="S1183" t="str">
        <v/>
      </c>
      <c r="T1183" t="str">
        <v/>
      </c>
      <c r="U1183" t="str">
        <v/>
      </c>
      <c r="V1183" t="str">
        <v>IWALK</v>
      </c>
      <c r="W1183" t="str">
        <v>LIQ11893151</v>
      </c>
      <c r="X1183">
        <v>44885.737500000003</v>
      </c>
      <c r="Y1183" t="str">
        <v>JR_LIU</v>
      </c>
      <c r="Z1183" t="str">
        <v>JR</v>
      </c>
      <c r="AA1183" t="str">
        <v>alkalinity residue</v>
      </c>
      <c r="AB1183" t="str">
        <v>397-U1385G-10H-6-IW(149-154)-IWALK</v>
      </c>
    </row>
    <row r="1184" spans="1:28" x14ac:dyDescent="0.15">
      <c r="A1184">
        <v>397</v>
      </c>
      <c r="B1184" t="str">
        <v>U1385</v>
      </c>
      <c r="C1184" t="str">
        <v>G</v>
      </c>
      <c r="D1184">
        <v>10</v>
      </c>
      <c r="E1184" t="str">
        <v>H</v>
      </c>
      <c r="F1184">
        <v>6</v>
      </c>
      <c r="G1184" t="str">
        <v/>
      </c>
      <c r="H1184" s="21">
        <v>149</v>
      </c>
      <c r="I1184" s="21">
        <v>154</v>
      </c>
      <c r="J1184" s="21">
        <v>0</v>
      </c>
      <c r="K1184" s="21">
        <v>5</v>
      </c>
      <c r="L1184">
        <v>86.86</v>
      </c>
      <c r="M1184">
        <v>86.910000000000011</v>
      </c>
      <c r="N1184">
        <v>96.287000000000006</v>
      </c>
      <c r="O1184">
        <v>96.337000000000018</v>
      </c>
      <c r="P1184">
        <v>5</v>
      </c>
      <c r="Q1184">
        <v>25</v>
      </c>
      <c r="R1184" t="str">
        <v>CAKE</v>
      </c>
      <c r="S1184" t="str">
        <v/>
      </c>
      <c r="T1184" t="str">
        <v>WU</v>
      </c>
      <c r="U1184" t="str">
        <v>95353IODP</v>
      </c>
      <c r="V1184" t="str">
        <v>SCWU</v>
      </c>
      <c r="W1184" t="str">
        <v>CAKE11893191</v>
      </c>
      <c r="X1184">
        <v>44885.737500000003</v>
      </c>
      <c r="Y1184" t="str">
        <v>JR_LIU</v>
      </c>
      <c r="Z1184" t="str">
        <v>JR</v>
      </c>
      <c r="AA1184" t="str">
        <v/>
      </c>
      <c r="AB1184" t="str">
        <v>397-U1385G-10H-6-IW(149-154)-SCWU</v>
      </c>
    </row>
    <row r="1185" spans="1:28" x14ac:dyDescent="0.15">
      <c r="A1185">
        <v>397</v>
      </c>
      <c r="B1185" t="str">
        <v>U1385</v>
      </c>
      <c r="C1185" t="str">
        <v>G</v>
      </c>
      <c r="D1185">
        <v>10</v>
      </c>
      <c r="E1185" t="str">
        <v>H</v>
      </c>
      <c r="F1185">
        <v>6</v>
      </c>
      <c r="G1185" t="str">
        <v/>
      </c>
      <c r="H1185" s="21">
        <v>149</v>
      </c>
      <c r="I1185" s="21">
        <v>154</v>
      </c>
      <c r="J1185" s="21">
        <v>0</v>
      </c>
      <c r="K1185" s="21">
        <v>5</v>
      </c>
      <c r="L1185">
        <v>86.86</v>
      </c>
      <c r="M1185">
        <v>86.910000000000011</v>
      </c>
      <c r="N1185">
        <v>96.287000000000006</v>
      </c>
      <c r="O1185">
        <v>96.337000000000018</v>
      </c>
      <c r="P1185">
        <v>5</v>
      </c>
      <c r="Q1185">
        <v>25</v>
      </c>
      <c r="R1185" t="str">
        <v>CAKE</v>
      </c>
      <c r="S1185" t="str">
        <v/>
      </c>
      <c r="T1185" t="str">
        <v>HAYG</v>
      </c>
      <c r="U1185" t="str">
        <v>95295IODP</v>
      </c>
      <c r="V1185" t="str">
        <v>SCHAYG</v>
      </c>
      <c r="W1185" t="str">
        <v>CAKE11893201</v>
      </c>
      <c r="X1185">
        <v>44885.737500000003</v>
      </c>
      <c r="Y1185" t="str">
        <v>JR_LIU</v>
      </c>
      <c r="Z1185" t="str">
        <v>JR</v>
      </c>
      <c r="AA1185" t="str">
        <v>flush with N2</v>
      </c>
      <c r="AB1185" t="str">
        <v>397-U1385G-10H-6-IW(149-154)-SCHAYG</v>
      </c>
    </row>
    <row r="1186" spans="1:28" x14ac:dyDescent="0.15">
      <c r="A1186">
        <v>397</v>
      </c>
      <c r="B1186" t="str">
        <v>U1385</v>
      </c>
      <c r="C1186" t="str">
        <v>G</v>
      </c>
      <c r="D1186">
        <v>10</v>
      </c>
      <c r="E1186" t="str">
        <v>H</v>
      </c>
      <c r="F1186">
        <v>6</v>
      </c>
      <c r="G1186" t="str">
        <v/>
      </c>
      <c r="H1186" s="21">
        <v>149</v>
      </c>
      <c r="I1186" s="21">
        <v>154</v>
      </c>
      <c r="J1186" s="21">
        <v>0</v>
      </c>
      <c r="K1186" s="21">
        <v>5</v>
      </c>
      <c r="L1186">
        <v>86.86</v>
      </c>
      <c r="M1186">
        <v>86.910000000000011</v>
      </c>
      <c r="N1186">
        <v>96.287000000000006</v>
      </c>
      <c r="O1186">
        <v>96.337000000000018</v>
      </c>
      <c r="P1186">
        <v>5</v>
      </c>
      <c r="Q1186">
        <v>2</v>
      </c>
      <c r="R1186" t="str">
        <v>LIQ</v>
      </c>
      <c r="S1186" t="str">
        <v/>
      </c>
      <c r="T1186" t="str">
        <v>BRAD</v>
      </c>
      <c r="U1186" t="str">
        <v>95829IODP</v>
      </c>
      <c r="V1186" t="str">
        <v>IWBRAD</v>
      </c>
      <c r="W1186" t="str">
        <v>LIQ11893221</v>
      </c>
      <c r="X1186">
        <v>44885.737500000003</v>
      </c>
      <c r="Y1186" t="str">
        <v>JR_LIU</v>
      </c>
      <c r="Z1186" t="str">
        <v>JR</v>
      </c>
      <c r="AA1186" t="str">
        <v>10 ul HgCl2</v>
      </c>
      <c r="AB1186" t="str">
        <v>397-U1385G-10H-6-IW(149-154)-IWBRAD</v>
      </c>
    </row>
    <row r="1187" spans="1:28" x14ac:dyDescent="0.15">
      <c r="A1187">
        <v>397</v>
      </c>
      <c r="B1187" t="str">
        <v>U1385</v>
      </c>
      <c r="C1187" t="str">
        <v>G</v>
      </c>
      <c r="D1187">
        <v>10</v>
      </c>
      <c r="E1187" t="str">
        <v>H</v>
      </c>
      <c r="F1187">
        <v>6</v>
      </c>
      <c r="G1187" t="str">
        <v/>
      </c>
      <c r="H1187" s="21">
        <v>149</v>
      </c>
      <c r="I1187" s="21">
        <v>154</v>
      </c>
      <c r="J1187" s="21">
        <v>149</v>
      </c>
      <c r="K1187" s="21">
        <v>154</v>
      </c>
      <c r="L1187">
        <v>86.86</v>
      </c>
      <c r="M1187">
        <v>86.910000000000011</v>
      </c>
      <c r="N1187">
        <v>96.287000000000006</v>
      </c>
      <c r="O1187">
        <v>96.337000000000018</v>
      </c>
      <c r="P1187">
        <v>5</v>
      </c>
      <c r="Q1187">
        <v>176</v>
      </c>
      <c r="R1187" t="str">
        <v>WRND</v>
      </c>
      <c r="S1187" t="str">
        <v>IW</v>
      </c>
      <c r="T1187" t="str">
        <v/>
      </c>
      <c r="U1187" t="str">
        <v/>
      </c>
      <c r="V1187" t="str">
        <v>IW(149-154)</v>
      </c>
      <c r="W1187" t="str">
        <v>WRND11892361</v>
      </c>
      <c r="X1187">
        <v>44885.693055555559</v>
      </c>
      <c r="Y1187" t="str">
        <v>LEWIS</v>
      </c>
      <c r="Z1187" t="str">
        <v>JR</v>
      </c>
      <c r="AA1187" t="str">
        <v/>
      </c>
      <c r="AB1187" t="str">
        <v>397-U1385G-10H-6-IW(149-154)</v>
      </c>
    </row>
    <row r="1188" spans="1:28" x14ac:dyDescent="0.15">
      <c r="A1188">
        <v>397</v>
      </c>
      <c r="B1188" t="str">
        <v>U1385</v>
      </c>
      <c r="C1188" t="str">
        <v>G</v>
      </c>
      <c r="D1188">
        <v>10</v>
      </c>
      <c r="E1188" t="str">
        <v>H</v>
      </c>
      <c r="F1188">
        <v>6</v>
      </c>
      <c r="G1188" t="str">
        <v/>
      </c>
      <c r="H1188" s="21">
        <v>149</v>
      </c>
      <c r="I1188" s="21">
        <v>154</v>
      </c>
      <c r="J1188" s="21">
        <v>0</v>
      </c>
      <c r="K1188" s="21">
        <v>5</v>
      </c>
      <c r="L1188">
        <v>86.86</v>
      </c>
      <c r="M1188">
        <v>86.910000000000011</v>
      </c>
      <c r="N1188">
        <v>96.287000000000006</v>
      </c>
      <c r="O1188">
        <v>96.337000000000018</v>
      </c>
      <c r="P1188">
        <v>5</v>
      </c>
      <c r="Q1188">
        <v>10</v>
      </c>
      <c r="R1188" t="str">
        <v>LIQ</v>
      </c>
      <c r="S1188" t="str">
        <v/>
      </c>
      <c r="T1188" t="str">
        <v>WU</v>
      </c>
      <c r="U1188" t="str">
        <v>95353IODP</v>
      </c>
      <c r="V1188" t="str">
        <v>IWWU</v>
      </c>
      <c r="W1188" t="str">
        <v>LIQ11893171</v>
      </c>
      <c r="X1188">
        <v>44885.737500000003</v>
      </c>
      <c r="Y1188" t="str">
        <v>JR_LIU</v>
      </c>
      <c r="Z1188" t="str">
        <v>JR</v>
      </c>
      <c r="AA1188" t="str">
        <v>30 ul TM HCl</v>
      </c>
      <c r="AB1188" t="str">
        <v>397-U1385G-10H-6-IW(149-154)-IWWU</v>
      </c>
    </row>
    <row r="1189" spans="1:28" x14ac:dyDescent="0.15">
      <c r="A1189">
        <v>397</v>
      </c>
      <c r="B1189" t="str">
        <v>U1385</v>
      </c>
      <c r="C1189" t="str">
        <v>G</v>
      </c>
      <c r="D1189">
        <v>10</v>
      </c>
      <c r="E1189" t="str">
        <v>H</v>
      </c>
      <c r="F1189">
        <v>6</v>
      </c>
      <c r="G1189" t="str">
        <v/>
      </c>
      <c r="H1189" s="21">
        <v>149</v>
      </c>
      <c r="I1189" s="21">
        <v>154</v>
      </c>
      <c r="J1189" s="21">
        <v>0</v>
      </c>
      <c r="K1189" s="21">
        <v>5</v>
      </c>
      <c r="L1189">
        <v>86.86</v>
      </c>
      <c r="M1189">
        <v>86.910000000000011</v>
      </c>
      <c r="N1189">
        <v>96.287000000000006</v>
      </c>
      <c r="O1189">
        <v>96.337000000000018</v>
      </c>
      <c r="P1189">
        <v>5</v>
      </c>
      <c r="Q1189">
        <v>25</v>
      </c>
      <c r="R1189" t="str">
        <v>CAKE</v>
      </c>
      <c r="S1189" t="str">
        <v/>
      </c>
      <c r="T1189" t="str">
        <v/>
      </c>
      <c r="U1189" t="str">
        <v/>
      </c>
      <c r="V1189" t="str">
        <v>SC</v>
      </c>
      <c r="W1189" t="str">
        <v>CAKE11893211</v>
      </c>
      <c r="X1189">
        <v>44885.737500000003</v>
      </c>
      <c r="Y1189" t="str">
        <v>JR_LIU</v>
      </c>
      <c r="Z1189" t="str">
        <v>JR</v>
      </c>
      <c r="AA1189" t="str">
        <v>repository</v>
      </c>
      <c r="AB1189" t="str">
        <v>397-U1385G-10H-6-IW(149-154)-SC</v>
      </c>
    </row>
    <row r="1190" spans="1:28" x14ac:dyDescent="0.15">
      <c r="A1190">
        <v>397</v>
      </c>
      <c r="B1190" t="str">
        <v>U1385</v>
      </c>
      <c r="C1190" t="str">
        <v>G</v>
      </c>
      <c r="D1190">
        <v>10</v>
      </c>
      <c r="E1190" t="str">
        <v>H</v>
      </c>
      <c r="F1190">
        <v>6</v>
      </c>
      <c r="G1190" t="str">
        <v/>
      </c>
      <c r="H1190" s="21">
        <v>149</v>
      </c>
      <c r="I1190" s="21">
        <v>154</v>
      </c>
      <c r="J1190" s="21">
        <v>0</v>
      </c>
      <c r="K1190" s="21">
        <v>5</v>
      </c>
      <c r="L1190">
        <v>86.86</v>
      </c>
      <c r="M1190">
        <v>86.910000000000011</v>
      </c>
      <c r="N1190">
        <v>96.287000000000006</v>
      </c>
      <c r="O1190">
        <v>96.337000000000018</v>
      </c>
      <c r="P1190">
        <v>5</v>
      </c>
      <c r="Q1190">
        <v>10</v>
      </c>
      <c r="R1190" t="str">
        <v>LIQ</v>
      </c>
      <c r="S1190" t="str">
        <v/>
      </c>
      <c r="T1190" t="str">
        <v>YOBO</v>
      </c>
      <c r="U1190" t="str">
        <v>96010IODP</v>
      </c>
      <c r="V1190" t="str">
        <v>IWYOBO</v>
      </c>
      <c r="W1190" t="str">
        <v>LIQ11893181</v>
      </c>
      <c r="X1190">
        <v>44885.737500000003</v>
      </c>
      <c r="Y1190" t="str">
        <v>JR_LIU</v>
      </c>
      <c r="Z1190" t="str">
        <v>JR</v>
      </c>
      <c r="AA1190" t="str">
        <v>30ul optima HNO3</v>
      </c>
      <c r="AB1190" t="str">
        <v>397-U1385G-10H-6-IW(149-154)-IWYOBO</v>
      </c>
    </row>
    <row r="1191" spans="1:28" x14ac:dyDescent="0.15">
      <c r="A1191">
        <v>397</v>
      </c>
      <c r="B1191" t="str">
        <v>U1385</v>
      </c>
      <c r="C1191" t="str">
        <v>G</v>
      </c>
      <c r="D1191">
        <v>10</v>
      </c>
      <c r="E1191" t="str">
        <v>H</v>
      </c>
      <c r="F1191">
        <v>6</v>
      </c>
      <c r="G1191" t="str">
        <v/>
      </c>
      <c r="H1191" s="21">
        <v>149</v>
      </c>
      <c r="I1191" s="21">
        <v>154</v>
      </c>
      <c r="J1191" s="21">
        <v>0</v>
      </c>
      <c r="K1191" s="21">
        <v>5</v>
      </c>
      <c r="L1191">
        <v>86.86</v>
      </c>
      <c r="M1191">
        <v>86.910000000000011</v>
      </c>
      <c r="N1191">
        <v>96.287000000000006</v>
      </c>
      <c r="O1191">
        <v>96.337000000000018</v>
      </c>
      <c r="P1191">
        <v>5</v>
      </c>
      <c r="Q1191">
        <v>2</v>
      </c>
      <c r="R1191" t="str">
        <v>LIQ</v>
      </c>
      <c r="S1191" t="str">
        <v>ICP</v>
      </c>
      <c r="T1191" t="str">
        <v/>
      </c>
      <c r="U1191" t="str">
        <v/>
      </c>
      <c r="V1191" t="str">
        <v>IWICP</v>
      </c>
      <c r="W1191" t="str">
        <v>LIQ11893161</v>
      </c>
      <c r="X1191">
        <v>44885.737500000003</v>
      </c>
      <c r="Y1191" t="str">
        <v>JR_LIU</v>
      </c>
      <c r="Z1191" t="str">
        <v>JR</v>
      </c>
      <c r="AA1191" t="str">
        <v>10uL HNO3</v>
      </c>
      <c r="AB1191" t="str">
        <v>397-U1385G-10H-6-IW(149-154)-IWICP</v>
      </c>
    </row>
    <row r="1192" spans="1:28" x14ac:dyDescent="0.15">
      <c r="A1192">
        <v>397</v>
      </c>
      <c r="B1192" t="str">
        <v>U1385</v>
      </c>
      <c r="C1192" t="str">
        <v>G</v>
      </c>
      <c r="D1192">
        <v>10</v>
      </c>
      <c r="E1192" t="str">
        <v>H</v>
      </c>
      <c r="F1192">
        <v>7</v>
      </c>
      <c r="G1192" t="str">
        <v/>
      </c>
      <c r="H1192" s="21">
        <v>0</v>
      </c>
      <c r="I1192" s="21">
        <v>5</v>
      </c>
      <c r="J1192" s="21">
        <v>0</v>
      </c>
      <c r="K1192" s="21">
        <v>5</v>
      </c>
      <c r="L1192">
        <v>86.91</v>
      </c>
      <c r="M1192">
        <v>86.96</v>
      </c>
      <c r="N1192">
        <v>96.336999999999989</v>
      </c>
      <c r="O1192">
        <v>96.387</v>
      </c>
      <c r="P1192">
        <v>5</v>
      </c>
      <c r="Q1192">
        <v>5</v>
      </c>
      <c r="R1192" t="str">
        <v>CYL</v>
      </c>
      <c r="S1192" t="str">
        <v>HS</v>
      </c>
      <c r="T1192" t="str">
        <v/>
      </c>
      <c r="U1192" t="str">
        <v/>
      </c>
      <c r="V1192" t="str">
        <v>HS</v>
      </c>
      <c r="W1192" t="str">
        <v>CYL11892371</v>
      </c>
      <c r="X1192">
        <v>44885.693055555559</v>
      </c>
      <c r="Y1192" t="str">
        <v>LEWIS</v>
      </c>
      <c r="Z1192" t="str">
        <v>JR</v>
      </c>
      <c r="AA1192" t="str">
        <v/>
      </c>
      <c r="AB1192" t="str">
        <v>397-U1385G-10H-7-HS</v>
      </c>
    </row>
    <row r="1193" spans="1:28" x14ac:dyDescent="0.15">
      <c r="A1193">
        <v>397</v>
      </c>
      <c r="B1193" t="str">
        <v>U1385</v>
      </c>
      <c r="C1193" t="str">
        <v>G</v>
      </c>
      <c r="D1193">
        <v>10</v>
      </c>
      <c r="E1193" t="str">
        <v>H</v>
      </c>
      <c r="F1193">
        <v>7</v>
      </c>
      <c r="G1193" t="str">
        <v>W</v>
      </c>
      <c r="H1193" s="21">
        <v>17</v>
      </c>
      <c r="I1193" s="21">
        <v>17</v>
      </c>
      <c r="J1193" s="21">
        <v>17</v>
      </c>
      <c r="K1193" s="21">
        <v>17</v>
      </c>
      <c r="L1193">
        <v>87.08</v>
      </c>
      <c r="M1193">
        <v>87.08</v>
      </c>
      <c r="N1193">
        <v>96.507000000000005</v>
      </c>
      <c r="O1193">
        <v>96.507000000000005</v>
      </c>
      <c r="P1193">
        <v>0</v>
      </c>
      <c r="Q1193">
        <v>1</v>
      </c>
      <c r="R1193" t="str">
        <v>TPCK</v>
      </c>
      <c r="S1193" t="str">
        <v>NANNO</v>
      </c>
      <c r="T1193" t="str">
        <v/>
      </c>
      <c r="U1193" t="str">
        <v/>
      </c>
      <c r="V1193" t="str">
        <v>NANNO</v>
      </c>
      <c r="W1193" t="str">
        <v>TPCK11895351</v>
      </c>
      <c r="X1193">
        <v>44885.939583333333</v>
      </c>
      <c r="Y1193" t="str">
        <v>LEWIS</v>
      </c>
      <c r="Z1193" t="str">
        <v>JR</v>
      </c>
      <c r="AA1193" t="str">
        <v>Unprocessed sample to FLOR, slide to CLAR</v>
      </c>
      <c r="AB1193" t="str">
        <v>397-U1385G-10H-7-W 17/17-NANNO</v>
      </c>
    </row>
    <row r="1194" spans="1:28" x14ac:dyDescent="0.15">
      <c r="A1194">
        <v>397</v>
      </c>
      <c r="B1194" t="str">
        <v>U1385</v>
      </c>
      <c r="C1194" t="str">
        <v>G</v>
      </c>
      <c r="D1194">
        <v>10</v>
      </c>
      <c r="E1194" t="str">
        <v>H</v>
      </c>
      <c r="F1194" t="str">
        <v>CC</v>
      </c>
      <c r="G1194" t="str">
        <v/>
      </c>
      <c r="H1194" s="21">
        <v>16</v>
      </c>
      <c r="I1194" s="21">
        <v>23</v>
      </c>
      <c r="J1194" s="21">
        <v>0</v>
      </c>
      <c r="K1194" s="21">
        <v>7</v>
      </c>
      <c r="L1194">
        <v>87.649999999999991</v>
      </c>
      <c r="M1194">
        <v>87.72</v>
      </c>
      <c r="N1194">
        <v>97.076999999999998</v>
      </c>
      <c r="O1194">
        <v>97.146999999999991</v>
      </c>
      <c r="P1194">
        <v>7</v>
      </c>
      <c r="Q1194">
        <v>20</v>
      </c>
      <c r="R1194" t="str">
        <v>OTHR</v>
      </c>
      <c r="S1194" t="str">
        <v/>
      </c>
      <c r="T1194" t="str">
        <v>PERA</v>
      </c>
      <c r="U1194" t="str">
        <v>95471IODP</v>
      </c>
      <c r="V1194" t="str">
        <v>PALPERA</v>
      </c>
      <c r="W1194" t="str">
        <v>OTHR11892401</v>
      </c>
      <c r="X1194">
        <v>44885.693749999999</v>
      </c>
      <c r="Y1194" t="str">
        <v>LEWIS</v>
      </c>
      <c r="Z1194" t="str">
        <v>JR</v>
      </c>
      <c r="AA1194" t="str">
        <v/>
      </c>
      <c r="AB1194" t="str">
        <v>397-U1385G-10H-CC-PAL-PALPERA</v>
      </c>
    </row>
    <row r="1195" spans="1:28" x14ac:dyDescent="0.15">
      <c r="A1195">
        <v>397</v>
      </c>
      <c r="B1195" t="str">
        <v>U1385</v>
      </c>
      <c r="C1195" t="str">
        <v>G</v>
      </c>
      <c r="D1195">
        <v>10</v>
      </c>
      <c r="E1195" t="str">
        <v>H</v>
      </c>
      <c r="F1195" t="str">
        <v>CC</v>
      </c>
      <c r="G1195" t="str">
        <v/>
      </c>
      <c r="H1195" s="21">
        <v>16</v>
      </c>
      <c r="I1195" s="21">
        <v>23</v>
      </c>
      <c r="J1195" s="21">
        <v>0</v>
      </c>
      <c r="K1195" s="21">
        <v>7</v>
      </c>
      <c r="L1195">
        <v>87.649999999999991</v>
      </c>
      <c r="M1195">
        <v>87.72</v>
      </c>
      <c r="N1195">
        <v>97.076999999999998</v>
      </c>
      <c r="O1195">
        <v>97.146999999999991</v>
      </c>
      <c r="P1195">
        <v>7</v>
      </c>
      <c r="Q1195">
        <v>20</v>
      </c>
      <c r="R1195" t="str">
        <v>OTHR</v>
      </c>
      <c r="S1195" t="str">
        <v>FORAM</v>
      </c>
      <c r="T1195" t="str">
        <v/>
      </c>
      <c r="U1195" t="str">
        <v/>
      </c>
      <c r="V1195" t="str">
        <v>FORAM</v>
      </c>
      <c r="W1195" t="str">
        <v>OTHR11892461</v>
      </c>
      <c r="X1195">
        <v>44885.693749999999</v>
      </c>
      <c r="Y1195" t="str">
        <v>LEWIS</v>
      </c>
      <c r="Z1195" t="str">
        <v>JR</v>
      </c>
      <c r="AA1195" t="str">
        <v>Shipboard Test</v>
      </c>
      <c r="AB1195" t="str">
        <v>397-U1385G-10H-CC-PAL-FORAM</v>
      </c>
    </row>
    <row r="1196" spans="1:28" x14ac:dyDescent="0.15">
      <c r="A1196">
        <v>397</v>
      </c>
      <c r="B1196" t="str">
        <v>U1385</v>
      </c>
      <c r="C1196" t="str">
        <v>G</v>
      </c>
      <c r="D1196">
        <v>10</v>
      </c>
      <c r="E1196" t="str">
        <v>H</v>
      </c>
      <c r="F1196" t="str">
        <v>CC</v>
      </c>
      <c r="G1196" t="str">
        <v/>
      </c>
      <c r="H1196" s="21">
        <v>16</v>
      </c>
      <c r="I1196" s="21">
        <v>23</v>
      </c>
      <c r="J1196" s="21">
        <v>0</v>
      </c>
      <c r="K1196" s="21">
        <v>7</v>
      </c>
      <c r="L1196">
        <v>87.649999999999991</v>
      </c>
      <c r="M1196">
        <v>87.72</v>
      </c>
      <c r="N1196">
        <v>97.076999999999998</v>
      </c>
      <c r="O1196">
        <v>97.146999999999991</v>
      </c>
      <c r="P1196">
        <v>7</v>
      </c>
      <c r="Q1196">
        <v>30</v>
      </c>
      <c r="R1196" t="str">
        <v>OTHR</v>
      </c>
      <c r="S1196" t="str">
        <v/>
      </c>
      <c r="T1196" t="str">
        <v>ZARI</v>
      </c>
      <c r="U1196" t="str">
        <v>95883IODP</v>
      </c>
      <c r="V1196" t="str">
        <v>PALZARI</v>
      </c>
      <c r="W1196" t="str">
        <v>OTHR11892441</v>
      </c>
      <c r="X1196">
        <v>44885.693749999999</v>
      </c>
      <c r="Y1196" t="str">
        <v>LEWIS</v>
      </c>
      <c r="Z1196" t="str">
        <v>JR</v>
      </c>
      <c r="AA1196" t="str">
        <v/>
      </c>
      <c r="AB1196" t="str">
        <v>397-U1385G-10H-CC-PAL-PALZARI</v>
      </c>
    </row>
    <row r="1197" spans="1:28" x14ac:dyDescent="0.15">
      <c r="A1197">
        <v>397</v>
      </c>
      <c r="B1197" t="str">
        <v>U1385</v>
      </c>
      <c r="C1197" t="str">
        <v>G</v>
      </c>
      <c r="D1197">
        <v>10</v>
      </c>
      <c r="E1197" t="str">
        <v>H</v>
      </c>
      <c r="F1197" t="str">
        <v>CC</v>
      </c>
      <c r="G1197" t="str">
        <v/>
      </c>
      <c r="H1197" s="21">
        <v>16</v>
      </c>
      <c r="I1197" s="21">
        <v>23</v>
      </c>
      <c r="J1197" s="21">
        <v>0</v>
      </c>
      <c r="K1197" s="21">
        <v>7</v>
      </c>
      <c r="L1197">
        <v>87.649999999999991</v>
      </c>
      <c r="M1197">
        <v>87.72</v>
      </c>
      <c r="N1197">
        <v>97.076999999999998</v>
      </c>
      <c r="O1197">
        <v>97.146999999999991</v>
      </c>
      <c r="P1197">
        <v>7</v>
      </c>
      <c r="Q1197">
        <v>20</v>
      </c>
      <c r="R1197" t="str">
        <v>OTHR</v>
      </c>
      <c r="S1197" t="str">
        <v/>
      </c>
      <c r="T1197" t="str">
        <v>VERM</v>
      </c>
      <c r="U1197" t="str">
        <v>95746IODP</v>
      </c>
      <c r="V1197" t="str">
        <v>PALVERM</v>
      </c>
      <c r="W1197" t="str">
        <v>OTHR11892391</v>
      </c>
      <c r="X1197">
        <v>44885.693749999999</v>
      </c>
      <c r="Y1197" t="str">
        <v>LEWIS</v>
      </c>
      <c r="Z1197" t="str">
        <v>JR</v>
      </c>
      <c r="AA1197" t="str">
        <v/>
      </c>
      <c r="AB1197" t="str">
        <v>397-U1385G-10H-CC-PAL-PALVERM</v>
      </c>
    </row>
    <row r="1198" spans="1:28" x14ac:dyDescent="0.15">
      <c r="A1198">
        <v>397</v>
      </c>
      <c r="B1198" t="str">
        <v>U1385</v>
      </c>
      <c r="C1198" t="str">
        <v>G</v>
      </c>
      <c r="D1198">
        <v>10</v>
      </c>
      <c r="E1198" t="str">
        <v>H</v>
      </c>
      <c r="F1198" t="str">
        <v>CC</v>
      </c>
      <c r="G1198" t="str">
        <v/>
      </c>
      <c r="H1198" s="21">
        <v>16</v>
      </c>
      <c r="I1198" s="21">
        <v>23</v>
      </c>
      <c r="J1198" s="21">
        <v>16</v>
      </c>
      <c r="K1198" s="21">
        <v>23</v>
      </c>
      <c r="L1198">
        <v>87.649999999999991</v>
      </c>
      <c r="M1198">
        <v>87.72</v>
      </c>
      <c r="N1198">
        <v>97.076999999999998</v>
      </c>
      <c r="O1198">
        <v>97.146999999999991</v>
      </c>
      <c r="P1198">
        <v>7</v>
      </c>
      <c r="Q1198">
        <v>247</v>
      </c>
      <c r="R1198" t="str">
        <v>WRND</v>
      </c>
      <c r="S1198" t="str">
        <v>PAL</v>
      </c>
      <c r="T1198" t="str">
        <v/>
      </c>
      <c r="U1198" t="str">
        <v/>
      </c>
      <c r="V1198" t="str">
        <v>PAL</v>
      </c>
      <c r="W1198" t="str">
        <v>WRND11892381</v>
      </c>
      <c r="X1198">
        <v>44885.693055555559</v>
      </c>
      <c r="Y1198" t="str">
        <v>LEWIS</v>
      </c>
      <c r="Z1198" t="str">
        <v>JR</v>
      </c>
      <c r="AA1198" t="str">
        <v/>
      </c>
      <c r="AB1198" t="str">
        <v>397-U1385G-10H-CC-PAL</v>
      </c>
    </row>
    <row r="1199" spans="1:28" x14ac:dyDescent="0.15">
      <c r="A1199">
        <v>397</v>
      </c>
      <c r="B1199" t="str">
        <v>U1385</v>
      </c>
      <c r="C1199" t="str">
        <v>G</v>
      </c>
      <c r="D1199">
        <v>10</v>
      </c>
      <c r="E1199" t="str">
        <v>H</v>
      </c>
      <c r="F1199" t="str">
        <v>CC</v>
      </c>
      <c r="G1199" t="str">
        <v/>
      </c>
      <c r="H1199" s="21">
        <v>16</v>
      </c>
      <c r="I1199" s="21">
        <v>23</v>
      </c>
      <c r="J1199" s="21">
        <v>0</v>
      </c>
      <c r="K1199" s="21">
        <v>7</v>
      </c>
      <c r="L1199">
        <v>87.649999999999991</v>
      </c>
      <c r="M1199">
        <v>87.72</v>
      </c>
      <c r="N1199">
        <v>97.076999999999998</v>
      </c>
      <c r="O1199">
        <v>97.146999999999991</v>
      </c>
      <c r="P1199">
        <v>7</v>
      </c>
      <c r="Q1199">
        <v>30</v>
      </c>
      <c r="R1199" t="str">
        <v>OTHR</v>
      </c>
      <c r="S1199" t="str">
        <v/>
      </c>
      <c r="T1199" t="str">
        <v>HUAN</v>
      </c>
      <c r="U1199" t="str">
        <v>98758IODP</v>
      </c>
      <c r="V1199" t="str">
        <v>PALHUAN</v>
      </c>
      <c r="W1199" t="str">
        <v>OTHR11892431</v>
      </c>
      <c r="X1199">
        <v>44885.693749999999</v>
      </c>
      <c r="Y1199" t="str">
        <v>LEWIS</v>
      </c>
      <c r="Z1199" t="str">
        <v>JR</v>
      </c>
      <c r="AA1199" t="str">
        <v/>
      </c>
      <c r="AB1199" t="str">
        <v>397-U1385G-10H-CC-PAL-PALHUAN</v>
      </c>
    </row>
    <row r="1200" spans="1:28" x14ac:dyDescent="0.15">
      <c r="A1200">
        <v>397</v>
      </c>
      <c r="B1200" t="str">
        <v>U1385</v>
      </c>
      <c r="C1200" t="str">
        <v>G</v>
      </c>
      <c r="D1200">
        <v>10</v>
      </c>
      <c r="E1200" t="str">
        <v>H</v>
      </c>
      <c r="F1200" t="str">
        <v>CC</v>
      </c>
      <c r="G1200" t="str">
        <v/>
      </c>
      <c r="H1200" s="21">
        <v>16</v>
      </c>
      <c r="I1200" s="21">
        <v>23</v>
      </c>
      <c r="J1200" s="21">
        <v>0</v>
      </c>
      <c r="K1200" s="21">
        <v>7</v>
      </c>
      <c r="L1200">
        <v>87.649999999999991</v>
      </c>
      <c r="M1200">
        <v>87.72</v>
      </c>
      <c r="N1200">
        <v>97.076999999999998</v>
      </c>
      <c r="O1200">
        <v>97.146999999999991</v>
      </c>
      <c r="P1200">
        <v>7</v>
      </c>
      <c r="Q1200">
        <v>5</v>
      </c>
      <c r="R1200" t="str">
        <v>OTHR</v>
      </c>
      <c r="S1200" t="str">
        <v/>
      </c>
      <c r="T1200" t="str">
        <v>FLOR</v>
      </c>
      <c r="U1200" t="str">
        <v>95504IODP</v>
      </c>
      <c r="V1200" t="str">
        <v>PALFLOR</v>
      </c>
      <c r="W1200" t="str">
        <v>OTHR11892411</v>
      </c>
      <c r="X1200">
        <v>44885.693749999999</v>
      </c>
      <c r="Y1200" t="str">
        <v>LEWIS</v>
      </c>
      <c r="Z1200" t="str">
        <v>JR</v>
      </c>
      <c r="AA1200" t="str">
        <v/>
      </c>
      <c r="AB1200" t="str">
        <v>397-U1385G-10H-CC-PAL-PALFLOR</v>
      </c>
    </row>
    <row r="1201" spans="1:28" x14ac:dyDescent="0.15">
      <c r="A1201">
        <v>397</v>
      </c>
      <c r="B1201" t="str">
        <v>U1385</v>
      </c>
      <c r="C1201" t="str">
        <v>G</v>
      </c>
      <c r="D1201">
        <v>10</v>
      </c>
      <c r="E1201" t="str">
        <v>H</v>
      </c>
      <c r="F1201" t="str">
        <v>CC</v>
      </c>
      <c r="G1201" t="str">
        <v/>
      </c>
      <c r="H1201" s="21">
        <v>16</v>
      </c>
      <c r="I1201" s="21">
        <v>23</v>
      </c>
      <c r="J1201" s="21">
        <v>0</v>
      </c>
      <c r="K1201" s="21">
        <v>7</v>
      </c>
      <c r="L1201">
        <v>87.649999999999991</v>
      </c>
      <c r="M1201">
        <v>87.72</v>
      </c>
      <c r="N1201">
        <v>97.076999999999998</v>
      </c>
      <c r="O1201">
        <v>97.146999999999991</v>
      </c>
      <c r="P1201">
        <v>7</v>
      </c>
      <c r="Q1201">
        <v>5</v>
      </c>
      <c r="R1201" t="str">
        <v>OTHR</v>
      </c>
      <c r="S1201" t="str">
        <v/>
      </c>
      <c r="T1201" t="str">
        <v>CLAR</v>
      </c>
      <c r="U1201" t="str">
        <v>95439IODP</v>
      </c>
      <c r="V1201" t="str">
        <v>PALCLAR</v>
      </c>
      <c r="W1201" t="str">
        <v>OTHR11892421</v>
      </c>
      <c r="X1201">
        <v>44885.693749999999</v>
      </c>
      <c r="Y1201" t="str">
        <v>LEWIS</v>
      </c>
      <c r="Z1201" t="str">
        <v>JR</v>
      </c>
      <c r="AA1201" t="str">
        <v/>
      </c>
      <c r="AB1201" t="str">
        <v>397-U1385G-10H-CC-PAL-PALCLAR</v>
      </c>
    </row>
    <row r="1202" spans="1:28" x14ac:dyDescent="0.15">
      <c r="A1202">
        <v>397</v>
      </c>
      <c r="B1202" t="str">
        <v>U1385</v>
      </c>
      <c r="C1202" t="str">
        <v>G</v>
      </c>
      <c r="D1202">
        <v>10</v>
      </c>
      <c r="E1202" t="str">
        <v>H</v>
      </c>
      <c r="F1202" t="str">
        <v>CC</v>
      </c>
      <c r="G1202" t="str">
        <v/>
      </c>
      <c r="H1202" s="21">
        <v>16</v>
      </c>
      <c r="I1202" s="21">
        <v>23</v>
      </c>
      <c r="J1202" s="21">
        <v>0</v>
      </c>
      <c r="K1202" s="21">
        <v>7</v>
      </c>
      <c r="L1202">
        <v>87.649999999999991</v>
      </c>
      <c r="M1202">
        <v>87.72</v>
      </c>
      <c r="N1202">
        <v>97.076999999999998</v>
      </c>
      <c r="O1202">
        <v>97.146999999999991</v>
      </c>
      <c r="P1202">
        <v>7</v>
      </c>
      <c r="Q1202">
        <v>5</v>
      </c>
      <c r="R1202" t="str">
        <v>OTHR</v>
      </c>
      <c r="S1202" t="str">
        <v/>
      </c>
      <c r="T1202" t="str">
        <v>ABRA</v>
      </c>
      <c r="U1202" t="str">
        <v>95438IODP</v>
      </c>
      <c r="V1202" t="str">
        <v>PALABRA</v>
      </c>
      <c r="W1202" t="str">
        <v>OTHR11892451</v>
      </c>
      <c r="X1202">
        <v>44885.693749999999</v>
      </c>
      <c r="Y1202" t="str">
        <v>LEWIS</v>
      </c>
      <c r="Z1202" t="str">
        <v>JR</v>
      </c>
      <c r="AA1202" t="str">
        <v/>
      </c>
      <c r="AB1202" t="str">
        <v>397-U1385G-10H-CC-PAL-PALABRA</v>
      </c>
    </row>
    <row r="1203" spans="1:28" x14ac:dyDescent="0.15">
      <c r="A1203">
        <v>397</v>
      </c>
      <c r="B1203" t="str">
        <v>U1385</v>
      </c>
      <c r="C1203" t="str">
        <v>G</v>
      </c>
      <c r="D1203">
        <v>11</v>
      </c>
      <c r="E1203" t="str">
        <v>H</v>
      </c>
      <c r="F1203">
        <v>1</v>
      </c>
      <c r="G1203" t="str">
        <v>W</v>
      </c>
      <c r="H1203" s="21">
        <v>76</v>
      </c>
      <c r="I1203" s="21">
        <v>76</v>
      </c>
      <c r="J1203" s="21">
        <v>76</v>
      </c>
      <c r="K1203" s="21">
        <v>76</v>
      </c>
      <c r="L1203">
        <v>88.06</v>
      </c>
      <c r="M1203">
        <v>88.06</v>
      </c>
      <c r="N1203">
        <v>98.87</v>
      </c>
      <c r="O1203">
        <v>98.87</v>
      </c>
      <c r="P1203">
        <v>0</v>
      </c>
      <c r="Q1203">
        <v>1</v>
      </c>
      <c r="R1203" t="str">
        <v>TPCK</v>
      </c>
      <c r="S1203" t="str">
        <v>NANNO</v>
      </c>
      <c r="T1203" t="str">
        <v/>
      </c>
      <c r="U1203" t="str">
        <v/>
      </c>
      <c r="V1203" t="str">
        <v>NANNO</v>
      </c>
      <c r="W1203" t="str">
        <v>TPCK11896051</v>
      </c>
      <c r="X1203">
        <v>44886.002083333333</v>
      </c>
      <c r="Y1203" t="str">
        <v>LEWIS</v>
      </c>
      <c r="Z1203" t="str">
        <v>JR</v>
      </c>
      <c r="AA1203" t="str">
        <v>Unprocessed sample to FLOR, slide to CLAR</v>
      </c>
      <c r="AB1203" t="str">
        <v>397-U1385G-11H-1-W 76/76-NANNO</v>
      </c>
    </row>
    <row r="1204" spans="1:28" x14ac:dyDescent="0.15">
      <c r="A1204">
        <v>397</v>
      </c>
      <c r="B1204" t="str">
        <v>U1385</v>
      </c>
      <c r="C1204" t="str">
        <v>G</v>
      </c>
      <c r="D1204">
        <v>11</v>
      </c>
      <c r="E1204" t="str">
        <v>H</v>
      </c>
      <c r="F1204">
        <v>1</v>
      </c>
      <c r="G1204" t="str">
        <v>A</v>
      </c>
      <c r="H1204" s="21">
        <v>95</v>
      </c>
      <c r="I1204" s="21">
        <v>95</v>
      </c>
      <c r="J1204" s="21">
        <v>95</v>
      </c>
      <c r="K1204" s="21">
        <v>95</v>
      </c>
      <c r="L1204">
        <v>88.25</v>
      </c>
      <c r="M1204">
        <v>88.25</v>
      </c>
      <c r="N1204">
        <v>99.06</v>
      </c>
      <c r="O1204">
        <v>99.06</v>
      </c>
      <c r="P1204">
        <v>0</v>
      </c>
      <c r="Q1204" t="str">
        <v/>
      </c>
      <c r="R1204" t="str">
        <v>SS</v>
      </c>
      <c r="S1204" t="str">
        <v>SED</v>
      </c>
      <c r="T1204" t="str">
        <v/>
      </c>
      <c r="U1204" t="str">
        <v/>
      </c>
      <c r="V1204" t="str">
        <v>SED</v>
      </c>
      <c r="W1204" t="str">
        <v>SS11896651</v>
      </c>
      <c r="X1204">
        <v>44886.04791666667</v>
      </c>
      <c r="Y1204" t="str">
        <v>JRS_BROOKS</v>
      </c>
      <c r="Z1204" t="str">
        <v>JR</v>
      </c>
      <c r="AA1204" t="str">
        <v/>
      </c>
      <c r="AB1204" t="str">
        <v>397-U1385G-11H-1-A 95/95-SED</v>
      </c>
    </row>
    <row r="1205" spans="1:28" x14ac:dyDescent="0.15">
      <c r="A1205">
        <v>397</v>
      </c>
      <c r="B1205" t="str">
        <v>U1385</v>
      </c>
      <c r="C1205" t="str">
        <v>G</v>
      </c>
      <c r="D1205">
        <v>11</v>
      </c>
      <c r="E1205" t="str">
        <v>H</v>
      </c>
      <c r="F1205">
        <v>2</v>
      </c>
      <c r="G1205" t="str">
        <v>W</v>
      </c>
      <c r="H1205" s="21">
        <v>75</v>
      </c>
      <c r="I1205" s="21">
        <v>75</v>
      </c>
      <c r="J1205" s="21">
        <v>75</v>
      </c>
      <c r="K1205" s="21">
        <v>75</v>
      </c>
      <c r="L1205">
        <v>89.55</v>
      </c>
      <c r="M1205">
        <v>89.55</v>
      </c>
      <c r="N1205">
        <v>100.36</v>
      </c>
      <c r="O1205">
        <v>100.36</v>
      </c>
      <c r="P1205">
        <v>0</v>
      </c>
      <c r="Q1205">
        <v>1</v>
      </c>
      <c r="R1205" t="str">
        <v>TPCK</v>
      </c>
      <c r="S1205" t="str">
        <v>NANNO</v>
      </c>
      <c r="T1205" t="str">
        <v/>
      </c>
      <c r="U1205" t="str">
        <v/>
      </c>
      <c r="V1205" t="str">
        <v>NANNO</v>
      </c>
      <c r="W1205" t="str">
        <v>TPCK11896061</v>
      </c>
      <c r="X1205">
        <v>44886.002083333333</v>
      </c>
      <c r="Y1205" t="str">
        <v>LEWIS</v>
      </c>
      <c r="Z1205" t="str">
        <v>JR</v>
      </c>
      <c r="AA1205" t="str">
        <v>Unprocessed sample to FLOR, slide to CLAR</v>
      </c>
      <c r="AB1205" t="str">
        <v>397-U1385G-11H-2-W 75/75-NANNO</v>
      </c>
    </row>
    <row r="1206" spans="1:28" x14ac:dyDescent="0.15">
      <c r="A1206">
        <v>397</v>
      </c>
      <c r="B1206" t="str">
        <v>U1385</v>
      </c>
      <c r="C1206" t="str">
        <v>G</v>
      </c>
      <c r="D1206">
        <v>11</v>
      </c>
      <c r="E1206" t="str">
        <v>H</v>
      </c>
      <c r="F1206">
        <v>2</v>
      </c>
      <c r="G1206" t="str">
        <v>W</v>
      </c>
      <c r="H1206" s="21">
        <v>95</v>
      </c>
      <c r="I1206" s="21">
        <v>96</v>
      </c>
      <c r="J1206" s="21">
        <v>95</v>
      </c>
      <c r="K1206" s="21">
        <v>96</v>
      </c>
      <c r="L1206">
        <v>89.75</v>
      </c>
      <c r="M1206">
        <v>89.759999999999991</v>
      </c>
      <c r="N1206">
        <v>100.56</v>
      </c>
      <c r="O1206">
        <v>100.57</v>
      </c>
      <c r="P1206">
        <v>1</v>
      </c>
      <c r="Q1206" t="str">
        <v/>
      </c>
      <c r="R1206" t="str">
        <v>CYL</v>
      </c>
      <c r="S1206" t="str">
        <v>XRD</v>
      </c>
      <c r="T1206" t="str">
        <v/>
      </c>
      <c r="U1206" t="str">
        <v/>
      </c>
      <c r="V1206" t="str">
        <v>XRD</v>
      </c>
      <c r="W1206" t="str">
        <v>CYL11896131</v>
      </c>
      <c r="X1206">
        <v>44886.010416666664</v>
      </c>
      <c r="Y1206" t="str">
        <v>JRS_CLARK</v>
      </c>
      <c r="Z1206" t="str">
        <v>JR</v>
      </c>
      <c r="AA1206" t="str">
        <v/>
      </c>
      <c r="AB1206" t="str">
        <v>397-U1385G-11H-2-W 95/96-XRD</v>
      </c>
    </row>
    <row r="1207" spans="1:28" x14ac:dyDescent="0.15">
      <c r="A1207">
        <v>397</v>
      </c>
      <c r="B1207" t="str">
        <v>U1385</v>
      </c>
      <c r="C1207" t="str">
        <v>G</v>
      </c>
      <c r="D1207">
        <v>11</v>
      </c>
      <c r="E1207" t="str">
        <v>H</v>
      </c>
      <c r="F1207">
        <v>2</v>
      </c>
      <c r="G1207" t="str">
        <v>W</v>
      </c>
      <c r="H1207" s="21">
        <v>95</v>
      </c>
      <c r="I1207" s="21">
        <v>96</v>
      </c>
      <c r="J1207" s="21">
        <v>95</v>
      </c>
      <c r="K1207" s="21">
        <v>96</v>
      </c>
      <c r="L1207">
        <v>89.75</v>
      </c>
      <c r="M1207">
        <v>89.759999999999991</v>
      </c>
      <c r="N1207">
        <v>100.56</v>
      </c>
      <c r="O1207">
        <v>100.57</v>
      </c>
      <c r="P1207">
        <v>1</v>
      </c>
      <c r="Q1207" t="str">
        <v/>
      </c>
      <c r="R1207" t="str">
        <v>CYL</v>
      </c>
      <c r="S1207" t="str">
        <v>CARB</v>
      </c>
      <c r="T1207" t="str">
        <v/>
      </c>
      <c r="U1207" t="str">
        <v/>
      </c>
      <c r="V1207" t="str">
        <v>CARB</v>
      </c>
      <c r="W1207" t="str">
        <v>CYL11896141</v>
      </c>
      <c r="X1207">
        <v>44886.010416666664</v>
      </c>
      <c r="Y1207" t="str">
        <v>JRS_CLARK</v>
      </c>
      <c r="Z1207" t="str">
        <v>JR</v>
      </c>
      <c r="AA1207" t="str">
        <v/>
      </c>
      <c r="AB1207" t="str">
        <v>397-U1385G-11H-2-W 95/96-CARB</v>
      </c>
    </row>
    <row r="1208" spans="1:28" x14ac:dyDescent="0.15">
      <c r="A1208">
        <v>397</v>
      </c>
      <c r="B1208" t="str">
        <v>U1385</v>
      </c>
      <c r="C1208" t="str">
        <v>G</v>
      </c>
      <c r="D1208">
        <v>11</v>
      </c>
      <c r="E1208" t="str">
        <v>H</v>
      </c>
      <c r="F1208">
        <v>3</v>
      </c>
      <c r="G1208" t="str">
        <v>W</v>
      </c>
      <c r="H1208" s="21">
        <v>77</v>
      </c>
      <c r="I1208" s="21">
        <v>77</v>
      </c>
      <c r="J1208" s="21">
        <v>77</v>
      </c>
      <c r="K1208" s="21">
        <v>77</v>
      </c>
      <c r="L1208">
        <v>91.06</v>
      </c>
      <c r="M1208">
        <v>91.06</v>
      </c>
      <c r="N1208">
        <v>101.87</v>
      </c>
      <c r="O1208">
        <v>101.87</v>
      </c>
      <c r="P1208">
        <v>0</v>
      </c>
      <c r="Q1208">
        <v>1</v>
      </c>
      <c r="R1208" t="str">
        <v>TPCK</v>
      </c>
      <c r="S1208" t="str">
        <v>NANNO</v>
      </c>
      <c r="T1208" t="str">
        <v/>
      </c>
      <c r="U1208" t="str">
        <v/>
      </c>
      <c r="V1208" t="str">
        <v>NANNO</v>
      </c>
      <c r="W1208" t="str">
        <v>TPCK11896071</v>
      </c>
      <c r="X1208">
        <v>44886.002083333333</v>
      </c>
      <c r="Y1208" t="str">
        <v>LEWIS</v>
      </c>
      <c r="Z1208" t="str">
        <v>JR</v>
      </c>
      <c r="AA1208" t="str">
        <v>Unprocessed sample to FLOR, slide to CLAR</v>
      </c>
      <c r="AB1208" t="str">
        <v>397-U1385G-11H-3-W 77/77-NANNO</v>
      </c>
    </row>
    <row r="1209" spans="1:28" x14ac:dyDescent="0.15">
      <c r="A1209">
        <v>397</v>
      </c>
      <c r="B1209" t="str">
        <v>U1385</v>
      </c>
      <c r="C1209" t="str">
        <v>G</v>
      </c>
      <c r="D1209">
        <v>11</v>
      </c>
      <c r="E1209" t="str">
        <v>H</v>
      </c>
      <c r="F1209">
        <v>3</v>
      </c>
      <c r="G1209" t="str">
        <v>W</v>
      </c>
      <c r="H1209" s="21">
        <v>90</v>
      </c>
      <c r="I1209" s="21">
        <v>92</v>
      </c>
      <c r="J1209" s="21">
        <v>90</v>
      </c>
      <c r="K1209" s="21">
        <v>92</v>
      </c>
      <c r="L1209">
        <v>91.190000000000012</v>
      </c>
      <c r="M1209">
        <v>91.210000000000008</v>
      </c>
      <c r="N1209">
        <v>102.00000000000001</v>
      </c>
      <c r="O1209">
        <v>102.02000000000001</v>
      </c>
      <c r="P1209">
        <v>2</v>
      </c>
      <c r="Q1209">
        <v>10</v>
      </c>
      <c r="R1209" t="str">
        <v>CYL</v>
      </c>
      <c r="S1209" t="str">
        <v>MAD</v>
      </c>
      <c r="T1209" t="str">
        <v/>
      </c>
      <c r="U1209" t="str">
        <v/>
      </c>
      <c r="V1209">
        <v>31170</v>
      </c>
      <c r="W1209" t="str">
        <v>CYL11896121</v>
      </c>
      <c r="X1209">
        <v>44886.006249999999</v>
      </c>
      <c r="Y1209" t="str">
        <v>JRS_CLARK</v>
      </c>
      <c r="Z1209" t="str">
        <v>JR</v>
      </c>
      <c r="AA1209" t="str">
        <v/>
      </c>
      <c r="AB1209" t="str">
        <v>397-U1385G-11H-3-W 90/92-31170</v>
      </c>
    </row>
    <row r="1210" spans="1:28" x14ac:dyDescent="0.15">
      <c r="A1210">
        <v>397</v>
      </c>
      <c r="B1210" t="str">
        <v>U1385</v>
      </c>
      <c r="C1210" t="str">
        <v>G</v>
      </c>
      <c r="D1210">
        <v>11</v>
      </c>
      <c r="E1210" t="str">
        <v>H</v>
      </c>
      <c r="F1210">
        <v>3</v>
      </c>
      <c r="G1210" t="str">
        <v>W</v>
      </c>
      <c r="H1210" s="21">
        <v>102</v>
      </c>
      <c r="I1210" s="21">
        <v>104</v>
      </c>
      <c r="J1210" s="21">
        <v>102</v>
      </c>
      <c r="K1210" s="21">
        <v>104</v>
      </c>
      <c r="L1210">
        <v>91.31</v>
      </c>
      <c r="M1210">
        <v>91.330000000000013</v>
      </c>
      <c r="N1210">
        <v>102.12</v>
      </c>
      <c r="O1210">
        <v>102.14000000000001</v>
      </c>
      <c r="P1210">
        <v>2</v>
      </c>
      <c r="Q1210">
        <v>7</v>
      </c>
      <c r="R1210" t="str">
        <v>CUBE</v>
      </c>
      <c r="S1210" t="str">
        <v>PMAG</v>
      </c>
      <c r="T1210" t="str">
        <v>XUAN</v>
      </c>
      <c r="U1210" t="str">
        <v>95810IODP</v>
      </c>
      <c r="V1210" t="str">
        <v>PMAG</v>
      </c>
      <c r="W1210" t="str">
        <v>CUBE11896161</v>
      </c>
      <c r="X1210">
        <v>44886.013888888891</v>
      </c>
      <c r="Y1210" t="str">
        <v>LEWIS</v>
      </c>
      <c r="Z1210" t="str">
        <v>JR</v>
      </c>
      <c r="AA1210" t="str">
        <v/>
      </c>
      <c r="AB1210" t="str">
        <v>397-U1385G-11H-3-W 102/104-PMAG</v>
      </c>
    </row>
    <row r="1211" spans="1:28" x14ac:dyDescent="0.15">
      <c r="A1211">
        <v>397</v>
      </c>
      <c r="B1211" t="str">
        <v>U1385</v>
      </c>
      <c r="C1211" t="str">
        <v>G</v>
      </c>
      <c r="D1211">
        <v>11</v>
      </c>
      <c r="E1211" t="str">
        <v>H</v>
      </c>
      <c r="F1211">
        <v>4</v>
      </c>
      <c r="G1211" t="str">
        <v>W</v>
      </c>
      <c r="H1211" s="21">
        <v>80</v>
      </c>
      <c r="I1211" s="21">
        <v>80</v>
      </c>
      <c r="J1211" s="21">
        <v>80</v>
      </c>
      <c r="K1211" s="21">
        <v>80</v>
      </c>
      <c r="L1211">
        <v>92.61999999999999</v>
      </c>
      <c r="M1211">
        <v>92.61999999999999</v>
      </c>
      <c r="N1211">
        <v>103.42999999999999</v>
      </c>
      <c r="O1211">
        <v>103.42999999999999</v>
      </c>
      <c r="P1211">
        <v>0</v>
      </c>
      <c r="Q1211">
        <v>1</v>
      </c>
      <c r="R1211" t="str">
        <v>TPCK</v>
      </c>
      <c r="S1211" t="str">
        <v>NANNO</v>
      </c>
      <c r="T1211" t="str">
        <v/>
      </c>
      <c r="U1211" t="str">
        <v/>
      </c>
      <c r="V1211" t="str">
        <v>NANNO</v>
      </c>
      <c r="W1211" t="str">
        <v>TPCK11896081</v>
      </c>
      <c r="X1211">
        <v>44886.002083333333</v>
      </c>
      <c r="Y1211" t="str">
        <v>LEWIS</v>
      </c>
      <c r="Z1211" t="str">
        <v>JR</v>
      </c>
      <c r="AA1211" t="str">
        <v>Unprocessed sample to FLOR, slide to CLAR</v>
      </c>
      <c r="AB1211" t="str">
        <v>397-U1385G-11H-4-W 80/80-NANNO</v>
      </c>
    </row>
    <row r="1212" spans="1:28" x14ac:dyDescent="0.15">
      <c r="A1212">
        <v>397</v>
      </c>
      <c r="B1212" t="str">
        <v>U1385</v>
      </c>
      <c r="C1212" t="str">
        <v>G</v>
      </c>
      <c r="D1212">
        <v>11</v>
      </c>
      <c r="E1212" t="str">
        <v>H</v>
      </c>
      <c r="F1212">
        <v>5</v>
      </c>
      <c r="G1212" t="str">
        <v>A</v>
      </c>
      <c r="H1212" s="21">
        <v>74</v>
      </c>
      <c r="I1212" s="21">
        <v>74</v>
      </c>
      <c r="J1212" s="21">
        <v>74</v>
      </c>
      <c r="K1212" s="21">
        <v>74</v>
      </c>
      <c r="L1212">
        <v>94.07</v>
      </c>
      <c r="M1212">
        <v>94.07</v>
      </c>
      <c r="N1212">
        <v>104.88</v>
      </c>
      <c r="O1212">
        <v>104.88</v>
      </c>
      <c r="P1212">
        <v>0</v>
      </c>
      <c r="Q1212" t="str">
        <v/>
      </c>
      <c r="R1212" t="str">
        <v>SS</v>
      </c>
      <c r="S1212" t="str">
        <v>SED</v>
      </c>
      <c r="T1212" t="str">
        <v/>
      </c>
      <c r="U1212" t="str">
        <v/>
      </c>
      <c r="V1212" t="str">
        <v>SED</v>
      </c>
      <c r="W1212" t="str">
        <v>SS11896661</v>
      </c>
      <c r="X1212">
        <v>44886.04791666667</v>
      </c>
      <c r="Y1212" t="str">
        <v>JRS_BROOKS</v>
      </c>
      <c r="Z1212" t="str">
        <v>JR</v>
      </c>
      <c r="AA1212" t="str">
        <v/>
      </c>
      <c r="AB1212" t="str">
        <v>397-U1385G-11H-5-A 74/74-SED</v>
      </c>
    </row>
    <row r="1213" spans="1:28" x14ac:dyDescent="0.15">
      <c r="A1213">
        <v>397</v>
      </c>
      <c r="B1213" t="str">
        <v>U1385</v>
      </c>
      <c r="C1213" t="str">
        <v>G</v>
      </c>
      <c r="D1213">
        <v>11</v>
      </c>
      <c r="E1213" t="str">
        <v>H</v>
      </c>
      <c r="F1213">
        <v>5</v>
      </c>
      <c r="G1213" t="str">
        <v>W</v>
      </c>
      <c r="H1213" s="21">
        <v>74</v>
      </c>
      <c r="I1213" s="21">
        <v>75</v>
      </c>
      <c r="J1213" s="21">
        <v>74</v>
      </c>
      <c r="K1213" s="21">
        <v>75</v>
      </c>
      <c r="L1213">
        <v>94.07</v>
      </c>
      <c r="M1213">
        <v>94.08</v>
      </c>
      <c r="N1213">
        <v>104.88</v>
      </c>
      <c r="O1213">
        <v>104.89</v>
      </c>
      <c r="P1213">
        <v>1</v>
      </c>
      <c r="Q1213" t="str">
        <v/>
      </c>
      <c r="R1213" t="str">
        <v>CYL</v>
      </c>
      <c r="S1213" t="str">
        <v>CARB</v>
      </c>
      <c r="T1213" t="str">
        <v/>
      </c>
      <c r="U1213" t="str">
        <v/>
      </c>
      <c r="V1213" t="str">
        <v>CARB</v>
      </c>
      <c r="W1213" t="str">
        <v>CYL11896151</v>
      </c>
      <c r="X1213">
        <v>44886.010416666664</v>
      </c>
      <c r="Y1213" t="str">
        <v>JRS_CLARK</v>
      </c>
      <c r="Z1213" t="str">
        <v>JR</v>
      </c>
      <c r="AA1213" t="str">
        <v/>
      </c>
      <c r="AB1213" t="str">
        <v>397-U1385G-11H-5-W 74/75-CARB</v>
      </c>
    </row>
    <row r="1214" spans="1:28" x14ac:dyDescent="0.15">
      <c r="A1214">
        <v>397</v>
      </c>
      <c r="B1214" t="str">
        <v>U1385</v>
      </c>
      <c r="C1214" t="str">
        <v>G</v>
      </c>
      <c r="D1214">
        <v>11</v>
      </c>
      <c r="E1214" t="str">
        <v>H</v>
      </c>
      <c r="F1214">
        <v>5</v>
      </c>
      <c r="G1214" t="str">
        <v>W</v>
      </c>
      <c r="H1214" s="21">
        <v>79</v>
      </c>
      <c r="I1214" s="21">
        <v>79</v>
      </c>
      <c r="J1214" s="21">
        <v>79</v>
      </c>
      <c r="K1214" s="21">
        <v>79</v>
      </c>
      <c r="L1214">
        <v>94.12</v>
      </c>
      <c r="M1214">
        <v>94.12</v>
      </c>
      <c r="N1214">
        <v>104.93</v>
      </c>
      <c r="O1214">
        <v>104.93</v>
      </c>
      <c r="P1214">
        <v>0</v>
      </c>
      <c r="Q1214">
        <v>1</v>
      </c>
      <c r="R1214" t="str">
        <v>TPCK</v>
      </c>
      <c r="S1214" t="str">
        <v>NANNO</v>
      </c>
      <c r="T1214" t="str">
        <v/>
      </c>
      <c r="U1214" t="str">
        <v/>
      </c>
      <c r="V1214" t="str">
        <v>NANNO</v>
      </c>
      <c r="W1214" t="str">
        <v>TPCK11896091</v>
      </c>
      <c r="X1214">
        <v>44886.002083333333</v>
      </c>
      <c r="Y1214" t="str">
        <v>LEWIS</v>
      </c>
      <c r="Z1214" t="str">
        <v>JR</v>
      </c>
      <c r="AA1214" t="str">
        <v>Unprocessed sample to FLOR, slide to CLAR</v>
      </c>
      <c r="AB1214" t="str">
        <v>397-U1385G-11H-5-W 79/79-NANNO</v>
      </c>
    </row>
    <row r="1215" spans="1:28" x14ac:dyDescent="0.15">
      <c r="A1215">
        <v>397</v>
      </c>
      <c r="B1215" t="str">
        <v>U1385</v>
      </c>
      <c r="C1215" t="str">
        <v>G</v>
      </c>
      <c r="D1215">
        <v>11</v>
      </c>
      <c r="E1215" t="str">
        <v>H</v>
      </c>
      <c r="F1215">
        <v>6</v>
      </c>
      <c r="G1215" t="str">
        <v>W</v>
      </c>
      <c r="H1215" s="21">
        <v>77</v>
      </c>
      <c r="I1215" s="21">
        <v>77</v>
      </c>
      <c r="J1215" s="21">
        <v>77</v>
      </c>
      <c r="K1215" s="21">
        <v>77</v>
      </c>
      <c r="L1215">
        <v>95.63</v>
      </c>
      <c r="M1215">
        <v>95.63</v>
      </c>
      <c r="N1215">
        <v>106.44</v>
      </c>
      <c r="O1215">
        <v>106.44</v>
      </c>
      <c r="P1215">
        <v>0</v>
      </c>
      <c r="Q1215">
        <v>1</v>
      </c>
      <c r="R1215" t="str">
        <v>TPCK</v>
      </c>
      <c r="S1215" t="str">
        <v>NANNO</v>
      </c>
      <c r="T1215" t="str">
        <v/>
      </c>
      <c r="U1215" t="str">
        <v/>
      </c>
      <c r="V1215" t="str">
        <v>NANNO</v>
      </c>
      <c r="W1215" t="str">
        <v>TPCK11896101</v>
      </c>
      <c r="X1215">
        <v>44886.002083333333</v>
      </c>
      <c r="Y1215" t="str">
        <v>LEWIS</v>
      </c>
      <c r="Z1215" t="str">
        <v>JR</v>
      </c>
      <c r="AA1215" t="str">
        <v>Unprocessed sample to FLOR, slide to CLAR</v>
      </c>
      <c r="AB1215" t="str">
        <v>397-U1385G-11H-6-W 77/77-NANNO</v>
      </c>
    </row>
    <row r="1216" spans="1:28" x14ac:dyDescent="0.15">
      <c r="A1216">
        <v>397</v>
      </c>
      <c r="B1216" t="str">
        <v>U1385</v>
      </c>
      <c r="C1216" t="str">
        <v>G</v>
      </c>
      <c r="D1216">
        <v>11</v>
      </c>
      <c r="E1216" t="str">
        <v>H</v>
      </c>
      <c r="F1216">
        <v>6</v>
      </c>
      <c r="G1216" t="str">
        <v/>
      </c>
      <c r="H1216" s="21">
        <v>138</v>
      </c>
      <c r="I1216" s="21">
        <v>143</v>
      </c>
      <c r="J1216" s="21">
        <v>0</v>
      </c>
      <c r="K1216" s="21">
        <v>5</v>
      </c>
      <c r="L1216">
        <v>96.24</v>
      </c>
      <c r="M1216">
        <v>96.29</v>
      </c>
      <c r="N1216">
        <v>107.05</v>
      </c>
      <c r="O1216">
        <v>107.10000000000001</v>
      </c>
      <c r="P1216">
        <v>5</v>
      </c>
      <c r="Q1216">
        <v>25</v>
      </c>
      <c r="R1216" t="str">
        <v>CAKE</v>
      </c>
      <c r="S1216" t="str">
        <v/>
      </c>
      <c r="T1216" t="str">
        <v/>
      </c>
      <c r="U1216" t="str">
        <v/>
      </c>
      <c r="V1216" t="str">
        <v>SC</v>
      </c>
      <c r="W1216" t="str">
        <v>CAKE11893901</v>
      </c>
      <c r="X1216">
        <v>44885.784722222219</v>
      </c>
      <c r="Y1216" t="str">
        <v>JR_LIU</v>
      </c>
      <c r="Z1216" t="str">
        <v>JR</v>
      </c>
      <c r="AA1216" t="str">
        <v>repository</v>
      </c>
      <c r="AB1216" t="str">
        <v>397-U1385G-11H-6-IW(138-143)-SC</v>
      </c>
    </row>
    <row r="1217" spans="1:28" x14ac:dyDescent="0.15">
      <c r="A1217">
        <v>397</v>
      </c>
      <c r="B1217" t="str">
        <v>U1385</v>
      </c>
      <c r="C1217" t="str">
        <v>G</v>
      </c>
      <c r="D1217">
        <v>11</v>
      </c>
      <c r="E1217" t="str">
        <v>H</v>
      </c>
      <c r="F1217">
        <v>6</v>
      </c>
      <c r="G1217" t="str">
        <v/>
      </c>
      <c r="H1217" s="21">
        <v>138</v>
      </c>
      <c r="I1217" s="21">
        <v>143</v>
      </c>
      <c r="J1217" s="21">
        <v>0</v>
      </c>
      <c r="K1217" s="21">
        <v>5</v>
      </c>
      <c r="L1217">
        <v>96.24</v>
      </c>
      <c r="M1217">
        <v>96.29</v>
      </c>
      <c r="N1217">
        <v>107.05</v>
      </c>
      <c r="O1217">
        <v>107.10000000000001</v>
      </c>
      <c r="P1217">
        <v>5</v>
      </c>
      <c r="Q1217">
        <v>10</v>
      </c>
      <c r="R1217" t="str">
        <v>LIQ</v>
      </c>
      <c r="S1217" t="str">
        <v/>
      </c>
      <c r="T1217" t="str">
        <v>YOBO</v>
      </c>
      <c r="U1217" t="str">
        <v>96010IODP</v>
      </c>
      <c r="V1217" t="str">
        <v>IWYOBO</v>
      </c>
      <c r="W1217" t="str">
        <v>LIQ11893871</v>
      </c>
      <c r="X1217">
        <v>44885.784722222219</v>
      </c>
      <c r="Y1217" t="str">
        <v>JR_LIU</v>
      </c>
      <c r="Z1217" t="str">
        <v>JR</v>
      </c>
      <c r="AA1217" t="str">
        <v>30ul optima HNO3</v>
      </c>
      <c r="AB1217" t="str">
        <v>397-U1385G-11H-6-IW(138-143)-IWYOBO</v>
      </c>
    </row>
    <row r="1218" spans="1:28" x14ac:dyDescent="0.15">
      <c r="A1218">
        <v>397</v>
      </c>
      <c r="B1218" t="str">
        <v>U1385</v>
      </c>
      <c r="C1218" t="str">
        <v>G</v>
      </c>
      <c r="D1218">
        <v>11</v>
      </c>
      <c r="E1218" t="str">
        <v>H</v>
      </c>
      <c r="F1218">
        <v>6</v>
      </c>
      <c r="G1218" t="str">
        <v/>
      </c>
      <c r="H1218" s="21">
        <v>138</v>
      </c>
      <c r="I1218" s="21">
        <v>143</v>
      </c>
      <c r="J1218" s="21">
        <v>0</v>
      </c>
      <c r="K1218" s="21">
        <v>5</v>
      </c>
      <c r="L1218">
        <v>96.24</v>
      </c>
      <c r="M1218">
        <v>96.29</v>
      </c>
      <c r="N1218">
        <v>107.05</v>
      </c>
      <c r="O1218">
        <v>107.10000000000001</v>
      </c>
      <c r="P1218">
        <v>5</v>
      </c>
      <c r="Q1218">
        <v>3</v>
      </c>
      <c r="R1218" t="str">
        <v>LIQ</v>
      </c>
      <c r="S1218" t="str">
        <v/>
      </c>
      <c r="T1218" t="str">
        <v/>
      </c>
      <c r="U1218" t="str">
        <v/>
      </c>
      <c r="V1218" t="str">
        <v>IWALK</v>
      </c>
      <c r="W1218" t="str">
        <v>LIQ11893841</v>
      </c>
      <c r="X1218">
        <v>44885.784722222219</v>
      </c>
      <c r="Y1218" t="str">
        <v>JR_LIU</v>
      </c>
      <c r="Z1218" t="str">
        <v>JR</v>
      </c>
      <c r="AA1218" t="str">
        <v>alkalinity residue</v>
      </c>
      <c r="AB1218" t="str">
        <v>397-U1385G-11H-6-IW(138-143)-IWALK</v>
      </c>
    </row>
    <row r="1219" spans="1:28" x14ac:dyDescent="0.15">
      <c r="A1219">
        <v>397</v>
      </c>
      <c r="B1219" t="str">
        <v>U1385</v>
      </c>
      <c r="C1219" t="str">
        <v>G</v>
      </c>
      <c r="D1219">
        <v>11</v>
      </c>
      <c r="E1219" t="str">
        <v>H</v>
      </c>
      <c r="F1219">
        <v>6</v>
      </c>
      <c r="G1219" t="str">
        <v/>
      </c>
      <c r="H1219" s="21">
        <v>138</v>
      </c>
      <c r="I1219" s="21">
        <v>143</v>
      </c>
      <c r="J1219" s="21">
        <v>0</v>
      </c>
      <c r="K1219" s="21">
        <v>5</v>
      </c>
      <c r="L1219">
        <v>96.24</v>
      </c>
      <c r="M1219">
        <v>96.29</v>
      </c>
      <c r="N1219">
        <v>107.05</v>
      </c>
      <c r="O1219">
        <v>107.10000000000001</v>
      </c>
      <c r="P1219">
        <v>5</v>
      </c>
      <c r="Q1219">
        <v>25</v>
      </c>
      <c r="R1219" t="str">
        <v>CAKE</v>
      </c>
      <c r="S1219" t="str">
        <v/>
      </c>
      <c r="T1219" t="str">
        <v>HAYG</v>
      </c>
      <c r="U1219" t="str">
        <v>95295IODP</v>
      </c>
      <c r="V1219" t="str">
        <v>SCHAYG</v>
      </c>
      <c r="W1219" t="str">
        <v>CAKE11893891</v>
      </c>
      <c r="X1219">
        <v>44885.784722222219</v>
      </c>
      <c r="Y1219" t="str">
        <v>JR_LIU</v>
      </c>
      <c r="Z1219" t="str">
        <v>JR</v>
      </c>
      <c r="AA1219" t="str">
        <v>flush with N2</v>
      </c>
      <c r="AB1219" t="str">
        <v>397-U1385G-11H-6-IW(138-143)-SCHAYG</v>
      </c>
    </row>
    <row r="1220" spans="1:28" x14ac:dyDescent="0.15">
      <c r="A1220">
        <v>397</v>
      </c>
      <c r="B1220" t="str">
        <v>U1385</v>
      </c>
      <c r="C1220" t="str">
        <v>G</v>
      </c>
      <c r="D1220">
        <v>11</v>
      </c>
      <c r="E1220" t="str">
        <v>H</v>
      </c>
      <c r="F1220">
        <v>6</v>
      </c>
      <c r="G1220" t="str">
        <v/>
      </c>
      <c r="H1220" s="21">
        <v>138</v>
      </c>
      <c r="I1220" s="21">
        <v>143</v>
      </c>
      <c r="J1220" s="21">
        <v>0</v>
      </c>
      <c r="K1220" s="21">
        <v>5</v>
      </c>
      <c r="L1220">
        <v>96.24</v>
      </c>
      <c r="M1220">
        <v>96.29</v>
      </c>
      <c r="N1220">
        <v>107.05</v>
      </c>
      <c r="O1220">
        <v>107.10000000000001</v>
      </c>
      <c r="P1220">
        <v>5</v>
      </c>
      <c r="Q1220">
        <v>6</v>
      </c>
      <c r="R1220" t="str">
        <v>LIQ</v>
      </c>
      <c r="S1220" t="str">
        <v/>
      </c>
      <c r="T1220" t="str">
        <v/>
      </c>
      <c r="U1220" t="str">
        <v/>
      </c>
      <c r="V1220" t="str">
        <v>IWS</v>
      </c>
      <c r="W1220" t="str">
        <v>LIQ11893831</v>
      </c>
      <c r="X1220">
        <v>44885.784722222219</v>
      </c>
      <c r="Y1220" t="str">
        <v>JR_LIU</v>
      </c>
      <c r="Z1220" t="str">
        <v>JR</v>
      </c>
      <c r="AA1220" t="str">
        <v>shipboard untreated</v>
      </c>
      <c r="AB1220" t="str">
        <v>397-U1385G-11H-6-IW(138-143)-IWS</v>
      </c>
    </row>
    <row r="1221" spans="1:28" x14ac:dyDescent="0.15">
      <c r="A1221">
        <v>397</v>
      </c>
      <c r="B1221" t="str">
        <v>U1385</v>
      </c>
      <c r="C1221" t="str">
        <v>G</v>
      </c>
      <c r="D1221">
        <v>11</v>
      </c>
      <c r="E1221" t="str">
        <v>H</v>
      </c>
      <c r="F1221">
        <v>6</v>
      </c>
      <c r="G1221" t="str">
        <v/>
      </c>
      <c r="H1221" s="21">
        <v>138</v>
      </c>
      <c r="I1221" s="21">
        <v>143</v>
      </c>
      <c r="J1221" s="21">
        <v>138</v>
      </c>
      <c r="K1221" s="21">
        <v>143</v>
      </c>
      <c r="L1221">
        <v>96.24</v>
      </c>
      <c r="M1221">
        <v>96.29</v>
      </c>
      <c r="N1221">
        <v>107.05</v>
      </c>
      <c r="O1221">
        <v>107.10000000000001</v>
      </c>
      <c r="P1221">
        <v>5</v>
      </c>
      <c r="Q1221">
        <v>176</v>
      </c>
      <c r="R1221" t="str">
        <v>WRND</v>
      </c>
      <c r="S1221" t="str">
        <v>IW</v>
      </c>
      <c r="T1221" t="str">
        <v/>
      </c>
      <c r="U1221" t="str">
        <v/>
      </c>
      <c r="V1221" t="str">
        <v>IW(138-143)</v>
      </c>
      <c r="W1221" t="str">
        <v>WRND11892991</v>
      </c>
      <c r="X1221">
        <v>44885.726388888892</v>
      </c>
      <c r="Y1221" t="str">
        <v>JR_MARONE</v>
      </c>
      <c r="Z1221" t="str">
        <v>JR</v>
      </c>
      <c r="AA1221" t="str">
        <v/>
      </c>
      <c r="AB1221" t="str">
        <v>397-U1385G-11H-6-IW(138-143)</v>
      </c>
    </row>
    <row r="1222" spans="1:28" x14ac:dyDescent="0.15">
      <c r="A1222">
        <v>397</v>
      </c>
      <c r="B1222" t="str">
        <v>U1385</v>
      </c>
      <c r="C1222" t="str">
        <v>G</v>
      </c>
      <c r="D1222">
        <v>11</v>
      </c>
      <c r="E1222" t="str">
        <v>H</v>
      </c>
      <c r="F1222">
        <v>6</v>
      </c>
      <c r="G1222" t="str">
        <v/>
      </c>
      <c r="H1222" s="21">
        <v>138</v>
      </c>
      <c r="I1222" s="21">
        <v>143</v>
      </c>
      <c r="J1222" s="21">
        <v>0</v>
      </c>
      <c r="K1222" s="21">
        <v>5</v>
      </c>
      <c r="L1222">
        <v>96.24</v>
      </c>
      <c r="M1222">
        <v>96.29</v>
      </c>
      <c r="N1222">
        <v>107.05</v>
      </c>
      <c r="O1222">
        <v>107.10000000000001</v>
      </c>
      <c r="P1222">
        <v>5</v>
      </c>
      <c r="Q1222">
        <v>2</v>
      </c>
      <c r="R1222" t="str">
        <v>LIQ</v>
      </c>
      <c r="S1222" t="str">
        <v>ICP</v>
      </c>
      <c r="T1222" t="str">
        <v/>
      </c>
      <c r="U1222" t="str">
        <v/>
      </c>
      <c r="V1222" t="str">
        <v>IWICP</v>
      </c>
      <c r="W1222" t="str">
        <v>LIQ11893851</v>
      </c>
      <c r="X1222">
        <v>44885.784722222219</v>
      </c>
      <c r="Y1222" t="str">
        <v>JR_LIU</v>
      </c>
      <c r="Z1222" t="str">
        <v>JR</v>
      </c>
      <c r="AA1222" t="str">
        <v>10uL HNO3</v>
      </c>
      <c r="AB1222" t="str">
        <v>397-U1385G-11H-6-IW(138-143)-IWICP</v>
      </c>
    </row>
    <row r="1223" spans="1:28" x14ac:dyDescent="0.15">
      <c r="A1223">
        <v>397</v>
      </c>
      <c r="B1223" t="str">
        <v>U1385</v>
      </c>
      <c r="C1223" t="str">
        <v>G</v>
      </c>
      <c r="D1223">
        <v>11</v>
      </c>
      <c r="E1223" t="str">
        <v>H</v>
      </c>
      <c r="F1223">
        <v>6</v>
      </c>
      <c r="G1223" t="str">
        <v/>
      </c>
      <c r="H1223" s="21">
        <v>138</v>
      </c>
      <c r="I1223" s="21">
        <v>143</v>
      </c>
      <c r="J1223" s="21">
        <v>0</v>
      </c>
      <c r="K1223" s="21">
        <v>5</v>
      </c>
      <c r="L1223">
        <v>96.24</v>
      </c>
      <c r="M1223">
        <v>96.29</v>
      </c>
      <c r="N1223">
        <v>107.05</v>
      </c>
      <c r="O1223">
        <v>107.10000000000001</v>
      </c>
      <c r="P1223">
        <v>5</v>
      </c>
      <c r="Q1223">
        <v>2</v>
      </c>
      <c r="R1223" t="str">
        <v>LIQ</v>
      </c>
      <c r="S1223" t="str">
        <v/>
      </c>
      <c r="T1223" t="str">
        <v>BRAD</v>
      </c>
      <c r="U1223" t="str">
        <v>95829IODP</v>
      </c>
      <c r="V1223" t="str">
        <v>IWBRAD</v>
      </c>
      <c r="W1223" t="str">
        <v>LIQ11893911</v>
      </c>
      <c r="X1223">
        <v>44885.784722222219</v>
      </c>
      <c r="Y1223" t="str">
        <v>JR_LIU</v>
      </c>
      <c r="Z1223" t="str">
        <v>JR</v>
      </c>
      <c r="AA1223" t="str">
        <v>10 ul HgCl2</v>
      </c>
      <c r="AB1223" t="str">
        <v>397-U1385G-11H-6-IW(138-143)-IWBRAD</v>
      </c>
    </row>
    <row r="1224" spans="1:28" x14ac:dyDescent="0.15">
      <c r="A1224">
        <v>397</v>
      </c>
      <c r="B1224" t="str">
        <v>U1385</v>
      </c>
      <c r="C1224" t="str">
        <v>G</v>
      </c>
      <c r="D1224">
        <v>11</v>
      </c>
      <c r="E1224" t="str">
        <v>H</v>
      </c>
      <c r="F1224">
        <v>6</v>
      </c>
      <c r="G1224" t="str">
        <v/>
      </c>
      <c r="H1224" s="21">
        <v>138</v>
      </c>
      <c r="I1224" s="21">
        <v>143</v>
      </c>
      <c r="J1224" s="21">
        <v>0</v>
      </c>
      <c r="K1224" s="21">
        <v>5</v>
      </c>
      <c r="L1224">
        <v>96.24</v>
      </c>
      <c r="M1224">
        <v>96.29</v>
      </c>
      <c r="N1224">
        <v>107.05</v>
      </c>
      <c r="O1224">
        <v>107.10000000000001</v>
      </c>
      <c r="P1224">
        <v>5</v>
      </c>
      <c r="Q1224">
        <v>10</v>
      </c>
      <c r="R1224" t="str">
        <v>LIQ</v>
      </c>
      <c r="S1224" t="str">
        <v/>
      </c>
      <c r="T1224" t="str">
        <v>WU</v>
      </c>
      <c r="U1224" t="str">
        <v>95353IODP</v>
      </c>
      <c r="V1224" t="str">
        <v>IWWU</v>
      </c>
      <c r="W1224" t="str">
        <v>LIQ11893861</v>
      </c>
      <c r="X1224">
        <v>44885.784722222219</v>
      </c>
      <c r="Y1224" t="str">
        <v>JR_LIU</v>
      </c>
      <c r="Z1224" t="str">
        <v>JR</v>
      </c>
      <c r="AA1224" t="str">
        <v>30 ul TM HCl</v>
      </c>
      <c r="AB1224" t="str">
        <v>397-U1385G-11H-6-IW(138-143)-IWWU</v>
      </c>
    </row>
    <row r="1225" spans="1:28" x14ac:dyDescent="0.15">
      <c r="A1225">
        <v>397</v>
      </c>
      <c r="B1225" t="str">
        <v>U1385</v>
      </c>
      <c r="C1225" t="str">
        <v>G</v>
      </c>
      <c r="D1225">
        <v>11</v>
      </c>
      <c r="E1225" t="str">
        <v>H</v>
      </c>
      <c r="F1225">
        <v>6</v>
      </c>
      <c r="G1225" t="str">
        <v/>
      </c>
      <c r="H1225" s="21">
        <v>138</v>
      </c>
      <c r="I1225" s="21">
        <v>143</v>
      </c>
      <c r="J1225" s="21">
        <v>0</v>
      </c>
      <c r="K1225" s="21">
        <v>5</v>
      </c>
      <c r="L1225">
        <v>96.24</v>
      </c>
      <c r="M1225">
        <v>96.29</v>
      </c>
      <c r="N1225">
        <v>107.05</v>
      </c>
      <c r="O1225">
        <v>107.10000000000001</v>
      </c>
      <c r="P1225">
        <v>5</v>
      </c>
      <c r="Q1225">
        <v>25</v>
      </c>
      <c r="R1225" t="str">
        <v>CAKE</v>
      </c>
      <c r="S1225" t="str">
        <v/>
      </c>
      <c r="T1225" t="str">
        <v>WU</v>
      </c>
      <c r="U1225" t="str">
        <v>95353IODP</v>
      </c>
      <c r="V1225" t="str">
        <v>SCWU</v>
      </c>
      <c r="W1225" t="str">
        <v>CAKE11893881</v>
      </c>
      <c r="X1225">
        <v>44885.784722222219</v>
      </c>
      <c r="Y1225" t="str">
        <v>JR_LIU</v>
      </c>
      <c r="Z1225" t="str">
        <v>JR</v>
      </c>
      <c r="AA1225" t="str">
        <v/>
      </c>
      <c r="AB1225" t="str">
        <v>397-U1385G-11H-6-IW(138-143)-SCWU</v>
      </c>
    </row>
    <row r="1226" spans="1:28" x14ac:dyDescent="0.15">
      <c r="A1226">
        <v>397</v>
      </c>
      <c r="B1226" t="str">
        <v>U1385</v>
      </c>
      <c r="C1226" t="str">
        <v>G</v>
      </c>
      <c r="D1226">
        <v>11</v>
      </c>
      <c r="E1226" t="str">
        <v>H</v>
      </c>
      <c r="F1226">
        <v>7</v>
      </c>
      <c r="G1226" t="str">
        <v/>
      </c>
      <c r="H1226" s="21">
        <v>0</v>
      </c>
      <c r="I1226" s="21">
        <v>5</v>
      </c>
      <c r="J1226" s="21">
        <v>0</v>
      </c>
      <c r="K1226" s="21">
        <v>5</v>
      </c>
      <c r="L1226">
        <v>96.29</v>
      </c>
      <c r="M1226">
        <v>96.34</v>
      </c>
      <c r="N1226">
        <v>107.10000000000001</v>
      </c>
      <c r="O1226">
        <v>107.15</v>
      </c>
      <c r="P1226">
        <v>5</v>
      </c>
      <c r="Q1226">
        <v>5</v>
      </c>
      <c r="R1226" t="str">
        <v>CYL</v>
      </c>
      <c r="S1226" t="str">
        <v>HS</v>
      </c>
      <c r="T1226" t="str">
        <v/>
      </c>
      <c r="U1226" t="str">
        <v/>
      </c>
      <c r="V1226" t="str">
        <v>HS</v>
      </c>
      <c r="W1226" t="str">
        <v>CYL11893001</v>
      </c>
      <c r="X1226">
        <v>44885.726388888892</v>
      </c>
      <c r="Y1226" t="str">
        <v>LEWIS</v>
      </c>
      <c r="Z1226" t="str">
        <v>JR</v>
      </c>
      <c r="AA1226" t="str">
        <v/>
      </c>
      <c r="AB1226" t="str">
        <v>397-U1385G-11H-7-HS</v>
      </c>
    </row>
    <row r="1227" spans="1:28" x14ac:dyDescent="0.15">
      <c r="A1227">
        <v>397</v>
      </c>
      <c r="B1227" t="str">
        <v>U1385</v>
      </c>
      <c r="C1227" t="str">
        <v>G</v>
      </c>
      <c r="D1227">
        <v>11</v>
      </c>
      <c r="E1227" t="str">
        <v>H</v>
      </c>
      <c r="F1227">
        <v>7</v>
      </c>
      <c r="G1227" t="str">
        <v>W</v>
      </c>
      <c r="H1227" s="21">
        <v>34</v>
      </c>
      <c r="I1227" s="21">
        <v>34</v>
      </c>
      <c r="J1227" s="21">
        <v>34</v>
      </c>
      <c r="K1227" s="21">
        <v>34</v>
      </c>
      <c r="L1227">
        <v>96.63000000000001</v>
      </c>
      <c r="M1227">
        <v>96.63000000000001</v>
      </c>
      <c r="N1227">
        <v>107.44000000000001</v>
      </c>
      <c r="O1227">
        <v>107.44000000000001</v>
      </c>
      <c r="P1227">
        <v>0</v>
      </c>
      <c r="Q1227">
        <v>1</v>
      </c>
      <c r="R1227" t="str">
        <v>TPCK</v>
      </c>
      <c r="S1227" t="str">
        <v>NANNO</v>
      </c>
      <c r="T1227" t="str">
        <v/>
      </c>
      <c r="U1227" t="str">
        <v/>
      </c>
      <c r="V1227" t="str">
        <v>NANNO</v>
      </c>
      <c r="W1227" t="str">
        <v>TPCK11896111</v>
      </c>
      <c r="X1227">
        <v>44886.002083333333</v>
      </c>
      <c r="Y1227" t="str">
        <v>LEWIS</v>
      </c>
      <c r="Z1227" t="str">
        <v>JR</v>
      </c>
      <c r="AA1227" t="str">
        <v>Unprocessed sample to FLOR, slide to CLAR</v>
      </c>
      <c r="AB1227" t="str">
        <v>397-U1385G-11H-7-W 34/34-NANNO</v>
      </c>
    </row>
    <row r="1228" spans="1:28" x14ac:dyDescent="0.15">
      <c r="A1228">
        <v>397</v>
      </c>
      <c r="B1228" t="str">
        <v>U1385</v>
      </c>
      <c r="C1228" t="str">
        <v>G</v>
      </c>
      <c r="D1228">
        <v>11</v>
      </c>
      <c r="E1228" t="str">
        <v>H</v>
      </c>
      <c r="F1228" t="str">
        <v>CC</v>
      </c>
      <c r="G1228" t="str">
        <v/>
      </c>
      <c r="H1228" s="21">
        <v>31</v>
      </c>
      <c r="I1228" s="21">
        <v>38</v>
      </c>
      <c r="J1228" s="21">
        <v>0</v>
      </c>
      <c r="K1228" s="21">
        <v>7</v>
      </c>
      <c r="L1228">
        <v>97.14</v>
      </c>
      <c r="M1228">
        <v>97.21</v>
      </c>
      <c r="N1228">
        <v>107.95</v>
      </c>
      <c r="O1228">
        <v>108.02</v>
      </c>
      <c r="P1228">
        <v>7</v>
      </c>
      <c r="Q1228">
        <v>20</v>
      </c>
      <c r="R1228" t="str">
        <v>OTHR</v>
      </c>
      <c r="S1228" t="str">
        <v/>
      </c>
      <c r="T1228" t="str">
        <v>PERA</v>
      </c>
      <c r="U1228" t="str">
        <v>95471IODP</v>
      </c>
      <c r="V1228" t="str">
        <v>PALPERA</v>
      </c>
      <c r="W1228" t="str">
        <v>OTHR11893031</v>
      </c>
      <c r="X1228">
        <v>44885.727083333331</v>
      </c>
      <c r="Y1228" t="str">
        <v>LEWIS</v>
      </c>
      <c r="Z1228" t="str">
        <v>JR</v>
      </c>
      <c r="AA1228" t="str">
        <v/>
      </c>
      <c r="AB1228" t="str">
        <v>397-U1385G-11H-CC-PAL-PALPERA</v>
      </c>
    </row>
    <row r="1229" spans="1:28" x14ac:dyDescent="0.15">
      <c r="A1229">
        <v>397</v>
      </c>
      <c r="B1229" t="str">
        <v>U1385</v>
      </c>
      <c r="C1229" t="str">
        <v>G</v>
      </c>
      <c r="D1229">
        <v>11</v>
      </c>
      <c r="E1229" t="str">
        <v>H</v>
      </c>
      <c r="F1229" t="str">
        <v>CC</v>
      </c>
      <c r="G1229" t="str">
        <v/>
      </c>
      <c r="H1229" s="21">
        <v>31</v>
      </c>
      <c r="I1229" s="21">
        <v>38</v>
      </c>
      <c r="J1229" s="21">
        <v>31</v>
      </c>
      <c r="K1229" s="21">
        <v>38</v>
      </c>
      <c r="L1229">
        <v>97.14</v>
      </c>
      <c r="M1229">
        <v>97.21</v>
      </c>
      <c r="N1229">
        <v>107.95</v>
      </c>
      <c r="O1229">
        <v>108.02</v>
      </c>
      <c r="P1229">
        <v>7</v>
      </c>
      <c r="Q1229">
        <v>247</v>
      </c>
      <c r="R1229" t="str">
        <v>WRND</v>
      </c>
      <c r="S1229" t="str">
        <v>PAL</v>
      </c>
      <c r="T1229" t="str">
        <v/>
      </c>
      <c r="U1229" t="str">
        <v/>
      </c>
      <c r="V1229" t="str">
        <v>PAL</v>
      </c>
      <c r="W1229" t="str">
        <v>WRND11893011</v>
      </c>
      <c r="X1229">
        <v>44885.726388888892</v>
      </c>
      <c r="Y1229" t="str">
        <v>LEWIS</v>
      </c>
      <c r="Z1229" t="str">
        <v>JR</v>
      </c>
      <c r="AA1229" t="str">
        <v/>
      </c>
      <c r="AB1229" t="str">
        <v>397-U1385G-11H-CC-PAL</v>
      </c>
    </row>
    <row r="1230" spans="1:28" x14ac:dyDescent="0.15">
      <c r="A1230">
        <v>397</v>
      </c>
      <c r="B1230" t="str">
        <v>U1385</v>
      </c>
      <c r="C1230" t="str">
        <v>G</v>
      </c>
      <c r="D1230">
        <v>11</v>
      </c>
      <c r="E1230" t="str">
        <v>H</v>
      </c>
      <c r="F1230" t="str">
        <v>CC</v>
      </c>
      <c r="G1230" t="str">
        <v/>
      </c>
      <c r="H1230" s="21">
        <v>31</v>
      </c>
      <c r="I1230" s="21">
        <v>38</v>
      </c>
      <c r="J1230" s="21">
        <v>0</v>
      </c>
      <c r="K1230" s="21">
        <v>7</v>
      </c>
      <c r="L1230">
        <v>97.14</v>
      </c>
      <c r="M1230">
        <v>97.21</v>
      </c>
      <c r="N1230">
        <v>107.95</v>
      </c>
      <c r="O1230">
        <v>108.02</v>
      </c>
      <c r="P1230">
        <v>7</v>
      </c>
      <c r="Q1230">
        <v>30</v>
      </c>
      <c r="R1230" t="str">
        <v>OTHR</v>
      </c>
      <c r="S1230" t="str">
        <v>PAL</v>
      </c>
      <c r="T1230" t="str">
        <v/>
      </c>
      <c r="U1230" t="str">
        <v/>
      </c>
      <c r="V1230" t="str">
        <v>PAL</v>
      </c>
      <c r="W1230" t="str">
        <v>OTHR11893061</v>
      </c>
      <c r="X1230">
        <v>44885.727083333331</v>
      </c>
      <c r="Y1230" t="str">
        <v>KOWALSKI</v>
      </c>
      <c r="Z1230" t="str">
        <v>JR</v>
      </c>
      <c r="AA1230" t="str">
        <v/>
      </c>
      <c r="AB1230" t="str">
        <v>397-U1385G-11H-CC-PAL-PAL</v>
      </c>
    </row>
    <row r="1231" spans="1:28" x14ac:dyDescent="0.15">
      <c r="A1231">
        <v>397</v>
      </c>
      <c r="B1231" t="str">
        <v>U1385</v>
      </c>
      <c r="C1231" t="str">
        <v>G</v>
      </c>
      <c r="D1231">
        <v>11</v>
      </c>
      <c r="E1231" t="str">
        <v>H</v>
      </c>
      <c r="F1231" t="str">
        <v>CC</v>
      </c>
      <c r="G1231" t="str">
        <v/>
      </c>
      <c r="H1231" s="21">
        <v>31</v>
      </c>
      <c r="I1231" s="21">
        <v>38</v>
      </c>
      <c r="J1231" s="21">
        <v>0</v>
      </c>
      <c r="K1231" s="21">
        <v>7</v>
      </c>
      <c r="L1231">
        <v>97.14</v>
      </c>
      <c r="M1231">
        <v>97.21</v>
      </c>
      <c r="N1231">
        <v>107.95</v>
      </c>
      <c r="O1231">
        <v>108.02</v>
      </c>
      <c r="P1231">
        <v>7</v>
      </c>
      <c r="Q1231">
        <v>20</v>
      </c>
      <c r="R1231" t="str">
        <v>OTHR</v>
      </c>
      <c r="S1231" t="str">
        <v>FORAM</v>
      </c>
      <c r="T1231" t="str">
        <v/>
      </c>
      <c r="U1231" t="str">
        <v/>
      </c>
      <c r="V1231" t="str">
        <v>FORAM</v>
      </c>
      <c r="W1231" t="str">
        <v>OTHR11893091</v>
      </c>
      <c r="X1231">
        <v>44885.727083333331</v>
      </c>
      <c r="Y1231" t="str">
        <v>LEWIS</v>
      </c>
      <c r="Z1231" t="str">
        <v>JR</v>
      </c>
      <c r="AA1231" t="str">
        <v>Shipboard Test</v>
      </c>
      <c r="AB1231" t="str">
        <v>397-U1385G-11H-CC-PAL-FORAM</v>
      </c>
    </row>
    <row r="1232" spans="1:28" x14ac:dyDescent="0.15">
      <c r="A1232">
        <v>397</v>
      </c>
      <c r="B1232" t="str">
        <v>U1385</v>
      </c>
      <c r="C1232" t="str">
        <v>G</v>
      </c>
      <c r="D1232">
        <v>11</v>
      </c>
      <c r="E1232" t="str">
        <v>H</v>
      </c>
      <c r="F1232" t="str">
        <v>CC</v>
      </c>
      <c r="G1232" t="str">
        <v/>
      </c>
      <c r="H1232" s="21">
        <v>31</v>
      </c>
      <c r="I1232" s="21">
        <v>38</v>
      </c>
      <c r="J1232" s="21">
        <v>0</v>
      </c>
      <c r="K1232" s="21">
        <v>7</v>
      </c>
      <c r="L1232">
        <v>97.14</v>
      </c>
      <c r="M1232">
        <v>97.21</v>
      </c>
      <c r="N1232">
        <v>107.95</v>
      </c>
      <c r="O1232">
        <v>108.02</v>
      </c>
      <c r="P1232">
        <v>7</v>
      </c>
      <c r="Q1232">
        <v>20</v>
      </c>
      <c r="R1232" t="str">
        <v>OTHR</v>
      </c>
      <c r="S1232" t="str">
        <v/>
      </c>
      <c r="T1232" t="str">
        <v>VERM</v>
      </c>
      <c r="U1232" t="str">
        <v>95746IODP</v>
      </c>
      <c r="V1232" t="str">
        <v>PALVERM</v>
      </c>
      <c r="W1232" t="str">
        <v>OTHR11893021</v>
      </c>
      <c r="X1232">
        <v>44885.727083333331</v>
      </c>
      <c r="Y1232" t="str">
        <v>LEWIS</v>
      </c>
      <c r="Z1232" t="str">
        <v>JR</v>
      </c>
      <c r="AA1232" t="str">
        <v/>
      </c>
      <c r="AB1232" t="str">
        <v>397-U1385G-11H-CC-PAL-PALVERM</v>
      </c>
    </row>
    <row r="1233" spans="1:28" x14ac:dyDescent="0.15">
      <c r="A1233">
        <v>397</v>
      </c>
      <c r="B1233" t="str">
        <v>U1385</v>
      </c>
      <c r="C1233" t="str">
        <v>G</v>
      </c>
      <c r="D1233">
        <v>11</v>
      </c>
      <c r="E1233" t="str">
        <v>H</v>
      </c>
      <c r="F1233" t="str">
        <v>CC</v>
      </c>
      <c r="G1233" t="str">
        <v/>
      </c>
      <c r="H1233" s="21">
        <v>31</v>
      </c>
      <c r="I1233" s="21">
        <v>38</v>
      </c>
      <c r="J1233" s="21">
        <v>0</v>
      </c>
      <c r="K1233" s="21">
        <v>7</v>
      </c>
      <c r="L1233">
        <v>97.14</v>
      </c>
      <c r="M1233">
        <v>97.21</v>
      </c>
      <c r="N1233">
        <v>107.95</v>
      </c>
      <c r="O1233">
        <v>108.02</v>
      </c>
      <c r="P1233">
        <v>7</v>
      </c>
      <c r="Q1233">
        <v>5</v>
      </c>
      <c r="R1233" t="str">
        <v>OTHR</v>
      </c>
      <c r="S1233" t="str">
        <v/>
      </c>
      <c r="T1233" t="str">
        <v>ABRA</v>
      </c>
      <c r="U1233" t="str">
        <v>95438IODP</v>
      </c>
      <c r="V1233" t="str">
        <v>PALABRA</v>
      </c>
      <c r="W1233" t="str">
        <v>OTHR11893081</v>
      </c>
      <c r="X1233">
        <v>44885.727083333331</v>
      </c>
      <c r="Y1233" t="str">
        <v>LEWIS</v>
      </c>
      <c r="Z1233" t="str">
        <v>JR</v>
      </c>
      <c r="AA1233" t="str">
        <v/>
      </c>
      <c r="AB1233" t="str">
        <v>397-U1385G-11H-CC-PAL-PALABRA</v>
      </c>
    </row>
    <row r="1234" spans="1:28" x14ac:dyDescent="0.15">
      <c r="A1234">
        <v>397</v>
      </c>
      <c r="B1234" t="str">
        <v>U1385</v>
      </c>
      <c r="C1234" t="str">
        <v>G</v>
      </c>
      <c r="D1234">
        <v>11</v>
      </c>
      <c r="E1234" t="str">
        <v>H</v>
      </c>
      <c r="F1234" t="str">
        <v>CC</v>
      </c>
      <c r="G1234" t="str">
        <v/>
      </c>
      <c r="H1234" s="21">
        <v>31</v>
      </c>
      <c r="I1234" s="21">
        <v>38</v>
      </c>
      <c r="J1234" s="21">
        <v>0</v>
      </c>
      <c r="K1234" s="21">
        <v>7</v>
      </c>
      <c r="L1234">
        <v>97.14</v>
      </c>
      <c r="M1234">
        <v>97.21</v>
      </c>
      <c r="N1234">
        <v>107.95</v>
      </c>
      <c r="O1234">
        <v>108.02</v>
      </c>
      <c r="P1234">
        <v>7</v>
      </c>
      <c r="Q1234">
        <v>30</v>
      </c>
      <c r="R1234" t="str">
        <v>OTHR</v>
      </c>
      <c r="S1234" t="str">
        <v/>
      </c>
      <c r="T1234" t="str">
        <v>ZARI</v>
      </c>
      <c r="U1234" t="str">
        <v>95883IODP</v>
      </c>
      <c r="V1234" t="str">
        <v>PALZARI</v>
      </c>
      <c r="W1234" t="str">
        <v>OTHR11893071</v>
      </c>
      <c r="X1234">
        <v>44885.727083333331</v>
      </c>
      <c r="Y1234" t="str">
        <v>LEWIS</v>
      </c>
      <c r="Z1234" t="str">
        <v>JR</v>
      </c>
      <c r="AA1234" t="str">
        <v/>
      </c>
      <c r="AB1234" t="str">
        <v>397-U1385G-11H-CC-PAL-PALZARI</v>
      </c>
    </row>
    <row r="1235" spans="1:28" x14ac:dyDescent="0.15">
      <c r="A1235">
        <v>397</v>
      </c>
      <c r="B1235" t="str">
        <v>U1385</v>
      </c>
      <c r="C1235" t="str">
        <v>G</v>
      </c>
      <c r="D1235">
        <v>11</v>
      </c>
      <c r="E1235" t="str">
        <v>H</v>
      </c>
      <c r="F1235" t="str">
        <v>CC</v>
      </c>
      <c r="G1235" t="str">
        <v/>
      </c>
      <c r="H1235" s="21">
        <v>31</v>
      </c>
      <c r="I1235" s="21">
        <v>38</v>
      </c>
      <c r="J1235" s="21">
        <v>0</v>
      </c>
      <c r="K1235" s="21">
        <v>7</v>
      </c>
      <c r="L1235">
        <v>97.14</v>
      </c>
      <c r="M1235">
        <v>97.21</v>
      </c>
      <c r="N1235">
        <v>107.95</v>
      </c>
      <c r="O1235">
        <v>108.02</v>
      </c>
      <c r="P1235">
        <v>7</v>
      </c>
      <c r="Q1235">
        <v>5</v>
      </c>
      <c r="R1235" t="str">
        <v>OTHR</v>
      </c>
      <c r="S1235" t="str">
        <v/>
      </c>
      <c r="T1235" t="str">
        <v>CLAR</v>
      </c>
      <c r="U1235" t="str">
        <v>95439IODP</v>
      </c>
      <c r="V1235" t="str">
        <v>PALCLAR</v>
      </c>
      <c r="W1235" t="str">
        <v>OTHR11893051</v>
      </c>
      <c r="X1235">
        <v>44885.727083333331</v>
      </c>
      <c r="Y1235" t="str">
        <v>LEWIS</v>
      </c>
      <c r="Z1235" t="str">
        <v>JR</v>
      </c>
      <c r="AA1235" t="str">
        <v/>
      </c>
      <c r="AB1235" t="str">
        <v>397-U1385G-11H-CC-PAL-PALCLAR</v>
      </c>
    </row>
    <row r="1236" spans="1:28" x14ac:dyDescent="0.15">
      <c r="A1236">
        <v>397</v>
      </c>
      <c r="B1236" t="str">
        <v>U1385</v>
      </c>
      <c r="C1236" t="str">
        <v>G</v>
      </c>
      <c r="D1236">
        <v>11</v>
      </c>
      <c r="E1236" t="str">
        <v>H</v>
      </c>
      <c r="F1236" t="str">
        <v>CC</v>
      </c>
      <c r="G1236" t="str">
        <v/>
      </c>
      <c r="H1236" s="21">
        <v>31</v>
      </c>
      <c r="I1236" s="21">
        <v>38</v>
      </c>
      <c r="J1236" s="21">
        <v>0</v>
      </c>
      <c r="K1236" s="21">
        <v>7</v>
      </c>
      <c r="L1236">
        <v>97.14</v>
      </c>
      <c r="M1236">
        <v>97.21</v>
      </c>
      <c r="N1236">
        <v>107.95</v>
      </c>
      <c r="O1236">
        <v>108.02</v>
      </c>
      <c r="P1236">
        <v>7</v>
      </c>
      <c r="Q1236">
        <v>5</v>
      </c>
      <c r="R1236" t="str">
        <v>OTHR</v>
      </c>
      <c r="S1236" t="str">
        <v/>
      </c>
      <c r="T1236" t="str">
        <v>FLOR</v>
      </c>
      <c r="U1236" t="str">
        <v>95504IODP</v>
      </c>
      <c r="V1236" t="str">
        <v>PALFLOR</v>
      </c>
      <c r="W1236" t="str">
        <v>OTHR11893041</v>
      </c>
      <c r="X1236">
        <v>44885.727083333331</v>
      </c>
      <c r="Y1236" t="str">
        <v>LEWIS</v>
      </c>
      <c r="Z1236" t="str">
        <v>JR</v>
      </c>
      <c r="AA1236" t="str">
        <v/>
      </c>
      <c r="AB1236" t="str">
        <v>397-U1385G-11H-CC-PAL-PALFLOR</v>
      </c>
    </row>
    <row r="1237" spans="1:28" x14ac:dyDescent="0.15">
      <c r="A1237">
        <v>397</v>
      </c>
      <c r="B1237" t="str">
        <v>U1385</v>
      </c>
      <c r="C1237" t="str">
        <v>G</v>
      </c>
      <c r="D1237">
        <v>12</v>
      </c>
      <c r="E1237" t="str">
        <v>H</v>
      </c>
      <c r="F1237">
        <v>1</v>
      </c>
      <c r="G1237" t="str">
        <v>W</v>
      </c>
      <c r="H1237" s="21">
        <v>70</v>
      </c>
      <c r="I1237" s="21">
        <v>70</v>
      </c>
      <c r="J1237" s="21">
        <v>70</v>
      </c>
      <c r="K1237" s="21">
        <v>70</v>
      </c>
      <c r="L1237">
        <v>97.5</v>
      </c>
      <c r="M1237">
        <v>97.5</v>
      </c>
      <c r="N1237">
        <v>109.651</v>
      </c>
      <c r="O1237">
        <v>109.651</v>
      </c>
      <c r="P1237">
        <v>0</v>
      </c>
      <c r="Q1237">
        <v>1</v>
      </c>
      <c r="R1237" t="str">
        <v>TPCK</v>
      </c>
      <c r="S1237" t="str">
        <v>NANNO</v>
      </c>
      <c r="T1237" t="str">
        <v/>
      </c>
      <c r="U1237" t="str">
        <v/>
      </c>
      <c r="V1237" t="str">
        <v>NANNO</v>
      </c>
      <c r="W1237" t="str">
        <v>TPCK11896171</v>
      </c>
      <c r="X1237">
        <v>44886.025694444441</v>
      </c>
      <c r="Y1237" t="str">
        <v>LEWIS</v>
      </c>
      <c r="Z1237" t="str">
        <v>JR</v>
      </c>
      <c r="AA1237" t="str">
        <v>Unprocessed sample to FLOR, slide to CLAR</v>
      </c>
      <c r="AB1237" t="str">
        <v>397-U1385G-12H-1-W 70/70-NANNO</v>
      </c>
    </row>
    <row r="1238" spans="1:28" x14ac:dyDescent="0.15">
      <c r="A1238">
        <v>397</v>
      </c>
      <c r="B1238" t="str">
        <v>U1385</v>
      </c>
      <c r="C1238" t="str">
        <v>G</v>
      </c>
      <c r="D1238">
        <v>12</v>
      </c>
      <c r="E1238" t="str">
        <v>H</v>
      </c>
      <c r="F1238">
        <v>2</v>
      </c>
      <c r="G1238" t="str">
        <v>W</v>
      </c>
      <c r="H1238" s="21">
        <v>76</v>
      </c>
      <c r="I1238" s="21">
        <v>76</v>
      </c>
      <c r="J1238" s="21">
        <v>76</v>
      </c>
      <c r="K1238" s="21">
        <v>76</v>
      </c>
      <c r="L1238">
        <v>99.070000000000007</v>
      </c>
      <c r="M1238">
        <v>99.070000000000007</v>
      </c>
      <c r="N1238">
        <v>111.221</v>
      </c>
      <c r="O1238">
        <v>111.221</v>
      </c>
      <c r="P1238">
        <v>0</v>
      </c>
      <c r="Q1238">
        <v>1</v>
      </c>
      <c r="R1238" t="str">
        <v>TPCK</v>
      </c>
      <c r="S1238" t="str">
        <v>NANNO</v>
      </c>
      <c r="T1238" t="str">
        <v/>
      </c>
      <c r="U1238" t="str">
        <v/>
      </c>
      <c r="V1238" t="str">
        <v>NANNO</v>
      </c>
      <c r="W1238" t="str">
        <v>TPCK11896181</v>
      </c>
      <c r="X1238">
        <v>44886.025694444441</v>
      </c>
      <c r="Y1238" t="str">
        <v>LEWIS</v>
      </c>
      <c r="Z1238" t="str">
        <v>JR</v>
      </c>
      <c r="AA1238" t="str">
        <v>Unprocessed sample to FLOR, slide to CLAR</v>
      </c>
      <c r="AB1238" t="str">
        <v>397-U1385G-12H-2-W 76/76-NANNO</v>
      </c>
    </row>
    <row r="1239" spans="1:28" x14ac:dyDescent="0.15">
      <c r="A1239">
        <v>397</v>
      </c>
      <c r="B1239" t="str">
        <v>U1385</v>
      </c>
      <c r="C1239" t="str">
        <v>G</v>
      </c>
      <c r="D1239">
        <v>12</v>
      </c>
      <c r="E1239" t="str">
        <v>H</v>
      </c>
      <c r="F1239">
        <v>3</v>
      </c>
      <c r="G1239" t="str">
        <v>W</v>
      </c>
      <c r="H1239" s="21">
        <v>50</v>
      </c>
      <c r="I1239" s="21">
        <v>51</v>
      </c>
      <c r="J1239" s="21">
        <v>50</v>
      </c>
      <c r="K1239" s="21">
        <v>51</v>
      </c>
      <c r="L1239">
        <v>100.32</v>
      </c>
      <c r="M1239">
        <v>100.33</v>
      </c>
      <c r="N1239">
        <v>112.47099999999999</v>
      </c>
      <c r="O1239">
        <v>112.48099999999999</v>
      </c>
      <c r="P1239">
        <v>1</v>
      </c>
      <c r="Q1239">
        <v>5</v>
      </c>
      <c r="R1239" t="str">
        <v>CYL</v>
      </c>
      <c r="S1239" t="str">
        <v>CARB</v>
      </c>
      <c r="T1239" t="str">
        <v/>
      </c>
      <c r="U1239" t="str">
        <v/>
      </c>
      <c r="V1239" t="str">
        <v>CARB</v>
      </c>
      <c r="W1239" t="str">
        <v>CYL11896531</v>
      </c>
      <c r="X1239">
        <v>44886.038888888892</v>
      </c>
      <c r="Y1239" t="str">
        <v>JRS_CLARK</v>
      </c>
      <c r="Z1239" t="str">
        <v>JR</v>
      </c>
      <c r="AA1239" t="str">
        <v/>
      </c>
      <c r="AB1239" t="str">
        <v>397-U1385G-12H-3-W 50/51-CARB</v>
      </c>
    </row>
    <row r="1240" spans="1:28" x14ac:dyDescent="0.15">
      <c r="A1240">
        <v>397</v>
      </c>
      <c r="B1240" t="str">
        <v>U1385</v>
      </c>
      <c r="C1240" t="str">
        <v>G</v>
      </c>
      <c r="D1240">
        <v>12</v>
      </c>
      <c r="E1240" t="str">
        <v>H</v>
      </c>
      <c r="F1240">
        <v>3</v>
      </c>
      <c r="G1240" t="str">
        <v>A</v>
      </c>
      <c r="H1240" s="21">
        <v>50</v>
      </c>
      <c r="I1240" s="21">
        <v>50</v>
      </c>
      <c r="J1240" s="21">
        <v>50</v>
      </c>
      <c r="K1240" s="21">
        <v>50</v>
      </c>
      <c r="L1240">
        <v>100.32</v>
      </c>
      <c r="M1240">
        <v>100.32</v>
      </c>
      <c r="N1240">
        <v>112.47099999999999</v>
      </c>
      <c r="O1240">
        <v>112.47099999999999</v>
      </c>
      <c r="P1240">
        <v>0</v>
      </c>
      <c r="Q1240" t="str">
        <v/>
      </c>
      <c r="R1240" t="str">
        <v>SS</v>
      </c>
      <c r="S1240" t="str">
        <v>SED</v>
      </c>
      <c r="T1240" t="str">
        <v/>
      </c>
      <c r="U1240" t="str">
        <v/>
      </c>
      <c r="V1240" t="str">
        <v>SED</v>
      </c>
      <c r="W1240" t="str">
        <v>SS11896671</v>
      </c>
      <c r="X1240">
        <v>44886.04791666667</v>
      </c>
      <c r="Y1240" t="str">
        <v>JRS_BROOKS</v>
      </c>
      <c r="Z1240" t="str">
        <v>JR</v>
      </c>
      <c r="AA1240" t="str">
        <v/>
      </c>
      <c r="AB1240" t="str">
        <v>397-U1385G-12H-3-A 50/50-SED</v>
      </c>
    </row>
    <row r="1241" spans="1:28" x14ac:dyDescent="0.15">
      <c r="A1241">
        <v>397</v>
      </c>
      <c r="B1241" t="str">
        <v>U1385</v>
      </c>
      <c r="C1241" t="str">
        <v>G</v>
      </c>
      <c r="D1241">
        <v>12</v>
      </c>
      <c r="E1241" t="str">
        <v>H</v>
      </c>
      <c r="F1241">
        <v>3</v>
      </c>
      <c r="G1241" t="str">
        <v>W</v>
      </c>
      <c r="H1241" s="21">
        <v>74</v>
      </c>
      <c r="I1241" s="21">
        <v>74</v>
      </c>
      <c r="J1241" s="21">
        <v>74</v>
      </c>
      <c r="K1241" s="21">
        <v>74</v>
      </c>
      <c r="L1241">
        <v>100.55999999999999</v>
      </c>
      <c r="M1241">
        <v>100.55999999999999</v>
      </c>
      <c r="N1241">
        <v>112.71099999999998</v>
      </c>
      <c r="O1241">
        <v>112.71099999999998</v>
      </c>
      <c r="P1241">
        <v>0</v>
      </c>
      <c r="Q1241">
        <v>1</v>
      </c>
      <c r="R1241" t="str">
        <v>TPCK</v>
      </c>
      <c r="S1241" t="str">
        <v>NANNO</v>
      </c>
      <c r="T1241" t="str">
        <v/>
      </c>
      <c r="U1241" t="str">
        <v/>
      </c>
      <c r="V1241" t="str">
        <v>NANNO</v>
      </c>
      <c r="W1241" t="str">
        <v>TPCK11896191</v>
      </c>
      <c r="X1241">
        <v>44886.025694444441</v>
      </c>
      <c r="Y1241" t="str">
        <v>LEWIS</v>
      </c>
      <c r="Z1241" t="str">
        <v>JR</v>
      </c>
      <c r="AA1241" t="str">
        <v>Unprocessed sample to FLOR, slide to CLAR</v>
      </c>
      <c r="AB1241" t="str">
        <v>397-U1385G-12H-3-W 74/74-NANNO</v>
      </c>
    </row>
    <row r="1242" spans="1:28" x14ac:dyDescent="0.15">
      <c r="A1242">
        <v>397</v>
      </c>
      <c r="B1242" t="str">
        <v>U1385</v>
      </c>
      <c r="C1242" t="str">
        <v>G</v>
      </c>
      <c r="D1242">
        <v>12</v>
      </c>
      <c r="E1242" t="str">
        <v>H</v>
      </c>
      <c r="F1242">
        <v>3</v>
      </c>
      <c r="G1242" t="str">
        <v>W</v>
      </c>
      <c r="H1242" s="21">
        <v>86</v>
      </c>
      <c r="I1242" s="21">
        <v>88</v>
      </c>
      <c r="J1242" s="21">
        <v>86</v>
      </c>
      <c r="K1242" s="21">
        <v>88</v>
      </c>
      <c r="L1242">
        <v>100.67999999999999</v>
      </c>
      <c r="M1242">
        <v>100.69999999999999</v>
      </c>
      <c r="N1242">
        <v>112.83099999999999</v>
      </c>
      <c r="O1242">
        <v>112.85099999999998</v>
      </c>
      <c r="P1242">
        <v>2</v>
      </c>
      <c r="Q1242">
        <v>7</v>
      </c>
      <c r="R1242" t="str">
        <v>CUBE</v>
      </c>
      <c r="S1242" t="str">
        <v>PMAG</v>
      </c>
      <c r="T1242" t="str">
        <v>XUAN</v>
      </c>
      <c r="U1242" t="str">
        <v>95810IODP</v>
      </c>
      <c r="V1242" t="str">
        <v>PMAG</v>
      </c>
      <c r="W1242" t="str">
        <v>CUBE11896251</v>
      </c>
      <c r="X1242">
        <v>44886.033333333333</v>
      </c>
      <c r="Y1242" t="str">
        <v>LEWIS</v>
      </c>
      <c r="Z1242" t="str">
        <v>JR</v>
      </c>
      <c r="AA1242" t="str">
        <v/>
      </c>
      <c r="AB1242" t="str">
        <v>397-U1385G-12H-3-W 86/88-PMAG</v>
      </c>
    </row>
    <row r="1243" spans="1:28" x14ac:dyDescent="0.15">
      <c r="A1243">
        <v>397</v>
      </c>
      <c r="B1243" t="str">
        <v>U1385</v>
      </c>
      <c r="C1243" t="str">
        <v>G</v>
      </c>
      <c r="D1243">
        <v>12</v>
      </c>
      <c r="E1243" t="str">
        <v>H</v>
      </c>
      <c r="F1243">
        <v>4</v>
      </c>
      <c r="G1243" t="str">
        <v>W</v>
      </c>
      <c r="H1243" s="21">
        <v>16</v>
      </c>
      <c r="I1243" s="21">
        <v>18</v>
      </c>
      <c r="J1243" s="21">
        <v>16</v>
      </c>
      <c r="K1243" s="21">
        <v>18</v>
      </c>
      <c r="L1243">
        <v>101.50999999999999</v>
      </c>
      <c r="M1243">
        <v>101.53</v>
      </c>
      <c r="N1243">
        <v>113.66099999999999</v>
      </c>
      <c r="O1243">
        <v>113.681</v>
      </c>
      <c r="P1243">
        <v>2</v>
      </c>
      <c r="Q1243">
        <v>10</v>
      </c>
      <c r="R1243" t="str">
        <v>CYL</v>
      </c>
      <c r="S1243" t="str">
        <v>MAD</v>
      </c>
      <c r="T1243" t="str">
        <v/>
      </c>
      <c r="U1243" t="str">
        <v/>
      </c>
      <c r="V1243">
        <v>31178</v>
      </c>
      <c r="W1243" t="str">
        <v>CYL11896261</v>
      </c>
      <c r="X1243">
        <v>44886.035416666666</v>
      </c>
      <c r="Y1243" t="str">
        <v>JRS_CLARK</v>
      </c>
      <c r="Z1243" t="str">
        <v>JR</v>
      </c>
      <c r="AA1243" t="str">
        <v/>
      </c>
      <c r="AB1243" t="str">
        <v>397-U1385G-12H-4-W 16/18-31178</v>
      </c>
    </row>
    <row r="1244" spans="1:28" x14ac:dyDescent="0.15">
      <c r="A1244">
        <v>397</v>
      </c>
      <c r="B1244" t="str">
        <v>U1385</v>
      </c>
      <c r="C1244" t="str">
        <v>G</v>
      </c>
      <c r="D1244">
        <v>12</v>
      </c>
      <c r="E1244" t="str">
        <v>H</v>
      </c>
      <c r="F1244">
        <v>4</v>
      </c>
      <c r="G1244" t="str">
        <v>W</v>
      </c>
      <c r="H1244" s="21">
        <v>78</v>
      </c>
      <c r="I1244" s="21">
        <v>78</v>
      </c>
      <c r="J1244" s="21">
        <v>78</v>
      </c>
      <c r="K1244" s="21">
        <v>78</v>
      </c>
      <c r="L1244">
        <v>102.13</v>
      </c>
      <c r="M1244">
        <v>102.13</v>
      </c>
      <c r="N1244">
        <v>114.28099999999999</v>
      </c>
      <c r="O1244">
        <v>114.28099999999999</v>
      </c>
      <c r="P1244">
        <v>0</v>
      </c>
      <c r="Q1244">
        <v>1</v>
      </c>
      <c r="R1244" t="str">
        <v>TPCK</v>
      </c>
      <c r="S1244" t="str">
        <v>NANNO</v>
      </c>
      <c r="T1244" t="str">
        <v/>
      </c>
      <c r="U1244" t="str">
        <v/>
      </c>
      <c r="V1244" t="str">
        <v>NANNO</v>
      </c>
      <c r="W1244" t="str">
        <v>TPCK11896201</v>
      </c>
      <c r="X1244">
        <v>44886.025694444441</v>
      </c>
      <c r="Y1244" t="str">
        <v>LEWIS</v>
      </c>
      <c r="Z1244" t="str">
        <v>JR</v>
      </c>
      <c r="AA1244" t="str">
        <v>Unprocessed sample to FLOR, slide to CLAR</v>
      </c>
      <c r="AB1244" t="str">
        <v>397-U1385G-12H-4-W 78/78-NANNO</v>
      </c>
    </row>
    <row r="1245" spans="1:28" x14ac:dyDescent="0.15">
      <c r="A1245">
        <v>397</v>
      </c>
      <c r="B1245" t="str">
        <v>U1385</v>
      </c>
      <c r="C1245" t="str">
        <v>G</v>
      </c>
      <c r="D1245">
        <v>12</v>
      </c>
      <c r="E1245" t="str">
        <v>H</v>
      </c>
      <c r="F1245">
        <v>5</v>
      </c>
      <c r="G1245" t="str">
        <v>W</v>
      </c>
      <c r="H1245" s="21">
        <v>73</v>
      </c>
      <c r="I1245" s="21">
        <v>73</v>
      </c>
      <c r="J1245" s="21">
        <v>73</v>
      </c>
      <c r="K1245" s="21">
        <v>73</v>
      </c>
      <c r="L1245">
        <v>103.61</v>
      </c>
      <c r="M1245">
        <v>103.61</v>
      </c>
      <c r="N1245">
        <v>115.761</v>
      </c>
      <c r="O1245">
        <v>115.761</v>
      </c>
      <c r="P1245">
        <v>0</v>
      </c>
      <c r="Q1245">
        <v>1</v>
      </c>
      <c r="R1245" t="str">
        <v>TPCK</v>
      </c>
      <c r="S1245" t="str">
        <v>NANNO</v>
      </c>
      <c r="T1245" t="str">
        <v/>
      </c>
      <c r="U1245" t="str">
        <v/>
      </c>
      <c r="V1245" t="str">
        <v>NANNO</v>
      </c>
      <c r="W1245" t="str">
        <v>TPCK11896211</v>
      </c>
      <c r="X1245">
        <v>44886.025694444441</v>
      </c>
      <c r="Y1245" t="str">
        <v>LEWIS</v>
      </c>
      <c r="Z1245" t="str">
        <v>JR</v>
      </c>
      <c r="AA1245" t="str">
        <v>Unprocessed sample to FLOR, slide to CLAR</v>
      </c>
      <c r="AB1245" t="str">
        <v>397-U1385G-12H-5-W 73/73-NANNO</v>
      </c>
    </row>
    <row r="1246" spans="1:28" x14ac:dyDescent="0.15">
      <c r="A1246">
        <v>397</v>
      </c>
      <c r="B1246" t="str">
        <v>U1385</v>
      </c>
      <c r="C1246" t="str">
        <v>G</v>
      </c>
      <c r="D1246">
        <v>12</v>
      </c>
      <c r="E1246" t="str">
        <v>H</v>
      </c>
      <c r="F1246">
        <v>6</v>
      </c>
      <c r="G1246" t="str">
        <v>A</v>
      </c>
      <c r="H1246" s="21">
        <v>10</v>
      </c>
      <c r="I1246" s="21">
        <v>10</v>
      </c>
      <c r="J1246" s="21">
        <v>10</v>
      </c>
      <c r="K1246" s="21">
        <v>10</v>
      </c>
      <c r="L1246">
        <v>104.53</v>
      </c>
      <c r="M1246">
        <v>104.53</v>
      </c>
      <c r="N1246">
        <v>116.681</v>
      </c>
      <c r="O1246">
        <v>116.681</v>
      </c>
      <c r="P1246">
        <v>0</v>
      </c>
      <c r="Q1246" t="str">
        <v/>
      </c>
      <c r="R1246" t="str">
        <v>SS</v>
      </c>
      <c r="S1246" t="str">
        <v>SED</v>
      </c>
      <c r="T1246" t="str">
        <v/>
      </c>
      <c r="U1246" t="str">
        <v/>
      </c>
      <c r="V1246" t="str">
        <v>SED</v>
      </c>
      <c r="W1246" t="str">
        <v>SS11910391</v>
      </c>
      <c r="X1246">
        <v>44888.070833333331</v>
      </c>
      <c r="Y1246" t="str">
        <v>JRS_BROOKS</v>
      </c>
      <c r="Z1246" t="str">
        <v>JR</v>
      </c>
      <c r="AA1246" t="str">
        <v/>
      </c>
      <c r="AB1246" t="str">
        <v>397-U1385G-12H-6-A 10/10-SED</v>
      </c>
    </row>
    <row r="1247" spans="1:28" x14ac:dyDescent="0.15">
      <c r="A1247">
        <v>397</v>
      </c>
      <c r="B1247" t="str">
        <v>U1385</v>
      </c>
      <c r="C1247" t="str">
        <v>G</v>
      </c>
      <c r="D1247">
        <v>12</v>
      </c>
      <c r="E1247" t="str">
        <v>H</v>
      </c>
      <c r="F1247">
        <v>6</v>
      </c>
      <c r="G1247" t="str">
        <v>W</v>
      </c>
      <c r="H1247" s="21">
        <v>22</v>
      </c>
      <c r="I1247" s="21">
        <v>23</v>
      </c>
      <c r="J1247" s="21">
        <v>22</v>
      </c>
      <c r="K1247" s="21">
        <v>23</v>
      </c>
      <c r="L1247">
        <v>104.65</v>
      </c>
      <c r="M1247">
        <v>104.66000000000001</v>
      </c>
      <c r="N1247">
        <v>116.801</v>
      </c>
      <c r="O1247">
        <v>116.81100000000001</v>
      </c>
      <c r="P1247">
        <v>1</v>
      </c>
      <c r="Q1247">
        <v>5</v>
      </c>
      <c r="R1247" t="str">
        <v>CYL</v>
      </c>
      <c r="S1247" t="str">
        <v>XRD</v>
      </c>
      <c r="T1247" t="str">
        <v/>
      </c>
      <c r="U1247" t="str">
        <v/>
      </c>
      <c r="V1247" t="str">
        <v>XRD</v>
      </c>
      <c r="W1247" t="str">
        <v>CYL11896551</v>
      </c>
      <c r="X1247">
        <v>44886.038888888892</v>
      </c>
      <c r="Y1247" t="str">
        <v>NOVAK</v>
      </c>
      <c r="Z1247" t="str">
        <v>JR</v>
      </c>
      <c r="AA1247" t="str">
        <v/>
      </c>
      <c r="AB1247" t="str">
        <v>397-U1385G-12H-6-W 22/23-XRD</v>
      </c>
    </row>
    <row r="1248" spans="1:28" x14ac:dyDescent="0.15">
      <c r="A1248">
        <v>397</v>
      </c>
      <c r="B1248" t="str">
        <v>U1385</v>
      </c>
      <c r="C1248" t="str">
        <v>G</v>
      </c>
      <c r="D1248">
        <v>12</v>
      </c>
      <c r="E1248" t="str">
        <v>H</v>
      </c>
      <c r="F1248">
        <v>6</v>
      </c>
      <c r="G1248" t="str">
        <v>A</v>
      </c>
      <c r="H1248" s="21">
        <v>22</v>
      </c>
      <c r="I1248" s="21">
        <v>22</v>
      </c>
      <c r="J1248" s="21">
        <v>22</v>
      </c>
      <c r="K1248" s="21">
        <v>22</v>
      </c>
      <c r="L1248">
        <v>104.65</v>
      </c>
      <c r="M1248">
        <v>104.65</v>
      </c>
      <c r="N1248">
        <v>116.801</v>
      </c>
      <c r="O1248">
        <v>116.801</v>
      </c>
      <c r="P1248">
        <v>0</v>
      </c>
      <c r="Q1248" t="str">
        <v/>
      </c>
      <c r="R1248" t="str">
        <v>SS</v>
      </c>
      <c r="S1248" t="str">
        <v>SED</v>
      </c>
      <c r="T1248" t="str">
        <v/>
      </c>
      <c r="U1248" t="str">
        <v/>
      </c>
      <c r="V1248" t="str">
        <v>SED</v>
      </c>
      <c r="W1248" t="str">
        <v>SS11896681</v>
      </c>
      <c r="X1248">
        <v>44886.04791666667</v>
      </c>
      <c r="Y1248" t="str">
        <v>JRS_BROOKS</v>
      </c>
      <c r="Z1248" t="str">
        <v>JR</v>
      </c>
      <c r="AA1248" t="str">
        <v/>
      </c>
      <c r="AB1248" t="str">
        <v>397-U1385G-12H-6-A 22/22-SED</v>
      </c>
    </row>
    <row r="1249" spans="1:28" x14ac:dyDescent="0.15">
      <c r="A1249">
        <v>397</v>
      </c>
      <c r="B1249" t="str">
        <v>U1385</v>
      </c>
      <c r="C1249" t="str">
        <v>G</v>
      </c>
      <c r="D1249">
        <v>12</v>
      </c>
      <c r="E1249" t="str">
        <v>H</v>
      </c>
      <c r="F1249">
        <v>6</v>
      </c>
      <c r="G1249" t="str">
        <v>W</v>
      </c>
      <c r="H1249" s="21">
        <v>22</v>
      </c>
      <c r="I1249" s="21">
        <v>23</v>
      </c>
      <c r="J1249" s="21">
        <v>22</v>
      </c>
      <c r="K1249" s="21">
        <v>23</v>
      </c>
      <c r="L1249">
        <v>104.65</v>
      </c>
      <c r="M1249">
        <v>104.66000000000001</v>
      </c>
      <c r="N1249">
        <v>116.801</v>
      </c>
      <c r="O1249">
        <v>116.81100000000001</v>
      </c>
      <c r="P1249">
        <v>1</v>
      </c>
      <c r="Q1249">
        <v>5</v>
      </c>
      <c r="R1249" t="str">
        <v>CYL</v>
      </c>
      <c r="S1249" t="str">
        <v>CARB</v>
      </c>
      <c r="T1249" t="str">
        <v/>
      </c>
      <c r="U1249" t="str">
        <v/>
      </c>
      <c r="V1249" t="str">
        <v>CARB</v>
      </c>
      <c r="W1249" t="str">
        <v>CYL11896541</v>
      </c>
      <c r="X1249">
        <v>44886.038888888892</v>
      </c>
      <c r="Y1249" t="str">
        <v>NOVAK</v>
      </c>
      <c r="Z1249" t="str">
        <v>JR</v>
      </c>
      <c r="AA1249" t="str">
        <v/>
      </c>
      <c r="AB1249" t="str">
        <v>397-U1385G-12H-6-W 22/23-CARB</v>
      </c>
    </row>
    <row r="1250" spans="1:28" x14ac:dyDescent="0.15">
      <c r="A1250">
        <v>397</v>
      </c>
      <c r="B1250" t="str">
        <v>U1385</v>
      </c>
      <c r="C1250" t="str">
        <v>G</v>
      </c>
      <c r="D1250">
        <v>12</v>
      </c>
      <c r="E1250" t="str">
        <v>H</v>
      </c>
      <c r="F1250">
        <v>6</v>
      </c>
      <c r="G1250" t="str">
        <v>A</v>
      </c>
      <c r="H1250" s="21">
        <v>50</v>
      </c>
      <c r="I1250" s="21">
        <v>50</v>
      </c>
      <c r="J1250" s="21">
        <v>50</v>
      </c>
      <c r="K1250" s="21">
        <v>50</v>
      </c>
      <c r="L1250">
        <v>104.93</v>
      </c>
      <c r="M1250">
        <v>104.93</v>
      </c>
      <c r="N1250">
        <v>117.081</v>
      </c>
      <c r="O1250">
        <v>117.081</v>
      </c>
      <c r="P1250">
        <v>0</v>
      </c>
      <c r="Q1250" t="str">
        <v/>
      </c>
      <c r="R1250" t="str">
        <v>SS</v>
      </c>
      <c r="S1250" t="str">
        <v>SED</v>
      </c>
      <c r="T1250" t="str">
        <v/>
      </c>
      <c r="U1250" t="str">
        <v/>
      </c>
      <c r="V1250" t="str">
        <v>SED</v>
      </c>
      <c r="W1250" t="str">
        <v>SS11910401</v>
      </c>
      <c r="X1250">
        <v>44888.070833333331</v>
      </c>
      <c r="Y1250" t="str">
        <v>JRS_BROOKS</v>
      </c>
      <c r="Z1250" t="str">
        <v>JR</v>
      </c>
      <c r="AA1250" t="str">
        <v/>
      </c>
      <c r="AB1250" t="str">
        <v>397-U1385G-12H-6-A 50/50-SED</v>
      </c>
    </row>
    <row r="1251" spans="1:28" x14ac:dyDescent="0.15">
      <c r="A1251">
        <v>397</v>
      </c>
      <c r="B1251" t="str">
        <v>U1385</v>
      </c>
      <c r="C1251" t="str">
        <v>G</v>
      </c>
      <c r="D1251">
        <v>12</v>
      </c>
      <c r="E1251" t="str">
        <v>H</v>
      </c>
      <c r="F1251">
        <v>6</v>
      </c>
      <c r="G1251" t="str">
        <v>W</v>
      </c>
      <c r="H1251" s="21">
        <v>71</v>
      </c>
      <c r="I1251" s="21">
        <v>71</v>
      </c>
      <c r="J1251" s="21">
        <v>71</v>
      </c>
      <c r="K1251" s="21">
        <v>71</v>
      </c>
      <c r="L1251">
        <v>105.14</v>
      </c>
      <c r="M1251">
        <v>105.14</v>
      </c>
      <c r="N1251">
        <v>117.291</v>
      </c>
      <c r="O1251">
        <v>117.291</v>
      </c>
      <c r="P1251">
        <v>0</v>
      </c>
      <c r="Q1251">
        <v>1</v>
      </c>
      <c r="R1251" t="str">
        <v>TPCK</v>
      </c>
      <c r="S1251" t="str">
        <v>NANNO</v>
      </c>
      <c r="T1251" t="str">
        <v/>
      </c>
      <c r="U1251" t="str">
        <v/>
      </c>
      <c r="V1251" t="str">
        <v>NANNO</v>
      </c>
      <c r="W1251" t="str">
        <v>TPCK11896221</v>
      </c>
      <c r="X1251">
        <v>44886.025694444441</v>
      </c>
      <c r="Y1251" t="str">
        <v>LEWIS</v>
      </c>
      <c r="Z1251" t="str">
        <v>JR</v>
      </c>
      <c r="AA1251" t="str">
        <v>Unprocessed sample to FLOR, slide to CLAR</v>
      </c>
      <c r="AB1251" t="str">
        <v>397-U1385G-12H-6-W 71/71-NANNO</v>
      </c>
    </row>
    <row r="1252" spans="1:28" x14ac:dyDescent="0.15">
      <c r="A1252">
        <v>397</v>
      </c>
      <c r="B1252" t="str">
        <v>U1385</v>
      </c>
      <c r="C1252" t="str">
        <v>G</v>
      </c>
      <c r="D1252">
        <v>12</v>
      </c>
      <c r="E1252" t="str">
        <v>H</v>
      </c>
      <c r="F1252">
        <v>6</v>
      </c>
      <c r="G1252" t="str">
        <v/>
      </c>
      <c r="H1252" s="21">
        <v>148</v>
      </c>
      <c r="I1252" s="21">
        <v>153</v>
      </c>
      <c r="J1252" s="21">
        <v>0</v>
      </c>
      <c r="K1252" s="21">
        <v>5</v>
      </c>
      <c r="L1252">
        <v>105.91000000000001</v>
      </c>
      <c r="M1252">
        <v>105.96000000000001</v>
      </c>
      <c r="N1252">
        <v>118.06100000000001</v>
      </c>
      <c r="O1252">
        <v>118.111</v>
      </c>
      <c r="P1252">
        <v>5</v>
      </c>
      <c r="Q1252">
        <v>25</v>
      </c>
      <c r="R1252" t="str">
        <v>CAKE</v>
      </c>
      <c r="S1252" t="str">
        <v/>
      </c>
      <c r="T1252" t="str">
        <v>HAYG</v>
      </c>
      <c r="U1252" t="str">
        <v>95295IODP</v>
      </c>
      <c r="V1252" t="str">
        <v>SCHAYG</v>
      </c>
      <c r="W1252" t="str">
        <v>CAKE11894031</v>
      </c>
      <c r="X1252">
        <v>44885.806944444441</v>
      </c>
      <c r="Y1252" t="str">
        <v>JR_LIU</v>
      </c>
      <c r="Z1252" t="str">
        <v>JR</v>
      </c>
      <c r="AA1252" t="str">
        <v>flush with N2</v>
      </c>
      <c r="AB1252" t="str">
        <v>397-U1385G-12H-6-IW(148-153)-SCHAYG</v>
      </c>
    </row>
    <row r="1253" spans="1:28" x14ac:dyDescent="0.15">
      <c r="A1253">
        <v>397</v>
      </c>
      <c r="B1253" t="str">
        <v>U1385</v>
      </c>
      <c r="C1253" t="str">
        <v>G</v>
      </c>
      <c r="D1253">
        <v>12</v>
      </c>
      <c r="E1253" t="str">
        <v>H</v>
      </c>
      <c r="F1253">
        <v>6</v>
      </c>
      <c r="G1253" t="str">
        <v/>
      </c>
      <c r="H1253" s="21">
        <v>148</v>
      </c>
      <c r="I1253" s="21">
        <v>153</v>
      </c>
      <c r="J1253" s="21">
        <v>0</v>
      </c>
      <c r="K1253" s="21">
        <v>5</v>
      </c>
      <c r="L1253">
        <v>105.91000000000001</v>
      </c>
      <c r="M1253">
        <v>105.96000000000001</v>
      </c>
      <c r="N1253">
        <v>118.06100000000001</v>
      </c>
      <c r="O1253">
        <v>118.111</v>
      </c>
      <c r="P1253">
        <v>5</v>
      </c>
      <c r="Q1253">
        <v>25</v>
      </c>
      <c r="R1253" t="str">
        <v>CAKE</v>
      </c>
      <c r="S1253" t="str">
        <v/>
      </c>
      <c r="T1253" t="str">
        <v/>
      </c>
      <c r="U1253" t="str">
        <v/>
      </c>
      <c r="V1253" t="str">
        <v>SC</v>
      </c>
      <c r="W1253" t="str">
        <v>CAKE11894041</v>
      </c>
      <c r="X1253">
        <v>44885.806944444441</v>
      </c>
      <c r="Y1253" t="str">
        <v>JR_LIU</v>
      </c>
      <c r="Z1253" t="str">
        <v>JR</v>
      </c>
      <c r="AA1253" t="str">
        <v>repository</v>
      </c>
      <c r="AB1253" t="str">
        <v>397-U1385G-12H-6-IW(148-153)-SC</v>
      </c>
    </row>
    <row r="1254" spans="1:28" x14ac:dyDescent="0.15">
      <c r="A1254">
        <v>397</v>
      </c>
      <c r="B1254" t="str">
        <v>U1385</v>
      </c>
      <c r="C1254" t="str">
        <v>G</v>
      </c>
      <c r="D1254">
        <v>12</v>
      </c>
      <c r="E1254" t="str">
        <v>H</v>
      </c>
      <c r="F1254">
        <v>6</v>
      </c>
      <c r="G1254" t="str">
        <v/>
      </c>
      <c r="H1254" s="21">
        <v>148</v>
      </c>
      <c r="I1254" s="21">
        <v>153</v>
      </c>
      <c r="J1254" s="21">
        <v>0</v>
      </c>
      <c r="K1254" s="21">
        <v>5</v>
      </c>
      <c r="L1254">
        <v>105.91000000000001</v>
      </c>
      <c r="M1254">
        <v>105.96000000000001</v>
      </c>
      <c r="N1254">
        <v>118.06100000000001</v>
      </c>
      <c r="O1254">
        <v>118.111</v>
      </c>
      <c r="P1254">
        <v>5</v>
      </c>
      <c r="Q1254">
        <v>10</v>
      </c>
      <c r="R1254" t="str">
        <v>LIQ</v>
      </c>
      <c r="S1254" t="str">
        <v/>
      </c>
      <c r="T1254" t="str">
        <v>WU</v>
      </c>
      <c r="U1254" t="str">
        <v>95353IODP</v>
      </c>
      <c r="V1254" t="str">
        <v>IWWU</v>
      </c>
      <c r="W1254" t="str">
        <v>LIQ11894001</v>
      </c>
      <c r="X1254">
        <v>44885.806944444441</v>
      </c>
      <c r="Y1254" t="str">
        <v>JR_LIU</v>
      </c>
      <c r="Z1254" t="str">
        <v>JR</v>
      </c>
      <c r="AA1254" t="str">
        <v>30 ul TM HCl</v>
      </c>
      <c r="AB1254" t="str">
        <v>397-U1385G-12H-6-IW(148-153)-IWWU</v>
      </c>
    </row>
    <row r="1255" spans="1:28" x14ac:dyDescent="0.15">
      <c r="A1255">
        <v>397</v>
      </c>
      <c r="B1255" t="str">
        <v>U1385</v>
      </c>
      <c r="C1255" t="str">
        <v>G</v>
      </c>
      <c r="D1255">
        <v>12</v>
      </c>
      <c r="E1255" t="str">
        <v>H</v>
      </c>
      <c r="F1255">
        <v>6</v>
      </c>
      <c r="G1255" t="str">
        <v/>
      </c>
      <c r="H1255" s="21">
        <v>148</v>
      </c>
      <c r="I1255" s="21">
        <v>153</v>
      </c>
      <c r="J1255" s="21">
        <v>0</v>
      </c>
      <c r="K1255" s="21">
        <v>5</v>
      </c>
      <c r="L1255">
        <v>105.91000000000001</v>
      </c>
      <c r="M1255">
        <v>105.96000000000001</v>
      </c>
      <c r="N1255">
        <v>118.06100000000001</v>
      </c>
      <c r="O1255">
        <v>118.111</v>
      </c>
      <c r="P1255">
        <v>5</v>
      </c>
      <c r="Q1255">
        <v>10</v>
      </c>
      <c r="R1255" t="str">
        <v>LIQ</v>
      </c>
      <c r="S1255" t="str">
        <v/>
      </c>
      <c r="T1255" t="str">
        <v>YOBO</v>
      </c>
      <c r="U1255" t="str">
        <v>96010IODP</v>
      </c>
      <c r="V1255" t="str">
        <v>IWYOBO</v>
      </c>
      <c r="W1255" t="str">
        <v>LIQ11894011</v>
      </c>
      <c r="X1255">
        <v>44885.806944444441</v>
      </c>
      <c r="Y1255" t="str">
        <v>JR_LIU</v>
      </c>
      <c r="Z1255" t="str">
        <v>JR</v>
      </c>
      <c r="AA1255" t="str">
        <v>30ul optima HNO3</v>
      </c>
      <c r="AB1255" t="str">
        <v>397-U1385G-12H-6-IW(148-153)-IWYOBO</v>
      </c>
    </row>
    <row r="1256" spans="1:28" x14ac:dyDescent="0.15">
      <c r="A1256">
        <v>397</v>
      </c>
      <c r="B1256" t="str">
        <v>U1385</v>
      </c>
      <c r="C1256" t="str">
        <v>G</v>
      </c>
      <c r="D1256">
        <v>12</v>
      </c>
      <c r="E1256" t="str">
        <v>H</v>
      </c>
      <c r="F1256">
        <v>6</v>
      </c>
      <c r="G1256" t="str">
        <v/>
      </c>
      <c r="H1256" s="21">
        <v>148</v>
      </c>
      <c r="I1256" s="21">
        <v>153</v>
      </c>
      <c r="J1256" s="21">
        <v>0</v>
      </c>
      <c r="K1256" s="21">
        <v>5</v>
      </c>
      <c r="L1256">
        <v>105.91000000000001</v>
      </c>
      <c r="M1256">
        <v>105.96000000000001</v>
      </c>
      <c r="N1256">
        <v>118.06100000000001</v>
      </c>
      <c r="O1256">
        <v>118.111</v>
      </c>
      <c r="P1256">
        <v>5</v>
      </c>
      <c r="Q1256">
        <v>2</v>
      </c>
      <c r="R1256" t="str">
        <v>LIQ</v>
      </c>
      <c r="S1256" t="str">
        <v>ICP</v>
      </c>
      <c r="T1256" t="str">
        <v/>
      </c>
      <c r="U1256" t="str">
        <v/>
      </c>
      <c r="V1256" t="str">
        <v>IWICP</v>
      </c>
      <c r="W1256" t="str">
        <v>LIQ11893991</v>
      </c>
      <c r="X1256">
        <v>44885.806944444441</v>
      </c>
      <c r="Y1256" t="str">
        <v>JR_LIU</v>
      </c>
      <c r="Z1256" t="str">
        <v>JR</v>
      </c>
      <c r="AA1256" t="str">
        <v>10uL HNO3</v>
      </c>
      <c r="AB1256" t="str">
        <v>397-U1385G-12H-6-IW(148-153)-IWICP</v>
      </c>
    </row>
    <row r="1257" spans="1:28" x14ac:dyDescent="0.15">
      <c r="A1257">
        <v>397</v>
      </c>
      <c r="B1257" t="str">
        <v>U1385</v>
      </c>
      <c r="C1257" t="str">
        <v>G</v>
      </c>
      <c r="D1257">
        <v>12</v>
      </c>
      <c r="E1257" t="str">
        <v>H</v>
      </c>
      <c r="F1257">
        <v>6</v>
      </c>
      <c r="G1257" t="str">
        <v/>
      </c>
      <c r="H1257" s="21">
        <v>148</v>
      </c>
      <c r="I1257" s="21">
        <v>153</v>
      </c>
      <c r="J1257" s="21">
        <v>0</v>
      </c>
      <c r="K1257" s="21">
        <v>5</v>
      </c>
      <c r="L1257">
        <v>105.91000000000001</v>
      </c>
      <c r="M1257">
        <v>105.96000000000001</v>
      </c>
      <c r="N1257">
        <v>118.06100000000001</v>
      </c>
      <c r="O1257">
        <v>118.111</v>
      </c>
      <c r="P1257">
        <v>5</v>
      </c>
      <c r="Q1257">
        <v>2</v>
      </c>
      <c r="R1257" t="str">
        <v>LIQ</v>
      </c>
      <c r="S1257" t="str">
        <v/>
      </c>
      <c r="T1257" t="str">
        <v>BRAD</v>
      </c>
      <c r="U1257" t="str">
        <v>95829IODP</v>
      </c>
      <c r="V1257" t="str">
        <v>IWBRAD</v>
      </c>
      <c r="W1257" t="str">
        <v>LIQ11894051</v>
      </c>
      <c r="X1257">
        <v>44885.806944444441</v>
      </c>
      <c r="Y1257" t="str">
        <v>JR_LIU</v>
      </c>
      <c r="Z1257" t="str">
        <v>JR</v>
      </c>
      <c r="AA1257" t="str">
        <v>10 ul HgCl2</v>
      </c>
      <c r="AB1257" t="str">
        <v>397-U1385G-12H-6-IW(148-153)-IWBRAD</v>
      </c>
    </row>
    <row r="1258" spans="1:28" x14ac:dyDescent="0.15">
      <c r="A1258">
        <v>397</v>
      </c>
      <c r="B1258" t="str">
        <v>U1385</v>
      </c>
      <c r="C1258" t="str">
        <v>G</v>
      </c>
      <c r="D1258">
        <v>12</v>
      </c>
      <c r="E1258" t="str">
        <v>H</v>
      </c>
      <c r="F1258">
        <v>6</v>
      </c>
      <c r="G1258" t="str">
        <v/>
      </c>
      <c r="H1258" s="21">
        <v>148</v>
      </c>
      <c r="I1258" s="21">
        <v>153</v>
      </c>
      <c r="J1258" s="21">
        <v>148</v>
      </c>
      <c r="K1258" s="21">
        <v>153</v>
      </c>
      <c r="L1258">
        <v>105.91000000000001</v>
      </c>
      <c r="M1258">
        <v>105.96000000000001</v>
      </c>
      <c r="N1258">
        <v>118.06100000000001</v>
      </c>
      <c r="O1258">
        <v>118.111</v>
      </c>
      <c r="P1258">
        <v>5</v>
      </c>
      <c r="Q1258">
        <v>176</v>
      </c>
      <c r="R1258" t="str">
        <v>WRND</v>
      </c>
      <c r="S1258" t="str">
        <v>IW</v>
      </c>
      <c r="T1258" t="str">
        <v/>
      </c>
      <c r="U1258" t="str">
        <v/>
      </c>
      <c r="V1258" t="str">
        <v>IW(148-153)</v>
      </c>
      <c r="W1258" t="str">
        <v>WRND11893491</v>
      </c>
      <c r="X1258">
        <v>44885.76458333333</v>
      </c>
      <c r="Y1258" t="str">
        <v>JR_MARONE</v>
      </c>
      <c r="Z1258" t="str">
        <v>JR</v>
      </c>
      <c r="AA1258" t="str">
        <v/>
      </c>
      <c r="AB1258" t="str">
        <v>397-U1385G-12H-6-IW(148-153)</v>
      </c>
    </row>
    <row r="1259" spans="1:28" x14ac:dyDescent="0.15">
      <c r="A1259">
        <v>397</v>
      </c>
      <c r="B1259" t="str">
        <v>U1385</v>
      </c>
      <c r="C1259" t="str">
        <v>G</v>
      </c>
      <c r="D1259">
        <v>12</v>
      </c>
      <c r="E1259" t="str">
        <v>H</v>
      </c>
      <c r="F1259">
        <v>6</v>
      </c>
      <c r="G1259" t="str">
        <v/>
      </c>
      <c r="H1259" s="21">
        <v>148</v>
      </c>
      <c r="I1259" s="21">
        <v>153</v>
      </c>
      <c r="J1259" s="21">
        <v>0</v>
      </c>
      <c r="K1259" s="21">
        <v>5</v>
      </c>
      <c r="L1259">
        <v>105.91000000000001</v>
      </c>
      <c r="M1259">
        <v>105.96000000000001</v>
      </c>
      <c r="N1259">
        <v>118.06100000000001</v>
      </c>
      <c r="O1259">
        <v>118.111</v>
      </c>
      <c r="P1259">
        <v>5</v>
      </c>
      <c r="Q1259">
        <v>3</v>
      </c>
      <c r="R1259" t="str">
        <v>LIQ</v>
      </c>
      <c r="S1259" t="str">
        <v/>
      </c>
      <c r="T1259" t="str">
        <v/>
      </c>
      <c r="U1259" t="str">
        <v/>
      </c>
      <c r="V1259" t="str">
        <v>IWALK</v>
      </c>
      <c r="W1259" t="str">
        <v>LIQ11893981</v>
      </c>
      <c r="X1259">
        <v>44885.806944444441</v>
      </c>
      <c r="Y1259" t="str">
        <v>JR_LIU</v>
      </c>
      <c r="Z1259" t="str">
        <v>JR</v>
      </c>
      <c r="AA1259" t="str">
        <v>alkalinity residue</v>
      </c>
      <c r="AB1259" t="str">
        <v>397-U1385G-12H-6-IW(148-153)-IWALK</v>
      </c>
    </row>
    <row r="1260" spans="1:28" x14ac:dyDescent="0.15">
      <c r="A1260">
        <v>397</v>
      </c>
      <c r="B1260" t="str">
        <v>U1385</v>
      </c>
      <c r="C1260" t="str">
        <v>G</v>
      </c>
      <c r="D1260">
        <v>12</v>
      </c>
      <c r="E1260" t="str">
        <v>H</v>
      </c>
      <c r="F1260">
        <v>6</v>
      </c>
      <c r="G1260" t="str">
        <v/>
      </c>
      <c r="H1260" s="21">
        <v>148</v>
      </c>
      <c r="I1260" s="21">
        <v>153</v>
      </c>
      <c r="J1260" s="21">
        <v>0</v>
      </c>
      <c r="K1260" s="21">
        <v>5</v>
      </c>
      <c r="L1260">
        <v>105.91000000000001</v>
      </c>
      <c r="M1260">
        <v>105.96000000000001</v>
      </c>
      <c r="N1260">
        <v>118.06100000000001</v>
      </c>
      <c r="O1260">
        <v>118.111</v>
      </c>
      <c r="P1260">
        <v>5</v>
      </c>
      <c r="Q1260">
        <v>25</v>
      </c>
      <c r="R1260" t="str">
        <v>CAKE</v>
      </c>
      <c r="S1260" t="str">
        <v/>
      </c>
      <c r="T1260" t="str">
        <v>WU</v>
      </c>
      <c r="U1260" t="str">
        <v>95353IODP</v>
      </c>
      <c r="V1260" t="str">
        <v>SCWU</v>
      </c>
      <c r="W1260" t="str">
        <v>CAKE11894021</v>
      </c>
      <c r="X1260">
        <v>44885.806944444441</v>
      </c>
      <c r="Y1260" t="str">
        <v>JR_LIU</v>
      </c>
      <c r="Z1260" t="str">
        <v>JR</v>
      </c>
      <c r="AA1260" t="str">
        <v/>
      </c>
      <c r="AB1260" t="str">
        <v>397-U1385G-12H-6-IW(148-153)-SCWU</v>
      </c>
    </row>
    <row r="1261" spans="1:28" x14ac:dyDescent="0.15">
      <c r="A1261">
        <v>397</v>
      </c>
      <c r="B1261" t="str">
        <v>U1385</v>
      </c>
      <c r="C1261" t="str">
        <v>G</v>
      </c>
      <c r="D1261">
        <v>12</v>
      </c>
      <c r="E1261" t="str">
        <v>H</v>
      </c>
      <c r="F1261">
        <v>6</v>
      </c>
      <c r="G1261" t="str">
        <v/>
      </c>
      <c r="H1261" s="21">
        <v>148</v>
      </c>
      <c r="I1261" s="21">
        <v>153</v>
      </c>
      <c r="J1261" s="21">
        <v>0</v>
      </c>
      <c r="K1261" s="21">
        <v>5</v>
      </c>
      <c r="L1261">
        <v>105.91000000000001</v>
      </c>
      <c r="M1261">
        <v>105.96000000000001</v>
      </c>
      <c r="N1261">
        <v>118.06100000000001</v>
      </c>
      <c r="O1261">
        <v>118.111</v>
      </c>
      <c r="P1261">
        <v>5</v>
      </c>
      <c r="Q1261">
        <v>6</v>
      </c>
      <c r="R1261" t="str">
        <v>LIQ</v>
      </c>
      <c r="S1261" t="str">
        <v/>
      </c>
      <c r="T1261" t="str">
        <v/>
      </c>
      <c r="U1261" t="str">
        <v/>
      </c>
      <c r="V1261" t="str">
        <v>IWS</v>
      </c>
      <c r="W1261" t="str">
        <v>LIQ11893971</v>
      </c>
      <c r="X1261">
        <v>44885.806944444441</v>
      </c>
      <c r="Y1261" t="str">
        <v>JR_LIU</v>
      </c>
      <c r="Z1261" t="str">
        <v>JR</v>
      </c>
      <c r="AA1261" t="str">
        <v>shipboard untreated</v>
      </c>
      <c r="AB1261" t="str">
        <v>397-U1385G-12H-6-IW(148-153)-IWS</v>
      </c>
    </row>
    <row r="1262" spans="1:28" x14ac:dyDescent="0.15">
      <c r="A1262">
        <v>397</v>
      </c>
      <c r="B1262" t="str">
        <v>U1385</v>
      </c>
      <c r="C1262" t="str">
        <v>G</v>
      </c>
      <c r="D1262">
        <v>12</v>
      </c>
      <c r="E1262" t="str">
        <v>H</v>
      </c>
      <c r="F1262">
        <v>7</v>
      </c>
      <c r="G1262" t="str">
        <v/>
      </c>
      <c r="H1262" s="21">
        <v>0</v>
      </c>
      <c r="I1262" s="21">
        <v>5</v>
      </c>
      <c r="J1262" s="21">
        <v>0</v>
      </c>
      <c r="K1262" s="21">
        <v>5</v>
      </c>
      <c r="L1262">
        <v>105.96</v>
      </c>
      <c r="M1262">
        <v>106.00999999999999</v>
      </c>
      <c r="N1262">
        <v>118.11099999999999</v>
      </c>
      <c r="O1262">
        <v>118.16099999999999</v>
      </c>
      <c r="P1262">
        <v>5</v>
      </c>
      <c r="Q1262">
        <v>5</v>
      </c>
      <c r="R1262" t="str">
        <v>CYL</v>
      </c>
      <c r="S1262" t="str">
        <v>HS</v>
      </c>
      <c r="T1262" t="str">
        <v/>
      </c>
      <c r="U1262" t="str">
        <v/>
      </c>
      <c r="V1262" t="str">
        <v>HS</v>
      </c>
      <c r="W1262" t="str">
        <v>CYL11893501</v>
      </c>
      <c r="X1262">
        <v>44885.76458333333</v>
      </c>
      <c r="Y1262" t="str">
        <v>LEWIS</v>
      </c>
      <c r="Z1262" t="str">
        <v>JR</v>
      </c>
      <c r="AA1262" t="str">
        <v/>
      </c>
      <c r="AB1262" t="str">
        <v>397-U1385G-12H-7-HS</v>
      </c>
    </row>
    <row r="1263" spans="1:28" x14ac:dyDescent="0.15">
      <c r="A1263">
        <v>397</v>
      </c>
      <c r="B1263" t="str">
        <v>U1385</v>
      </c>
      <c r="C1263" t="str">
        <v>G</v>
      </c>
      <c r="D1263">
        <v>12</v>
      </c>
      <c r="E1263" t="str">
        <v>H</v>
      </c>
      <c r="F1263">
        <v>7</v>
      </c>
      <c r="G1263" t="str">
        <v>W</v>
      </c>
      <c r="H1263" s="21">
        <v>40</v>
      </c>
      <c r="I1263" s="21">
        <v>40</v>
      </c>
      <c r="J1263" s="21">
        <v>40</v>
      </c>
      <c r="K1263" s="21">
        <v>40</v>
      </c>
      <c r="L1263">
        <v>106.36</v>
      </c>
      <c r="M1263">
        <v>106.36</v>
      </c>
      <c r="N1263">
        <v>118.511</v>
      </c>
      <c r="O1263">
        <v>118.511</v>
      </c>
      <c r="P1263">
        <v>0</v>
      </c>
      <c r="Q1263">
        <v>1</v>
      </c>
      <c r="R1263" t="str">
        <v>TPCK</v>
      </c>
      <c r="S1263" t="str">
        <v>NANNO</v>
      </c>
      <c r="T1263" t="str">
        <v/>
      </c>
      <c r="U1263" t="str">
        <v/>
      </c>
      <c r="V1263" t="str">
        <v>NANNO</v>
      </c>
      <c r="W1263" t="str">
        <v>TPCK11896231</v>
      </c>
      <c r="X1263">
        <v>44886.025694444441</v>
      </c>
      <c r="Y1263" t="str">
        <v>LEWIS</v>
      </c>
      <c r="Z1263" t="str">
        <v>JR</v>
      </c>
      <c r="AA1263" t="str">
        <v>Unprocessed sample to FLOR, slide to CLAR</v>
      </c>
      <c r="AB1263" t="str">
        <v>397-U1385G-12H-7-W 40/40-NANNO</v>
      </c>
    </row>
    <row r="1264" spans="1:28" x14ac:dyDescent="0.15">
      <c r="A1264">
        <v>397</v>
      </c>
      <c r="B1264" t="str">
        <v>U1385</v>
      </c>
      <c r="C1264" t="str">
        <v>G</v>
      </c>
      <c r="D1264">
        <v>12</v>
      </c>
      <c r="E1264" t="str">
        <v>H</v>
      </c>
      <c r="F1264" t="str">
        <v>CC</v>
      </c>
      <c r="G1264" t="str">
        <v/>
      </c>
      <c r="H1264" s="21">
        <v>18</v>
      </c>
      <c r="I1264" s="21">
        <v>25</v>
      </c>
      <c r="J1264" s="21">
        <v>0</v>
      </c>
      <c r="K1264" s="21">
        <v>7</v>
      </c>
      <c r="L1264">
        <v>106.95</v>
      </c>
      <c r="M1264">
        <v>107.02</v>
      </c>
      <c r="N1264">
        <v>119.101</v>
      </c>
      <c r="O1264">
        <v>119.17099999999999</v>
      </c>
      <c r="P1264">
        <v>7</v>
      </c>
      <c r="Q1264">
        <v>30</v>
      </c>
      <c r="R1264" t="str">
        <v>OTHR</v>
      </c>
      <c r="S1264" t="str">
        <v/>
      </c>
      <c r="T1264" t="str">
        <v>ZARI</v>
      </c>
      <c r="U1264" t="str">
        <v>95883IODP</v>
      </c>
      <c r="V1264" t="str">
        <v>PALZARI</v>
      </c>
      <c r="W1264" t="str">
        <v>OTHR11893571</v>
      </c>
      <c r="X1264">
        <v>44885.765277777777</v>
      </c>
      <c r="Y1264" t="str">
        <v>LEWIS</v>
      </c>
      <c r="Z1264" t="str">
        <v>JR</v>
      </c>
      <c r="AA1264" t="str">
        <v/>
      </c>
      <c r="AB1264" t="str">
        <v>397-U1385G-12H-CC-PAL-PALZARI</v>
      </c>
    </row>
    <row r="1265" spans="1:28" x14ac:dyDescent="0.15">
      <c r="A1265">
        <v>397</v>
      </c>
      <c r="B1265" t="str">
        <v>U1385</v>
      </c>
      <c r="C1265" t="str">
        <v>G</v>
      </c>
      <c r="D1265">
        <v>12</v>
      </c>
      <c r="E1265" t="str">
        <v>H</v>
      </c>
      <c r="F1265" t="str">
        <v>CC</v>
      </c>
      <c r="G1265" t="str">
        <v/>
      </c>
      <c r="H1265" s="21">
        <v>18</v>
      </c>
      <c r="I1265" s="21">
        <v>25</v>
      </c>
      <c r="J1265" s="21">
        <v>0</v>
      </c>
      <c r="K1265" s="21">
        <v>7</v>
      </c>
      <c r="L1265">
        <v>106.95</v>
      </c>
      <c r="M1265">
        <v>107.02</v>
      </c>
      <c r="N1265">
        <v>119.101</v>
      </c>
      <c r="O1265">
        <v>119.17099999999999</v>
      </c>
      <c r="P1265">
        <v>7</v>
      </c>
      <c r="Q1265">
        <v>5</v>
      </c>
      <c r="R1265" t="str">
        <v>OTHR</v>
      </c>
      <c r="S1265" t="str">
        <v/>
      </c>
      <c r="T1265" t="str">
        <v>ABRA</v>
      </c>
      <c r="U1265" t="str">
        <v>95438IODP</v>
      </c>
      <c r="V1265" t="str">
        <v>PALABRA</v>
      </c>
      <c r="W1265" t="str">
        <v>OTHR11893581</v>
      </c>
      <c r="X1265">
        <v>44885.765277777777</v>
      </c>
      <c r="Y1265" t="str">
        <v>LEWIS</v>
      </c>
      <c r="Z1265" t="str">
        <v>JR</v>
      </c>
      <c r="AA1265" t="str">
        <v/>
      </c>
      <c r="AB1265" t="str">
        <v>397-U1385G-12H-CC-PAL-PALABRA</v>
      </c>
    </row>
    <row r="1266" spans="1:28" x14ac:dyDescent="0.15">
      <c r="A1266">
        <v>397</v>
      </c>
      <c r="B1266" t="str">
        <v>U1385</v>
      </c>
      <c r="C1266" t="str">
        <v>G</v>
      </c>
      <c r="D1266">
        <v>12</v>
      </c>
      <c r="E1266" t="str">
        <v>H</v>
      </c>
      <c r="F1266" t="str">
        <v>CC</v>
      </c>
      <c r="G1266" t="str">
        <v/>
      </c>
      <c r="H1266" s="21">
        <v>18</v>
      </c>
      <c r="I1266" s="21">
        <v>25</v>
      </c>
      <c r="J1266" s="21">
        <v>0</v>
      </c>
      <c r="K1266" s="21">
        <v>7</v>
      </c>
      <c r="L1266">
        <v>106.95</v>
      </c>
      <c r="M1266">
        <v>107.02</v>
      </c>
      <c r="N1266">
        <v>119.101</v>
      </c>
      <c r="O1266">
        <v>119.17099999999999</v>
      </c>
      <c r="P1266">
        <v>7</v>
      </c>
      <c r="Q1266">
        <v>20</v>
      </c>
      <c r="R1266" t="str">
        <v>OTHR</v>
      </c>
      <c r="S1266" t="str">
        <v/>
      </c>
      <c r="T1266" t="str">
        <v>VERM</v>
      </c>
      <c r="U1266" t="str">
        <v>95746IODP</v>
      </c>
      <c r="V1266" t="str">
        <v>PALVERM</v>
      </c>
      <c r="W1266" t="str">
        <v>OTHR11893521</v>
      </c>
      <c r="X1266">
        <v>44885.765277777777</v>
      </c>
      <c r="Y1266" t="str">
        <v>LEWIS</v>
      </c>
      <c r="Z1266" t="str">
        <v>JR</v>
      </c>
      <c r="AA1266" t="str">
        <v/>
      </c>
      <c r="AB1266" t="str">
        <v>397-U1385G-12H-CC-PAL-PALVERM</v>
      </c>
    </row>
    <row r="1267" spans="1:28" x14ac:dyDescent="0.15">
      <c r="A1267">
        <v>397</v>
      </c>
      <c r="B1267" t="str">
        <v>U1385</v>
      </c>
      <c r="C1267" t="str">
        <v>G</v>
      </c>
      <c r="D1267">
        <v>12</v>
      </c>
      <c r="E1267" t="str">
        <v>H</v>
      </c>
      <c r="F1267" t="str">
        <v>CC</v>
      </c>
      <c r="G1267" t="str">
        <v/>
      </c>
      <c r="H1267" s="21">
        <v>18</v>
      </c>
      <c r="I1267" s="21">
        <v>25</v>
      </c>
      <c r="J1267" s="21">
        <v>0</v>
      </c>
      <c r="K1267" s="21">
        <v>7</v>
      </c>
      <c r="L1267">
        <v>106.95</v>
      </c>
      <c r="M1267">
        <v>107.02</v>
      </c>
      <c r="N1267">
        <v>119.101</v>
      </c>
      <c r="O1267">
        <v>119.17099999999999</v>
      </c>
      <c r="P1267">
        <v>7</v>
      </c>
      <c r="Q1267">
        <v>20</v>
      </c>
      <c r="R1267" t="str">
        <v>OTHR</v>
      </c>
      <c r="S1267" t="str">
        <v>FORAM</v>
      </c>
      <c r="T1267" t="str">
        <v/>
      </c>
      <c r="U1267" t="str">
        <v/>
      </c>
      <c r="V1267" t="str">
        <v>FORAM</v>
      </c>
      <c r="W1267" t="str">
        <v>OTHR11893591</v>
      </c>
      <c r="X1267">
        <v>44885.765277777777</v>
      </c>
      <c r="Y1267" t="str">
        <v>LEWIS</v>
      </c>
      <c r="Z1267" t="str">
        <v>JR</v>
      </c>
      <c r="AA1267" t="str">
        <v>Shipboard Test</v>
      </c>
      <c r="AB1267" t="str">
        <v>397-U1385G-12H-CC-PAL-FORAM</v>
      </c>
    </row>
    <row r="1268" spans="1:28" x14ac:dyDescent="0.15">
      <c r="A1268">
        <v>397</v>
      </c>
      <c r="B1268" t="str">
        <v>U1385</v>
      </c>
      <c r="C1268" t="str">
        <v>G</v>
      </c>
      <c r="D1268">
        <v>12</v>
      </c>
      <c r="E1268" t="str">
        <v>H</v>
      </c>
      <c r="F1268" t="str">
        <v>CC</v>
      </c>
      <c r="G1268" t="str">
        <v/>
      </c>
      <c r="H1268" s="21">
        <v>18</v>
      </c>
      <c r="I1268" s="21">
        <v>25</v>
      </c>
      <c r="J1268" s="21">
        <v>0</v>
      </c>
      <c r="K1268" s="21">
        <v>7</v>
      </c>
      <c r="L1268">
        <v>106.95</v>
      </c>
      <c r="M1268">
        <v>107.02</v>
      </c>
      <c r="N1268">
        <v>119.101</v>
      </c>
      <c r="O1268">
        <v>119.17099999999999</v>
      </c>
      <c r="P1268">
        <v>7</v>
      </c>
      <c r="Q1268">
        <v>5</v>
      </c>
      <c r="R1268" t="str">
        <v>OTHR</v>
      </c>
      <c r="S1268" t="str">
        <v/>
      </c>
      <c r="T1268" t="str">
        <v>FLOR</v>
      </c>
      <c r="U1268" t="str">
        <v>95504IODP</v>
      </c>
      <c r="V1268" t="str">
        <v>PALFLOR</v>
      </c>
      <c r="W1268" t="str">
        <v>OTHR11893541</v>
      </c>
      <c r="X1268">
        <v>44885.765277777777</v>
      </c>
      <c r="Y1268" t="str">
        <v>LEWIS</v>
      </c>
      <c r="Z1268" t="str">
        <v>JR</v>
      </c>
      <c r="AA1268" t="str">
        <v/>
      </c>
      <c r="AB1268" t="str">
        <v>397-U1385G-12H-CC-PAL-PALFLOR</v>
      </c>
    </row>
    <row r="1269" spans="1:28" x14ac:dyDescent="0.15">
      <c r="A1269">
        <v>397</v>
      </c>
      <c r="B1269" t="str">
        <v>U1385</v>
      </c>
      <c r="C1269" t="str">
        <v>G</v>
      </c>
      <c r="D1269">
        <v>12</v>
      </c>
      <c r="E1269" t="str">
        <v>H</v>
      </c>
      <c r="F1269" t="str">
        <v>CC</v>
      </c>
      <c r="G1269" t="str">
        <v/>
      </c>
      <c r="H1269" s="21">
        <v>18</v>
      </c>
      <c r="I1269" s="21">
        <v>25</v>
      </c>
      <c r="J1269" s="21">
        <v>0</v>
      </c>
      <c r="K1269" s="21">
        <v>7</v>
      </c>
      <c r="L1269">
        <v>106.95</v>
      </c>
      <c r="M1269">
        <v>107.02</v>
      </c>
      <c r="N1269">
        <v>119.101</v>
      </c>
      <c r="O1269">
        <v>119.17099999999999</v>
      </c>
      <c r="P1269">
        <v>7</v>
      </c>
      <c r="Q1269">
        <v>5</v>
      </c>
      <c r="R1269" t="str">
        <v>OTHR</v>
      </c>
      <c r="S1269" t="str">
        <v/>
      </c>
      <c r="T1269" t="str">
        <v>CLAR</v>
      </c>
      <c r="U1269" t="str">
        <v>95439IODP</v>
      </c>
      <c r="V1269" t="str">
        <v>PALCLAR</v>
      </c>
      <c r="W1269" t="str">
        <v>OTHR11893551</v>
      </c>
      <c r="X1269">
        <v>44885.765277777777</v>
      </c>
      <c r="Y1269" t="str">
        <v>LEWIS</v>
      </c>
      <c r="Z1269" t="str">
        <v>JR</v>
      </c>
      <c r="AA1269" t="str">
        <v/>
      </c>
      <c r="AB1269" t="str">
        <v>397-U1385G-12H-CC-PAL-PALCLAR</v>
      </c>
    </row>
    <row r="1270" spans="1:28" x14ac:dyDescent="0.15">
      <c r="A1270">
        <v>397</v>
      </c>
      <c r="B1270" t="str">
        <v>U1385</v>
      </c>
      <c r="C1270" t="str">
        <v>G</v>
      </c>
      <c r="D1270">
        <v>12</v>
      </c>
      <c r="E1270" t="str">
        <v>H</v>
      </c>
      <c r="F1270" t="str">
        <v>CC</v>
      </c>
      <c r="G1270" t="str">
        <v/>
      </c>
      <c r="H1270" s="21">
        <v>18</v>
      </c>
      <c r="I1270" s="21">
        <v>25</v>
      </c>
      <c r="J1270" s="21">
        <v>18</v>
      </c>
      <c r="K1270" s="21">
        <v>25</v>
      </c>
      <c r="L1270">
        <v>106.95</v>
      </c>
      <c r="M1270">
        <v>107.02</v>
      </c>
      <c r="N1270">
        <v>119.101</v>
      </c>
      <c r="O1270">
        <v>119.17099999999999</v>
      </c>
      <c r="P1270">
        <v>7</v>
      </c>
      <c r="Q1270">
        <v>247</v>
      </c>
      <c r="R1270" t="str">
        <v>WRND</v>
      </c>
      <c r="S1270" t="str">
        <v>PAL</v>
      </c>
      <c r="T1270" t="str">
        <v/>
      </c>
      <c r="U1270" t="str">
        <v/>
      </c>
      <c r="V1270" t="str">
        <v>PAL</v>
      </c>
      <c r="W1270" t="str">
        <v>WRND11893511</v>
      </c>
      <c r="X1270">
        <v>44885.76458333333</v>
      </c>
      <c r="Y1270" t="str">
        <v>LEWIS</v>
      </c>
      <c r="Z1270" t="str">
        <v>JR</v>
      </c>
      <c r="AA1270" t="str">
        <v/>
      </c>
      <c r="AB1270" t="str">
        <v>397-U1385G-12H-CC-PAL</v>
      </c>
    </row>
    <row r="1271" spans="1:28" x14ac:dyDescent="0.15">
      <c r="A1271">
        <v>397</v>
      </c>
      <c r="B1271" t="str">
        <v>U1385</v>
      </c>
      <c r="C1271" t="str">
        <v>G</v>
      </c>
      <c r="D1271">
        <v>12</v>
      </c>
      <c r="E1271" t="str">
        <v>H</v>
      </c>
      <c r="F1271" t="str">
        <v>CC</v>
      </c>
      <c r="G1271" t="str">
        <v/>
      </c>
      <c r="H1271" s="21">
        <v>18</v>
      </c>
      <c r="I1271" s="21">
        <v>25</v>
      </c>
      <c r="J1271" s="21">
        <v>0</v>
      </c>
      <c r="K1271" s="21">
        <v>7</v>
      </c>
      <c r="L1271">
        <v>106.95</v>
      </c>
      <c r="M1271">
        <v>107.02</v>
      </c>
      <c r="N1271">
        <v>119.101</v>
      </c>
      <c r="O1271">
        <v>119.17099999999999</v>
      </c>
      <c r="P1271">
        <v>7</v>
      </c>
      <c r="Q1271">
        <v>30</v>
      </c>
      <c r="R1271" t="str">
        <v>OTHR</v>
      </c>
      <c r="S1271" t="str">
        <v>PAL</v>
      </c>
      <c r="T1271" t="str">
        <v/>
      </c>
      <c r="U1271" t="str">
        <v/>
      </c>
      <c r="V1271" t="str">
        <v>PAL</v>
      </c>
      <c r="W1271" t="str">
        <v>OTHR11893561</v>
      </c>
      <c r="X1271">
        <v>44885.765277777777</v>
      </c>
      <c r="Y1271" t="str">
        <v>KOWALSKI</v>
      </c>
      <c r="Z1271" t="str">
        <v>JR</v>
      </c>
      <c r="AA1271" t="str">
        <v/>
      </c>
      <c r="AB1271" t="str">
        <v>397-U1385G-12H-CC-PAL-PAL</v>
      </c>
    </row>
    <row r="1272" spans="1:28" x14ac:dyDescent="0.15">
      <c r="A1272">
        <v>397</v>
      </c>
      <c r="B1272" t="str">
        <v>U1385</v>
      </c>
      <c r="C1272" t="str">
        <v>G</v>
      </c>
      <c r="D1272">
        <v>12</v>
      </c>
      <c r="E1272" t="str">
        <v>H</v>
      </c>
      <c r="F1272" t="str">
        <v>CC</v>
      </c>
      <c r="G1272" t="str">
        <v/>
      </c>
      <c r="H1272" s="21">
        <v>18</v>
      </c>
      <c r="I1272" s="21">
        <v>25</v>
      </c>
      <c r="J1272" s="21">
        <v>0</v>
      </c>
      <c r="K1272" s="21">
        <v>7</v>
      </c>
      <c r="L1272">
        <v>106.95</v>
      </c>
      <c r="M1272">
        <v>107.02</v>
      </c>
      <c r="N1272">
        <v>119.101</v>
      </c>
      <c r="O1272">
        <v>119.17099999999999</v>
      </c>
      <c r="P1272">
        <v>7</v>
      </c>
      <c r="Q1272">
        <v>20</v>
      </c>
      <c r="R1272" t="str">
        <v>OTHR</v>
      </c>
      <c r="S1272" t="str">
        <v/>
      </c>
      <c r="T1272" t="str">
        <v>PERA</v>
      </c>
      <c r="U1272" t="str">
        <v>95471IODP</v>
      </c>
      <c r="V1272" t="str">
        <v>PALPERA</v>
      </c>
      <c r="W1272" t="str">
        <v>OTHR11893531</v>
      </c>
      <c r="X1272">
        <v>44885.765277777777</v>
      </c>
      <c r="Y1272" t="str">
        <v>LEWIS</v>
      </c>
      <c r="Z1272" t="str">
        <v>JR</v>
      </c>
      <c r="AA1272" t="str">
        <v/>
      </c>
      <c r="AB1272" t="str">
        <v>397-U1385G-12H-CC-PAL-PALPERA</v>
      </c>
    </row>
    <row r="1273" spans="1:28" x14ac:dyDescent="0.15">
      <c r="A1273">
        <v>397</v>
      </c>
      <c r="B1273" t="str">
        <v>U1385</v>
      </c>
      <c r="C1273" t="str">
        <v>G</v>
      </c>
      <c r="D1273">
        <v>13</v>
      </c>
      <c r="E1273" t="str">
        <v>X</v>
      </c>
      <c r="F1273">
        <v>2</v>
      </c>
      <c r="G1273" t="str">
        <v>A</v>
      </c>
      <c r="H1273" s="21">
        <v>110</v>
      </c>
      <c r="I1273" s="21">
        <v>110</v>
      </c>
      <c r="J1273" s="21">
        <v>110</v>
      </c>
      <c r="K1273" s="21">
        <v>110</v>
      </c>
      <c r="L1273">
        <v>108.89</v>
      </c>
      <c r="M1273">
        <v>108.89</v>
      </c>
      <c r="N1273">
        <v>122.58199999999999</v>
      </c>
      <c r="O1273">
        <v>122.58199999999999</v>
      </c>
      <c r="P1273">
        <v>0</v>
      </c>
      <c r="Q1273" t="str">
        <v/>
      </c>
      <c r="R1273" t="str">
        <v>SS</v>
      </c>
      <c r="S1273" t="str">
        <v>SED</v>
      </c>
      <c r="T1273" t="str">
        <v/>
      </c>
      <c r="U1273" t="str">
        <v/>
      </c>
      <c r="V1273" t="str">
        <v>SED</v>
      </c>
      <c r="W1273" t="str">
        <v>SS11897081</v>
      </c>
      <c r="X1273">
        <v>44886.095138888886</v>
      </c>
      <c r="Y1273" t="str">
        <v>JRS_BROOKS</v>
      </c>
      <c r="Z1273" t="str">
        <v>JR</v>
      </c>
      <c r="AA1273" t="str">
        <v/>
      </c>
      <c r="AB1273" t="str">
        <v>397-U1385G-13X-2-A 110/110-SED</v>
      </c>
    </row>
    <row r="1274" spans="1:28" x14ac:dyDescent="0.15">
      <c r="A1274">
        <v>397</v>
      </c>
      <c r="B1274" t="str">
        <v>U1385</v>
      </c>
      <c r="C1274" t="str">
        <v>G</v>
      </c>
      <c r="D1274">
        <v>13</v>
      </c>
      <c r="E1274" t="str">
        <v>X</v>
      </c>
      <c r="F1274">
        <v>3</v>
      </c>
      <c r="G1274" t="str">
        <v>W</v>
      </c>
      <c r="H1274" s="21">
        <v>57</v>
      </c>
      <c r="I1274" s="21">
        <v>58</v>
      </c>
      <c r="J1274" s="21">
        <v>57</v>
      </c>
      <c r="K1274" s="21">
        <v>58</v>
      </c>
      <c r="L1274">
        <v>109.83999999999999</v>
      </c>
      <c r="M1274">
        <v>109.85</v>
      </c>
      <c r="N1274">
        <v>123.53199999999998</v>
      </c>
      <c r="O1274">
        <v>123.542</v>
      </c>
      <c r="P1274">
        <v>1</v>
      </c>
      <c r="Q1274">
        <v>5</v>
      </c>
      <c r="R1274" t="str">
        <v>CYL</v>
      </c>
      <c r="S1274" t="str">
        <v>CARB</v>
      </c>
      <c r="T1274" t="str">
        <v/>
      </c>
      <c r="U1274" t="str">
        <v/>
      </c>
      <c r="V1274" t="str">
        <v>CARB</v>
      </c>
      <c r="W1274" t="str">
        <v>CYL11897101</v>
      </c>
      <c r="X1274">
        <v>44886.097222222219</v>
      </c>
      <c r="Y1274" t="str">
        <v>JRS_CLARK</v>
      </c>
      <c r="Z1274" t="str">
        <v>JR</v>
      </c>
      <c r="AA1274" t="str">
        <v/>
      </c>
      <c r="AB1274" t="str">
        <v>397-U1385G-13X-3-W 57/58-CARB</v>
      </c>
    </row>
    <row r="1275" spans="1:28" x14ac:dyDescent="0.15">
      <c r="A1275">
        <v>397</v>
      </c>
      <c r="B1275" t="str">
        <v>U1385</v>
      </c>
      <c r="C1275" t="str">
        <v>G</v>
      </c>
      <c r="D1275">
        <v>13</v>
      </c>
      <c r="E1275" t="str">
        <v>X</v>
      </c>
      <c r="F1275">
        <v>3</v>
      </c>
      <c r="G1275" t="str">
        <v>W</v>
      </c>
      <c r="H1275" s="21">
        <v>69</v>
      </c>
      <c r="I1275" s="21">
        <v>71</v>
      </c>
      <c r="J1275" s="21">
        <v>69</v>
      </c>
      <c r="K1275" s="21">
        <v>71</v>
      </c>
      <c r="L1275">
        <v>109.96</v>
      </c>
      <c r="M1275">
        <v>109.97999999999999</v>
      </c>
      <c r="N1275">
        <v>123.65199999999999</v>
      </c>
      <c r="O1275">
        <v>123.672</v>
      </c>
      <c r="P1275">
        <v>2</v>
      </c>
      <c r="Q1275">
        <v>7</v>
      </c>
      <c r="R1275" t="str">
        <v>CUBE</v>
      </c>
      <c r="S1275" t="str">
        <v>PMAG</v>
      </c>
      <c r="T1275" t="str">
        <v>XUAN</v>
      </c>
      <c r="U1275" t="str">
        <v>95810IODP</v>
      </c>
      <c r="V1275" t="str">
        <v>PMAG</v>
      </c>
      <c r="W1275" t="str">
        <v>CUBE11897471</v>
      </c>
      <c r="X1275">
        <v>44886.119444444441</v>
      </c>
      <c r="Y1275" t="str">
        <v>LEWIS</v>
      </c>
      <c r="Z1275" t="str">
        <v>JR</v>
      </c>
      <c r="AA1275" t="str">
        <v/>
      </c>
      <c r="AB1275" t="str">
        <v>397-U1385G-13X-3-W 69/71-PMAG</v>
      </c>
    </row>
    <row r="1276" spans="1:28" x14ac:dyDescent="0.15">
      <c r="A1276">
        <v>397</v>
      </c>
      <c r="B1276" t="str">
        <v>U1385</v>
      </c>
      <c r="C1276" t="str">
        <v>G</v>
      </c>
      <c r="D1276">
        <v>13</v>
      </c>
      <c r="E1276" t="str">
        <v>X</v>
      </c>
      <c r="F1276">
        <v>5</v>
      </c>
      <c r="G1276" t="str">
        <v>W</v>
      </c>
      <c r="H1276" s="21">
        <v>50</v>
      </c>
      <c r="I1276" s="21">
        <v>51</v>
      </c>
      <c r="J1276" s="21">
        <v>50</v>
      </c>
      <c r="K1276" s="21">
        <v>51</v>
      </c>
      <c r="L1276">
        <v>112.74</v>
      </c>
      <c r="M1276">
        <v>112.75</v>
      </c>
      <c r="N1276">
        <v>126.43199999999999</v>
      </c>
      <c r="O1276">
        <v>126.44200000000001</v>
      </c>
      <c r="P1276">
        <v>1</v>
      </c>
      <c r="Q1276">
        <v>5</v>
      </c>
      <c r="R1276" t="str">
        <v>CYL</v>
      </c>
      <c r="S1276" t="str">
        <v>CARB</v>
      </c>
      <c r="T1276" t="str">
        <v/>
      </c>
      <c r="U1276" t="str">
        <v/>
      </c>
      <c r="V1276" t="str">
        <v>CARB</v>
      </c>
      <c r="W1276" t="str">
        <v>CYL11897061</v>
      </c>
      <c r="X1276">
        <v>44886.094444444447</v>
      </c>
      <c r="Y1276" t="str">
        <v>JRS_CLARK</v>
      </c>
      <c r="Z1276" t="str">
        <v>JR</v>
      </c>
      <c r="AA1276" t="str">
        <v/>
      </c>
      <c r="AB1276" t="str">
        <v>397-U1385G-13X-5-W 50/51-CARB</v>
      </c>
    </row>
    <row r="1277" spans="1:28" x14ac:dyDescent="0.15">
      <c r="A1277">
        <v>397</v>
      </c>
      <c r="B1277" t="str">
        <v>U1385</v>
      </c>
      <c r="C1277" t="str">
        <v>G</v>
      </c>
      <c r="D1277">
        <v>13</v>
      </c>
      <c r="E1277" t="str">
        <v>X</v>
      </c>
      <c r="F1277">
        <v>5</v>
      </c>
      <c r="G1277" t="str">
        <v>A</v>
      </c>
      <c r="H1277" s="21">
        <v>50</v>
      </c>
      <c r="I1277" s="21">
        <v>50</v>
      </c>
      <c r="J1277" s="21">
        <v>50</v>
      </c>
      <c r="K1277" s="21">
        <v>50</v>
      </c>
      <c r="L1277">
        <v>112.74</v>
      </c>
      <c r="M1277">
        <v>112.74</v>
      </c>
      <c r="N1277">
        <v>126.43199999999999</v>
      </c>
      <c r="O1277">
        <v>126.43199999999999</v>
      </c>
      <c r="P1277">
        <v>0</v>
      </c>
      <c r="Q1277" t="str">
        <v/>
      </c>
      <c r="R1277" t="str">
        <v>SS</v>
      </c>
      <c r="S1277" t="str">
        <v>SED</v>
      </c>
      <c r="T1277" t="str">
        <v/>
      </c>
      <c r="U1277" t="str">
        <v/>
      </c>
      <c r="V1277" t="str">
        <v>SED</v>
      </c>
      <c r="W1277" t="str">
        <v>SS11897091</v>
      </c>
      <c r="X1277">
        <v>44886.095138888886</v>
      </c>
      <c r="Y1277" t="str">
        <v>JRS_BROOKS</v>
      </c>
      <c r="Z1277" t="str">
        <v>JR</v>
      </c>
      <c r="AA1277" t="str">
        <v/>
      </c>
      <c r="AB1277" t="str">
        <v>397-U1385G-13X-5-A 50/50-SED</v>
      </c>
    </row>
    <row r="1278" spans="1:28" x14ac:dyDescent="0.15">
      <c r="A1278">
        <v>397</v>
      </c>
      <c r="B1278" t="str">
        <v>U1385</v>
      </c>
      <c r="C1278" t="str">
        <v>G</v>
      </c>
      <c r="D1278">
        <v>13</v>
      </c>
      <c r="E1278" t="str">
        <v>X</v>
      </c>
      <c r="F1278">
        <v>5</v>
      </c>
      <c r="G1278" t="str">
        <v>W</v>
      </c>
      <c r="H1278" s="21">
        <v>50</v>
      </c>
      <c r="I1278" s="21">
        <v>51</v>
      </c>
      <c r="J1278" s="21">
        <v>50</v>
      </c>
      <c r="K1278" s="21">
        <v>51</v>
      </c>
      <c r="L1278">
        <v>112.74</v>
      </c>
      <c r="M1278">
        <v>112.75</v>
      </c>
      <c r="N1278">
        <v>126.43199999999999</v>
      </c>
      <c r="O1278">
        <v>126.44200000000001</v>
      </c>
      <c r="P1278">
        <v>1</v>
      </c>
      <c r="Q1278">
        <v>5</v>
      </c>
      <c r="R1278" t="str">
        <v>CYL</v>
      </c>
      <c r="S1278" t="str">
        <v>XRD</v>
      </c>
      <c r="T1278" t="str">
        <v/>
      </c>
      <c r="U1278" t="str">
        <v/>
      </c>
      <c r="V1278" t="str">
        <v>XRD</v>
      </c>
      <c r="W1278" t="str">
        <v>CYL11897071</v>
      </c>
      <c r="X1278">
        <v>44886.094444444447</v>
      </c>
      <c r="Y1278" t="str">
        <v>JRS_CLARK</v>
      </c>
      <c r="Z1278" t="str">
        <v>JR</v>
      </c>
      <c r="AA1278" t="str">
        <v/>
      </c>
      <c r="AB1278" t="str">
        <v>397-U1385G-13X-5-W 50/51-XRD</v>
      </c>
    </row>
    <row r="1279" spans="1:28" x14ac:dyDescent="0.15">
      <c r="A1279">
        <v>397</v>
      </c>
      <c r="B1279" t="str">
        <v>U1385</v>
      </c>
      <c r="C1279" t="str">
        <v>G</v>
      </c>
      <c r="D1279">
        <v>13</v>
      </c>
      <c r="E1279" t="str">
        <v>X</v>
      </c>
      <c r="F1279">
        <v>6</v>
      </c>
      <c r="G1279" t="str">
        <v/>
      </c>
      <c r="H1279" s="21">
        <v>143</v>
      </c>
      <c r="I1279" s="21">
        <v>148</v>
      </c>
      <c r="J1279" s="21">
        <v>0</v>
      </c>
      <c r="K1279" s="21">
        <v>5</v>
      </c>
      <c r="L1279">
        <v>115.15</v>
      </c>
      <c r="M1279">
        <v>115.2</v>
      </c>
      <c r="N1279">
        <v>128.84200000000001</v>
      </c>
      <c r="O1279">
        <v>128.892</v>
      </c>
      <c r="P1279">
        <v>5</v>
      </c>
      <c r="Q1279">
        <v>10</v>
      </c>
      <c r="R1279" t="str">
        <v>LIQ</v>
      </c>
      <c r="S1279" t="str">
        <v/>
      </c>
      <c r="T1279" t="str">
        <v>WU</v>
      </c>
      <c r="U1279" t="str">
        <v>95353IODP</v>
      </c>
      <c r="V1279" t="str">
        <v>IWWU</v>
      </c>
      <c r="W1279" t="str">
        <v>LIQ11894541</v>
      </c>
      <c r="X1279">
        <v>44885.864583333336</v>
      </c>
      <c r="Y1279" t="str">
        <v>JR_LIU</v>
      </c>
      <c r="Z1279" t="str">
        <v>JR</v>
      </c>
      <c r="AA1279" t="str">
        <v>30 ul TM HCl</v>
      </c>
      <c r="AB1279" t="str">
        <v>397-U1385G-13X-6-IW(143-148)-IWWU</v>
      </c>
    </row>
    <row r="1280" spans="1:28" x14ac:dyDescent="0.15">
      <c r="A1280">
        <v>397</v>
      </c>
      <c r="B1280" t="str">
        <v>U1385</v>
      </c>
      <c r="C1280" t="str">
        <v>G</v>
      </c>
      <c r="D1280">
        <v>13</v>
      </c>
      <c r="E1280" t="str">
        <v>X</v>
      </c>
      <c r="F1280">
        <v>6</v>
      </c>
      <c r="G1280" t="str">
        <v/>
      </c>
      <c r="H1280" s="21">
        <v>143</v>
      </c>
      <c r="I1280" s="21">
        <v>148</v>
      </c>
      <c r="J1280" s="21">
        <v>143</v>
      </c>
      <c r="K1280" s="21">
        <v>148</v>
      </c>
      <c r="L1280">
        <v>115.15</v>
      </c>
      <c r="M1280">
        <v>115.2</v>
      </c>
      <c r="N1280">
        <v>128.84200000000001</v>
      </c>
      <c r="O1280">
        <v>128.892</v>
      </c>
      <c r="P1280">
        <v>5</v>
      </c>
      <c r="Q1280">
        <v>176</v>
      </c>
      <c r="R1280" t="str">
        <v>WRND</v>
      </c>
      <c r="S1280" t="str">
        <v>IW</v>
      </c>
      <c r="T1280" t="str">
        <v/>
      </c>
      <c r="U1280" t="str">
        <v/>
      </c>
      <c r="V1280" t="str">
        <v>IW(143-148)</v>
      </c>
      <c r="W1280" t="str">
        <v>WRND11894441</v>
      </c>
      <c r="X1280">
        <v>44885.824999999997</v>
      </c>
      <c r="Y1280" t="str">
        <v>LEWIS</v>
      </c>
      <c r="Z1280" t="str">
        <v>JR</v>
      </c>
      <c r="AA1280" t="str">
        <v/>
      </c>
      <c r="AB1280" t="str">
        <v>397-U1385G-13X-6-IW(143-148)</v>
      </c>
    </row>
    <row r="1281" spans="1:28" x14ac:dyDescent="0.15">
      <c r="A1281">
        <v>397</v>
      </c>
      <c r="B1281" t="str">
        <v>U1385</v>
      </c>
      <c r="C1281" t="str">
        <v>G</v>
      </c>
      <c r="D1281">
        <v>13</v>
      </c>
      <c r="E1281" t="str">
        <v>X</v>
      </c>
      <c r="F1281">
        <v>6</v>
      </c>
      <c r="G1281" t="str">
        <v/>
      </c>
      <c r="H1281" s="21">
        <v>143</v>
      </c>
      <c r="I1281" s="21">
        <v>148</v>
      </c>
      <c r="J1281" s="21">
        <v>0</v>
      </c>
      <c r="K1281" s="21">
        <v>5</v>
      </c>
      <c r="L1281">
        <v>115.15</v>
      </c>
      <c r="M1281">
        <v>115.2</v>
      </c>
      <c r="N1281">
        <v>128.84200000000001</v>
      </c>
      <c r="O1281">
        <v>128.892</v>
      </c>
      <c r="P1281">
        <v>5</v>
      </c>
      <c r="Q1281">
        <v>3</v>
      </c>
      <c r="R1281" t="str">
        <v>LIQ</v>
      </c>
      <c r="S1281" t="str">
        <v/>
      </c>
      <c r="T1281" t="str">
        <v/>
      </c>
      <c r="U1281" t="str">
        <v/>
      </c>
      <c r="V1281" t="str">
        <v>IWALK</v>
      </c>
      <c r="W1281" t="str">
        <v>LIQ11894521</v>
      </c>
      <c r="X1281">
        <v>44885.864583333336</v>
      </c>
      <c r="Y1281" t="str">
        <v>JR_LIU</v>
      </c>
      <c r="Z1281" t="str">
        <v>JR</v>
      </c>
      <c r="AA1281" t="str">
        <v>alkalinity residue</v>
      </c>
      <c r="AB1281" t="str">
        <v>397-U1385G-13X-6-IW(143-148)-IWALK</v>
      </c>
    </row>
    <row r="1282" spans="1:28" x14ac:dyDescent="0.15">
      <c r="A1282">
        <v>397</v>
      </c>
      <c r="B1282" t="str">
        <v>U1385</v>
      </c>
      <c r="C1282" t="str">
        <v>G</v>
      </c>
      <c r="D1282">
        <v>13</v>
      </c>
      <c r="E1282" t="str">
        <v>X</v>
      </c>
      <c r="F1282">
        <v>6</v>
      </c>
      <c r="G1282" t="str">
        <v/>
      </c>
      <c r="H1282" s="21">
        <v>143</v>
      </c>
      <c r="I1282" s="21">
        <v>148</v>
      </c>
      <c r="J1282" s="21">
        <v>0</v>
      </c>
      <c r="K1282" s="21">
        <v>5</v>
      </c>
      <c r="L1282">
        <v>115.15</v>
      </c>
      <c r="M1282">
        <v>115.2</v>
      </c>
      <c r="N1282">
        <v>128.84200000000001</v>
      </c>
      <c r="O1282">
        <v>128.892</v>
      </c>
      <c r="P1282">
        <v>5</v>
      </c>
      <c r="Q1282">
        <v>2</v>
      </c>
      <c r="R1282" t="str">
        <v>LIQ</v>
      </c>
      <c r="S1282" t="str">
        <v>ICP</v>
      </c>
      <c r="T1282" t="str">
        <v/>
      </c>
      <c r="U1282" t="str">
        <v/>
      </c>
      <c r="V1282" t="str">
        <v>IWICP</v>
      </c>
      <c r="W1282" t="str">
        <v>LIQ11894531</v>
      </c>
      <c r="X1282">
        <v>44885.864583333336</v>
      </c>
      <c r="Y1282" t="str">
        <v>JR_LIU</v>
      </c>
      <c r="Z1282" t="str">
        <v>JR</v>
      </c>
      <c r="AA1282" t="str">
        <v>10uL HNO3</v>
      </c>
      <c r="AB1282" t="str">
        <v>397-U1385G-13X-6-IW(143-148)-IWICP</v>
      </c>
    </row>
    <row r="1283" spans="1:28" x14ac:dyDescent="0.15">
      <c r="A1283">
        <v>397</v>
      </c>
      <c r="B1283" t="str">
        <v>U1385</v>
      </c>
      <c r="C1283" t="str">
        <v>G</v>
      </c>
      <c r="D1283">
        <v>13</v>
      </c>
      <c r="E1283" t="str">
        <v>X</v>
      </c>
      <c r="F1283">
        <v>6</v>
      </c>
      <c r="G1283" t="str">
        <v/>
      </c>
      <c r="H1283" s="21">
        <v>143</v>
      </c>
      <c r="I1283" s="21">
        <v>148</v>
      </c>
      <c r="J1283" s="21">
        <v>0</v>
      </c>
      <c r="K1283" s="21">
        <v>5</v>
      </c>
      <c r="L1283">
        <v>115.15</v>
      </c>
      <c r="M1283">
        <v>115.2</v>
      </c>
      <c r="N1283">
        <v>128.84200000000001</v>
      </c>
      <c r="O1283">
        <v>128.892</v>
      </c>
      <c r="P1283">
        <v>5</v>
      </c>
      <c r="Q1283">
        <v>25</v>
      </c>
      <c r="R1283" t="str">
        <v>CAKE</v>
      </c>
      <c r="S1283" t="str">
        <v/>
      </c>
      <c r="T1283" t="str">
        <v>HAYG</v>
      </c>
      <c r="U1283" t="str">
        <v>95295IODP</v>
      </c>
      <c r="V1283" t="str">
        <v>SCHAYG</v>
      </c>
      <c r="W1283" t="str">
        <v>CAKE11894571</v>
      </c>
      <c r="X1283">
        <v>44885.864583333336</v>
      </c>
      <c r="Y1283" t="str">
        <v>JR_LIU</v>
      </c>
      <c r="Z1283" t="str">
        <v>JR</v>
      </c>
      <c r="AA1283" t="str">
        <v>flush with N2</v>
      </c>
      <c r="AB1283" t="str">
        <v>397-U1385G-13X-6-IW(143-148)-SCHAYG</v>
      </c>
    </row>
    <row r="1284" spans="1:28" x14ac:dyDescent="0.15">
      <c r="A1284">
        <v>397</v>
      </c>
      <c r="B1284" t="str">
        <v>U1385</v>
      </c>
      <c r="C1284" t="str">
        <v>G</v>
      </c>
      <c r="D1284">
        <v>13</v>
      </c>
      <c r="E1284" t="str">
        <v>X</v>
      </c>
      <c r="F1284">
        <v>6</v>
      </c>
      <c r="G1284" t="str">
        <v/>
      </c>
      <c r="H1284" s="21">
        <v>143</v>
      </c>
      <c r="I1284" s="21">
        <v>148</v>
      </c>
      <c r="J1284" s="21">
        <v>0</v>
      </c>
      <c r="K1284" s="21">
        <v>5</v>
      </c>
      <c r="L1284">
        <v>115.15</v>
      </c>
      <c r="M1284">
        <v>115.2</v>
      </c>
      <c r="N1284">
        <v>128.84200000000001</v>
      </c>
      <c r="O1284">
        <v>128.892</v>
      </c>
      <c r="P1284">
        <v>5</v>
      </c>
      <c r="Q1284">
        <v>25</v>
      </c>
      <c r="R1284" t="str">
        <v>CAKE</v>
      </c>
      <c r="S1284" t="str">
        <v/>
      </c>
      <c r="T1284" t="str">
        <v>WU</v>
      </c>
      <c r="U1284" t="str">
        <v>95353IODP</v>
      </c>
      <c r="V1284" t="str">
        <v>SCWU</v>
      </c>
      <c r="W1284" t="str">
        <v>CAKE11894561</v>
      </c>
      <c r="X1284">
        <v>44885.864583333336</v>
      </c>
      <c r="Y1284" t="str">
        <v>JR_LIU</v>
      </c>
      <c r="Z1284" t="str">
        <v>JR</v>
      </c>
      <c r="AA1284" t="str">
        <v/>
      </c>
      <c r="AB1284" t="str">
        <v>397-U1385G-13X-6-IW(143-148)-SCWU</v>
      </c>
    </row>
    <row r="1285" spans="1:28" x14ac:dyDescent="0.15">
      <c r="A1285">
        <v>397</v>
      </c>
      <c r="B1285" t="str">
        <v>U1385</v>
      </c>
      <c r="C1285" t="str">
        <v>G</v>
      </c>
      <c r="D1285">
        <v>13</v>
      </c>
      <c r="E1285" t="str">
        <v>X</v>
      </c>
      <c r="F1285">
        <v>6</v>
      </c>
      <c r="G1285" t="str">
        <v/>
      </c>
      <c r="H1285" s="21">
        <v>143</v>
      </c>
      <c r="I1285" s="21">
        <v>148</v>
      </c>
      <c r="J1285" s="21">
        <v>0</v>
      </c>
      <c r="K1285" s="21">
        <v>5</v>
      </c>
      <c r="L1285">
        <v>115.15</v>
      </c>
      <c r="M1285">
        <v>115.2</v>
      </c>
      <c r="N1285">
        <v>128.84200000000001</v>
      </c>
      <c r="O1285">
        <v>128.892</v>
      </c>
      <c r="P1285">
        <v>5</v>
      </c>
      <c r="Q1285">
        <v>2</v>
      </c>
      <c r="R1285" t="str">
        <v>LIQ</v>
      </c>
      <c r="S1285" t="str">
        <v/>
      </c>
      <c r="T1285" t="str">
        <v>BRAD</v>
      </c>
      <c r="U1285" t="str">
        <v>95829IODP</v>
      </c>
      <c r="V1285" t="str">
        <v>IWBRAD</v>
      </c>
      <c r="W1285" t="str">
        <v>LIQ11894591</v>
      </c>
      <c r="X1285">
        <v>44885.864583333336</v>
      </c>
      <c r="Y1285" t="str">
        <v>JR_LIU</v>
      </c>
      <c r="Z1285" t="str">
        <v>JR</v>
      </c>
      <c r="AA1285" t="str">
        <v>10 ul HgCl2</v>
      </c>
      <c r="AB1285" t="str">
        <v>397-U1385G-13X-6-IW(143-148)-IWBRAD</v>
      </c>
    </row>
    <row r="1286" spans="1:28" x14ac:dyDescent="0.15">
      <c r="A1286">
        <v>397</v>
      </c>
      <c r="B1286" t="str">
        <v>U1385</v>
      </c>
      <c r="C1286" t="str">
        <v>G</v>
      </c>
      <c r="D1286">
        <v>13</v>
      </c>
      <c r="E1286" t="str">
        <v>X</v>
      </c>
      <c r="F1286">
        <v>6</v>
      </c>
      <c r="G1286" t="str">
        <v/>
      </c>
      <c r="H1286" s="21">
        <v>143</v>
      </c>
      <c r="I1286" s="21">
        <v>148</v>
      </c>
      <c r="J1286" s="21">
        <v>0</v>
      </c>
      <c r="K1286" s="21">
        <v>5</v>
      </c>
      <c r="L1286">
        <v>115.15</v>
      </c>
      <c r="M1286">
        <v>115.2</v>
      </c>
      <c r="N1286">
        <v>128.84200000000001</v>
      </c>
      <c r="O1286">
        <v>128.892</v>
      </c>
      <c r="P1286">
        <v>5</v>
      </c>
      <c r="Q1286">
        <v>10</v>
      </c>
      <c r="R1286" t="str">
        <v>LIQ</v>
      </c>
      <c r="S1286" t="str">
        <v/>
      </c>
      <c r="T1286" t="str">
        <v>YOBO</v>
      </c>
      <c r="U1286" t="str">
        <v>96010IODP</v>
      </c>
      <c r="V1286" t="str">
        <v>IWYOBO</v>
      </c>
      <c r="W1286" t="str">
        <v>LIQ11894551</v>
      </c>
      <c r="X1286">
        <v>44885.864583333336</v>
      </c>
      <c r="Y1286" t="str">
        <v>JR_LIU</v>
      </c>
      <c r="Z1286" t="str">
        <v>JR</v>
      </c>
      <c r="AA1286" t="str">
        <v>30ul optima HNO3</v>
      </c>
      <c r="AB1286" t="str">
        <v>397-U1385G-13X-6-IW(143-148)-IWYOBO</v>
      </c>
    </row>
    <row r="1287" spans="1:28" x14ac:dyDescent="0.15">
      <c r="A1287">
        <v>397</v>
      </c>
      <c r="B1287" t="str">
        <v>U1385</v>
      </c>
      <c r="C1287" t="str">
        <v>G</v>
      </c>
      <c r="D1287">
        <v>13</v>
      </c>
      <c r="E1287" t="str">
        <v>X</v>
      </c>
      <c r="F1287">
        <v>6</v>
      </c>
      <c r="G1287" t="str">
        <v/>
      </c>
      <c r="H1287" s="21">
        <v>143</v>
      </c>
      <c r="I1287" s="21">
        <v>148</v>
      </c>
      <c r="J1287" s="21">
        <v>0</v>
      </c>
      <c r="K1287" s="21">
        <v>5</v>
      </c>
      <c r="L1287">
        <v>115.15</v>
      </c>
      <c r="M1287">
        <v>115.2</v>
      </c>
      <c r="N1287">
        <v>128.84200000000001</v>
      </c>
      <c r="O1287">
        <v>128.892</v>
      </c>
      <c r="P1287">
        <v>5</v>
      </c>
      <c r="Q1287">
        <v>6</v>
      </c>
      <c r="R1287" t="str">
        <v>LIQ</v>
      </c>
      <c r="S1287" t="str">
        <v/>
      </c>
      <c r="T1287" t="str">
        <v/>
      </c>
      <c r="U1287" t="str">
        <v/>
      </c>
      <c r="V1287" t="str">
        <v>IWS</v>
      </c>
      <c r="W1287" t="str">
        <v>LIQ11894511</v>
      </c>
      <c r="X1287">
        <v>44885.864583333336</v>
      </c>
      <c r="Y1287" t="str">
        <v>JR_LIU</v>
      </c>
      <c r="Z1287" t="str">
        <v>JR</v>
      </c>
      <c r="AA1287" t="str">
        <v>shipboard untreated</v>
      </c>
      <c r="AB1287" t="str">
        <v>397-U1385G-13X-6-IW(143-148)-IWS</v>
      </c>
    </row>
    <row r="1288" spans="1:28" x14ac:dyDescent="0.15">
      <c r="A1288">
        <v>397</v>
      </c>
      <c r="B1288" t="str">
        <v>U1385</v>
      </c>
      <c r="C1288" t="str">
        <v>G</v>
      </c>
      <c r="D1288">
        <v>13</v>
      </c>
      <c r="E1288" t="str">
        <v>X</v>
      </c>
      <c r="F1288">
        <v>6</v>
      </c>
      <c r="G1288" t="str">
        <v/>
      </c>
      <c r="H1288" s="21">
        <v>143</v>
      </c>
      <c r="I1288" s="21">
        <v>148</v>
      </c>
      <c r="J1288" s="21">
        <v>0</v>
      </c>
      <c r="K1288" s="21">
        <v>5</v>
      </c>
      <c r="L1288">
        <v>115.15</v>
      </c>
      <c r="M1288">
        <v>115.2</v>
      </c>
      <c r="N1288">
        <v>128.84200000000001</v>
      </c>
      <c r="O1288">
        <v>128.892</v>
      </c>
      <c r="P1288">
        <v>5</v>
      </c>
      <c r="Q1288">
        <v>25</v>
      </c>
      <c r="R1288" t="str">
        <v>CAKE</v>
      </c>
      <c r="S1288" t="str">
        <v/>
      </c>
      <c r="T1288" t="str">
        <v/>
      </c>
      <c r="U1288" t="str">
        <v/>
      </c>
      <c r="V1288" t="str">
        <v>SC</v>
      </c>
      <c r="W1288" t="str">
        <v>CAKE11894581</v>
      </c>
      <c r="X1288">
        <v>44885.864583333336</v>
      </c>
      <c r="Y1288" t="str">
        <v>JR_LIU</v>
      </c>
      <c r="Z1288" t="str">
        <v>JR</v>
      </c>
      <c r="AA1288" t="str">
        <v>repository</v>
      </c>
      <c r="AB1288" t="str">
        <v>397-U1385G-13X-6-IW(143-148)-SC</v>
      </c>
    </row>
    <row r="1289" spans="1:28" x14ac:dyDescent="0.15">
      <c r="A1289">
        <v>397</v>
      </c>
      <c r="B1289" t="str">
        <v>U1385</v>
      </c>
      <c r="C1289" t="str">
        <v>G</v>
      </c>
      <c r="D1289">
        <v>13</v>
      </c>
      <c r="E1289" t="str">
        <v>X</v>
      </c>
      <c r="F1289">
        <v>7</v>
      </c>
      <c r="G1289" t="str">
        <v/>
      </c>
      <c r="H1289" s="21">
        <v>0</v>
      </c>
      <c r="I1289" s="21">
        <v>5</v>
      </c>
      <c r="J1289" s="21">
        <v>0</v>
      </c>
      <c r="K1289" s="21">
        <v>5</v>
      </c>
      <c r="L1289">
        <v>115.2</v>
      </c>
      <c r="M1289">
        <v>115.25</v>
      </c>
      <c r="N1289">
        <v>128.892</v>
      </c>
      <c r="O1289">
        <v>128.94200000000001</v>
      </c>
      <c r="P1289">
        <v>5</v>
      </c>
      <c r="Q1289">
        <v>5</v>
      </c>
      <c r="R1289" t="str">
        <v>CYL</v>
      </c>
      <c r="S1289" t="str">
        <v>HS</v>
      </c>
      <c r="T1289" t="str">
        <v/>
      </c>
      <c r="U1289" t="str">
        <v/>
      </c>
      <c r="V1289" t="str">
        <v>HS</v>
      </c>
      <c r="W1289" t="str">
        <v>CYL11894431</v>
      </c>
      <c r="X1289">
        <v>44885.824999999997</v>
      </c>
      <c r="Y1289" t="str">
        <v>LEWIS</v>
      </c>
      <c r="Z1289" t="str">
        <v>JR</v>
      </c>
      <c r="AA1289" t="str">
        <v/>
      </c>
      <c r="AB1289" t="str">
        <v>397-U1385G-13X-7-HS</v>
      </c>
    </row>
    <row r="1290" spans="1:28" x14ac:dyDescent="0.15">
      <c r="A1290">
        <v>397</v>
      </c>
      <c r="B1290" t="str">
        <v>U1385</v>
      </c>
      <c r="C1290" t="str">
        <v>G</v>
      </c>
      <c r="D1290">
        <v>14</v>
      </c>
      <c r="E1290" t="str">
        <v>X</v>
      </c>
      <c r="F1290">
        <v>3</v>
      </c>
      <c r="G1290" t="str">
        <v>A</v>
      </c>
      <c r="H1290" s="21">
        <v>61</v>
      </c>
      <c r="I1290" s="21">
        <v>61</v>
      </c>
      <c r="J1290" s="21">
        <v>61</v>
      </c>
      <c r="K1290" s="21">
        <v>61</v>
      </c>
      <c r="L1290">
        <v>119.57</v>
      </c>
      <c r="M1290">
        <v>119.57</v>
      </c>
      <c r="N1290">
        <v>134.779</v>
      </c>
      <c r="O1290">
        <v>134.779</v>
      </c>
      <c r="P1290">
        <v>0</v>
      </c>
      <c r="Q1290" t="str">
        <v/>
      </c>
      <c r="R1290" t="str">
        <v>SS</v>
      </c>
      <c r="S1290" t="str">
        <v>SED</v>
      </c>
      <c r="T1290" t="str">
        <v/>
      </c>
      <c r="U1290" t="str">
        <v/>
      </c>
      <c r="V1290" t="str">
        <v>SED</v>
      </c>
      <c r="W1290" t="str">
        <v>SS11897851</v>
      </c>
      <c r="X1290">
        <v>44886.163888888892</v>
      </c>
      <c r="Y1290" t="str">
        <v>JRS_BROOKS</v>
      </c>
      <c r="Z1290" t="str">
        <v>JR</v>
      </c>
      <c r="AA1290" t="str">
        <v/>
      </c>
      <c r="AB1290" t="str">
        <v>397-U1385G-14X-3-A 61/61-SED</v>
      </c>
    </row>
    <row r="1291" spans="1:28" x14ac:dyDescent="0.15">
      <c r="A1291">
        <v>397</v>
      </c>
      <c r="B1291" t="str">
        <v>U1385</v>
      </c>
      <c r="C1291" t="str">
        <v>G</v>
      </c>
      <c r="D1291">
        <v>14</v>
      </c>
      <c r="E1291" t="str">
        <v>X</v>
      </c>
      <c r="F1291">
        <v>3</v>
      </c>
      <c r="G1291" t="str">
        <v>W</v>
      </c>
      <c r="H1291" s="21">
        <v>61</v>
      </c>
      <c r="I1291" s="21">
        <v>62</v>
      </c>
      <c r="J1291" s="21">
        <v>61</v>
      </c>
      <c r="K1291" s="21">
        <v>62</v>
      </c>
      <c r="L1291">
        <v>119.57</v>
      </c>
      <c r="M1291">
        <v>119.58</v>
      </c>
      <c r="N1291">
        <v>134.779</v>
      </c>
      <c r="O1291">
        <v>134.78899999999999</v>
      </c>
      <c r="P1291">
        <v>1</v>
      </c>
      <c r="Q1291">
        <v>5</v>
      </c>
      <c r="R1291" t="str">
        <v>CYL</v>
      </c>
      <c r="S1291" t="str">
        <v>XRD</v>
      </c>
      <c r="T1291" t="str">
        <v/>
      </c>
      <c r="U1291" t="str">
        <v/>
      </c>
      <c r="V1291" t="str">
        <v>XRD</v>
      </c>
      <c r="W1291" t="str">
        <v>CYL11897861</v>
      </c>
      <c r="X1291">
        <v>44886.164583333331</v>
      </c>
      <c r="Y1291" t="str">
        <v>JRS_CLARK</v>
      </c>
      <c r="Z1291" t="str">
        <v>JR</v>
      </c>
      <c r="AA1291" t="str">
        <v/>
      </c>
      <c r="AB1291" t="str">
        <v>397-U1385G-14X-3-W 61/62-XRD</v>
      </c>
    </row>
    <row r="1292" spans="1:28" x14ac:dyDescent="0.15">
      <c r="A1292">
        <v>397</v>
      </c>
      <c r="B1292" t="str">
        <v>U1385</v>
      </c>
      <c r="C1292" t="str">
        <v>G</v>
      </c>
      <c r="D1292">
        <v>14</v>
      </c>
      <c r="E1292" t="str">
        <v>X</v>
      </c>
      <c r="F1292">
        <v>3</v>
      </c>
      <c r="G1292" t="str">
        <v>W</v>
      </c>
      <c r="H1292" s="21">
        <v>61</v>
      </c>
      <c r="I1292" s="21">
        <v>62</v>
      </c>
      <c r="J1292" s="21">
        <v>61</v>
      </c>
      <c r="K1292" s="21">
        <v>62</v>
      </c>
      <c r="L1292">
        <v>119.57</v>
      </c>
      <c r="M1292">
        <v>119.58</v>
      </c>
      <c r="N1292">
        <v>134.779</v>
      </c>
      <c r="O1292">
        <v>134.78899999999999</v>
      </c>
      <c r="P1292">
        <v>1</v>
      </c>
      <c r="Q1292">
        <v>5</v>
      </c>
      <c r="R1292" t="str">
        <v>CYL</v>
      </c>
      <c r="S1292" t="str">
        <v>CARB</v>
      </c>
      <c r="T1292" t="str">
        <v/>
      </c>
      <c r="U1292" t="str">
        <v/>
      </c>
      <c r="V1292" t="str">
        <v>CARB</v>
      </c>
      <c r="W1292" t="str">
        <v>CYL11897871</v>
      </c>
      <c r="X1292">
        <v>44886.164583333331</v>
      </c>
      <c r="Y1292" t="str">
        <v>JRS_CLARK</v>
      </c>
      <c r="Z1292" t="str">
        <v>JR</v>
      </c>
      <c r="AA1292" t="str">
        <v/>
      </c>
      <c r="AB1292" t="str">
        <v>397-U1385G-14X-3-W 61/62-CARB</v>
      </c>
    </row>
    <row r="1293" spans="1:28" x14ac:dyDescent="0.15">
      <c r="A1293">
        <v>397</v>
      </c>
      <c r="B1293" t="str">
        <v>U1385</v>
      </c>
      <c r="C1293" t="str">
        <v>G</v>
      </c>
      <c r="D1293">
        <v>14</v>
      </c>
      <c r="E1293" t="str">
        <v>X</v>
      </c>
      <c r="F1293">
        <v>3</v>
      </c>
      <c r="G1293" t="str">
        <v>W</v>
      </c>
      <c r="H1293" s="21">
        <v>102</v>
      </c>
      <c r="I1293" s="21">
        <v>104</v>
      </c>
      <c r="J1293" s="21">
        <v>102</v>
      </c>
      <c r="K1293" s="21">
        <v>104</v>
      </c>
      <c r="L1293">
        <v>119.97999999999999</v>
      </c>
      <c r="M1293">
        <v>120</v>
      </c>
      <c r="N1293">
        <v>135.18899999999999</v>
      </c>
      <c r="O1293">
        <v>135.209</v>
      </c>
      <c r="P1293">
        <v>2</v>
      </c>
      <c r="Q1293">
        <v>7</v>
      </c>
      <c r="R1293" t="str">
        <v>CUBE</v>
      </c>
      <c r="S1293" t="str">
        <v>PMAG</v>
      </c>
      <c r="T1293" t="str">
        <v>XUAN</v>
      </c>
      <c r="U1293" t="str">
        <v>95810IODP</v>
      </c>
      <c r="V1293" t="str">
        <v>PMAG</v>
      </c>
      <c r="W1293" t="str">
        <v>CUBE11897751</v>
      </c>
      <c r="X1293">
        <v>44886.154166666667</v>
      </c>
      <c r="Y1293" t="str">
        <v>LEWIS</v>
      </c>
      <c r="Z1293" t="str">
        <v>JR</v>
      </c>
      <c r="AA1293" t="str">
        <v/>
      </c>
      <c r="AB1293" t="str">
        <v>397-U1385G-14X-3-W 102/104-PMAG</v>
      </c>
    </row>
    <row r="1294" spans="1:28" x14ac:dyDescent="0.15">
      <c r="A1294">
        <v>397</v>
      </c>
      <c r="B1294" t="str">
        <v>U1385</v>
      </c>
      <c r="C1294" t="str">
        <v>G</v>
      </c>
      <c r="D1294">
        <v>14</v>
      </c>
      <c r="E1294" t="str">
        <v>X</v>
      </c>
      <c r="F1294">
        <v>3</v>
      </c>
      <c r="G1294" t="str">
        <v/>
      </c>
      <c r="H1294" s="21">
        <v>144</v>
      </c>
      <c r="I1294" s="21">
        <v>149</v>
      </c>
      <c r="J1294" s="21">
        <v>0</v>
      </c>
      <c r="K1294" s="21">
        <v>5</v>
      </c>
      <c r="L1294">
        <v>120.39999999999999</v>
      </c>
      <c r="M1294">
        <v>120.44999999999999</v>
      </c>
      <c r="N1294">
        <v>135.60899999999998</v>
      </c>
      <c r="O1294">
        <v>135.65899999999999</v>
      </c>
      <c r="P1294">
        <v>5</v>
      </c>
      <c r="Q1294">
        <v>2</v>
      </c>
      <c r="R1294" t="str">
        <v>LIQ</v>
      </c>
      <c r="S1294" t="str">
        <v>ICP</v>
      </c>
      <c r="T1294" t="str">
        <v/>
      </c>
      <c r="U1294" t="str">
        <v/>
      </c>
      <c r="V1294" t="str">
        <v>IWICP</v>
      </c>
      <c r="W1294" t="str">
        <v>LIQ11894921</v>
      </c>
      <c r="X1294">
        <v>44885.902083333334</v>
      </c>
      <c r="Y1294" t="str">
        <v>JR_LIU</v>
      </c>
      <c r="Z1294" t="str">
        <v>JR</v>
      </c>
      <c r="AA1294" t="str">
        <v>10uL HNO3</v>
      </c>
      <c r="AB1294" t="str">
        <v>397-U1385G-14X-3-IW(144-149)-IWICP</v>
      </c>
    </row>
    <row r="1295" spans="1:28" x14ac:dyDescent="0.15">
      <c r="A1295">
        <v>397</v>
      </c>
      <c r="B1295" t="str">
        <v>U1385</v>
      </c>
      <c r="C1295" t="str">
        <v>G</v>
      </c>
      <c r="D1295">
        <v>14</v>
      </c>
      <c r="E1295" t="str">
        <v>X</v>
      </c>
      <c r="F1295">
        <v>3</v>
      </c>
      <c r="G1295" t="str">
        <v/>
      </c>
      <c r="H1295" s="21">
        <v>144</v>
      </c>
      <c r="I1295" s="21">
        <v>149</v>
      </c>
      <c r="J1295" s="21">
        <v>0</v>
      </c>
      <c r="K1295" s="21">
        <v>5</v>
      </c>
      <c r="L1295">
        <v>120.39999999999999</v>
      </c>
      <c r="M1295">
        <v>120.44999999999999</v>
      </c>
      <c r="N1295">
        <v>135.60899999999998</v>
      </c>
      <c r="O1295">
        <v>135.65899999999999</v>
      </c>
      <c r="P1295">
        <v>5</v>
      </c>
      <c r="Q1295">
        <v>2</v>
      </c>
      <c r="R1295" t="str">
        <v>LIQ</v>
      </c>
      <c r="S1295" t="str">
        <v/>
      </c>
      <c r="T1295" t="str">
        <v>BRAD</v>
      </c>
      <c r="U1295" t="str">
        <v>95829IODP</v>
      </c>
      <c r="V1295" t="str">
        <v>IWBRAD</v>
      </c>
      <c r="W1295" t="str">
        <v>LIQ11894981</v>
      </c>
      <c r="X1295">
        <v>44885.902083333334</v>
      </c>
      <c r="Y1295" t="str">
        <v>JR_LIU</v>
      </c>
      <c r="Z1295" t="str">
        <v>JR</v>
      </c>
      <c r="AA1295" t="str">
        <v>10 ul HgCl2</v>
      </c>
      <c r="AB1295" t="str">
        <v>397-U1385G-14X-3-IW(144-149)-IWBRAD</v>
      </c>
    </row>
    <row r="1296" spans="1:28" x14ac:dyDescent="0.15">
      <c r="A1296">
        <v>397</v>
      </c>
      <c r="B1296" t="str">
        <v>U1385</v>
      </c>
      <c r="C1296" t="str">
        <v>G</v>
      </c>
      <c r="D1296">
        <v>14</v>
      </c>
      <c r="E1296" t="str">
        <v>X</v>
      </c>
      <c r="F1296">
        <v>3</v>
      </c>
      <c r="G1296" t="str">
        <v/>
      </c>
      <c r="H1296" s="21">
        <v>144</v>
      </c>
      <c r="I1296" s="21">
        <v>149</v>
      </c>
      <c r="J1296" s="21">
        <v>144</v>
      </c>
      <c r="K1296" s="21">
        <v>149</v>
      </c>
      <c r="L1296">
        <v>120.39999999999999</v>
      </c>
      <c r="M1296">
        <v>120.44999999999999</v>
      </c>
      <c r="N1296">
        <v>135.60899999999998</v>
      </c>
      <c r="O1296">
        <v>135.65899999999999</v>
      </c>
      <c r="P1296">
        <v>5</v>
      </c>
      <c r="Q1296">
        <v>176</v>
      </c>
      <c r="R1296" t="str">
        <v>WRND</v>
      </c>
      <c r="S1296" t="str">
        <v>IW</v>
      </c>
      <c r="T1296" t="str">
        <v/>
      </c>
      <c r="U1296" t="str">
        <v/>
      </c>
      <c r="V1296" t="str">
        <v>IW(144-149)</v>
      </c>
      <c r="W1296" t="str">
        <v>WRND11894801</v>
      </c>
      <c r="X1296">
        <v>44885.872916666667</v>
      </c>
      <c r="Y1296" t="str">
        <v>LEWIS</v>
      </c>
      <c r="Z1296" t="str">
        <v>JR</v>
      </c>
      <c r="AA1296" t="str">
        <v/>
      </c>
      <c r="AB1296" t="str">
        <v>397-U1385G-14X-3-IW(144-149)</v>
      </c>
    </row>
    <row r="1297" spans="1:28" x14ac:dyDescent="0.15">
      <c r="A1297">
        <v>397</v>
      </c>
      <c r="B1297" t="str">
        <v>U1385</v>
      </c>
      <c r="C1297" t="str">
        <v>G</v>
      </c>
      <c r="D1297">
        <v>14</v>
      </c>
      <c r="E1297" t="str">
        <v>X</v>
      </c>
      <c r="F1297">
        <v>3</v>
      </c>
      <c r="G1297" t="str">
        <v/>
      </c>
      <c r="H1297" s="21">
        <v>144</v>
      </c>
      <c r="I1297" s="21">
        <v>149</v>
      </c>
      <c r="J1297" s="21">
        <v>0</v>
      </c>
      <c r="K1297" s="21">
        <v>5</v>
      </c>
      <c r="L1297">
        <v>120.39999999999999</v>
      </c>
      <c r="M1297">
        <v>120.44999999999999</v>
      </c>
      <c r="N1297">
        <v>135.60899999999998</v>
      </c>
      <c r="O1297">
        <v>135.65899999999999</v>
      </c>
      <c r="P1297">
        <v>5</v>
      </c>
      <c r="Q1297">
        <v>6</v>
      </c>
      <c r="R1297" t="str">
        <v>LIQ</v>
      </c>
      <c r="S1297" t="str">
        <v/>
      </c>
      <c r="T1297" t="str">
        <v/>
      </c>
      <c r="U1297" t="str">
        <v/>
      </c>
      <c r="V1297" t="str">
        <v>IWS</v>
      </c>
      <c r="W1297" t="str">
        <v>LIQ11894901</v>
      </c>
      <c r="X1297">
        <v>44885.902083333334</v>
      </c>
      <c r="Y1297" t="str">
        <v>JR_LIU</v>
      </c>
      <c r="Z1297" t="str">
        <v>JR</v>
      </c>
      <c r="AA1297" t="str">
        <v>shipboard untreated</v>
      </c>
      <c r="AB1297" t="str">
        <v>397-U1385G-14X-3-IW(144-149)-IWS</v>
      </c>
    </row>
    <row r="1298" spans="1:28" x14ac:dyDescent="0.15">
      <c r="A1298">
        <v>397</v>
      </c>
      <c r="B1298" t="str">
        <v>U1385</v>
      </c>
      <c r="C1298" t="str">
        <v>G</v>
      </c>
      <c r="D1298">
        <v>14</v>
      </c>
      <c r="E1298" t="str">
        <v>X</v>
      </c>
      <c r="F1298">
        <v>3</v>
      </c>
      <c r="G1298" t="str">
        <v/>
      </c>
      <c r="H1298" s="21">
        <v>144</v>
      </c>
      <c r="I1298" s="21">
        <v>149</v>
      </c>
      <c r="J1298" s="21">
        <v>0</v>
      </c>
      <c r="K1298" s="21">
        <v>5</v>
      </c>
      <c r="L1298">
        <v>120.39999999999999</v>
      </c>
      <c r="M1298">
        <v>120.44999999999999</v>
      </c>
      <c r="N1298">
        <v>135.60899999999998</v>
      </c>
      <c r="O1298">
        <v>135.65899999999999</v>
      </c>
      <c r="P1298">
        <v>5</v>
      </c>
      <c r="Q1298">
        <v>25</v>
      </c>
      <c r="R1298" t="str">
        <v>CAKE</v>
      </c>
      <c r="S1298" t="str">
        <v/>
      </c>
      <c r="T1298" t="str">
        <v/>
      </c>
      <c r="U1298" t="str">
        <v/>
      </c>
      <c r="V1298" t="str">
        <v>SC</v>
      </c>
      <c r="W1298" t="str">
        <v>CAKE11894971</v>
      </c>
      <c r="X1298">
        <v>44885.902083333334</v>
      </c>
      <c r="Y1298" t="str">
        <v>JR_LIU</v>
      </c>
      <c r="Z1298" t="str">
        <v>JR</v>
      </c>
      <c r="AA1298" t="str">
        <v>repository</v>
      </c>
      <c r="AB1298" t="str">
        <v>397-U1385G-14X-3-IW(144-149)-SC</v>
      </c>
    </row>
    <row r="1299" spans="1:28" x14ac:dyDescent="0.15">
      <c r="A1299">
        <v>397</v>
      </c>
      <c r="B1299" t="str">
        <v>U1385</v>
      </c>
      <c r="C1299" t="str">
        <v>G</v>
      </c>
      <c r="D1299">
        <v>14</v>
      </c>
      <c r="E1299" t="str">
        <v>X</v>
      </c>
      <c r="F1299">
        <v>3</v>
      </c>
      <c r="G1299" t="str">
        <v/>
      </c>
      <c r="H1299" s="21">
        <v>144</v>
      </c>
      <c r="I1299" s="21">
        <v>149</v>
      </c>
      <c r="J1299" s="21">
        <v>0</v>
      </c>
      <c r="K1299" s="21">
        <v>5</v>
      </c>
      <c r="L1299">
        <v>120.39999999999999</v>
      </c>
      <c r="M1299">
        <v>120.44999999999999</v>
      </c>
      <c r="N1299">
        <v>135.60899999999998</v>
      </c>
      <c r="O1299">
        <v>135.65899999999999</v>
      </c>
      <c r="P1299">
        <v>5</v>
      </c>
      <c r="Q1299">
        <v>3</v>
      </c>
      <c r="R1299" t="str">
        <v>LIQ</v>
      </c>
      <c r="S1299" t="str">
        <v/>
      </c>
      <c r="T1299" t="str">
        <v/>
      </c>
      <c r="U1299" t="str">
        <v/>
      </c>
      <c r="V1299" t="str">
        <v>IWALK</v>
      </c>
      <c r="W1299" t="str">
        <v>LIQ11894911</v>
      </c>
      <c r="X1299">
        <v>44885.902083333334</v>
      </c>
      <c r="Y1299" t="str">
        <v>JR_LIU</v>
      </c>
      <c r="Z1299" t="str">
        <v>JR</v>
      </c>
      <c r="AA1299" t="str">
        <v>alkalinity residue</v>
      </c>
      <c r="AB1299" t="str">
        <v>397-U1385G-14X-3-IW(144-149)-IWALK</v>
      </c>
    </row>
    <row r="1300" spans="1:28" x14ac:dyDescent="0.15">
      <c r="A1300">
        <v>397</v>
      </c>
      <c r="B1300" t="str">
        <v>U1385</v>
      </c>
      <c r="C1300" t="str">
        <v>G</v>
      </c>
      <c r="D1300">
        <v>14</v>
      </c>
      <c r="E1300" t="str">
        <v>X</v>
      </c>
      <c r="F1300">
        <v>3</v>
      </c>
      <c r="G1300" t="str">
        <v/>
      </c>
      <c r="H1300" s="21">
        <v>144</v>
      </c>
      <c r="I1300" s="21">
        <v>149</v>
      </c>
      <c r="J1300" s="21">
        <v>0</v>
      </c>
      <c r="K1300" s="21">
        <v>5</v>
      </c>
      <c r="L1300">
        <v>120.39999999999999</v>
      </c>
      <c r="M1300">
        <v>120.44999999999999</v>
      </c>
      <c r="N1300">
        <v>135.60899999999998</v>
      </c>
      <c r="O1300">
        <v>135.65899999999999</v>
      </c>
      <c r="P1300">
        <v>5</v>
      </c>
      <c r="Q1300">
        <v>10</v>
      </c>
      <c r="R1300" t="str">
        <v>LIQ</v>
      </c>
      <c r="S1300" t="str">
        <v/>
      </c>
      <c r="T1300" t="str">
        <v>YOBO</v>
      </c>
      <c r="U1300" t="str">
        <v>96010IODP</v>
      </c>
      <c r="V1300" t="str">
        <v>IWYOBO</v>
      </c>
      <c r="W1300" t="str">
        <v>LIQ11894941</v>
      </c>
      <c r="X1300">
        <v>44885.902083333334</v>
      </c>
      <c r="Y1300" t="str">
        <v>JR_LIU</v>
      </c>
      <c r="Z1300" t="str">
        <v>JR</v>
      </c>
      <c r="AA1300" t="str">
        <v>30ul optima HNO3</v>
      </c>
      <c r="AB1300" t="str">
        <v>397-U1385G-14X-3-IW(144-149)-IWYOBO</v>
      </c>
    </row>
    <row r="1301" spans="1:28" x14ac:dyDescent="0.15">
      <c r="A1301">
        <v>397</v>
      </c>
      <c r="B1301" t="str">
        <v>U1385</v>
      </c>
      <c r="C1301" t="str">
        <v>G</v>
      </c>
      <c r="D1301">
        <v>14</v>
      </c>
      <c r="E1301" t="str">
        <v>X</v>
      </c>
      <c r="F1301">
        <v>3</v>
      </c>
      <c r="G1301" t="str">
        <v/>
      </c>
      <c r="H1301" s="21">
        <v>144</v>
      </c>
      <c r="I1301" s="21">
        <v>149</v>
      </c>
      <c r="J1301" s="21">
        <v>0</v>
      </c>
      <c r="K1301" s="21">
        <v>5</v>
      </c>
      <c r="L1301">
        <v>120.39999999999999</v>
      </c>
      <c r="M1301">
        <v>120.44999999999999</v>
      </c>
      <c r="N1301">
        <v>135.60899999999998</v>
      </c>
      <c r="O1301">
        <v>135.65899999999999</v>
      </c>
      <c r="P1301">
        <v>5</v>
      </c>
      <c r="Q1301">
        <v>25</v>
      </c>
      <c r="R1301" t="str">
        <v>CAKE</v>
      </c>
      <c r="S1301" t="str">
        <v/>
      </c>
      <c r="T1301" t="str">
        <v>WU</v>
      </c>
      <c r="U1301" t="str">
        <v>95353IODP</v>
      </c>
      <c r="V1301" t="str">
        <v>SCWU</v>
      </c>
      <c r="W1301" t="str">
        <v>CAKE11894951</v>
      </c>
      <c r="X1301">
        <v>44885.902083333334</v>
      </c>
      <c r="Y1301" t="str">
        <v>JR_LIU</v>
      </c>
      <c r="Z1301" t="str">
        <v>JR</v>
      </c>
      <c r="AA1301" t="str">
        <v/>
      </c>
      <c r="AB1301" t="str">
        <v>397-U1385G-14X-3-IW(144-149)-SCWU</v>
      </c>
    </row>
    <row r="1302" spans="1:28" x14ac:dyDescent="0.15">
      <c r="A1302">
        <v>397</v>
      </c>
      <c r="B1302" t="str">
        <v>U1385</v>
      </c>
      <c r="C1302" t="str">
        <v>G</v>
      </c>
      <c r="D1302">
        <v>14</v>
      </c>
      <c r="E1302" t="str">
        <v>X</v>
      </c>
      <c r="F1302">
        <v>3</v>
      </c>
      <c r="G1302" t="str">
        <v/>
      </c>
      <c r="H1302" s="21">
        <v>144</v>
      </c>
      <c r="I1302" s="21">
        <v>149</v>
      </c>
      <c r="J1302" s="21">
        <v>0</v>
      </c>
      <c r="K1302" s="21">
        <v>5</v>
      </c>
      <c r="L1302">
        <v>120.39999999999999</v>
      </c>
      <c r="M1302">
        <v>120.44999999999999</v>
      </c>
      <c r="N1302">
        <v>135.60899999999998</v>
      </c>
      <c r="O1302">
        <v>135.65899999999999</v>
      </c>
      <c r="P1302">
        <v>5</v>
      </c>
      <c r="Q1302">
        <v>25</v>
      </c>
      <c r="R1302" t="str">
        <v>CAKE</v>
      </c>
      <c r="S1302" t="str">
        <v/>
      </c>
      <c r="T1302" t="str">
        <v>HAYG</v>
      </c>
      <c r="U1302" t="str">
        <v>95295IODP</v>
      </c>
      <c r="V1302" t="str">
        <v>SCHAYG</v>
      </c>
      <c r="W1302" t="str">
        <v>CAKE11894961</v>
      </c>
      <c r="X1302">
        <v>44885.902083333334</v>
      </c>
      <c r="Y1302" t="str">
        <v>JR_LIU</v>
      </c>
      <c r="Z1302" t="str">
        <v>JR</v>
      </c>
      <c r="AA1302" t="str">
        <v>flush with N2</v>
      </c>
      <c r="AB1302" t="str">
        <v>397-U1385G-14X-3-IW(144-149)-SCHAYG</v>
      </c>
    </row>
    <row r="1303" spans="1:28" x14ac:dyDescent="0.15">
      <c r="A1303">
        <v>397</v>
      </c>
      <c r="B1303" t="str">
        <v>U1385</v>
      </c>
      <c r="C1303" t="str">
        <v>G</v>
      </c>
      <c r="D1303">
        <v>14</v>
      </c>
      <c r="E1303" t="str">
        <v>X</v>
      </c>
      <c r="F1303">
        <v>3</v>
      </c>
      <c r="G1303" t="str">
        <v/>
      </c>
      <c r="H1303" s="21">
        <v>144</v>
      </c>
      <c r="I1303" s="21">
        <v>149</v>
      </c>
      <c r="J1303" s="21">
        <v>0</v>
      </c>
      <c r="K1303" s="21">
        <v>5</v>
      </c>
      <c r="L1303">
        <v>120.39999999999999</v>
      </c>
      <c r="M1303">
        <v>120.44999999999999</v>
      </c>
      <c r="N1303">
        <v>135.60899999999998</v>
      </c>
      <c r="O1303">
        <v>135.65899999999999</v>
      </c>
      <c r="P1303">
        <v>5</v>
      </c>
      <c r="Q1303">
        <v>10</v>
      </c>
      <c r="R1303" t="str">
        <v>LIQ</v>
      </c>
      <c r="S1303" t="str">
        <v/>
      </c>
      <c r="T1303" t="str">
        <v>WU</v>
      </c>
      <c r="U1303" t="str">
        <v>95353IODP</v>
      </c>
      <c r="V1303" t="str">
        <v>IWWU</v>
      </c>
      <c r="W1303" t="str">
        <v>LIQ11894931</v>
      </c>
      <c r="X1303">
        <v>44885.902083333334</v>
      </c>
      <c r="Y1303" t="str">
        <v>JR_LIU</v>
      </c>
      <c r="Z1303" t="str">
        <v>JR</v>
      </c>
      <c r="AA1303" t="str">
        <v>30 ul TM HCl</v>
      </c>
      <c r="AB1303" t="str">
        <v>397-U1385G-14X-3-IW(144-149)-IWWU</v>
      </c>
    </row>
    <row r="1304" spans="1:28" x14ac:dyDescent="0.15">
      <c r="A1304">
        <v>397</v>
      </c>
      <c r="B1304" t="str">
        <v>U1385</v>
      </c>
      <c r="C1304" t="str">
        <v>G</v>
      </c>
      <c r="D1304">
        <v>14</v>
      </c>
      <c r="E1304" t="str">
        <v>X</v>
      </c>
      <c r="F1304">
        <v>4</v>
      </c>
      <c r="G1304" t="str">
        <v/>
      </c>
      <c r="H1304" s="21">
        <v>0</v>
      </c>
      <c r="I1304" s="21">
        <v>5</v>
      </c>
      <c r="J1304" s="21">
        <v>0</v>
      </c>
      <c r="K1304" s="21">
        <v>5</v>
      </c>
      <c r="L1304">
        <v>120.45</v>
      </c>
      <c r="M1304">
        <v>120.5</v>
      </c>
      <c r="N1304">
        <v>135.65899999999999</v>
      </c>
      <c r="O1304">
        <v>135.709</v>
      </c>
      <c r="P1304">
        <v>5</v>
      </c>
      <c r="Q1304">
        <v>5</v>
      </c>
      <c r="R1304" t="str">
        <v>CYL</v>
      </c>
      <c r="S1304" t="str">
        <v>HS</v>
      </c>
      <c r="T1304" t="str">
        <v/>
      </c>
      <c r="U1304" t="str">
        <v/>
      </c>
      <c r="V1304" t="str">
        <v>HS</v>
      </c>
      <c r="W1304" t="str">
        <v>CYL11894791</v>
      </c>
      <c r="X1304">
        <v>44885.872916666667</v>
      </c>
      <c r="Y1304" t="str">
        <v>LEWIS</v>
      </c>
      <c r="Z1304" t="str">
        <v>JR</v>
      </c>
      <c r="AA1304" t="str">
        <v/>
      </c>
      <c r="AB1304" t="str">
        <v>397-U1385G-14X-4-HS</v>
      </c>
    </row>
    <row r="1305" spans="1:28" x14ac:dyDescent="0.15">
      <c r="A1305">
        <v>397</v>
      </c>
      <c r="B1305" t="str">
        <v>U1385</v>
      </c>
      <c r="C1305" t="str">
        <v>G</v>
      </c>
      <c r="D1305">
        <v>14</v>
      </c>
      <c r="E1305" t="str">
        <v>X</v>
      </c>
      <c r="F1305">
        <v>4</v>
      </c>
      <c r="G1305" t="str">
        <v>W</v>
      </c>
      <c r="H1305" s="21">
        <v>100</v>
      </c>
      <c r="I1305" s="21">
        <v>101</v>
      </c>
      <c r="J1305" s="21">
        <v>100</v>
      </c>
      <c r="K1305" s="21">
        <v>101</v>
      </c>
      <c r="L1305">
        <v>121.45</v>
      </c>
      <c r="M1305">
        <v>121.46000000000001</v>
      </c>
      <c r="N1305">
        <v>136.65899999999999</v>
      </c>
      <c r="O1305">
        <v>136.66900000000001</v>
      </c>
      <c r="P1305">
        <v>1</v>
      </c>
      <c r="Q1305">
        <v>5</v>
      </c>
      <c r="R1305" t="str">
        <v>CYL</v>
      </c>
      <c r="S1305" t="str">
        <v>CARB</v>
      </c>
      <c r="T1305" t="str">
        <v/>
      </c>
      <c r="U1305" t="str">
        <v/>
      </c>
      <c r="V1305" t="str">
        <v>CARB</v>
      </c>
      <c r="W1305" t="str">
        <v>CYL11897881</v>
      </c>
      <c r="X1305">
        <v>44886.164583333331</v>
      </c>
      <c r="Y1305" t="str">
        <v>JRS_CLARK</v>
      </c>
      <c r="Z1305" t="str">
        <v>JR</v>
      </c>
      <c r="AA1305" t="str">
        <v/>
      </c>
      <c r="AB1305" t="str">
        <v>397-U1385G-14X-4-W 100/101-CARB</v>
      </c>
    </row>
    <row r="1306" spans="1:28" x14ac:dyDescent="0.15">
      <c r="A1306">
        <v>397</v>
      </c>
      <c r="B1306" t="str">
        <v>U1385</v>
      </c>
      <c r="C1306" t="str">
        <v>G</v>
      </c>
      <c r="D1306">
        <v>15</v>
      </c>
      <c r="E1306" t="str">
        <v>X</v>
      </c>
      <c r="F1306">
        <v>2</v>
      </c>
      <c r="G1306" t="str">
        <v>A</v>
      </c>
      <c r="H1306" s="21">
        <v>30</v>
      </c>
      <c r="I1306" s="21">
        <v>30</v>
      </c>
      <c r="J1306" s="21">
        <v>30</v>
      </c>
      <c r="K1306" s="21">
        <v>30</v>
      </c>
      <c r="L1306">
        <v>127.48</v>
      </c>
      <c r="M1306">
        <v>127.48</v>
      </c>
      <c r="N1306">
        <v>146.852</v>
      </c>
      <c r="O1306">
        <v>146.852</v>
      </c>
      <c r="P1306">
        <v>0</v>
      </c>
      <c r="Q1306" t="str">
        <v/>
      </c>
      <c r="R1306" t="str">
        <v>SS</v>
      </c>
      <c r="S1306" t="str">
        <v>SED</v>
      </c>
      <c r="T1306" t="str">
        <v/>
      </c>
      <c r="U1306" t="str">
        <v/>
      </c>
      <c r="V1306" t="str">
        <v>SED</v>
      </c>
      <c r="W1306" t="str">
        <v>SS11898621</v>
      </c>
      <c r="X1306">
        <v>44886.249305555553</v>
      </c>
      <c r="Y1306" t="str">
        <v>JRS_BROOKS</v>
      </c>
      <c r="Z1306" t="str">
        <v>JR</v>
      </c>
      <c r="AA1306" t="str">
        <v/>
      </c>
      <c r="AB1306" t="str">
        <v>397-U1385G-15X-2-A 30/30-SED</v>
      </c>
    </row>
    <row r="1307" spans="1:28" x14ac:dyDescent="0.15">
      <c r="A1307">
        <v>397</v>
      </c>
      <c r="B1307" t="str">
        <v>U1385</v>
      </c>
      <c r="C1307" t="str">
        <v>G</v>
      </c>
      <c r="D1307">
        <v>15</v>
      </c>
      <c r="E1307" t="str">
        <v>X</v>
      </c>
      <c r="F1307">
        <v>2</v>
      </c>
      <c r="G1307" t="str">
        <v>W</v>
      </c>
      <c r="H1307" s="21">
        <v>30</v>
      </c>
      <c r="I1307" s="21">
        <v>31</v>
      </c>
      <c r="J1307" s="21">
        <v>30</v>
      </c>
      <c r="K1307" s="21">
        <v>31</v>
      </c>
      <c r="L1307">
        <v>127.48</v>
      </c>
      <c r="M1307">
        <v>127.49000000000001</v>
      </c>
      <c r="N1307">
        <v>146.852</v>
      </c>
      <c r="O1307">
        <v>146.86200000000002</v>
      </c>
      <c r="P1307">
        <v>1</v>
      </c>
      <c r="Q1307">
        <v>5</v>
      </c>
      <c r="R1307" t="str">
        <v>CYL</v>
      </c>
      <c r="S1307" t="str">
        <v>CARB</v>
      </c>
      <c r="T1307" t="str">
        <v/>
      </c>
      <c r="U1307" t="str">
        <v/>
      </c>
      <c r="V1307" t="str">
        <v>CARB</v>
      </c>
      <c r="W1307" t="str">
        <v>CYL11898601</v>
      </c>
      <c r="X1307">
        <v>44886.245833333334</v>
      </c>
      <c r="Y1307" t="str">
        <v>JRS_CLARK</v>
      </c>
      <c r="Z1307" t="str">
        <v>JR</v>
      </c>
      <c r="AA1307" t="str">
        <v/>
      </c>
      <c r="AB1307" t="str">
        <v>397-U1385G-15X-2-W 30/31-CARB</v>
      </c>
    </row>
    <row r="1308" spans="1:28" x14ac:dyDescent="0.15">
      <c r="A1308">
        <v>397</v>
      </c>
      <c r="B1308" t="str">
        <v>U1385</v>
      </c>
      <c r="C1308" t="str">
        <v>G</v>
      </c>
      <c r="D1308">
        <v>15</v>
      </c>
      <c r="E1308" t="str">
        <v>X</v>
      </c>
      <c r="F1308">
        <v>2</v>
      </c>
      <c r="G1308" t="str">
        <v>W</v>
      </c>
      <c r="H1308" s="21">
        <v>30</v>
      </c>
      <c r="I1308" s="21">
        <v>31</v>
      </c>
      <c r="J1308" s="21">
        <v>30</v>
      </c>
      <c r="K1308" s="21">
        <v>31</v>
      </c>
      <c r="L1308">
        <v>127.48</v>
      </c>
      <c r="M1308">
        <v>127.49000000000001</v>
      </c>
      <c r="N1308">
        <v>146.852</v>
      </c>
      <c r="O1308">
        <v>146.86200000000002</v>
      </c>
      <c r="P1308">
        <v>1</v>
      </c>
      <c r="Q1308">
        <v>5</v>
      </c>
      <c r="R1308" t="str">
        <v>CYL</v>
      </c>
      <c r="S1308" t="str">
        <v>XRD</v>
      </c>
      <c r="T1308" t="str">
        <v/>
      </c>
      <c r="U1308" t="str">
        <v/>
      </c>
      <c r="V1308" t="str">
        <v>XRD</v>
      </c>
      <c r="W1308" t="str">
        <v>CYL11898591</v>
      </c>
      <c r="X1308">
        <v>44886.245833333334</v>
      </c>
      <c r="Y1308" t="str">
        <v>JRS_CLARK</v>
      </c>
      <c r="Z1308" t="str">
        <v>JR</v>
      </c>
      <c r="AA1308" t="str">
        <v/>
      </c>
      <c r="AB1308" t="str">
        <v>397-U1385G-15X-2-W 30/31-XRD</v>
      </c>
    </row>
    <row r="1309" spans="1:28" x14ac:dyDescent="0.15">
      <c r="A1309">
        <v>397</v>
      </c>
      <c r="B1309" t="str">
        <v>U1385</v>
      </c>
      <c r="C1309" t="str">
        <v>G</v>
      </c>
      <c r="D1309">
        <v>15</v>
      </c>
      <c r="E1309" t="str">
        <v>X</v>
      </c>
      <c r="F1309">
        <v>4</v>
      </c>
      <c r="G1309" t="str">
        <v>W</v>
      </c>
      <c r="H1309" s="21">
        <v>74</v>
      </c>
      <c r="I1309" s="21">
        <v>76</v>
      </c>
      <c r="J1309" s="21">
        <v>74</v>
      </c>
      <c r="K1309" s="21">
        <v>76</v>
      </c>
      <c r="L1309">
        <v>130.88</v>
      </c>
      <c r="M1309">
        <v>130.89999999999998</v>
      </c>
      <c r="N1309">
        <v>150.25200000000001</v>
      </c>
      <c r="O1309">
        <v>150.27199999999999</v>
      </c>
      <c r="P1309">
        <v>2</v>
      </c>
      <c r="Q1309">
        <v>7</v>
      </c>
      <c r="R1309" t="str">
        <v>CUBE</v>
      </c>
      <c r="S1309" t="str">
        <v>PMAG</v>
      </c>
      <c r="T1309" t="str">
        <v>XUAN</v>
      </c>
      <c r="U1309" t="str">
        <v>95810IODP</v>
      </c>
      <c r="V1309" t="str">
        <v>PMAG</v>
      </c>
      <c r="W1309" t="str">
        <v>CUBE11898311</v>
      </c>
      <c r="X1309">
        <v>44886.214583333334</v>
      </c>
      <c r="Y1309" t="str">
        <v>LEWIS</v>
      </c>
      <c r="Z1309" t="str">
        <v>JR</v>
      </c>
      <c r="AA1309" t="str">
        <v/>
      </c>
      <c r="AB1309" t="str">
        <v>397-U1385G-15X-4-W 74/76-PMAG</v>
      </c>
    </row>
    <row r="1310" spans="1:28" x14ac:dyDescent="0.15">
      <c r="A1310">
        <v>397</v>
      </c>
      <c r="B1310" t="str">
        <v>U1385</v>
      </c>
      <c r="C1310" t="str">
        <v>G</v>
      </c>
      <c r="D1310">
        <v>15</v>
      </c>
      <c r="E1310" t="str">
        <v>X</v>
      </c>
      <c r="F1310">
        <v>5</v>
      </c>
      <c r="G1310" t="str">
        <v>W</v>
      </c>
      <c r="H1310" s="21">
        <v>105</v>
      </c>
      <c r="I1310" s="21">
        <v>106</v>
      </c>
      <c r="J1310" s="21">
        <v>105</v>
      </c>
      <c r="K1310" s="21">
        <v>106</v>
      </c>
      <c r="L1310">
        <v>132.67000000000002</v>
      </c>
      <c r="M1310">
        <v>132.68</v>
      </c>
      <c r="N1310">
        <v>152.04200000000003</v>
      </c>
      <c r="O1310">
        <v>152.05200000000002</v>
      </c>
      <c r="P1310">
        <v>1</v>
      </c>
      <c r="Q1310">
        <v>5</v>
      </c>
      <c r="R1310" t="str">
        <v>CYL</v>
      </c>
      <c r="S1310" t="str">
        <v>CARB</v>
      </c>
      <c r="T1310" t="str">
        <v/>
      </c>
      <c r="U1310" t="str">
        <v/>
      </c>
      <c r="V1310" t="str">
        <v>CARB</v>
      </c>
      <c r="W1310" t="str">
        <v>CYL11898611</v>
      </c>
      <c r="X1310">
        <v>44886.245833333334</v>
      </c>
      <c r="Y1310" t="str">
        <v>JRS_CLARK</v>
      </c>
      <c r="Z1310" t="str">
        <v>JR</v>
      </c>
      <c r="AA1310" t="str">
        <v/>
      </c>
      <c r="AB1310" t="str">
        <v>397-U1385G-15X-5-W 105/106-CARB</v>
      </c>
    </row>
    <row r="1311" spans="1:28" x14ac:dyDescent="0.15">
      <c r="A1311">
        <v>397</v>
      </c>
      <c r="B1311" t="str">
        <v>U1385</v>
      </c>
      <c r="C1311" t="str">
        <v>G</v>
      </c>
      <c r="D1311">
        <v>15</v>
      </c>
      <c r="E1311" t="str">
        <v>X</v>
      </c>
      <c r="F1311">
        <v>6</v>
      </c>
      <c r="G1311" t="str">
        <v/>
      </c>
      <c r="H1311" s="21">
        <v>143</v>
      </c>
      <c r="I1311" s="21">
        <v>148</v>
      </c>
      <c r="J1311" s="21">
        <v>0</v>
      </c>
      <c r="K1311" s="21">
        <v>5</v>
      </c>
      <c r="L1311">
        <v>134.54000000000002</v>
      </c>
      <c r="M1311">
        <v>134.59</v>
      </c>
      <c r="N1311">
        <v>153.91200000000003</v>
      </c>
      <c r="O1311">
        <v>153.96199999999999</v>
      </c>
      <c r="P1311">
        <v>5</v>
      </c>
      <c r="Q1311">
        <v>10</v>
      </c>
      <c r="R1311" t="str">
        <v>LIQ</v>
      </c>
      <c r="S1311" t="str">
        <v/>
      </c>
      <c r="T1311" t="str">
        <v>YOBO</v>
      </c>
      <c r="U1311" t="str">
        <v>96010IODP</v>
      </c>
      <c r="V1311" t="str">
        <v>IWYOBO</v>
      </c>
      <c r="W1311" t="str">
        <v>LIQ11895731</v>
      </c>
      <c r="X1311">
        <v>44885.974305555559</v>
      </c>
      <c r="Y1311" t="str">
        <v>JR_LIU</v>
      </c>
      <c r="Z1311" t="str">
        <v>JR</v>
      </c>
      <c r="AA1311" t="str">
        <v>30ul optima HNO3</v>
      </c>
      <c r="AB1311" t="str">
        <v>397-U1385G-15X-6-IW(143-148)-IWYOBO</v>
      </c>
    </row>
    <row r="1312" spans="1:28" x14ac:dyDescent="0.15">
      <c r="A1312">
        <v>397</v>
      </c>
      <c r="B1312" t="str">
        <v>U1385</v>
      </c>
      <c r="C1312" t="str">
        <v>G</v>
      </c>
      <c r="D1312">
        <v>15</v>
      </c>
      <c r="E1312" t="str">
        <v>X</v>
      </c>
      <c r="F1312">
        <v>6</v>
      </c>
      <c r="G1312" t="str">
        <v/>
      </c>
      <c r="H1312" s="21">
        <v>143</v>
      </c>
      <c r="I1312" s="21">
        <v>148</v>
      </c>
      <c r="J1312" s="21">
        <v>143</v>
      </c>
      <c r="K1312" s="21">
        <v>148</v>
      </c>
      <c r="L1312">
        <v>134.54000000000002</v>
      </c>
      <c r="M1312">
        <v>134.59</v>
      </c>
      <c r="N1312">
        <v>153.91200000000003</v>
      </c>
      <c r="O1312">
        <v>153.96199999999999</v>
      </c>
      <c r="P1312">
        <v>5</v>
      </c>
      <c r="Q1312">
        <v>176</v>
      </c>
      <c r="R1312" t="str">
        <v>WRND</v>
      </c>
      <c r="S1312" t="str">
        <v>IW</v>
      </c>
      <c r="T1312" t="str">
        <v/>
      </c>
      <c r="U1312" t="str">
        <v/>
      </c>
      <c r="V1312" t="str">
        <v>IW(143-148)</v>
      </c>
      <c r="W1312" t="str">
        <v>WRND11895261</v>
      </c>
      <c r="X1312">
        <v>44885.924305555556</v>
      </c>
      <c r="Y1312" t="str">
        <v>LEWIS</v>
      </c>
      <c r="Z1312" t="str">
        <v>JR</v>
      </c>
      <c r="AA1312" t="str">
        <v/>
      </c>
      <c r="AB1312" t="str">
        <v>397-U1385G-15X-6-IW(143-148)</v>
      </c>
    </row>
    <row r="1313" spans="1:28" x14ac:dyDescent="0.15">
      <c r="A1313">
        <v>397</v>
      </c>
      <c r="B1313" t="str">
        <v>U1385</v>
      </c>
      <c r="C1313" t="str">
        <v>G</v>
      </c>
      <c r="D1313">
        <v>15</v>
      </c>
      <c r="E1313" t="str">
        <v>X</v>
      </c>
      <c r="F1313">
        <v>6</v>
      </c>
      <c r="G1313" t="str">
        <v/>
      </c>
      <c r="H1313" s="21">
        <v>143</v>
      </c>
      <c r="I1313" s="21">
        <v>148</v>
      </c>
      <c r="J1313" s="21">
        <v>0</v>
      </c>
      <c r="K1313" s="21">
        <v>5</v>
      </c>
      <c r="L1313">
        <v>134.54000000000002</v>
      </c>
      <c r="M1313">
        <v>134.59</v>
      </c>
      <c r="N1313">
        <v>153.91200000000003</v>
      </c>
      <c r="O1313">
        <v>153.96199999999999</v>
      </c>
      <c r="P1313">
        <v>5</v>
      </c>
      <c r="Q1313">
        <v>2</v>
      </c>
      <c r="R1313" t="str">
        <v>LIQ</v>
      </c>
      <c r="S1313" t="str">
        <v/>
      </c>
      <c r="T1313" t="str">
        <v>BRAD</v>
      </c>
      <c r="U1313" t="str">
        <v>95829IODP</v>
      </c>
      <c r="V1313" t="str">
        <v>IWBRAD</v>
      </c>
      <c r="W1313" t="str">
        <v>LIQ11895771</v>
      </c>
      <c r="X1313">
        <v>44885.974305555559</v>
      </c>
      <c r="Y1313" t="str">
        <v>JR_LIU</v>
      </c>
      <c r="Z1313" t="str">
        <v>JR</v>
      </c>
      <c r="AA1313" t="str">
        <v>10 ul HgCl2</v>
      </c>
      <c r="AB1313" t="str">
        <v>397-U1385G-15X-6-IW(143-148)-IWBRAD</v>
      </c>
    </row>
    <row r="1314" spans="1:28" x14ac:dyDescent="0.15">
      <c r="A1314">
        <v>397</v>
      </c>
      <c r="B1314" t="str">
        <v>U1385</v>
      </c>
      <c r="C1314" t="str">
        <v>G</v>
      </c>
      <c r="D1314">
        <v>15</v>
      </c>
      <c r="E1314" t="str">
        <v>X</v>
      </c>
      <c r="F1314">
        <v>6</v>
      </c>
      <c r="G1314" t="str">
        <v/>
      </c>
      <c r="H1314" s="21">
        <v>143</v>
      </c>
      <c r="I1314" s="21">
        <v>148</v>
      </c>
      <c r="J1314" s="21">
        <v>0</v>
      </c>
      <c r="K1314" s="21">
        <v>5</v>
      </c>
      <c r="L1314">
        <v>134.54000000000002</v>
      </c>
      <c r="M1314">
        <v>134.59</v>
      </c>
      <c r="N1314">
        <v>153.91200000000003</v>
      </c>
      <c r="O1314">
        <v>153.96199999999999</v>
      </c>
      <c r="P1314">
        <v>5</v>
      </c>
      <c r="Q1314">
        <v>25</v>
      </c>
      <c r="R1314" t="str">
        <v>CAKE</v>
      </c>
      <c r="S1314" t="str">
        <v/>
      </c>
      <c r="T1314" t="str">
        <v/>
      </c>
      <c r="U1314" t="str">
        <v/>
      </c>
      <c r="V1314" t="str">
        <v>SC</v>
      </c>
      <c r="W1314" t="str">
        <v>CAKE11895761</v>
      </c>
      <c r="X1314">
        <v>44885.974305555559</v>
      </c>
      <c r="Y1314" t="str">
        <v>JR_LIU</v>
      </c>
      <c r="Z1314" t="str">
        <v>JR</v>
      </c>
      <c r="AA1314" t="str">
        <v>repository</v>
      </c>
      <c r="AB1314" t="str">
        <v>397-U1385G-15X-6-IW(143-148)-SC</v>
      </c>
    </row>
    <row r="1315" spans="1:28" x14ac:dyDescent="0.15">
      <c r="A1315">
        <v>397</v>
      </c>
      <c r="B1315" t="str">
        <v>U1385</v>
      </c>
      <c r="C1315" t="str">
        <v>G</v>
      </c>
      <c r="D1315">
        <v>15</v>
      </c>
      <c r="E1315" t="str">
        <v>X</v>
      </c>
      <c r="F1315">
        <v>6</v>
      </c>
      <c r="G1315" t="str">
        <v/>
      </c>
      <c r="H1315" s="21">
        <v>143</v>
      </c>
      <c r="I1315" s="21">
        <v>148</v>
      </c>
      <c r="J1315" s="21">
        <v>0</v>
      </c>
      <c r="K1315" s="21">
        <v>5</v>
      </c>
      <c r="L1315">
        <v>134.54000000000002</v>
      </c>
      <c r="M1315">
        <v>134.59</v>
      </c>
      <c r="N1315">
        <v>153.91200000000003</v>
      </c>
      <c r="O1315">
        <v>153.96199999999999</v>
      </c>
      <c r="P1315">
        <v>5</v>
      </c>
      <c r="Q1315">
        <v>2</v>
      </c>
      <c r="R1315" t="str">
        <v>LIQ</v>
      </c>
      <c r="S1315" t="str">
        <v>ICP</v>
      </c>
      <c r="T1315" t="str">
        <v/>
      </c>
      <c r="U1315" t="str">
        <v/>
      </c>
      <c r="V1315" t="str">
        <v>IWICP</v>
      </c>
      <c r="W1315" t="str">
        <v>LIQ11895711</v>
      </c>
      <c r="X1315">
        <v>44885.974305555559</v>
      </c>
      <c r="Y1315" t="str">
        <v>JR_LIU</v>
      </c>
      <c r="Z1315" t="str">
        <v>JR</v>
      </c>
      <c r="AA1315" t="str">
        <v>10uL HNO3</v>
      </c>
      <c r="AB1315" t="str">
        <v>397-U1385G-15X-6-IW(143-148)-IWICP</v>
      </c>
    </row>
    <row r="1316" spans="1:28" x14ac:dyDescent="0.15">
      <c r="A1316">
        <v>397</v>
      </c>
      <c r="B1316" t="str">
        <v>U1385</v>
      </c>
      <c r="C1316" t="str">
        <v>G</v>
      </c>
      <c r="D1316">
        <v>15</v>
      </c>
      <c r="E1316" t="str">
        <v>X</v>
      </c>
      <c r="F1316">
        <v>6</v>
      </c>
      <c r="G1316" t="str">
        <v/>
      </c>
      <c r="H1316" s="21">
        <v>143</v>
      </c>
      <c r="I1316" s="21">
        <v>148</v>
      </c>
      <c r="J1316" s="21">
        <v>0</v>
      </c>
      <c r="K1316" s="21">
        <v>5</v>
      </c>
      <c r="L1316">
        <v>134.54000000000002</v>
      </c>
      <c r="M1316">
        <v>134.59</v>
      </c>
      <c r="N1316">
        <v>153.91200000000003</v>
      </c>
      <c r="O1316">
        <v>153.96199999999999</v>
      </c>
      <c r="P1316">
        <v>5</v>
      </c>
      <c r="Q1316">
        <v>6</v>
      </c>
      <c r="R1316" t="str">
        <v>LIQ</v>
      </c>
      <c r="S1316" t="str">
        <v/>
      </c>
      <c r="T1316" t="str">
        <v/>
      </c>
      <c r="U1316" t="str">
        <v/>
      </c>
      <c r="V1316" t="str">
        <v>IWS</v>
      </c>
      <c r="W1316" t="str">
        <v>LIQ11895691</v>
      </c>
      <c r="X1316">
        <v>44885.974305555559</v>
      </c>
      <c r="Y1316" t="str">
        <v>JR_LIU</v>
      </c>
      <c r="Z1316" t="str">
        <v>JR</v>
      </c>
      <c r="AA1316" t="str">
        <v>shipboard untreated</v>
      </c>
      <c r="AB1316" t="str">
        <v>397-U1385G-15X-6-IW(143-148)-IWS</v>
      </c>
    </row>
    <row r="1317" spans="1:28" x14ac:dyDescent="0.15">
      <c r="A1317">
        <v>397</v>
      </c>
      <c r="B1317" t="str">
        <v>U1385</v>
      </c>
      <c r="C1317" t="str">
        <v>G</v>
      </c>
      <c r="D1317">
        <v>15</v>
      </c>
      <c r="E1317" t="str">
        <v>X</v>
      </c>
      <c r="F1317">
        <v>6</v>
      </c>
      <c r="G1317" t="str">
        <v/>
      </c>
      <c r="H1317" s="21">
        <v>143</v>
      </c>
      <c r="I1317" s="21">
        <v>148</v>
      </c>
      <c r="J1317" s="21">
        <v>0</v>
      </c>
      <c r="K1317" s="21">
        <v>5</v>
      </c>
      <c r="L1317">
        <v>134.54000000000002</v>
      </c>
      <c r="M1317">
        <v>134.59</v>
      </c>
      <c r="N1317">
        <v>153.91200000000003</v>
      </c>
      <c r="O1317">
        <v>153.96199999999999</v>
      </c>
      <c r="P1317">
        <v>5</v>
      </c>
      <c r="Q1317">
        <v>10</v>
      </c>
      <c r="R1317" t="str">
        <v>LIQ</v>
      </c>
      <c r="S1317" t="str">
        <v/>
      </c>
      <c r="T1317" t="str">
        <v>WU</v>
      </c>
      <c r="U1317" t="str">
        <v>95353IODP</v>
      </c>
      <c r="V1317" t="str">
        <v>IWWU</v>
      </c>
      <c r="W1317" t="str">
        <v>LIQ11895721</v>
      </c>
      <c r="X1317">
        <v>44885.974305555559</v>
      </c>
      <c r="Y1317" t="str">
        <v>JR_LIU</v>
      </c>
      <c r="Z1317" t="str">
        <v>JR</v>
      </c>
      <c r="AA1317" t="str">
        <v>30 ul TM HCl</v>
      </c>
      <c r="AB1317" t="str">
        <v>397-U1385G-15X-6-IW(143-148)-IWWU</v>
      </c>
    </row>
    <row r="1318" spans="1:28" x14ac:dyDescent="0.15">
      <c r="A1318">
        <v>397</v>
      </c>
      <c r="B1318" t="str">
        <v>U1385</v>
      </c>
      <c r="C1318" t="str">
        <v>G</v>
      </c>
      <c r="D1318">
        <v>15</v>
      </c>
      <c r="E1318" t="str">
        <v>X</v>
      </c>
      <c r="F1318">
        <v>6</v>
      </c>
      <c r="G1318" t="str">
        <v/>
      </c>
      <c r="H1318" s="21">
        <v>143</v>
      </c>
      <c r="I1318" s="21">
        <v>148</v>
      </c>
      <c r="J1318" s="21">
        <v>0</v>
      </c>
      <c r="K1318" s="21">
        <v>5</v>
      </c>
      <c r="L1318">
        <v>134.54000000000002</v>
      </c>
      <c r="M1318">
        <v>134.59</v>
      </c>
      <c r="N1318">
        <v>153.91200000000003</v>
      </c>
      <c r="O1318">
        <v>153.96199999999999</v>
      </c>
      <c r="P1318">
        <v>5</v>
      </c>
      <c r="Q1318">
        <v>25</v>
      </c>
      <c r="R1318" t="str">
        <v>CAKE</v>
      </c>
      <c r="S1318" t="str">
        <v/>
      </c>
      <c r="T1318" t="str">
        <v>HAYG</v>
      </c>
      <c r="U1318" t="str">
        <v>95295IODP</v>
      </c>
      <c r="V1318" t="str">
        <v>SCHAYG</v>
      </c>
      <c r="W1318" t="str">
        <v>CAKE11895751</v>
      </c>
      <c r="X1318">
        <v>44885.974305555559</v>
      </c>
      <c r="Y1318" t="str">
        <v>JR_LIU</v>
      </c>
      <c r="Z1318" t="str">
        <v>JR</v>
      </c>
      <c r="AA1318" t="str">
        <v>flush with N2</v>
      </c>
      <c r="AB1318" t="str">
        <v>397-U1385G-15X-6-IW(143-148)-SCHAYG</v>
      </c>
    </row>
    <row r="1319" spans="1:28" x14ac:dyDescent="0.15">
      <c r="A1319">
        <v>397</v>
      </c>
      <c r="B1319" t="str">
        <v>U1385</v>
      </c>
      <c r="C1319" t="str">
        <v>G</v>
      </c>
      <c r="D1319">
        <v>15</v>
      </c>
      <c r="E1319" t="str">
        <v>X</v>
      </c>
      <c r="F1319">
        <v>6</v>
      </c>
      <c r="G1319" t="str">
        <v/>
      </c>
      <c r="H1319" s="21">
        <v>143</v>
      </c>
      <c r="I1319" s="21">
        <v>148</v>
      </c>
      <c r="J1319" s="21">
        <v>0</v>
      </c>
      <c r="K1319" s="21">
        <v>5</v>
      </c>
      <c r="L1319">
        <v>134.54000000000002</v>
      </c>
      <c r="M1319">
        <v>134.59</v>
      </c>
      <c r="N1319">
        <v>153.91200000000003</v>
      </c>
      <c r="O1319">
        <v>153.96199999999999</v>
      </c>
      <c r="P1319">
        <v>5</v>
      </c>
      <c r="Q1319">
        <v>25</v>
      </c>
      <c r="R1319" t="str">
        <v>CAKE</v>
      </c>
      <c r="S1319" t="str">
        <v/>
      </c>
      <c r="T1319" t="str">
        <v>WU</v>
      </c>
      <c r="U1319" t="str">
        <v>95353IODP</v>
      </c>
      <c r="V1319" t="str">
        <v>SCWU</v>
      </c>
      <c r="W1319" t="str">
        <v>CAKE11895741</v>
      </c>
      <c r="X1319">
        <v>44885.974305555559</v>
      </c>
      <c r="Y1319" t="str">
        <v>JR_LIU</v>
      </c>
      <c r="Z1319" t="str">
        <v>JR</v>
      </c>
      <c r="AA1319" t="str">
        <v/>
      </c>
      <c r="AB1319" t="str">
        <v>397-U1385G-15X-6-IW(143-148)-SCWU</v>
      </c>
    </row>
    <row r="1320" spans="1:28" x14ac:dyDescent="0.15">
      <c r="A1320">
        <v>397</v>
      </c>
      <c r="B1320" t="str">
        <v>U1385</v>
      </c>
      <c r="C1320" t="str">
        <v>G</v>
      </c>
      <c r="D1320">
        <v>15</v>
      </c>
      <c r="E1320" t="str">
        <v>X</v>
      </c>
      <c r="F1320">
        <v>6</v>
      </c>
      <c r="G1320" t="str">
        <v/>
      </c>
      <c r="H1320" s="21">
        <v>143</v>
      </c>
      <c r="I1320" s="21">
        <v>148</v>
      </c>
      <c r="J1320" s="21">
        <v>0</v>
      </c>
      <c r="K1320" s="21">
        <v>5</v>
      </c>
      <c r="L1320">
        <v>134.54000000000002</v>
      </c>
      <c r="M1320">
        <v>134.59</v>
      </c>
      <c r="N1320">
        <v>153.91200000000003</v>
      </c>
      <c r="O1320">
        <v>153.96199999999999</v>
      </c>
      <c r="P1320">
        <v>5</v>
      </c>
      <c r="Q1320">
        <v>3</v>
      </c>
      <c r="R1320" t="str">
        <v>LIQ</v>
      </c>
      <c r="S1320" t="str">
        <v/>
      </c>
      <c r="T1320" t="str">
        <v/>
      </c>
      <c r="U1320" t="str">
        <v/>
      </c>
      <c r="V1320" t="str">
        <v>IWALK</v>
      </c>
      <c r="W1320" t="str">
        <v>LIQ11895701</v>
      </c>
      <c r="X1320">
        <v>44885.974305555559</v>
      </c>
      <c r="Y1320" t="str">
        <v>JR_LIU</v>
      </c>
      <c r="Z1320" t="str">
        <v>JR</v>
      </c>
      <c r="AA1320" t="str">
        <v>alkalinity residue</v>
      </c>
      <c r="AB1320" t="str">
        <v>397-U1385G-15X-6-IW(143-148)-IWALK</v>
      </c>
    </row>
    <row r="1321" spans="1:28" x14ac:dyDescent="0.15">
      <c r="A1321">
        <v>397</v>
      </c>
      <c r="B1321" t="str">
        <v>U1385</v>
      </c>
      <c r="C1321" t="str">
        <v>G</v>
      </c>
      <c r="D1321">
        <v>15</v>
      </c>
      <c r="E1321" t="str">
        <v>X</v>
      </c>
      <c r="F1321">
        <v>7</v>
      </c>
      <c r="G1321" t="str">
        <v/>
      </c>
      <c r="H1321" s="21">
        <v>0</v>
      </c>
      <c r="I1321" s="21">
        <v>5</v>
      </c>
      <c r="J1321" s="21">
        <v>0</v>
      </c>
      <c r="K1321" s="21">
        <v>5</v>
      </c>
      <c r="L1321">
        <v>134.59</v>
      </c>
      <c r="M1321">
        <v>134.64000000000001</v>
      </c>
      <c r="N1321">
        <v>153.96199999999999</v>
      </c>
      <c r="O1321">
        <v>154.012</v>
      </c>
      <c r="P1321">
        <v>5</v>
      </c>
      <c r="Q1321">
        <v>5</v>
      </c>
      <c r="R1321" t="str">
        <v>CYL</v>
      </c>
      <c r="S1321" t="str">
        <v>HS</v>
      </c>
      <c r="T1321" t="str">
        <v/>
      </c>
      <c r="U1321" t="str">
        <v/>
      </c>
      <c r="V1321" t="str">
        <v>HS</v>
      </c>
      <c r="W1321" t="str">
        <v>CYL11895271</v>
      </c>
      <c r="X1321">
        <v>44885.924305555556</v>
      </c>
      <c r="Y1321" t="str">
        <v>LEWIS</v>
      </c>
      <c r="Z1321" t="str">
        <v>JR</v>
      </c>
      <c r="AA1321" t="str">
        <v/>
      </c>
      <c r="AB1321" t="str">
        <v>397-U1385G-15X-7-HS</v>
      </c>
    </row>
    <row r="1322" spans="1:28" x14ac:dyDescent="0.15">
      <c r="A1322">
        <v>397</v>
      </c>
      <c r="B1322" t="str">
        <v>U1385</v>
      </c>
      <c r="C1322" t="str">
        <v>G</v>
      </c>
      <c r="D1322">
        <v>16</v>
      </c>
      <c r="E1322" t="str">
        <v>X</v>
      </c>
      <c r="F1322">
        <v>1</v>
      </c>
      <c r="G1322" t="str">
        <v>W</v>
      </c>
      <c r="H1322" s="21">
        <v>70</v>
      </c>
      <c r="I1322" s="21">
        <v>71</v>
      </c>
      <c r="J1322" s="21">
        <v>70</v>
      </c>
      <c r="K1322" s="21">
        <v>71</v>
      </c>
      <c r="L1322">
        <v>136.1</v>
      </c>
      <c r="M1322">
        <v>136.11000000000001</v>
      </c>
      <c r="N1322">
        <v>159.38399999999999</v>
      </c>
      <c r="O1322">
        <v>159.39400000000001</v>
      </c>
      <c r="P1322">
        <v>1</v>
      </c>
      <c r="Q1322">
        <v>5</v>
      </c>
      <c r="R1322" t="str">
        <v>CYL</v>
      </c>
      <c r="S1322" t="str">
        <v>XRD</v>
      </c>
      <c r="T1322" t="str">
        <v/>
      </c>
      <c r="U1322" t="str">
        <v/>
      </c>
      <c r="V1322" t="str">
        <v>XRD</v>
      </c>
      <c r="W1322" t="str">
        <v>CYL11898651</v>
      </c>
      <c r="X1322">
        <v>44886.263194444444</v>
      </c>
      <c r="Y1322" t="str">
        <v>JRS_CLARK</v>
      </c>
      <c r="Z1322" t="str">
        <v>JR</v>
      </c>
      <c r="AA1322" t="str">
        <v/>
      </c>
      <c r="AB1322" t="str">
        <v>397-U1385G-16X-1-W 70/71-XRD</v>
      </c>
    </row>
    <row r="1323" spans="1:28" x14ac:dyDescent="0.15">
      <c r="A1323">
        <v>397</v>
      </c>
      <c r="B1323" t="str">
        <v>U1385</v>
      </c>
      <c r="C1323" t="str">
        <v>G</v>
      </c>
      <c r="D1323">
        <v>16</v>
      </c>
      <c r="E1323" t="str">
        <v>X</v>
      </c>
      <c r="F1323">
        <v>1</v>
      </c>
      <c r="G1323" t="str">
        <v>A</v>
      </c>
      <c r="H1323" s="21">
        <v>70</v>
      </c>
      <c r="I1323" s="21">
        <v>70</v>
      </c>
      <c r="J1323" s="21">
        <v>70</v>
      </c>
      <c r="K1323" s="21">
        <v>70</v>
      </c>
      <c r="L1323">
        <v>136.1</v>
      </c>
      <c r="M1323">
        <v>136.1</v>
      </c>
      <c r="N1323">
        <v>159.38399999999999</v>
      </c>
      <c r="O1323">
        <v>159.38399999999999</v>
      </c>
      <c r="P1323">
        <v>0</v>
      </c>
      <c r="Q1323" t="str">
        <v/>
      </c>
      <c r="R1323" t="str">
        <v>SS</v>
      </c>
      <c r="S1323" t="str">
        <v>SED</v>
      </c>
      <c r="T1323" t="str">
        <v/>
      </c>
      <c r="U1323" t="str">
        <v/>
      </c>
      <c r="V1323" t="str">
        <v>SED</v>
      </c>
      <c r="W1323" t="str">
        <v>SS11898681</v>
      </c>
      <c r="X1323">
        <v>44886.265277777777</v>
      </c>
      <c r="Y1323" t="str">
        <v>JRS_BROOKS</v>
      </c>
      <c r="Z1323" t="str">
        <v>JR</v>
      </c>
      <c r="AA1323" t="str">
        <v/>
      </c>
      <c r="AB1323" t="str">
        <v>397-U1385G-16X-1-A 70/70-SED</v>
      </c>
    </row>
    <row r="1324" spans="1:28" x14ac:dyDescent="0.15">
      <c r="A1324">
        <v>397</v>
      </c>
      <c r="B1324" t="str">
        <v>U1385</v>
      </c>
      <c r="C1324" t="str">
        <v>G</v>
      </c>
      <c r="D1324">
        <v>16</v>
      </c>
      <c r="E1324" t="str">
        <v>X</v>
      </c>
      <c r="F1324">
        <v>1</v>
      </c>
      <c r="G1324" t="str">
        <v>W</v>
      </c>
      <c r="H1324" s="21">
        <v>70</v>
      </c>
      <c r="I1324" s="21">
        <v>71</v>
      </c>
      <c r="J1324" s="21">
        <v>70</v>
      </c>
      <c r="K1324" s="21">
        <v>71</v>
      </c>
      <c r="L1324">
        <v>136.1</v>
      </c>
      <c r="M1324">
        <v>136.11000000000001</v>
      </c>
      <c r="N1324">
        <v>159.38399999999999</v>
      </c>
      <c r="O1324">
        <v>159.39400000000001</v>
      </c>
      <c r="P1324">
        <v>1</v>
      </c>
      <c r="Q1324">
        <v>5</v>
      </c>
      <c r="R1324" t="str">
        <v>CYL</v>
      </c>
      <c r="S1324" t="str">
        <v>CARB</v>
      </c>
      <c r="T1324" t="str">
        <v/>
      </c>
      <c r="U1324" t="str">
        <v/>
      </c>
      <c r="V1324" t="str">
        <v>CARB</v>
      </c>
      <c r="W1324" t="str">
        <v>CYL11898661</v>
      </c>
      <c r="X1324">
        <v>44886.263194444444</v>
      </c>
      <c r="Y1324" t="str">
        <v>JRS_CLARK</v>
      </c>
      <c r="Z1324" t="str">
        <v>JR</v>
      </c>
      <c r="AA1324" t="str">
        <v/>
      </c>
      <c r="AB1324" t="str">
        <v>397-U1385G-16X-1-W 70/71-CARB</v>
      </c>
    </row>
    <row r="1325" spans="1:28" x14ac:dyDescent="0.15">
      <c r="A1325">
        <v>397</v>
      </c>
      <c r="B1325" t="str">
        <v>U1385</v>
      </c>
      <c r="C1325" t="str">
        <v>G</v>
      </c>
      <c r="D1325">
        <v>16</v>
      </c>
      <c r="E1325" t="str">
        <v>X</v>
      </c>
      <c r="F1325">
        <v>4</v>
      </c>
      <c r="G1325" t="str">
        <v>W</v>
      </c>
      <c r="H1325" s="21">
        <v>61</v>
      </c>
      <c r="I1325" s="21">
        <v>63</v>
      </c>
      <c r="J1325" s="21">
        <v>61</v>
      </c>
      <c r="K1325" s="21">
        <v>63</v>
      </c>
      <c r="L1325">
        <v>140.45000000000002</v>
      </c>
      <c r="M1325">
        <v>140.47</v>
      </c>
      <c r="N1325">
        <v>163.73400000000001</v>
      </c>
      <c r="O1325">
        <v>163.75399999999999</v>
      </c>
      <c r="P1325">
        <v>2</v>
      </c>
      <c r="Q1325">
        <v>7</v>
      </c>
      <c r="R1325" t="str">
        <v>CUBE</v>
      </c>
      <c r="S1325" t="str">
        <v>PMAG</v>
      </c>
      <c r="T1325" t="str">
        <v>XUAN</v>
      </c>
      <c r="U1325" t="str">
        <v>95810IODP</v>
      </c>
      <c r="V1325" t="str">
        <v>PMAG</v>
      </c>
      <c r="W1325" t="str">
        <v>CUBE11898631</v>
      </c>
      <c r="X1325">
        <v>44886.259722222225</v>
      </c>
      <c r="Y1325" t="str">
        <v>LEWIS</v>
      </c>
      <c r="Z1325" t="str">
        <v>JR</v>
      </c>
      <c r="AA1325" t="str">
        <v/>
      </c>
      <c r="AB1325" t="str">
        <v>397-U1385G-16X-4-W 61/63-PMAG</v>
      </c>
    </row>
    <row r="1326" spans="1:28" x14ac:dyDescent="0.15">
      <c r="A1326">
        <v>397</v>
      </c>
      <c r="B1326" t="str">
        <v>U1385</v>
      </c>
      <c r="C1326" t="str">
        <v>G</v>
      </c>
      <c r="D1326">
        <v>16</v>
      </c>
      <c r="E1326" t="str">
        <v>X</v>
      </c>
      <c r="F1326">
        <v>6</v>
      </c>
      <c r="G1326" t="str">
        <v>W</v>
      </c>
      <c r="H1326" s="21">
        <v>104</v>
      </c>
      <c r="I1326" s="21">
        <v>105</v>
      </c>
      <c r="J1326" s="21">
        <v>104</v>
      </c>
      <c r="K1326" s="21">
        <v>105</v>
      </c>
      <c r="L1326">
        <v>143.82999999999998</v>
      </c>
      <c r="M1326">
        <v>143.84</v>
      </c>
      <c r="N1326">
        <v>167.11399999999998</v>
      </c>
      <c r="O1326">
        <v>167.124</v>
      </c>
      <c r="P1326">
        <v>1</v>
      </c>
      <c r="Q1326">
        <v>5</v>
      </c>
      <c r="R1326" t="str">
        <v>CYL</v>
      </c>
      <c r="S1326" t="str">
        <v>CARB</v>
      </c>
      <c r="T1326" t="str">
        <v/>
      </c>
      <c r="U1326" t="str">
        <v/>
      </c>
      <c r="V1326" t="str">
        <v>CARB</v>
      </c>
      <c r="W1326" t="str">
        <v>CYL11898671</v>
      </c>
      <c r="X1326">
        <v>44886.263194444444</v>
      </c>
      <c r="Y1326" t="str">
        <v>JRS_CLARK</v>
      </c>
      <c r="Z1326" t="str">
        <v>JR</v>
      </c>
      <c r="AA1326" t="str">
        <v/>
      </c>
      <c r="AB1326" t="str">
        <v>397-U1385G-16X-6-W 104/105-CARB</v>
      </c>
    </row>
    <row r="1327" spans="1:28" x14ac:dyDescent="0.15">
      <c r="A1327">
        <v>397</v>
      </c>
      <c r="B1327" t="str">
        <v>U1385</v>
      </c>
      <c r="C1327" t="str">
        <v>G</v>
      </c>
      <c r="D1327">
        <v>16</v>
      </c>
      <c r="E1327" t="str">
        <v>X</v>
      </c>
      <c r="F1327">
        <v>6</v>
      </c>
      <c r="G1327" t="str">
        <v/>
      </c>
      <c r="H1327" s="21">
        <v>144</v>
      </c>
      <c r="I1327" s="21">
        <v>149</v>
      </c>
      <c r="J1327" s="21">
        <v>0</v>
      </c>
      <c r="K1327" s="21">
        <v>5</v>
      </c>
      <c r="L1327">
        <v>144.22999999999999</v>
      </c>
      <c r="M1327">
        <v>144.28</v>
      </c>
      <c r="N1327">
        <v>167.51399999999998</v>
      </c>
      <c r="O1327">
        <v>167.56399999999999</v>
      </c>
      <c r="P1327">
        <v>5</v>
      </c>
      <c r="Q1327">
        <v>25</v>
      </c>
      <c r="R1327" t="str">
        <v>CAKE</v>
      </c>
      <c r="S1327" t="str">
        <v/>
      </c>
      <c r="T1327" t="str">
        <v>HAYG</v>
      </c>
      <c r="U1327" t="str">
        <v>95295IODP</v>
      </c>
      <c r="V1327" t="str">
        <v>SCHAYG</v>
      </c>
      <c r="W1327" t="str">
        <v>CAKE11896621</v>
      </c>
      <c r="X1327">
        <v>44886.040277777778</v>
      </c>
      <c r="Y1327" t="str">
        <v>JR_LIU</v>
      </c>
      <c r="Z1327" t="str">
        <v>JR</v>
      </c>
      <c r="AA1327" t="str">
        <v>flush with N2</v>
      </c>
      <c r="AB1327" t="str">
        <v>397-U1385G-16X-6-IW(144-149)-SCHAYG</v>
      </c>
    </row>
    <row r="1328" spans="1:28" x14ac:dyDescent="0.15">
      <c r="A1328">
        <v>397</v>
      </c>
      <c r="B1328" t="str">
        <v>U1385</v>
      </c>
      <c r="C1328" t="str">
        <v>G</v>
      </c>
      <c r="D1328">
        <v>16</v>
      </c>
      <c r="E1328" t="str">
        <v>X</v>
      </c>
      <c r="F1328">
        <v>6</v>
      </c>
      <c r="G1328" t="str">
        <v/>
      </c>
      <c r="H1328" s="21">
        <v>144</v>
      </c>
      <c r="I1328" s="21">
        <v>149</v>
      </c>
      <c r="J1328" s="21">
        <v>0</v>
      </c>
      <c r="K1328" s="21">
        <v>5</v>
      </c>
      <c r="L1328">
        <v>144.22999999999999</v>
      </c>
      <c r="M1328">
        <v>144.28</v>
      </c>
      <c r="N1328">
        <v>167.51399999999998</v>
      </c>
      <c r="O1328">
        <v>167.56399999999999</v>
      </c>
      <c r="P1328">
        <v>5</v>
      </c>
      <c r="Q1328">
        <v>25</v>
      </c>
      <c r="R1328" t="str">
        <v>CAKE</v>
      </c>
      <c r="S1328" t="str">
        <v/>
      </c>
      <c r="T1328" t="str">
        <v>WU</v>
      </c>
      <c r="U1328" t="str">
        <v>95353IODP</v>
      </c>
      <c r="V1328" t="str">
        <v>SCWU</v>
      </c>
      <c r="W1328" t="str">
        <v>CAKE11896611</v>
      </c>
      <c r="X1328">
        <v>44886.040277777778</v>
      </c>
      <c r="Y1328" t="str">
        <v>JR_LIU</v>
      </c>
      <c r="Z1328" t="str">
        <v>JR</v>
      </c>
      <c r="AA1328" t="str">
        <v/>
      </c>
      <c r="AB1328" t="str">
        <v>397-U1385G-16X-6-IW(144-149)-SCWU</v>
      </c>
    </row>
    <row r="1329" spans="1:28" x14ac:dyDescent="0.15">
      <c r="A1329">
        <v>397</v>
      </c>
      <c r="B1329" t="str">
        <v>U1385</v>
      </c>
      <c r="C1329" t="str">
        <v>G</v>
      </c>
      <c r="D1329">
        <v>16</v>
      </c>
      <c r="E1329" t="str">
        <v>X</v>
      </c>
      <c r="F1329">
        <v>6</v>
      </c>
      <c r="G1329" t="str">
        <v/>
      </c>
      <c r="H1329" s="21">
        <v>144</v>
      </c>
      <c r="I1329" s="21">
        <v>149</v>
      </c>
      <c r="J1329" s="21">
        <v>0</v>
      </c>
      <c r="K1329" s="21">
        <v>5</v>
      </c>
      <c r="L1329">
        <v>144.22999999999999</v>
      </c>
      <c r="M1329">
        <v>144.28</v>
      </c>
      <c r="N1329">
        <v>167.51399999999998</v>
      </c>
      <c r="O1329">
        <v>167.56399999999999</v>
      </c>
      <c r="P1329">
        <v>5</v>
      </c>
      <c r="Q1329">
        <v>10</v>
      </c>
      <c r="R1329" t="str">
        <v>LIQ</v>
      </c>
      <c r="S1329" t="str">
        <v/>
      </c>
      <c r="T1329" t="str">
        <v>YOBO</v>
      </c>
      <c r="U1329" t="str">
        <v>96010IODP</v>
      </c>
      <c r="V1329" t="str">
        <v>IWYOBO</v>
      </c>
      <c r="W1329" t="str">
        <v>LIQ11896601</v>
      </c>
      <c r="X1329">
        <v>44886.040277777778</v>
      </c>
      <c r="Y1329" t="str">
        <v>JR_LIU</v>
      </c>
      <c r="Z1329" t="str">
        <v>JR</v>
      </c>
      <c r="AA1329" t="str">
        <v>30ul optima HNO3</v>
      </c>
      <c r="AB1329" t="str">
        <v>397-U1385G-16X-6-IW(144-149)-IWYOBO</v>
      </c>
    </row>
    <row r="1330" spans="1:28" x14ac:dyDescent="0.15">
      <c r="A1330">
        <v>397</v>
      </c>
      <c r="B1330" t="str">
        <v>U1385</v>
      </c>
      <c r="C1330" t="str">
        <v>G</v>
      </c>
      <c r="D1330">
        <v>16</v>
      </c>
      <c r="E1330" t="str">
        <v>X</v>
      </c>
      <c r="F1330">
        <v>6</v>
      </c>
      <c r="G1330" t="str">
        <v/>
      </c>
      <c r="H1330" s="21">
        <v>144</v>
      </c>
      <c r="I1330" s="21">
        <v>149</v>
      </c>
      <c r="J1330" s="21">
        <v>0</v>
      </c>
      <c r="K1330" s="21">
        <v>5</v>
      </c>
      <c r="L1330">
        <v>144.22999999999999</v>
      </c>
      <c r="M1330">
        <v>144.28</v>
      </c>
      <c r="N1330">
        <v>167.51399999999998</v>
      </c>
      <c r="O1330">
        <v>167.56399999999999</v>
      </c>
      <c r="P1330">
        <v>5</v>
      </c>
      <c r="Q1330">
        <v>25</v>
      </c>
      <c r="R1330" t="str">
        <v>CAKE</v>
      </c>
      <c r="S1330" t="str">
        <v/>
      </c>
      <c r="T1330" t="str">
        <v/>
      </c>
      <c r="U1330" t="str">
        <v/>
      </c>
      <c r="V1330" t="str">
        <v>SC</v>
      </c>
      <c r="W1330" t="str">
        <v>CAKE11896631</v>
      </c>
      <c r="X1330">
        <v>44886.040277777778</v>
      </c>
      <c r="Y1330" t="str">
        <v>JR_LIU</v>
      </c>
      <c r="Z1330" t="str">
        <v>JR</v>
      </c>
      <c r="AA1330" t="str">
        <v>repository</v>
      </c>
      <c r="AB1330" t="str">
        <v>397-U1385G-16X-6-IW(144-149)-SC</v>
      </c>
    </row>
    <row r="1331" spans="1:28" x14ac:dyDescent="0.15">
      <c r="A1331">
        <v>397</v>
      </c>
      <c r="B1331" t="str">
        <v>U1385</v>
      </c>
      <c r="C1331" t="str">
        <v>G</v>
      </c>
      <c r="D1331">
        <v>16</v>
      </c>
      <c r="E1331" t="str">
        <v>X</v>
      </c>
      <c r="F1331">
        <v>6</v>
      </c>
      <c r="G1331" t="str">
        <v/>
      </c>
      <c r="H1331" s="21">
        <v>144</v>
      </c>
      <c r="I1331" s="21">
        <v>149</v>
      </c>
      <c r="J1331" s="21">
        <v>0</v>
      </c>
      <c r="K1331" s="21">
        <v>5</v>
      </c>
      <c r="L1331">
        <v>144.22999999999999</v>
      </c>
      <c r="M1331">
        <v>144.28</v>
      </c>
      <c r="N1331">
        <v>167.51399999999998</v>
      </c>
      <c r="O1331">
        <v>167.56399999999999</v>
      </c>
      <c r="P1331">
        <v>5</v>
      </c>
      <c r="Q1331">
        <v>2</v>
      </c>
      <c r="R1331" t="str">
        <v>LIQ</v>
      </c>
      <c r="S1331" t="str">
        <v>ICP</v>
      </c>
      <c r="T1331" t="str">
        <v/>
      </c>
      <c r="U1331" t="str">
        <v/>
      </c>
      <c r="V1331" t="str">
        <v>IWICP</v>
      </c>
      <c r="W1331" t="str">
        <v>LIQ11896581</v>
      </c>
      <c r="X1331">
        <v>44886.040277777778</v>
      </c>
      <c r="Y1331" t="str">
        <v>JR_LIU</v>
      </c>
      <c r="Z1331" t="str">
        <v>JR</v>
      </c>
      <c r="AA1331" t="str">
        <v>10uL HNO3</v>
      </c>
      <c r="AB1331" t="str">
        <v>397-U1385G-16X-6-IW(144-149)-IWICP</v>
      </c>
    </row>
    <row r="1332" spans="1:28" x14ac:dyDescent="0.15">
      <c r="A1332">
        <v>397</v>
      </c>
      <c r="B1332" t="str">
        <v>U1385</v>
      </c>
      <c r="C1332" t="str">
        <v>G</v>
      </c>
      <c r="D1332">
        <v>16</v>
      </c>
      <c r="E1332" t="str">
        <v>X</v>
      </c>
      <c r="F1332">
        <v>6</v>
      </c>
      <c r="G1332" t="str">
        <v/>
      </c>
      <c r="H1332" s="21">
        <v>144</v>
      </c>
      <c r="I1332" s="21">
        <v>149</v>
      </c>
      <c r="J1332" s="21">
        <v>0</v>
      </c>
      <c r="K1332" s="21">
        <v>5</v>
      </c>
      <c r="L1332">
        <v>144.22999999999999</v>
      </c>
      <c r="M1332">
        <v>144.28</v>
      </c>
      <c r="N1332">
        <v>167.51399999999998</v>
      </c>
      <c r="O1332">
        <v>167.56399999999999</v>
      </c>
      <c r="P1332">
        <v>5</v>
      </c>
      <c r="Q1332">
        <v>6</v>
      </c>
      <c r="R1332" t="str">
        <v>LIQ</v>
      </c>
      <c r="S1332" t="str">
        <v/>
      </c>
      <c r="T1332" t="str">
        <v/>
      </c>
      <c r="U1332" t="str">
        <v/>
      </c>
      <c r="V1332" t="str">
        <v>IWS</v>
      </c>
      <c r="W1332" t="str">
        <v>LIQ11896561</v>
      </c>
      <c r="X1332">
        <v>44886.040277777778</v>
      </c>
      <c r="Y1332" t="str">
        <v>JR_LIU</v>
      </c>
      <c r="Z1332" t="str">
        <v>JR</v>
      </c>
      <c r="AA1332" t="str">
        <v>shipboard untreated</v>
      </c>
      <c r="AB1332" t="str">
        <v>397-U1385G-16X-6-IW(144-149)-IWS</v>
      </c>
    </row>
    <row r="1333" spans="1:28" x14ac:dyDescent="0.15">
      <c r="A1333">
        <v>397</v>
      </c>
      <c r="B1333" t="str">
        <v>U1385</v>
      </c>
      <c r="C1333" t="str">
        <v>G</v>
      </c>
      <c r="D1333">
        <v>16</v>
      </c>
      <c r="E1333" t="str">
        <v>X</v>
      </c>
      <c r="F1333">
        <v>6</v>
      </c>
      <c r="G1333" t="str">
        <v/>
      </c>
      <c r="H1333" s="21">
        <v>144</v>
      </c>
      <c r="I1333" s="21">
        <v>149</v>
      </c>
      <c r="J1333" s="21">
        <v>0</v>
      </c>
      <c r="K1333" s="21">
        <v>5</v>
      </c>
      <c r="L1333">
        <v>144.22999999999999</v>
      </c>
      <c r="M1333">
        <v>144.28</v>
      </c>
      <c r="N1333">
        <v>167.51399999999998</v>
      </c>
      <c r="O1333">
        <v>167.56399999999999</v>
      </c>
      <c r="P1333">
        <v>5</v>
      </c>
      <c r="Q1333">
        <v>2</v>
      </c>
      <c r="R1333" t="str">
        <v>LIQ</v>
      </c>
      <c r="S1333" t="str">
        <v/>
      </c>
      <c r="T1333" t="str">
        <v>BRAD</v>
      </c>
      <c r="U1333" t="str">
        <v>95829IODP</v>
      </c>
      <c r="V1333" t="str">
        <v>IWBRAD</v>
      </c>
      <c r="W1333" t="str">
        <v>LIQ11896641</v>
      </c>
      <c r="X1333">
        <v>44886.040277777778</v>
      </c>
      <c r="Y1333" t="str">
        <v>JR_LIU</v>
      </c>
      <c r="Z1333" t="str">
        <v>JR</v>
      </c>
      <c r="AA1333" t="str">
        <v>10 ul HgCl2</v>
      </c>
      <c r="AB1333" t="str">
        <v>397-U1385G-16X-6-IW(144-149)-IWBRAD</v>
      </c>
    </row>
    <row r="1334" spans="1:28" x14ac:dyDescent="0.15">
      <c r="A1334">
        <v>397</v>
      </c>
      <c r="B1334" t="str">
        <v>U1385</v>
      </c>
      <c r="C1334" t="str">
        <v>G</v>
      </c>
      <c r="D1334">
        <v>16</v>
      </c>
      <c r="E1334" t="str">
        <v>X</v>
      </c>
      <c r="F1334">
        <v>6</v>
      </c>
      <c r="G1334" t="str">
        <v/>
      </c>
      <c r="H1334" s="21">
        <v>144</v>
      </c>
      <c r="I1334" s="21">
        <v>149</v>
      </c>
      <c r="J1334" s="21">
        <v>0</v>
      </c>
      <c r="K1334" s="21">
        <v>5</v>
      </c>
      <c r="L1334">
        <v>144.22999999999999</v>
      </c>
      <c r="M1334">
        <v>144.28</v>
      </c>
      <c r="N1334">
        <v>167.51399999999998</v>
      </c>
      <c r="O1334">
        <v>167.56399999999999</v>
      </c>
      <c r="P1334">
        <v>5</v>
      </c>
      <c r="Q1334">
        <v>3</v>
      </c>
      <c r="R1334" t="str">
        <v>LIQ</v>
      </c>
      <c r="S1334" t="str">
        <v/>
      </c>
      <c r="T1334" t="str">
        <v/>
      </c>
      <c r="U1334" t="str">
        <v/>
      </c>
      <c r="V1334" t="str">
        <v>IWALK</v>
      </c>
      <c r="W1334" t="str">
        <v>LIQ11896571</v>
      </c>
      <c r="X1334">
        <v>44886.040277777778</v>
      </c>
      <c r="Y1334" t="str">
        <v>JR_LIU</v>
      </c>
      <c r="Z1334" t="str">
        <v>JR</v>
      </c>
      <c r="AA1334" t="str">
        <v>alkalinity residue</v>
      </c>
      <c r="AB1334" t="str">
        <v>397-U1385G-16X-6-IW(144-149)-IWALK</v>
      </c>
    </row>
    <row r="1335" spans="1:28" x14ac:dyDescent="0.15">
      <c r="A1335">
        <v>397</v>
      </c>
      <c r="B1335" t="str">
        <v>U1385</v>
      </c>
      <c r="C1335" t="str">
        <v>G</v>
      </c>
      <c r="D1335">
        <v>16</v>
      </c>
      <c r="E1335" t="str">
        <v>X</v>
      </c>
      <c r="F1335">
        <v>6</v>
      </c>
      <c r="G1335" t="str">
        <v/>
      </c>
      <c r="H1335" s="21">
        <v>144</v>
      </c>
      <c r="I1335" s="21">
        <v>149</v>
      </c>
      <c r="J1335" s="21">
        <v>144</v>
      </c>
      <c r="K1335" s="21">
        <v>149</v>
      </c>
      <c r="L1335">
        <v>144.22999999999999</v>
      </c>
      <c r="M1335">
        <v>144.28</v>
      </c>
      <c r="N1335">
        <v>167.51399999999998</v>
      </c>
      <c r="O1335">
        <v>167.56399999999999</v>
      </c>
      <c r="P1335">
        <v>5</v>
      </c>
      <c r="Q1335">
        <v>176</v>
      </c>
      <c r="R1335" t="str">
        <v>WRND</v>
      </c>
      <c r="S1335" t="str">
        <v>IW</v>
      </c>
      <c r="T1335" t="str">
        <v/>
      </c>
      <c r="U1335" t="str">
        <v/>
      </c>
      <c r="V1335" t="str">
        <v>IW(144-149)</v>
      </c>
      <c r="W1335" t="str">
        <v>WRND11895621</v>
      </c>
      <c r="X1335">
        <v>44885.964583333334</v>
      </c>
      <c r="Y1335" t="str">
        <v>LEWIS</v>
      </c>
      <c r="Z1335" t="str">
        <v>JR</v>
      </c>
      <c r="AA1335" t="str">
        <v/>
      </c>
      <c r="AB1335" t="str">
        <v>397-U1385G-16X-6-IW(144-149)</v>
      </c>
    </row>
    <row r="1336" spans="1:28" x14ac:dyDescent="0.15">
      <c r="A1336">
        <v>397</v>
      </c>
      <c r="B1336" t="str">
        <v>U1385</v>
      </c>
      <c r="C1336" t="str">
        <v>G</v>
      </c>
      <c r="D1336">
        <v>16</v>
      </c>
      <c r="E1336" t="str">
        <v>X</v>
      </c>
      <c r="F1336">
        <v>6</v>
      </c>
      <c r="G1336" t="str">
        <v/>
      </c>
      <c r="H1336" s="21">
        <v>144</v>
      </c>
      <c r="I1336" s="21">
        <v>149</v>
      </c>
      <c r="J1336" s="21">
        <v>0</v>
      </c>
      <c r="K1336" s="21">
        <v>5</v>
      </c>
      <c r="L1336">
        <v>144.22999999999999</v>
      </c>
      <c r="M1336">
        <v>144.28</v>
      </c>
      <c r="N1336">
        <v>167.51399999999998</v>
      </c>
      <c r="O1336">
        <v>167.56399999999999</v>
      </c>
      <c r="P1336">
        <v>5</v>
      </c>
      <c r="Q1336">
        <v>10</v>
      </c>
      <c r="R1336" t="str">
        <v>LIQ</v>
      </c>
      <c r="S1336" t="str">
        <v/>
      </c>
      <c r="T1336" t="str">
        <v>WU</v>
      </c>
      <c r="U1336" t="str">
        <v>95353IODP</v>
      </c>
      <c r="V1336" t="str">
        <v>IWWU</v>
      </c>
      <c r="W1336" t="str">
        <v>LIQ11896591</v>
      </c>
      <c r="X1336">
        <v>44886.040277777778</v>
      </c>
      <c r="Y1336" t="str">
        <v>JR_LIU</v>
      </c>
      <c r="Z1336" t="str">
        <v>JR</v>
      </c>
      <c r="AA1336" t="str">
        <v>30 ul TM HCl</v>
      </c>
      <c r="AB1336" t="str">
        <v>397-U1385G-16X-6-IW(144-149)-IWWU</v>
      </c>
    </row>
    <row r="1337" spans="1:28" x14ac:dyDescent="0.15">
      <c r="A1337">
        <v>397</v>
      </c>
      <c r="B1337" t="str">
        <v>U1385</v>
      </c>
      <c r="C1337" t="str">
        <v>G</v>
      </c>
      <c r="D1337">
        <v>16</v>
      </c>
      <c r="E1337" t="str">
        <v>X</v>
      </c>
      <c r="F1337">
        <v>7</v>
      </c>
      <c r="G1337" t="str">
        <v/>
      </c>
      <c r="H1337" s="21">
        <v>0</v>
      </c>
      <c r="I1337" s="21">
        <v>5</v>
      </c>
      <c r="J1337" s="21">
        <v>0</v>
      </c>
      <c r="K1337" s="21">
        <v>5</v>
      </c>
      <c r="L1337">
        <v>144.28</v>
      </c>
      <c r="M1337">
        <v>144.33000000000001</v>
      </c>
      <c r="N1337">
        <v>167.56399999999999</v>
      </c>
      <c r="O1337">
        <v>167.614</v>
      </c>
      <c r="P1337">
        <v>5</v>
      </c>
      <c r="Q1337">
        <v>5</v>
      </c>
      <c r="R1337" t="str">
        <v>CYL</v>
      </c>
      <c r="S1337" t="str">
        <v>HS</v>
      </c>
      <c r="T1337" t="str">
        <v/>
      </c>
      <c r="U1337" t="str">
        <v/>
      </c>
      <c r="V1337" t="str">
        <v>HS</v>
      </c>
      <c r="W1337" t="str">
        <v>CYL11895631</v>
      </c>
      <c r="X1337">
        <v>44885.964583333334</v>
      </c>
      <c r="Y1337" t="str">
        <v>LEWIS</v>
      </c>
      <c r="Z1337" t="str">
        <v>JR</v>
      </c>
      <c r="AA1337" t="str">
        <v/>
      </c>
      <c r="AB1337" t="str">
        <v>397-U1385G-16X-7-HS</v>
      </c>
    </row>
    <row r="1338" spans="1:28" x14ac:dyDescent="0.15">
      <c r="A1338">
        <v>397</v>
      </c>
      <c r="B1338" t="str">
        <v>U1385</v>
      </c>
      <c r="C1338" t="str">
        <v>G</v>
      </c>
      <c r="D1338">
        <v>17</v>
      </c>
      <c r="E1338" t="str">
        <v>X</v>
      </c>
      <c r="F1338">
        <v>2</v>
      </c>
      <c r="G1338" t="str">
        <v>W</v>
      </c>
      <c r="H1338" s="21">
        <v>80</v>
      </c>
      <c r="I1338" s="21">
        <v>81</v>
      </c>
      <c r="J1338" s="21">
        <v>80</v>
      </c>
      <c r="K1338" s="21">
        <v>81</v>
      </c>
      <c r="L1338">
        <v>147.39000000000001</v>
      </c>
      <c r="M1338">
        <v>147.4</v>
      </c>
      <c r="N1338">
        <v>175.19600000000003</v>
      </c>
      <c r="O1338">
        <v>175.20600000000002</v>
      </c>
      <c r="P1338">
        <v>1</v>
      </c>
      <c r="Q1338">
        <v>5</v>
      </c>
      <c r="R1338" t="str">
        <v>CYL</v>
      </c>
      <c r="S1338" t="str">
        <v>CARB</v>
      </c>
      <c r="T1338" t="str">
        <v/>
      </c>
      <c r="U1338" t="str">
        <v/>
      </c>
      <c r="V1338" t="str">
        <v>CARB</v>
      </c>
      <c r="W1338" t="str">
        <v>CYL11899311</v>
      </c>
      <c r="X1338">
        <v>44886.306944444441</v>
      </c>
      <c r="Y1338" t="str">
        <v>JRS_CLARK</v>
      </c>
      <c r="Z1338" t="str">
        <v>JR</v>
      </c>
      <c r="AA1338" t="str">
        <v/>
      </c>
      <c r="AB1338" t="str">
        <v>397-U1385G-17X-2-W 80/81-CARB</v>
      </c>
    </row>
    <row r="1339" spans="1:28" x14ac:dyDescent="0.15">
      <c r="A1339">
        <v>397</v>
      </c>
      <c r="B1339" t="str">
        <v>U1385</v>
      </c>
      <c r="C1339" t="str">
        <v>G</v>
      </c>
      <c r="D1339">
        <v>17</v>
      </c>
      <c r="E1339" t="str">
        <v>X</v>
      </c>
      <c r="F1339">
        <v>4</v>
      </c>
      <c r="G1339" t="str">
        <v>W</v>
      </c>
      <c r="H1339" s="21">
        <v>74</v>
      </c>
      <c r="I1339" s="21">
        <v>76</v>
      </c>
      <c r="J1339" s="21">
        <v>74</v>
      </c>
      <c r="K1339" s="21">
        <v>76</v>
      </c>
      <c r="L1339">
        <v>150.33000000000001</v>
      </c>
      <c r="M1339">
        <v>150.35</v>
      </c>
      <c r="N1339">
        <v>178.13600000000002</v>
      </c>
      <c r="O1339">
        <v>178.15600000000001</v>
      </c>
      <c r="P1339">
        <v>2</v>
      </c>
      <c r="Q1339">
        <v>7</v>
      </c>
      <c r="R1339" t="str">
        <v>CUBE</v>
      </c>
      <c r="S1339" t="str">
        <v>PMAG</v>
      </c>
      <c r="T1339" t="str">
        <v>XUAN</v>
      </c>
      <c r="U1339" t="str">
        <v>95810IODP</v>
      </c>
      <c r="V1339" t="str">
        <v>PMAG</v>
      </c>
      <c r="W1339" t="str">
        <v>CUBE11899251</v>
      </c>
      <c r="X1339">
        <v>44886.292361111111</v>
      </c>
      <c r="Y1339" t="str">
        <v>LEWIS</v>
      </c>
      <c r="Z1339" t="str">
        <v>JR</v>
      </c>
      <c r="AA1339" t="str">
        <v/>
      </c>
      <c r="AB1339" t="str">
        <v>397-U1385G-17X-4-W 74/76-PMAG</v>
      </c>
    </row>
    <row r="1340" spans="1:28" x14ac:dyDescent="0.15">
      <c r="A1340">
        <v>397</v>
      </c>
      <c r="B1340" t="str">
        <v>U1385</v>
      </c>
      <c r="C1340" t="str">
        <v>G</v>
      </c>
      <c r="D1340">
        <v>17</v>
      </c>
      <c r="E1340" t="str">
        <v>X</v>
      </c>
      <c r="F1340">
        <v>5</v>
      </c>
      <c r="G1340" t="str">
        <v>W</v>
      </c>
      <c r="H1340" s="21">
        <v>145</v>
      </c>
      <c r="I1340" s="21">
        <v>146</v>
      </c>
      <c r="J1340" s="21">
        <v>145</v>
      </c>
      <c r="K1340" s="21">
        <v>146</v>
      </c>
      <c r="L1340">
        <v>152.53</v>
      </c>
      <c r="M1340">
        <v>152.54000000000002</v>
      </c>
      <c r="N1340">
        <v>180.33600000000001</v>
      </c>
      <c r="O1340">
        <v>180.34600000000003</v>
      </c>
      <c r="P1340">
        <v>1</v>
      </c>
      <c r="Q1340">
        <v>5</v>
      </c>
      <c r="R1340" t="str">
        <v>CYL</v>
      </c>
      <c r="S1340" t="str">
        <v>CARB</v>
      </c>
      <c r="T1340" t="str">
        <v/>
      </c>
      <c r="U1340" t="str">
        <v/>
      </c>
      <c r="V1340" t="str">
        <v>CARB</v>
      </c>
      <c r="W1340" t="str">
        <v>CYL11899301</v>
      </c>
      <c r="X1340">
        <v>44886.306944444441</v>
      </c>
      <c r="Y1340" t="str">
        <v>JRS_CLARK</v>
      </c>
      <c r="Z1340" t="str">
        <v>JR</v>
      </c>
      <c r="AA1340" t="str">
        <v/>
      </c>
      <c r="AB1340" t="str">
        <v>397-U1385G-17X-5-W 145/146-CARB</v>
      </c>
    </row>
    <row r="1341" spans="1:28" x14ac:dyDescent="0.15">
      <c r="A1341">
        <v>397</v>
      </c>
      <c r="B1341" t="str">
        <v>U1385</v>
      </c>
      <c r="C1341" t="str">
        <v>G</v>
      </c>
      <c r="D1341">
        <v>17</v>
      </c>
      <c r="E1341" t="str">
        <v>X</v>
      </c>
      <c r="F1341">
        <v>5</v>
      </c>
      <c r="G1341" t="str">
        <v>A</v>
      </c>
      <c r="H1341" s="21">
        <v>145</v>
      </c>
      <c r="I1341" s="21">
        <v>145</v>
      </c>
      <c r="J1341" s="21">
        <v>145</v>
      </c>
      <c r="K1341" s="21">
        <v>145</v>
      </c>
      <c r="L1341">
        <v>152.53</v>
      </c>
      <c r="M1341">
        <v>152.53</v>
      </c>
      <c r="N1341">
        <v>180.33600000000001</v>
      </c>
      <c r="O1341">
        <v>180.33600000000001</v>
      </c>
      <c r="P1341">
        <v>0</v>
      </c>
      <c r="Q1341">
        <v>1</v>
      </c>
      <c r="R1341" t="str">
        <v>SS</v>
      </c>
      <c r="S1341" t="str">
        <v>SED</v>
      </c>
      <c r="T1341" t="str">
        <v/>
      </c>
      <c r="U1341" t="str">
        <v/>
      </c>
      <c r="V1341" t="str">
        <v>SED</v>
      </c>
      <c r="W1341" t="str">
        <v>SS11899261</v>
      </c>
      <c r="X1341">
        <v>44886.292361111111</v>
      </c>
      <c r="Y1341" t="str">
        <v>JRS_BROOKS</v>
      </c>
      <c r="Z1341" t="str">
        <v>JR</v>
      </c>
      <c r="AA1341" t="str">
        <v/>
      </c>
      <c r="AB1341" t="str">
        <v>397-U1385G-17X-5-A 145/145-SED</v>
      </c>
    </row>
    <row r="1342" spans="1:28" x14ac:dyDescent="0.15">
      <c r="A1342">
        <v>397</v>
      </c>
      <c r="B1342" t="str">
        <v>U1385</v>
      </c>
      <c r="C1342" t="str">
        <v>G</v>
      </c>
      <c r="D1342">
        <v>17</v>
      </c>
      <c r="E1342" t="str">
        <v>X</v>
      </c>
      <c r="F1342">
        <v>5</v>
      </c>
      <c r="G1342" t="str">
        <v>W</v>
      </c>
      <c r="H1342" s="21">
        <v>145</v>
      </c>
      <c r="I1342" s="21">
        <v>146</v>
      </c>
      <c r="J1342" s="21">
        <v>145</v>
      </c>
      <c r="K1342" s="21">
        <v>146</v>
      </c>
      <c r="L1342">
        <v>152.53</v>
      </c>
      <c r="M1342">
        <v>152.54000000000002</v>
      </c>
      <c r="N1342">
        <v>180.33600000000001</v>
      </c>
      <c r="O1342">
        <v>180.34600000000003</v>
      </c>
      <c r="P1342">
        <v>1</v>
      </c>
      <c r="Q1342">
        <v>5</v>
      </c>
      <c r="R1342" t="str">
        <v>CYL</v>
      </c>
      <c r="S1342" t="str">
        <v>XRD</v>
      </c>
      <c r="T1342" t="str">
        <v/>
      </c>
      <c r="U1342" t="str">
        <v/>
      </c>
      <c r="V1342" t="str">
        <v>XRD</v>
      </c>
      <c r="W1342" t="str">
        <v>CYL11899291</v>
      </c>
      <c r="X1342">
        <v>44886.306944444441</v>
      </c>
      <c r="Y1342" t="str">
        <v>JRS_CLARK</v>
      </c>
      <c r="Z1342" t="str">
        <v>JR</v>
      </c>
      <c r="AA1342" t="str">
        <v/>
      </c>
      <c r="AB1342" t="str">
        <v>397-U1385G-17X-5-W 145/146-XRD</v>
      </c>
    </row>
    <row r="1343" spans="1:28" x14ac:dyDescent="0.15">
      <c r="A1343">
        <v>397</v>
      </c>
      <c r="B1343" t="str">
        <v>U1385</v>
      </c>
      <c r="C1343" t="str">
        <v>G</v>
      </c>
      <c r="D1343">
        <v>17</v>
      </c>
      <c r="E1343" t="str">
        <v>X</v>
      </c>
      <c r="F1343">
        <v>6</v>
      </c>
      <c r="G1343" t="str">
        <v/>
      </c>
      <c r="H1343" s="21">
        <v>139</v>
      </c>
      <c r="I1343" s="21">
        <v>144</v>
      </c>
      <c r="J1343" s="21">
        <v>0</v>
      </c>
      <c r="K1343" s="21">
        <v>5</v>
      </c>
      <c r="L1343">
        <v>153.95999999999998</v>
      </c>
      <c r="M1343">
        <v>154.01</v>
      </c>
      <c r="N1343">
        <v>181.76599999999999</v>
      </c>
      <c r="O1343">
        <v>181.816</v>
      </c>
      <c r="P1343">
        <v>5</v>
      </c>
      <c r="Q1343">
        <v>25</v>
      </c>
      <c r="R1343" t="str">
        <v>CAKE</v>
      </c>
      <c r="S1343" t="str">
        <v/>
      </c>
      <c r="T1343" t="str">
        <v>HAYG</v>
      </c>
      <c r="U1343" t="str">
        <v>95295IODP</v>
      </c>
      <c r="V1343" t="str">
        <v>SCHAYG</v>
      </c>
      <c r="W1343" t="str">
        <v>CAKE11897021</v>
      </c>
      <c r="X1343">
        <v>44886.081944444442</v>
      </c>
      <c r="Y1343" t="str">
        <v>JR_LIU</v>
      </c>
      <c r="Z1343" t="str">
        <v>JR</v>
      </c>
      <c r="AA1343" t="str">
        <v>flush with N2</v>
      </c>
      <c r="AB1343" t="str">
        <v>397-U1385G-17X-6-IW(139-144)-SCHAYG</v>
      </c>
    </row>
    <row r="1344" spans="1:28" x14ac:dyDescent="0.15">
      <c r="A1344">
        <v>397</v>
      </c>
      <c r="B1344" t="str">
        <v>U1385</v>
      </c>
      <c r="C1344" t="str">
        <v>G</v>
      </c>
      <c r="D1344">
        <v>17</v>
      </c>
      <c r="E1344" t="str">
        <v>X</v>
      </c>
      <c r="F1344">
        <v>6</v>
      </c>
      <c r="G1344" t="str">
        <v/>
      </c>
      <c r="H1344" s="21">
        <v>139</v>
      </c>
      <c r="I1344" s="21">
        <v>144</v>
      </c>
      <c r="J1344" s="21">
        <v>0</v>
      </c>
      <c r="K1344" s="21">
        <v>5</v>
      </c>
      <c r="L1344">
        <v>153.95999999999998</v>
      </c>
      <c r="M1344">
        <v>154.01</v>
      </c>
      <c r="N1344">
        <v>181.76599999999999</v>
      </c>
      <c r="O1344">
        <v>181.816</v>
      </c>
      <c r="P1344">
        <v>5</v>
      </c>
      <c r="Q1344">
        <v>3</v>
      </c>
      <c r="R1344" t="str">
        <v>LIQ</v>
      </c>
      <c r="S1344" t="str">
        <v/>
      </c>
      <c r="T1344" t="str">
        <v/>
      </c>
      <c r="U1344" t="str">
        <v/>
      </c>
      <c r="V1344" t="str">
        <v>IWALK</v>
      </c>
      <c r="W1344" t="str">
        <v>LIQ11896971</v>
      </c>
      <c r="X1344">
        <v>44886.081944444442</v>
      </c>
      <c r="Y1344" t="str">
        <v>JR_LIU</v>
      </c>
      <c r="Z1344" t="str">
        <v>JR</v>
      </c>
      <c r="AA1344" t="str">
        <v>alkalinity residue</v>
      </c>
      <c r="AB1344" t="str">
        <v>397-U1385G-17X-6-IW(139-144)-IWALK</v>
      </c>
    </row>
    <row r="1345" spans="1:28" x14ac:dyDescent="0.15">
      <c r="A1345">
        <v>397</v>
      </c>
      <c r="B1345" t="str">
        <v>U1385</v>
      </c>
      <c r="C1345" t="str">
        <v>G</v>
      </c>
      <c r="D1345">
        <v>17</v>
      </c>
      <c r="E1345" t="str">
        <v>X</v>
      </c>
      <c r="F1345">
        <v>6</v>
      </c>
      <c r="G1345" t="str">
        <v/>
      </c>
      <c r="H1345" s="21">
        <v>139</v>
      </c>
      <c r="I1345" s="21">
        <v>144</v>
      </c>
      <c r="J1345" s="21">
        <v>0</v>
      </c>
      <c r="K1345" s="21">
        <v>5</v>
      </c>
      <c r="L1345">
        <v>153.95999999999998</v>
      </c>
      <c r="M1345">
        <v>154.01</v>
      </c>
      <c r="N1345">
        <v>181.76599999999999</v>
      </c>
      <c r="O1345">
        <v>181.816</v>
      </c>
      <c r="P1345">
        <v>5</v>
      </c>
      <c r="Q1345">
        <v>10</v>
      </c>
      <c r="R1345" t="str">
        <v>LIQ</v>
      </c>
      <c r="S1345" t="str">
        <v/>
      </c>
      <c r="T1345" t="str">
        <v>YOBO</v>
      </c>
      <c r="U1345" t="str">
        <v>96010IODP</v>
      </c>
      <c r="V1345" t="str">
        <v>IWYOBO</v>
      </c>
      <c r="W1345" t="str">
        <v>LIQ11897001</v>
      </c>
      <c r="X1345">
        <v>44886.081944444442</v>
      </c>
      <c r="Y1345" t="str">
        <v>JR_LIU</v>
      </c>
      <c r="Z1345" t="str">
        <v>JR</v>
      </c>
      <c r="AA1345" t="str">
        <v>30ul optima HNO3</v>
      </c>
      <c r="AB1345" t="str">
        <v>397-U1385G-17X-6-IW(139-144)-IWYOBO</v>
      </c>
    </row>
    <row r="1346" spans="1:28" x14ac:dyDescent="0.15">
      <c r="A1346">
        <v>397</v>
      </c>
      <c r="B1346" t="str">
        <v>U1385</v>
      </c>
      <c r="C1346" t="str">
        <v>G</v>
      </c>
      <c r="D1346">
        <v>17</v>
      </c>
      <c r="E1346" t="str">
        <v>X</v>
      </c>
      <c r="F1346">
        <v>6</v>
      </c>
      <c r="G1346" t="str">
        <v/>
      </c>
      <c r="H1346" s="21">
        <v>139</v>
      </c>
      <c r="I1346" s="21">
        <v>144</v>
      </c>
      <c r="J1346" s="21">
        <v>0</v>
      </c>
      <c r="K1346" s="21">
        <v>5</v>
      </c>
      <c r="L1346">
        <v>153.95999999999998</v>
      </c>
      <c r="M1346">
        <v>154.01</v>
      </c>
      <c r="N1346">
        <v>181.76599999999999</v>
      </c>
      <c r="O1346">
        <v>181.816</v>
      </c>
      <c r="P1346">
        <v>5</v>
      </c>
      <c r="Q1346">
        <v>25</v>
      </c>
      <c r="R1346" t="str">
        <v>CAKE</v>
      </c>
      <c r="S1346" t="str">
        <v/>
      </c>
      <c r="T1346" t="str">
        <v/>
      </c>
      <c r="U1346" t="str">
        <v/>
      </c>
      <c r="V1346" t="str">
        <v>SC</v>
      </c>
      <c r="W1346" t="str">
        <v>CAKE11897031</v>
      </c>
      <c r="X1346">
        <v>44886.081944444442</v>
      </c>
      <c r="Y1346" t="str">
        <v>JR_LIU</v>
      </c>
      <c r="Z1346" t="str">
        <v>JR</v>
      </c>
      <c r="AA1346" t="str">
        <v>repository</v>
      </c>
      <c r="AB1346" t="str">
        <v>397-U1385G-17X-6-IW(139-144)-SC</v>
      </c>
    </row>
    <row r="1347" spans="1:28" x14ac:dyDescent="0.15">
      <c r="A1347">
        <v>397</v>
      </c>
      <c r="B1347" t="str">
        <v>U1385</v>
      </c>
      <c r="C1347" t="str">
        <v>G</v>
      </c>
      <c r="D1347">
        <v>17</v>
      </c>
      <c r="E1347" t="str">
        <v>X</v>
      </c>
      <c r="F1347">
        <v>6</v>
      </c>
      <c r="G1347" t="str">
        <v/>
      </c>
      <c r="H1347" s="21">
        <v>139</v>
      </c>
      <c r="I1347" s="21">
        <v>144</v>
      </c>
      <c r="J1347" s="21">
        <v>0</v>
      </c>
      <c r="K1347" s="21">
        <v>5</v>
      </c>
      <c r="L1347">
        <v>153.95999999999998</v>
      </c>
      <c r="M1347">
        <v>154.01</v>
      </c>
      <c r="N1347">
        <v>181.76599999999999</v>
      </c>
      <c r="O1347">
        <v>181.816</v>
      </c>
      <c r="P1347">
        <v>5</v>
      </c>
      <c r="Q1347">
        <v>6</v>
      </c>
      <c r="R1347" t="str">
        <v>LIQ</v>
      </c>
      <c r="S1347" t="str">
        <v/>
      </c>
      <c r="T1347" t="str">
        <v/>
      </c>
      <c r="U1347" t="str">
        <v/>
      </c>
      <c r="V1347" t="str">
        <v>IWS</v>
      </c>
      <c r="W1347" t="str">
        <v>LIQ11896961</v>
      </c>
      <c r="X1347">
        <v>44886.081944444442</v>
      </c>
      <c r="Y1347" t="str">
        <v>JR_LIU</v>
      </c>
      <c r="Z1347" t="str">
        <v>JR</v>
      </c>
      <c r="AA1347" t="str">
        <v>shipboard untreated</v>
      </c>
      <c r="AB1347" t="str">
        <v>397-U1385G-17X-6-IW(139-144)-IWS</v>
      </c>
    </row>
    <row r="1348" spans="1:28" x14ac:dyDescent="0.15">
      <c r="A1348">
        <v>397</v>
      </c>
      <c r="B1348" t="str">
        <v>U1385</v>
      </c>
      <c r="C1348" t="str">
        <v>G</v>
      </c>
      <c r="D1348">
        <v>17</v>
      </c>
      <c r="E1348" t="str">
        <v>X</v>
      </c>
      <c r="F1348">
        <v>6</v>
      </c>
      <c r="G1348" t="str">
        <v/>
      </c>
      <c r="H1348" s="21">
        <v>139</v>
      </c>
      <c r="I1348" s="21">
        <v>144</v>
      </c>
      <c r="J1348" s="21">
        <v>0</v>
      </c>
      <c r="K1348" s="21">
        <v>5</v>
      </c>
      <c r="L1348">
        <v>153.95999999999998</v>
      </c>
      <c r="M1348">
        <v>154.01</v>
      </c>
      <c r="N1348">
        <v>181.76599999999999</v>
      </c>
      <c r="O1348">
        <v>181.816</v>
      </c>
      <c r="P1348">
        <v>5</v>
      </c>
      <c r="Q1348">
        <v>10</v>
      </c>
      <c r="R1348" t="str">
        <v>LIQ</v>
      </c>
      <c r="S1348" t="str">
        <v/>
      </c>
      <c r="T1348" t="str">
        <v>WU</v>
      </c>
      <c r="U1348" t="str">
        <v>95353IODP</v>
      </c>
      <c r="V1348" t="str">
        <v>IWWU</v>
      </c>
      <c r="W1348" t="str">
        <v>LIQ11896991</v>
      </c>
      <c r="X1348">
        <v>44886.081944444442</v>
      </c>
      <c r="Y1348" t="str">
        <v>JR_LIU</v>
      </c>
      <c r="Z1348" t="str">
        <v>JR</v>
      </c>
      <c r="AA1348" t="str">
        <v>30 ul TM HCl</v>
      </c>
      <c r="AB1348" t="str">
        <v>397-U1385G-17X-6-IW(139-144)-IWWU</v>
      </c>
    </row>
    <row r="1349" spans="1:28" x14ac:dyDescent="0.15">
      <c r="A1349">
        <v>397</v>
      </c>
      <c r="B1349" t="str">
        <v>U1385</v>
      </c>
      <c r="C1349" t="str">
        <v>G</v>
      </c>
      <c r="D1349">
        <v>17</v>
      </c>
      <c r="E1349" t="str">
        <v>X</v>
      </c>
      <c r="F1349">
        <v>6</v>
      </c>
      <c r="G1349" t="str">
        <v/>
      </c>
      <c r="H1349" s="21">
        <v>139</v>
      </c>
      <c r="I1349" s="21">
        <v>144</v>
      </c>
      <c r="J1349" s="21">
        <v>0</v>
      </c>
      <c r="K1349" s="21">
        <v>5</v>
      </c>
      <c r="L1349">
        <v>153.95999999999998</v>
      </c>
      <c r="M1349">
        <v>154.01</v>
      </c>
      <c r="N1349">
        <v>181.76599999999999</v>
      </c>
      <c r="O1349">
        <v>181.816</v>
      </c>
      <c r="P1349">
        <v>5</v>
      </c>
      <c r="Q1349">
        <v>25</v>
      </c>
      <c r="R1349" t="str">
        <v>CAKE</v>
      </c>
      <c r="S1349" t="str">
        <v/>
      </c>
      <c r="T1349" t="str">
        <v>WU</v>
      </c>
      <c r="U1349" t="str">
        <v>95353IODP</v>
      </c>
      <c r="V1349" t="str">
        <v>SCWU</v>
      </c>
      <c r="W1349" t="str">
        <v>CAKE11897011</v>
      </c>
      <c r="X1349">
        <v>44886.081944444442</v>
      </c>
      <c r="Y1349" t="str">
        <v>JR_LIU</v>
      </c>
      <c r="Z1349" t="str">
        <v>JR</v>
      </c>
      <c r="AA1349" t="str">
        <v/>
      </c>
      <c r="AB1349" t="str">
        <v>397-U1385G-17X-6-IW(139-144)-SCWU</v>
      </c>
    </row>
    <row r="1350" spans="1:28" x14ac:dyDescent="0.15">
      <c r="A1350">
        <v>397</v>
      </c>
      <c r="B1350" t="str">
        <v>U1385</v>
      </c>
      <c r="C1350" t="str">
        <v>G</v>
      </c>
      <c r="D1350">
        <v>17</v>
      </c>
      <c r="E1350" t="str">
        <v>X</v>
      </c>
      <c r="F1350">
        <v>6</v>
      </c>
      <c r="G1350" t="str">
        <v/>
      </c>
      <c r="H1350" s="21">
        <v>139</v>
      </c>
      <c r="I1350" s="21">
        <v>144</v>
      </c>
      <c r="J1350" s="21">
        <v>0</v>
      </c>
      <c r="K1350" s="21">
        <v>5</v>
      </c>
      <c r="L1350">
        <v>153.95999999999998</v>
      </c>
      <c r="M1350">
        <v>154.01</v>
      </c>
      <c r="N1350">
        <v>181.76599999999999</v>
      </c>
      <c r="O1350">
        <v>181.816</v>
      </c>
      <c r="P1350">
        <v>5</v>
      </c>
      <c r="Q1350">
        <v>2</v>
      </c>
      <c r="R1350" t="str">
        <v>LIQ</v>
      </c>
      <c r="S1350" t="str">
        <v>ICP</v>
      </c>
      <c r="T1350" t="str">
        <v/>
      </c>
      <c r="U1350" t="str">
        <v/>
      </c>
      <c r="V1350" t="str">
        <v>IWICP</v>
      </c>
      <c r="W1350" t="str">
        <v>LIQ11896981</v>
      </c>
      <c r="X1350">
        <v>44886.081944444442</v>
      </c>
      <c r="Y1350" t="str">
        <v>JR_LIU</v>
      </c>
      <c r="Z1350" t="str">
        <v>JR</v>
      </c>
      <c r="AA1350" t="str">
        <v>10uL HNO3</v>
      </c>
      <c r="AB1350" t="str">
        <v>397-U1385G-17X-6-IW(139-144)-IWICP</v>
      </c>
    </row>
    <row r="1351" spans="1:28" x14ac:dyDescent="0.15">
      <c r="A1351">
        <v>397</v>
      </c>
      <c r="B1351" t="str">
        <v>U1385</v>
      </c>
      <c r="C1351" t="str">
        <v>G</v>
      </c>
      <c r="D1351">
        <v>17</v>
      </c>
      <c r="E1351" t="str">
        <v>X</v>
      </c>
      <c r="F1351">
        <v>6</v>
      </c>
      <c r="G1351" t="str">
        <v/>
      </c>
      <c r="H1351" s="21">
        <v>139</v>
      </c>
      <c r="I1351" s="21">
        <v>144</v>
      </c>
      <c r="J1351" s="21">
        <v>139</v>
      </c>
      <c r="K1351" s="21">
        <v>144</v>
      </c>
      <c r="L1351">
        <v>153.95999999999998</v>
      </c>
      <c r="M1351">
        <v>154.01</v>
      </c>
      <c r="N1351">
        <v>181.76599999999999</v>
      </c>
      <c r="O1351">
        <v>181.816</v>
      </c>
      <c r="P1351">
        <v>5</v>
      </c>
      <c r="Q1351">
        <v>176</v>
      </c>
      <c r="R1351" t="str">
        <v>WRND</v>
      </c>
      <c r="S1351" t="str">
        <v>IW</v>
      </c>
      <c r="T1351" t="str">
        <v/>
      </c>
      <c r="U1351" t="str">
        <v/>
      </c>
      <c r="V1351" t="str">
        <v>IW(139-144)</v>
      </c>
      <c r="W1351" t="str">
        <v>WRND11896031</v>
      </c>
      <c r="X1351">
        <v>44886</v>
      </c>
      <c r="Y1351" t="str">
        <v>JR_MARONE</v>
      </c>
      <c r="Z1351" t="str">
        <v>JR</v>
      </c>
      <c r="AA1351" t="str">
        <v/>
      </c>
      <c r="AB1351" t="str">
        <v>397-U1385G-17X-6-IW(139-144)</v>
      </c>
    </row>
    <row r="1352" spans="1:28" x14ac:dyDescent="0.15">
      <c r="A1352">
        <v>397</v>
      </c>
      <c r="B1352" t="str">
        <v>U1385</v>
      </c>
      <c r="C1352" t="str">
        <v>G</v>
      </c>
      <c r="D1352">
        <v>17</v>
      </c>
      <c r="E1352" t="str">
        <v>X</v>
      </c>
      <c r="F1352">
        <v>6</v>
      </c>
      <c r="G1352" t="str">
        <v/>
      </c>
      <c r="H1352" s="21">
        <v>139</v>
      </c>
      <c r="I1352" s="21">
        <v>144</v>
      </c>
      <c r="J1352" s="21">
        <v>0</v>
      </c>
      <c r="K1352" s="21">
        <v>5</v>
      </c>
      <c r="L1352">
        <v>153.95999999999998</v>
      </c>
      <c r="M1352">
        <v>154.01</v>
      </c>
      <c r="N1352">
        <v>181.76599999999999</v>
      </c>
      <c r="O1352">
        <v>181.816</v>
      </c>
      <c r="P1352">
        <v>5</v>
      </c>
      <c r="Q1352">
        <v>2</v>
      </c>
      <c r="R1352" t="str">
        <v>LIQ</v>
      </c>
      <c r="S1352" t="str">
        <v/>
      </c>
      <c r="T1352" t="str">
        <v>BRAD</v>
      </c>
      <c r="U1352" t="str">
        <v>95829IODP</v>
      </c>
      <c r="V1352" t="str">
        <v>IWBRAD</v>
      </c>
      <c r="W1352" t="str">
        <v>LIQ11897041</v>
      </c>
      <c r="X1352">
        <v>44886.081944444442</v>
      </c>
      <c r="Y1352" t="str">
        <v>JR_LIU</v>
      </c>
      <c r="Z1352" t="str">
        <v>JR</v>
      </c>
      <c r="AA1352" t="str">
        <v>10 ul HgCl2</v>
      </c>
      <c r="AB1352" t="str">
        <v>397-U1385G-17X-6-IW(139-144)-IWBRAD</v>
      </c>
    </row>
    <row r="1353" spans="1:28" x14ac:dyDescent="0.15">
      <c r="A1353">
        <v>397</v>
      </c>
      <c r="B1353" t="str">
        <v>U1385</v>
      </c>
      <c r="C1353" t="str">
        <v>G</v>
      </c>
      <c r="D1353">
        <v>17</v>
      </c>
      <c r="E1353" t="str">
        <v>X</v>
      </c>
      <c r="F1353">
        <v>7</v>
      </c>
      <c r="G1353" t="str">
        <v/>
      </c>
      <c r="H1353" s="21">
        <v>0</v>
      </c>
      <c r="I1353" s="21">
        <v>5</v>
      </c>
      <c r="J1353" s="21">
        <v>0</v>
      </c>
      <c r="K1353" s="21">
        <v>5</v>
      </c>
      <c r="L1353">
        <v>154.01</v>
      </c>
      <c r="M1353">
        <v>154.06</v>
      </c>
      <c r="N1353">
        <v>181.816</v>
      </c>
      <c r="O1353">
        <v>181.86600000000001</v>
      </c>
      <c r="P1353">
        <v>5</v>
      </c>
      <c r="Q1353">
        <v>5</v>
      </c>
      <c r="R1353" t="str">
        <v>CYL</v>
      </c>
      <c r="S1353" t="str">
        <v>HS</v>
      </c>
      <c r="T1353" t="str">
        <v/>
      </c>
      <c r="U1353" t="str">
        <v/>
      </c>
      <c r="V1353" t="str">
        <v>HS</v>
      </c>
      <c r="W1353" t="str">
        <v>CYL11896041</v>
      </c>
      <c r="X1353">
        <v>44886</v>
      </c>
      <c r="Y1353" t="str">
        <v>JR_MARONE</v>
      </c>
      <c r="Z1353" t="str">
        <v>JR</v>
      </c>
      <c r="AA1353" t="str">
        <v/>
      </c>
      <c r="AB1353" t="str">
        <v>397-U1385G-17X-7-HS</v>
      </c>
    </row>
    <row r="1354" spans="1:28" x14ac:dyDescent="0.15">
      <c r="A1354">
        <v>397</v>
      </c>
      <c r="B1354" t="str">
        <v>U1385</v>
      </c>
      <c r="C1354" t="str">
        <v>G</v>
      </c>
      <c r="D1354">
        <v>18</v>
      </c>
      <c r="E1354" t="str">
        <v>X</v>
      </c>
      <c r="F1354">
        <v>1</v>
      </c>
      <c r="G1354" t="str">
        <v>W</v>
      </c>
      <c r="H1354" s="21">
        <v>100</v>
      </c>
      <c r="I1354" s="21">
        <v>101</v>
      </c>
      <c r="J1354" s="21">
        <v>100</v>
      </c>
      <c r="K1354" s="21">
        <v>101</v>
      </c>
      <c r="L1354">
        <v>155.80000000000001</v>
      </c>
      <c r="M1354">
        <v>155.81</v>
      </c>
      <c r="N1354">
        <v>186.43600000000001</v>
      </c>
      <c r="O1354">
        <v>186.446</v>
      </c>
      <c r="P1354">
        <v>1</v>
      </c>
      <c r="Q1354">
        <v>5</v>
      </c>
      <c r="R1354" t="str">
        <v>CYL</v>
      </c>
      <c r="S1354" t="str">
        <v>CARB</v>
      </c>
      <c r="T1354" t="str">
        <v/>
      </c>
      <c r="U1354" t="str">
        <v/>
      </c>
      <c r="V1354" t="str">
        <v>CARB</v>
      </c>
      <c r="W1354" t="str">
        <v>CYL11899871</v>
      </c>
      <c r="X1354">
        <v>44886.352083333331</v>
      </c>
      <c r="Y1354" t="str">
        <v>JRS_CLARK</v>
      </c>
      <c r="Z1354" t="str">
        <v>JR</v>
      </c>
      <c r="AA1354" t="str">
        <v/>
      </c>
      <c r="AB1354" t="str">
        <v>397-U1385G-18X-1-W 100/101-CARB</v>
      </c>
    </row>
    <row r="1355" spans="1:28" x14ac:dyDescent="0.15">
      <c r="A1355">
        <v>397</v>
      </c>
      <c r="B1355" t="str">
        <v>U1385</v>
      </c>
      <c r="C1355" t="str">
        <v>G</v>
      </c>
      <c r="D1355">
        <v>18</v>
      </c>
      <c r="E1355" t="str">
        <v>X</v>
      </c>
      <c r="F1355">
        <v>1</v>
      </c>
      <c r="G1355" t="str">
        <v>W</v>
      </c>
      <c r="H1355" s="21">
        <v>100</v>
      </c>
      <c r="I1355" s="21">
        <v>101</v>
      </c>
      <c r="J1355" s="21">
        <v>100</v>
      </c>
      <c r="K1355" s="21">
        <v>101</v>
      </c>
      <c r="L1355">
        <v>155.80000000000001</v>
      </c>
      <c r="M1355">
        <v>155.81</v>
      </c>
      <c r="N1355">
        <v>186.43600000000001</v>
      </c>
      <c r="O1355">
        <v>186.446</v>
      </c>
      <c r="P1355">
        <v>1</v>
      </c>
      <c r="Q1355">
        <v>5</v>
      </c>
      <c r="R1355" t="str">
        <v>CYL</v>
      </c>
      <c r="S1355" t="str">
        <v>XRD</v>
      </c>
      <c r="T1355" t="str">
        <v/>
      </c>
      <c r="U1355" t="str">
        <v/>
      </c>
      <c r="V1355" t="str">
        <v>XRD</v>
      </c>
      <c r="W1355" t="str">
        <v>CYL11899861</v>
      </c>
      <c r="X1355">
        <v>44886.352083333331</v>
      </c>
      <c r="Y1355" t="str">
        <v>JRS_CLARK</v>
      </c>
      <c r="Z1355" t="str">
        <v>JR</v>
      </c>
      <c r="AA1355" t="str">
        <v/>
      </c>
      <c r="AB1355" t="str">
        <v>397-U1385G-18X-1-W 100/101-XRD</v>
      </c>
    </row>
    <row r="1356" spans="1:28" x14ac:dyDescent="0.15">
      <c r="A1356">
        <v>397</v>
      </c>
      <c r="B1356" t="str">
        <v>U1385</v>
      </c>
      <c r="C1356" t="str">
        <v>G</v>
      </c>
      <c r="D1356">
        <v>18</v>
      </c>
      <c r="E1356" t="str">
        <v>X</v>
      </c>
      <c r="F1356">
        <v>1</v>
      </c>
      <c r="G1356" t="str">
        <v>A</v>
      </c>
      <c r="H1356" s="21">
        <v>100</v>
      </c>
      <c r="I1356" s="21">
        <v>100</v>
      </c>
      <c r="J1356" s="21">
        <v>100</v>
      </c>
      <c r="K1356" s="21">
        <v>100</v>
      </c>
      <c r="L1356">
        <v>155.80000000000001</v>
      </c>
      <c r="M1356">
        <v>155.80000000000001</v>
      </c>
      <c r="N1356">
        <v>186.43600000000001</v>
      </c>
      <c r="O1356">
        <v>186.43600000000001</v>
      </c>
      <c r="P1356">
        <v>0</v>
      </c>
      <c r="Q1356">
        <v>1</v>
      </c>
      <c r="R1356" t="str">
        <v>SS</v>
      </c>
      <c r="S1356" t="str">
        <v>SED</v>
      </c>
      <c r="T1356" t="str">
        <v/>
      </c>
      <c r="U1356" t="str">
        <v/>
      </c>
      <c r="V1356" t="str">
        <v>SED</v>
      </c>
      <c r="W1356" t="str">
        <v>SS11899591</v>
      </c>
      <c r="X1356">
        <v>44886.336111111108</v>
      </c>
      <c r="Y1356" t="str">
        <v>JRS_BROOKS</v>
      </c>
      <c r="Z1356" t="str">
        <v>JR</v>
      </c>
      <c r="AA1356" t="str">
        <v/>
      </c>
      <c r="AB1356" t="str">
        <v>397-U1385G-18X-1-A 100/100-SED</v>
      </c>
    </row>
    <row r="1357" spans="1:28" x14ac:dyDescent="0.15">
      <c r="A1357">
        <v>397</v>
      </c>
      <c r="B1357" t="str">
        <v>U1385</v>
      </c>
      <c r="C1357" t="str">
        <v>G</v>
      </c>
      <c r="D1357">
        <v>18</v>
      </c>
      <c r="E1357" t="str">
        <v>X</v>
      </c>
      <c r="F1357">
        <v>4</v>
      </c>
      <c r="G1357" t="str">
        <v>W</v>
      </c>
      <c r="H1357" s="21">
        <v>74</v>
      </c>
      <c r="I1357" s="21">
        <v>76</v>
      </c>
      <c r="J1357" s="21">
        <v>74</v>
      </c>
      <c r="K1357" s="21">
        <v>76</v>
      </c>
      <c r="L1357">
        <v>160.01000000000002</v>
      </c>
      <c r="M1357">
        <v>160.03</v>
      </c>
      <c r="N1357">
        <v>190.64600000000002</v>
      </c>
      <c r="O1357">
        <v>190.666</v>
      </c>
      <c r="P1357">
        <v>2</v>
      </c>
      <c r="Q1357">
        <v>7</v>
      </c>
      <c r="R1357" t="str">
        <v>CUBE</v>
      </c>
      <c r="S1357" t="str">
        <v>PMAG</v>
      </c>
      <c r="T1357" t="str">
        <v>XUAN</v>
      </c>
      <c r="U1357" t="str">
        <v>95810IODP</v>
      </c>
      <c r="V1357" t="str">
        <v>PMAG</v>
      </c>
      <c r="W1357" t="str">
        <v>CUBE11899581</v>
      </c>
      <c r="X1357">
        <v>44886.335416666669</v>
      </c>
      <c r="Y1357" t="str">
        <v>LEWIS</v>
      </c>
      <c r="Z1357" t="str">
        <v>JR</v>
      </c>
      <c r="AA1357" t="str">
        <v/>
      </c>
      <c r="AB1357" t="str">
        <v>397-U1385G-18X-4-W 74/76-PMAG</v>
      </c>
    </row>
    <row r="1358" spans="1:28" x14ac:dyDescent="0.15">
      <c r="A1358">
        <v>397</v>
      </c>
      <c r="B1358" t="str">
        <v>U1385</v>
      </c>
      <c r="C1358" t="str">
        <v>G</v>
      </c>
      <c r="D1358">
        <v>18</v>
      </c>
      <c r="E1358" t="str">
        <v>X</v>
      </c>
      <c r="F1358">
        <v>6</v>
      </c>
      <c r="G1358" t="str">
        <v>W</v>
      </c>
      <c r="H1358" s="21">
        <v>120</v>
      </c>
      <c r="I1358" s="21">
        <v>121</v>
      </c>
      <c r="J1358" s="21">
        <v>120</v>
      </c>
      <c r="K1358" s="21">
        <v>121</v>
      </c>
      <c r="L1358">
        <v>163.45999999999998</v>
      </c>
      <c r="M1358">
        <v>163.47</v>
      </c>
      <c r="N1358">
        <v>194.09599999999998</v>
      </c>
      <c r="O1358">
        <v>194.10599999999999</v>
      </c>
      <c r="P1358">
        <v>1</v>
      </c>
      <c r="Q1358">
        <v>5</v>
      </c>
      <c r="R1358" t="str">
        <v>CYL</v>
      </c>
      <c r="S1358" t="str">
        <v>CARB</v>
      </c>
      <c r="T1358" t="str">
        <v/>
      </c>
      <c r="U1358" t="str">
        <v/>
      </c>
      <c r="V1358" t="str">
        <v>CARB</v>
      </c>
      <c r="W1358" t="str">
        <v>CYL11899881</v>
      </c>
      <c r="X1358">
        <v>44886.352083333331</v>
      </c>
      <c r="Y1358" t="str">
        <v>JRS_CLARK</v>
      </c>
      <c r="Z1358" t="str">
        <v>JR</v>
      </c>
      <c r="AA1358" t="str">
        <v/>
      </c>
      <c r="AB1358" t="str">
        <v>397-U1385G-18X-6-W 120/121-CARB</v>
      </c>
    </row>
    <row r="1359" spans="1:28" x14ac:dyDescent="0.15">
      <c r="A1359">
        <v>397</v>
      </c>
      <c r="B1359" t="str">
        <v>U1385</v>
      </c>
      <c r="C1359" t="str">
        <v>G</v>
      </c>
      <c r="D1359">
        <v>18</v>
      </c>
      <c r="E1359" t="str">
        <v>X</v>
      </c>
      <c r="F1359">
        <v>6</v>
      </c>
      <c r="G1359" t="str">
        <v/>
      </c>
      <c r="H1359" s="21">
        <v>143</v>
      </c>
      <c r="I1359" s="21">
        <v>148</v>
      </c>
      <c r="J1359" s="21">
        <v>0</v>
      </c>
      <c r="K1359" s="21">
        <v>5</v>
      </c>
      <c r="L1359">
        <v>163.69</v>
      </c>
      <c r="M1359">
        <v>163.73999999999998</v>
      </c>
      <c r="N1359">
        <v>194.32599999999999</v>
      </c>
      <c r="O1359">
        <v>194.37599999999998</v>
      </c>
      <c r="P1359">
        <v>5</v>
      </c>
      <c r="Q1359">
        <v>3</v>
      </c>
      <c r="R1359" t="str">
        <v>LIQ</v>
      </c>
      <c r="S1359" t="str">
        <v/>
      </c>
      <c r="T1359" t="str">
        <v/>
      </c>
      <c r="U1359" t="str">
        <v/>
      </c>
      <c r="V1359" t="str">
        <v>IWALK</v>
      </c>
      <c r="W1359" t="str">
        <v>LIQ11897121</v>
      </c>
      <c r="X1359">
        <v>44886.102083333331</v>
      </c>
      <c r="Y1359" t="str">
        <v>JR_LIU</v>
      </c>
      <c r="Z1359" t="str">
        <v>JR</v>
      </c>
      <c r="AA1359" t="str">
        <v>alkalinity residue</v>
      </c>
      <c r="AB1359" t="str">
        <v>397-U1385G-18X-6-IW(143-148)-IWALK</v>
      </c>
    </row>
    <row r="1360" spans="1:28" x14ac:dyDescent="0.15">
      <c r="A1360">
        <v>397</v>
      </c>
      <c r="B1360" t="str">
        <v>U1385</v>
      </c>
      <c r="C1360" t="str">
        <v>G</v>
      </c>
      <c r="D1360">
        <v>18</v>
      </c>
      <c r="E1360" t="str">
        <v>X</v>
      </c>
      <c r="F1360">
        <v>6</v>
      </c>
      <c r="G1360" t="str">
        <v/>
      </c>
      <c r="H1360" s="21">
        <v>143</v>
      </c>
      <c r="I1360" s="21">
        <v>148</v>
      </c>
      <c r="J1360" s="21">
        <v>0</v>
      </c>
      <c r="K1360" s="21">
        <v>5</v>
      </c>
      <c r="L1360">
        <v>163.69</v>
      </c>
      <c r="M1360">
        <v>163.73999999999998</v>
      </c>
      <c r="N1360">
        <v>194.32599999999999</v>
      </c>
      <c r="O1360">
        <v>194.37599999999998</v>
      </c>
      <c r="P1360">
        <v>5</v>
      </c>
      <c r="Q1360">
        <v>10</v>
      </c>
      <c r="R1360" t="str">
        <v>LIQ</v>
      </c>
      <c r="S1360" t="str">
        <v/>
      </c>
      <c r="T1360" t="str">
        <v>YOBO</v>
      </c>
      <c r="U1360" t="str">
        <v>96010IODP</v>
      </c>
      <c r="V1360" t="str">
        <v>IWYOBO</v>
      </c>
      <c r="W1360" t="str">
        <v>LIQ11897151</v>
      </c>
      <c r="X1360">
        <v>44886.102083333331</v>
      </c>
      <c r="Y1360" t="str">
        <v>JR_LIU</v>
      </c>
      <c r="Z1360" t="str">
        <v>JR</v>
      </c>
      <c r="AA1360" t="str">
        <v>30ul optima HNO3</v>
      </c>
      <c r="AB1360" t="str">
        <v>397-U1385G-18X-6-IW(143-148)-IWYOBO</v>
      </c>
    </row>
    <row r="1361" spans="1:28" x14ac:dyDescent="0.15">
      <c r="A1361">
        <v>397</v>
      </c>
      <c r="B1361" t="str">
        <v>U1385</v>
      </c>
      <c r="C1361" t="str">
        <v>G</v>
      </c>
      <c r="D1361">
        <v>18</v>
      </c>
      <c r="E1361" t="str">
        <v>X</v>
      </c>
      <c r="F1361">
        <v>6</v>
      </c>
      <c r="G1361" t="str">
        <v/>
      </c>
      <c r="H1361" s="21">
        <v>143</v>
      </c>
      <c r="I1361" s="21">
        <v>148</v>
      </c>
      <c r="J1361" s="21">
        <v>0</v>
      </c>
      <c r="K1361" s="21">
        <v>5</v>
      </c>
      <c r="L1361">
        <v>163.69</v>
      </c>
      <c r="M1361">
        <v>163.73999999999998</v>
      </c>
      <c r="N1361">
        <v>194.32599999999999</v>
      </c>
      <c r="O1361">
        <v>194.37599999999998</v>
      </c>
      <c r="P1361">
        <v>5</v>
      </c>
      <c r="Q1361">
        <v>2</v>
      </c>
      <c r="R1361" t="str">
        <v>LIQ</v>
      </c>
      <c r="S1361" t="str">
        <v/>
      </c>
      <c r="T1361" t="str">
        <v>BRAD</v>
      </c>
      <c r="U1361" t="str">
        <v>95829IODP</v>
      </c>
      <c r="V1361" t="str">
        <v>IWBRAD</v>
      </c>
      <c r="W1361" t="str">
        <v>LIQ11897191</v>
      </c>
      <c r="X1361">
        <v>44886.102083333331</v>
      </c>
      <c r="Y1361" t="str">
        <v>JR_LIU</v>
      </c>
      <c r="Z1361" t="str">
        <v>JR</v>
      </c>
      <c r="AA1361" t="str">
        <v>10 ul HgCl2</v>
      </c>
      <c r="AB1361" t="str">
        <v>397-U1385G-18X-6-IW(143-148)-IWBRAD</v>
      </c>
    </row>
    <row r="1362" spans="1:28" x14ac:dyDescent="0.15">
      <c r="A1362">
        <v>397</v>
      </c>
      <c r="B1362" t="str">
        <v>U1385</v>
      </c>
      <c r="C1362" t="str">
        <v>G</v>
      </c>
      <c r="D1362">
        <v>18</v>
      </c>
      <c r="E1362" t="str">
        <v>X</v>
      </c>
      <c r="F1362">
        <v>6</v>
      </c>
      <c r="G1362" t="str">
        <v/>
      </c>
      <c r="H1362" s="21">
        <v>143</v>
      </c>
      <c r="I1362" s="21">
        <v>148</v>
      </c>
      <c r="J1362" s="21">
        <v>0</v>
      </c>
      <c r="K1362" s="21">
        <v>5</v>
      </c>
      <c r="L1362">
        <v>163.69</v>
      </c>
      <c r="M1362">
        <v>163.73999999999998</v>
      </c>
      <c r="N1362">
        <v>194.32599999999999</v>
      </c>
      <c r="O1362">
        <v>194.37599999999998</v>
      </c>
      <c r="P1362">
        <v>5</v>
      </c>
      <c r="Q1362">
        <v>6</v>
      </c>
      <c r="R1362" t="str">
        <v>LIQ</v>
      </c>
      <c r="S1362" t="str">
        <v/>
      </c>
      <c r="T1362" t="str">
        <v/>
      </c>
      <c r="U1362" t="str">
        <v/>
      </c>
      <c r="V1362" t="str">
        <v>IWS</v>
      </c>
      <c r="W1362" t="str">
        <v>LIQ11897111</v>
      </c>
      <c r="X1362">
        <v>44886.102083333331</v>
      </c>
      <c r="Y1362" t="str">
        <v>JR_LIU</v>
      </c>
      <c r="Z1362" t="str">
        <v>JR</v>
      </c>
      <c r="AA1362" t="str">
        <v>shipboard untreated</v>
      </c>
      <c r="AB1362" t="str">
        <v>397-U1385G-18X-6-IW(143-148)-IWS</v>
      </c>
    </row>
    <row r="1363" spans="1:28" x14ac:dyDescent="0.15">
      <c r="A1363">
        <v>397</v>
      </c>
      <c r="B1363" t="str">
        <v>U1385</v>
      </c>
      <c r="C1363" t="str">
        <v>G</v>
      </c>
      <c r="D1363">
        <v>18</v>
      </c>
      <c r="E1363" t="str">
        <v>X</v>
      </c>
      <c r="F1363">
        <v>6</v>
      </c>
      <c r="G1363" t="str">
        <v/>
      </c>
      <c r="H1363" s="21">
        <v>143</v>
      </c>
      <c r="I1363" s="21">
        <v>148</v>
      </c>
      <c r="J1363" s="21">
        <v>0</v>
      </c>
      <c r="K1363" s="21">
        <v>5</v>
      </c>
      <c r="L1363">
        <v>163.69</v>
      </c>
      <c r="M1363">
        <v>163.73999999999998</v>
      </c>
      <c r="N1363">
        <v>194.32599999999999</v>
      </c>
      <c r="O1363">
        <v>194.37599999999998</v>
      </c>
      <c r="P1363">
        <v>5</v>
      </c>
      <c r="Q1363">
        <v>10</v>
      </c>
      <c r="R1363" t="str">
        <v>LIQ</v>
      </c>
      <c r="S1363" t="str">
        <v/>
      </c>
      <c r="T1363" t="str">
        <v>WU</v>
      </c>
      <c r="U1363" t="str">
        <v>95353IODP</v>
      </c>
      <c r="V1363" t="str">
        <v>IWWU</v>
      </c>
      <c r="W1363" t="str">
        <v>LIQ11897141</v>
      </c>
      <c r="X1363">
        <v>44886.102083333331</v>
      </c>
      <c r="Y1363" t="str">
        <v>JR_LIU</v>
      </c>
      <c r="Z1363" t="str">
        <v>JR</v>
      </c>
      <c r="AA1363" t="str">
        <v>30 ul TM HCl</v>
      </c>
      <c r="AB1363" t="str">
        <v>397-U1385G-18X-6-IW(143-148)-IWWU</v>
      </c>
    </row>
    <row r="1364" spans="1:28" x14ac:dyDescent="0.15">
      <c r="A1364">
        <v>397</v>
      </c>
      <c r="B1364" t="str">
        <v>U1385</v>
      </c>
      <c r="C1364" t="str">
        <v>G</v>
      </c>
      <c r="D1364">
        <v>18</v>
      </c>
      <c r="E1364" t="str">
        <v>X</v>
      </c>
      <c r="F1364">
        <v>6</v>
      </c>
      <c r="G1364" t="str">
        <v/>
      </c>
      <c r="H1364" s="21">
        <v>143</v>
      </c>
      <c r="I1364" s="21">
        <v>148</v>
      </c>
      <c r="J1364" s="21">
        <v>0</v>
      </c>
      <c r="K1364" s="21">
        <v>5</v>
      </c>
      <c r="L1364">
        <v>163.69</v>
      </c>
      <c r="M1364">
        <v>163.73999999999998</v>
      </c>
      <c r="N1364">
        <v>194.32599999999999</v>
      </c>
      <c r="O1364">
        <v>194.37599999999998</v>
      </c>
      <c r="P1364">
        <v>5</v>
      </c>
      <c r="Q1364">
        <v>2</v>
      </c>
      <c r="R1364" t="str">
        <v>LIQ</v>
      </c>
      <c r="S1364" t="str">
        <v>ICP</v>
      </c>
      <c r="T1364" t="str">
        <v/>
      </c>
      <c r="U1364" t="str">
        <v/>
      </c>
      <c r="V1364" t="str">
        <v>IWICP</v>
      </c>
      <c r="W1364" t="str">
        <v>LIQ11897131</v>
      </c>
      <c r="X1364">
        <v>44886.102083333331</v>
      </c>
      <c r="Y1364" t="str">
        <v>JR_LIU</v>
      </c>
      <c r="Z1364" t="str">
        <v>JR</v>
      </c>
      <c r="AA1364" t="str">
        <v>10uL HNO3</v>
      </c>
      <c r="AB1364" t="str">
        <v>397-U1385G-18X-6-IW(143-148)-IWICP</v>
      </c>
    </row>
    <row r="1365" spans="1:28" x14ac:dyDescent="0.15">
      <c r="A1365">
        <v>397</v>
      </c>
      <c r="B1365" t="str">
        <v>U1385</v>
      </c>
      <c r="C1365" t="str">
        <v>G</v>
      </c>
      <c r="D1365">
        <v>18</v>
      </c>
      <c r="E1365" t="str">
        <v>X</v>
      </c>
      <c r="F1365">
        <v>6</v>
      </c>
      <c r="G1365" t="str">
        <v/>
      </c>
      <c r="H1365" s="21">
        <v>143</v>
      </c>
      <c r="I1365" s="21">
        <v>148</v>
      </c>
      <c r="J1365" s="21">
        <v>143</v>
      </c>
      <c r="K1365" s="21">
        <v>148</v>
      </c>
      <c r="L1365">
        <v>163.69</v>
      </c>
      <c r="M1365">
        <v>163.73999999999998</v>
      </c>
      <c r="N1365">
        <v>194.32599999999999</v>
      </c>
      <c r="O1365">
        <v>194.37599999999998</v>
      </c>
      <c r="P1365">
        <v>5</v>
      </c>
      <c r="Q1365">
        <v>176</v>
      </c>
      <c r="R1365" t="str">
        <v>WRND</v>
      </c>
      <c r="S1365" t="str">
        <v>IW</v>
      </c>
      <c r="T1365" t="str">
        <v/>
      </c>
      <c r="U1365" t="str">
        <v/>
      </c>
      <c r="V1365" t="str">
        <v>IW(143-148)</v>
      </c>
      <c r="W1365" t="str">
        <v>WRND11896511</v>
      </c>
      <c r="X1365">
        <v>44886.038194444445</v>
      </c>
      <c r="Y1365" t="str">
        <v>JR_MARONE</v>
      </c>
      <c r="Z1365" t="str">
        <v>JR</v>
      </c>
      <c r="AA1365" t="str">
        <v/>
      </c>
      <c r="AB1365" t="str">
        <v>397-U1385G-18X-6-IW(143-148)</v>
      </c>
    </row>
    <row r="1366" spans="1:28" x14ac:dyDescent="0.15">
      <c r="A1366">
        <v>397</v>
      </c>
      <c r="B1366" t="str">
        <v>U1385</v>
      </c>
      <c r="C1366" t="str">
        <v>G</v>
      </c>
      <c r="D1366">
        <v>18</v>
      </c>
      <c r="E1366" t="str">
        <v>X</v>
      </c>
      <c r="F1366">
        <v>6</v>
      </c>
      <c r="G1366" t="str">
        <v/>
      </c>
      <c r="H1366" s="21">
        <v>143</v>
      </c>
      <c r="I1366" s="21">
        <v>148</v>
      </c>
      <c r="J1366" s="21">
        <v>0</v>
      </c>
      <c r="K1366" s="21">
        <v>5</v>
      </c>
      <c r="L1366">
        <v>163.69</v>
      </c>
      <c r="M1366">
        <v>163.73999999999998</v>
      </c>
      <c r="N1366">
        <v>194.32599999999999</v>
      </c>
      <c r="O1366">
        <v>194.37599999999998</v>
      </c>
      <c r="P1366">
        <v>5</v>
      </c>
      <c r="Q1366">
        <v>25</v>
      </c>
      <c r="R1366" t="str">
        <v>CAKE</v>
      </c>
      <c r="S1366" t="str">
        <v/>
      </c>
      <c r="T1366" t="str">
        <v/>
      </c>
      <c r="U1366" t="str">
        <v/>
      </c>
      <c r="V1366" t="str">
        <v>SC</v>
      </c>
      <c r="W1366" t="str">
        <v>CAKE11897181</v>
      </c>
      <c r="X1366">
        <v>44886.102083333331</v>
      </c>
      <c r="Y1366" t="str">
        <v>JR_LIU</v>
      </c>
      <c r="Z1366" t="str">
        <v>JR</v>
      </c>
      <c r="AA1366" t="str">
        <v>repository</v>
      </c>
      <c r="AB1366" t="str">
        <v>397-U1385G-18X-6-IW(143-148)-SC</v>
      </c>
    </row>
    <row r="1367" spans="1:28" x14ac:dyDescent="0.15">
      <c r="A1367">
        <v>397</v>
      </c>
      <c r="B1367" t="str">
        <v>U1385</v>
      </c>
      <c r="C1367" t="str">
        <v>G</v>
      </c>
      <c r="D1367">
        <v>18</v>
      </c>
      <c r="E1367" t="str">
        <v>X</v>
      </c>
      <c r="F1367">
        <v>6</v>
      </c>
      <c r="G1367" t="str">
        <v/>
      </c>
      <c r="H1367" s="21">
        <v>143</v>
      </c>
      <c r="I1367" s="21">
        <v>148</v>
      </c>
      <c r="J1367" s="21">
        <v>0</v>
      </c>
      <c r="K1367" s="21">
        <v>5</v>
      </c>
      <c r="L1367">
        <v>163.69</v>
      </c>
      <c r="M1367">
        <v>163.73999999999998</v>
      </c>
      <c r="N1367">
        <v>194.32599999999999</v>
      </c>
      <c r="O1367">
        <v>194.37599999999998</v>
      </c>
      <c r="P1367">
        <v>5</v>
      </c>
      <c r="Q1367">
        <v>25</v>
      </c>
      <c r="R1367" t="str">
        <v>CAKE</v>
      </c>
      <c r="S1367" t="str">
        <v/>
      </c>
      <c r="T1367" t="str">
        <v>HAYG</v>
      </c>
      <c r="U1367" t="str">
        <v>95295IODP</v>
      </c>
      <c r="V1367" t="str">
        <v>SCHAYG</v>
      </c>
      <c r="W1367" t="str">
        <v>CAKE11897171</v>
      </c>
      <c r="X1367">
        <v>44886.102083333331</v>
      </c>
      <c r="Y1367" t="str">
        <v>JR_LIU</v>
      </c>
      <c r="Z1367" t="str">
        <v>JR</v>
      </c>
      <c r="AA1367" t="str">
        <v>flush with N2</v>
      </c>
      <c r="AB1367" t="str">
        <v>397-U1385G-18X-6-IW(143-148)-SCHAYG</v>
      </c>
    </row>
    <row r="1368" spans="1:28" x14ac:dyDescent="0.15">
      <c r="A1368">
        <v>397</v>
      </c>
      <c r="B1368" t="str">
        <v>U1385</v>
      </c>
      <c r="C1368" t="str">
        <v>G</v>
      </c>
      <c r="D1368">
        <v>18</v>
      </c>
      <c r="E1368" t="str">
        <v>X</v>
      </c>
      <c r="F1368">
        <v>6</v>
      </c>
      <c r="G1368" t="str">
        <v/>
      </c>
      <c r="H1368" s="21">
        <v>143</v>
      </c>
      <c r="I1368" s="21">
        <v>148</v>
      </c>
      <c r="J1368" s="21">
        <v>0</v>
      </c>
      <c r="K1368" s="21">
        <v>5</v>
      </c>
      <c r="L1368">
        <v>163.69</v>
      </c>
      <c r="M1368">
        <v>163.73999999999998</v>
      </c>
      <c r="N1368">
        <v>194.32599999999999</v>
      </c>
      <c r="O1368">
        <v>194.37599999999998</v>
      </c>
      <c r="P1368">
        <v>5</v>
      </c>
      <c r="Q1368">
        <v>25</v>
      </c>
      <c r="R1368" t="str">
        <v>CAKE</v>
      </c>
      <c r="S1368" t="str">
        <v/>
      </c>
      <c r="T1368" t="str">
        <v>WU</v>
      </c>
      <c r="U1368" t="str">
        <v>95353IODP</v>
      </c>
      <c r="V1368" t="str">
        <v>SCWU</v>
      </c>
      <c r="W1368" t="str">
        <v>CAKE11897161</v>
      </c>
      <c r="X1368">
        <v>44886.102083333331</v>
      </c>
      <c r="Y1368" t="str">
        <v>JR_LIU</v>
      </c>
      <c r="Z1368" t="str">
        <v>JR</v>
      </c>
      <c r="AA1368" t="str">
        <v/>
      </c>
      <c r="AB1368" t="str">
        <v>397-U1385G-18X-6-IW(143-148)-SCWU</v>
      </c>
    </row>
    <row r="1369" spans="1:28" x14ac:dyDescent="0.15">
      <c r="A1369">
        <v>397</v>
      </c>
      <c r="B1369" t="str">
        <v>U1385</v>
      </c>
      <c r="C1369" t="str">
        <v>G</v>
      </c>
      <c r="D1369">
        <v>18</v>
      </c>
      <c r="E1369" t="str">
        <v>X</v>
      </c>
      <c r="F1369">
        <v>7</v>
      </c>
      <c r="G1369" t="str">
        <v/>
      </c>
      <c r="H1369" s="21">
        <v>0</v>
      </c>
      <c r="I1369" s="21">
        <v>5</v>
      </c>
      <c r="J1369" s="21">
        <v>0</v>
      </c>
      <c r="K1369" s="21">
        <v>5</v>
      </c>
      <c r="L1369">
        <v>163.74</v>
      </c>
      <c r="M1369">
        <v>163.79000000000002</v>
      </c>
      <c r="N1369">
        <v>194.376</v>
      </c>
      <c r="O1369">
        <v>194.42600000000002</v>
      </c>
      <c r="P1369">
        <v>5</v>
      </c>
      <c r="Q1369">
        <v>5</v>
      </c>
      <c r="R1369" t="str">
        <v>CYL</v>
      </c>
      <c r="S1369" t="str">
        <v>HS</v>
      </c>
      <c r="T1369" t="str">
        <v/>
      </c>
      <c r="U1369" t="str">
        <v/>
      </c>
      <c r="V1369" t="str">
        <v>HS</v>
      </c>
      <c r="W1369" t="str">
        <v>CYL11896521</v>
      </c>
      <c r="X1369">
        <v>44886.038194444445</v>
      </c>
      <c r="Y1369" t="str">
        <v>JR_MARONE</v>
      </c>
      <c r="Z1369" t="str">
        <v>JR</v>
      </c>
      <c r="AA1369" t="str">
        <v/>
      </c>
      <c r="AB1369" t="str">
        <v>397-U1385G-18X-7-HS</v>
      </c>
    </row>
    <row r="1370" spans="1:28" x14ac:dyDescent="0.15">
      <c r="A1370">
        <v>397</v>
      </c>
      <c r="B1370" t="str">
        <v>U1385</v>
      </c>
      <c r="C1370" t="str">
        <v>G</v>
      </c>
      <c r="D1370">
        <v>19</v>
      </c>
      <c r="E1370" t="str">
        <v>X</v>
      </c>
      <c r="F1370">
        <v>1</v>
      </c>
      <c r="G1370" t="str">
        <v>W</v>
      </c>
      <c r="H1370" s="21">
        <v>60</v>
      </c>
      <c r="I1370" s="21">
        <v>61</v>
      </c>
      <c r="J1370" s="21">
        <v>60</v>
      </c>
      <c r="K1370" s="21">
        <v>61</v>
      </c>
      <c r="L1370">
        <v>165.1</v>
      </c>
      <c r="M1370">
        <v>165.11</v>
      </c>
      <c r="N1370">
        <v>198.30199999999999</v>
      </c>
      <c r="O1370">
        <v>198.31200000000001</v>
      </c>
      <c r="P1370">
        <v>1</v>
      </c>
      <c r="Q1370">
        <v>5</v>
      </c>
      <c r="R1370" t="str">
        <v>CYL</v>
      </c>
      <c r="S1370" t="str">
        <v>CARB</v>
      </c>
      <c r="T1370" t="str">
        <v/>
      </c>
      <c r="U1370" t="str">
        <v/>
      </c>
      <c r="V1370" t="str">
        <v>CARB</v>
      </c>
      <c r="W1370" t="str">
        <v>CYL11900191</v>
      </c>
      <c r="X1370">
        <v>44886.393055555556</v>
      </c>
      <c r="Y1370" t="str">
        <v>JRS_CLARK</v>
      </c>
      <c r="Z1370" t="str">
        <v>JR</v>
      </c>
      <c r="AA1370" t="str">
        <v/>
      </c>
      <c r="AB1370" t="str">
        <v>397-U1385G-19X-1-W 60/61-CARB</v>
      </c>
    </row>
    <row r="1371" spans="1:28" x14ac:dyDescent="0.15">
      <c r="A1371">
        <v>397</v>
      </c>
      <c r="B1371" t="str">
        <v>U1385</v>
      </c>
      <c r="C1371" t="str">
        <v>G</v>
      </c>
      <c r="D1371">
        <v>19</v>
      </c>
      <c r="E1371" t="str">
        <v>X</v>
      </c>
      <c r="F1371">
        <v>4</v>
      </c>
      <c r="G1371" t="str">
        <v>W</v>
      </c>
      <c r="H1371" s="21">
        <v>74</v>
      </c>
      <c r="I1371" s="21">
        <v>76</v>
      </c>
      <c r="J1371" s="21">
        <v>74</v>
      </c>
      <c r="K1371" s="21">
        <v>76</v>
      </c>
      <c r="L1371">
        <v>169.74</v>
      </c>
      <c r="M1371">
        <v>169.76</v>
      </c>
      <c r="N1371">
        <v>202.94200000000001</v>
      </c>
      <c r="O1371">
        <v>202.96199999999999</v>
      </c>
      <c r="P1371">
        <v>2</v>
      </c>
      <c r="Q1371">
        <v>7</v>
      </c>
      <c r="R1371" t="str">
        <v>CUBE</v>
      </c>
      <c r="S1371" t="str">
        <v>PMAG</v>
      </c>
      <c r="T1371" t="str">
        <v>XUAN</v>
      </c>
      <c r="U1371" t="str">
        <v>95810IODP</v>
      </c>
      <c r="V1371" t="str">
        <v>PMAG</v>
      </c>
      <c r="W1371" t="str">
        <v>CUBE11900161</v>
      </c>
      <c r="X1371">
        <v>44886.387499999997</v>
      </c>
      <c r="Y1371" t="str">
        <v>LEWIS</v>
      </c>
      <c r="Z1371" t="str">
        <v>JR</v>
      </c>
      <c r="AA1371" t="str">
        <v/>
      </c>
      <c r="AB1371" t="str">
        <v>397-U1385G-19X-4-W 74/76-PMAG</v>
      </c>
    </row>
    <row r="1372" spans="1:28" x14ac:dyDescent="0.15">
      <c r="A1372">
        <v>397</v>
      </c>
      <c r="B1372" t="str">
        <v>U1385</v>
      </c>
      <c r="C1372" t="str">
        <v>G</v>
      </c>
      <c r="D1372">
        <v>19</v>
      </c>
      <c r="E1372" t="str">
        <v>X</v>
      </c>
      <c r="F1372">
        <v>6</v>
      </c>
      <c r="G1372" t="str">
        <v>W</v>
      </c>
      <c r="H1372" s="21">
        <v>90</v>
      </c>
      <c r="I1372" s="21">
        <v>91</v>
      </c>
      <c r="J1372" s="21">
        <v>90</v>
      </c>
      <c r="K1372" s="21">
        <v>91</v>
      </c>
      <c r="L1372">
        <v>172.91</v>
      </c>
      <c r="M1372">
        <v>172.92</v>
      </c>
      <c r="N1372">
        <v>206.11199999999999</v>
      </c>
      <c r="O1372">
        <v>206.12199999999999</v>
      </c>
      <c r="P1372">
        <v>1</v>
      </c>
      <c r="Q1372">
        <v>5</v>
      </c>
      <c r="R1372" t="str">
        <v>CYL</v>
      </c>
      <c r="S1372" t="str">
        <v>CARB</v>
      </c>
      <c r="T1372" t="str">
        <v/>
      </c>
      <c r="U1372" t="str">
        <v/>
      </c>
      <c r="V1372" t="str">
        <v>CARB</v>
      </c>
      <c r="W1372" t="str">
        <v>CYL11900181</v>
      </c>
      <c r="X1372">
        <v>44886.393055555556</v>
      </c>
      <c r="Y1372" t="str">
        <v>JRS_CLARK</v>
      </c>
      <c r="Z1372" t="str">
        <v>JR</v>
      </c>
      <c r="AA1372" t="str">
        <v/>
      </c>
      <c r="AB1372" t="str">
        <v>397-U1385G-19X-6-W 90/91-CARB</v>
      </c>
    </row>
    <row r="1373" spans="1:28" x14ac:dyDescent="0.15">
      <c r="A1373">
        <v>397</v>
      </c>
      <c r="B1373" t="str">
        <v>U1385</v>
      </c>
      <c r="C1373" t="str">
        <v>G</v>
      </c>
      <c r="D1373">
        <v>19</v>
      </c>
      <c r="E1373" t="str">
        <v>X</v>
      </c>
      <c r="F1373">
        <v>6</v>
      </c>
      <c r="G1373" t="str">
        <v>A</v>
      </c>
      <c r="H1373" s="21">
        <v>90</v>
      </c>
      <c r="I1373" s="21">
        <v>90</v>
      </c>
      <c r="J1373" s="21">
        <v>90</v>
      </c>
      <c r="K1373" s="21">
        <v>90</v>
      </c>
      <c r="L1373">
        <v>172.91</v>
      </c>
      <c r="M1373">
        <v>172.91</v>
      </c>
      <c r="N1373">
        <v>206.11199999999999</v>
      </c>
      <c r="O1373">
        <v>206.11199999999999</v>
      </c>
      <c r="P1373">
        <v>0</v>
      </c>
      <c r="Q1373">
        <v>1</v>
      </c>
      <c r="R1373" t="str">
        <v>SS</v>
      </c>
      <c r="S1373" t="str">
        <v>SED</v>
      </c>
      <c r="T1373" t="str">
        <v/>
      </c>
      <c r="U1373" t="str">
        <v/>
      </c>
      <c r="V1373" t="str">
        <v>SED</v>
      </c>
      <c r="W1373" t="str">
        <v>SS11900201</v>
      </c>
      <c r="X1373">
        <v>44886.395138888889</v>
      </c>
      <c r="Y1373" t="str">
        <v>JRS_CLARK</v>
      </c>
      <c r="Z1373" t="str">
        <v>JR</v>
      </c>
      <c r="AA1373" t="str">
        <v/>
      </c>
      <c r="AB1373" t="str">
        <v>397-U1385G-19X-6-A 90/90-SED</v>
      </c>
    </row>
    <row r="1374" spans="1:28" x14ac:dyDescent="0.15">
      <c r="A1374">
        <v>397</v>
      </c>
      <c r="B1374" t="str">
        <v>U1385</v>
      </c>
      <c r="C1374" t="str">
        <v>G</v>
      </c>
      <c r="D1374">
        <v>19</v>
      </c>
      <c r="E1374" t="str">
        <v>X</v>
      </c>
      <c r="F1374">
        <v>6</v>
      </c>
      <c r="G1374" t="str">
        <v>W</v>
      </c>
      <c r="H1374" s="21">
        <v>90</v>
      </c>
      <c r="I1374" s="21">
        <v>91</v>
      </c>
      <c r="J1374" s="21">
        <v>90</v>
      </c>
      <c r="K1374" s="21">
        <v>91</v>
      </c>
      <c r="L1374">
        <v>172.91</v>
      </c>
      <c r="M1374">
        <v>172.92</v>
      </c>
      <c r="N1374">
        <v>206.11199999999999</v>
      </c>
      <c r="O1374">
        <v>206.12199999999999</v>
      </c>
      <c r="P1374">
        <v>1</v>
      </c>
      <c r="Q1374">
        <v>5</v>
      </c>
      <c r="R1374" t="str">
        <v>CYL</v>
      </c>
      <c r="S1374" t="str">
        <v>XRD</v>
      </c>
      <c r="T1374" t="str">
        <v/>
      </c>
      <c r="U1374" t="str">
        <v/>
      </c>
      <c r="V1374" t="str">
        <v>XRD</v>
      </c>
      <c r="W1374" t="str">
        <v>CYL11900171</v>
      </c>
      <c r="X1374">
        <v>44886.393055555556</v>
      </c>
      <c r="Y1374" t="str">
        <v>JRS_CLARK</v>
      </c>
      <c r="Z1374" t="str">
        <v>JR</v>
      </c>
      <c r="AA1374" t="str">
        <v/>
      </c>
      <c r="AB1374" t="str">
        <v>397-U1385G-19X-6-W 90/91-XRD</v>
      </c>
    </row>
    <row r="1375" spans="1:28" x14ac:dyDescent="0.15">
      <c r="A1375">
        <v>397</v>
      </c>
      <c r="B1375" t="str">
        <v>U1385</v>
      </c>
      <c r="C1375" t="str">
        <v>G</v>
      </c>
      <c r="D1375">
        <v>19</v>
      </c>
      <c r="E1375" t="str">
        <v>X</v>
      </c>
      <c r="F1375">
        <v>6</v>
      </c>
      <c r="G1375" t="str">
        <v/>
      </c>
      <c r="H1375" s="21">
        <v>128</v>
      </c>
      <c r="I1375" s="21">
        <v>133</v>
      </c>
      <c r="J1375" s="21">
        <v>128</v>
      </c>
      <c r="K1375" s="21">
        <v>133</v>
      </c>
      <c r="L1375">
        <v>173.29</v>
      </c>
      <c r="M1375">
        <v>173.34</v>
      </c>
      <c r="N1375">
        <v>206.49199999999999</v>
      </c>
      <c r="O1375">
        <v>206.542</v>
      </c>
      <c r="P1375">
        <v>5</v>
      </c>
      <c r="Q1375">
        <v>176</v>
      </c>
      <c r="R1375" t="str">
        <v>WRND</v>
      </c>
      <c r="S1375" t="str">
        <v>IW</v>
      </c>
      <c r="T1375" t="str">
        <v/>
      </c>
      <c r="U1375" t="str">
        <v/>
      </c>
      <c r="V1375" t="str">
        <v>IW(128-133)</v>
      </c>
      <c r="W1375" t="str">
        <v>WRND11896951</v>
      </c>
      <c r="X1375">
        <v>44886.077777777777</v>
      </c>
      <c r="Y1375" t="str">
        <v>JR_MARONE</v>
      </c>
      <c r="Z1375" t="str">
        <v>JR</v>
      </c>
      <c r="AA1375" t="str">
        <v/>
      </c>
      <c r="AB1375" t="str">
        <v>397-U1385G-19X-6-IW(128-133)</v>
      </c>
    </row>
    <row r="1376" spans="1:28" x14ac:dyDescent="0.15">
      <c r="A1376">
        <v>397</v>
      </c>
      <c r="B1376" t="str">
        <v>U1385</v>
      </c>
      <c r="C1376" t="str">
        <v>G</v>
      </c>
      <c r="D1376">
        <v>19</v>
      </c>
      <c r="E1376" t="str">
        <v>X</v>
      </c>
      <c r="F1376">
        <v>6</v>
      </c>
      <c r="G1376" t="str">
        <v/>
      </c>
      <c r="H1376" s="21">
        <v>128</v>
      </c>
      <c r="I1376" s="21">
        <v>133</v>
      </c>
      <c r="J1376" s="21">
        <v>0</v>
      </c>
      <c r="K1376" s="21">
        <v>5</v>
      </c>
      <c r="L1376">
        <v>173.29</v>
      </c>
      <c r="M1376">
        <v>173.34</v>
      </c>
      <c r="N1376">
        <v>206.49199999999999</v>
      </c>
      <c r="O1376">
        <v>206.542</v>
      </c>
      <c r="P1376">
        <v>5</v>
      </c>
      <c r="Q1376">
        <v>25</v>
      </c>
      <c r="R1376" t="str">
        <v>CAKE</v>
      </c>
      <c r="S1376" t="str">
        <v/>
      </c>
      <c r="T1376" t="str">
        <v/>
      </c>
      <c r="U1376" t="str">
        <v/>
      </c>
      <c r="V1376" t="str">
        <v>SC</v>
      </c>
      <c r="W1376" t="str">
        <v>CAKE11897831</v>
      </c>
      <c r="X1376">
        <v>44886.161111111112</v>
      </c>
      <c r="Y1376" t="str">
        <v>JR_LIU</v>
      </c>
      <c r="Z1376" t="str">
        <v>JR</v>
      </c>
      <c r="AA1376" t="str">
        <v>repository</v>
      </c>
      <c r="AB1376" t="str">
        <v>397-U1385G-19X-6-IW(128-133)-SC</v>
      </c>
    </row>
    <row r="1377" spans="1:28" x14ac:dyDescent="0.15">
      <c r="A1377">
        <v>397</v>
      </c>
      <c r="B1377" t="str">
        <v>U1385</v>
      </c>
      <c r="C1377" t="str">
        <v>G</v>
      </c>
      <c r="D1377">
        <v>19</v>
      </c>
      <c r="E1377" t="str">
        <v>X</v>
      </c>
      <c r="F1377">
        <v>6</v>
      </c>
      <c r="G1377" t="str">
        <v/>
      </c>
      <c r="H1377" s="21">
        <v>128</v>
      </c>
      <c r="I1377" s="21">
        <v>133</v>
      </c>
      <c r="J1377" s="21">
        <v>0</v>
      </c>
      <c r="K1377" s="21">
        <v>5</v>
      </c>
      <c r="L1377">
        <v>173.29</v>
      </c>
      <c r="M1377">
        <v>173.34</v>
      </c>
      <c r="N1377">
        <v>206.49199999999999</v>
      </c>
      <c r="O1377">
        <v>206.542</v>
      </c>
      <c r="P1377">
        <v>5</v>
      </c>
      <c r="Q1377">
        <v>6</v>
      </c>
      <c r="R1377" t="str">
        <v>LIQ</v>
      </c>
      <c r="S1377" t="str">
        <v/>
      </c>
      <c r="T1377" t="str">
        <v/>
      </c>
      <c r="U1377" t="str">
        <v/>
      </c>
      <c r="V1377" t="str">
        <v>IWS</v>
      </c>
      <c r="W1377" t="str">
        <v>LIQ11897761</v>
      </c>
      <c r="X1377">
        <v>44886.161111111112</v>
      </c>
      <c r="Y1377" t="str">
        <v>JR_LIU</v>
      </c>
      <c r="Z1377" t="str">
        <v>JR</v>
      </c>
      <c r="AA1377" t="str">
        <v>shipboard untreated</v>
      </c>
      <c r="AB1377" t="str">
        <v>397-U1385G-19X-6-IW(128-133)-IWS</v>
      </c>
    </row>
    <row r="1378" spans="1:28" x14ac:dyDescent="0.15">
      <c r="A1378">
        <v>397</v>
      </c>
      <c r="B1378" t="str">
        <v>U1385</v>
      </c>
      <c r="C1378" t="str">
        <v>G</v>
      </c>
      <c r="D1378">
        <v>19</v>
      </c>
      <c r="E1378" t="str">
        <v>X</v>
      </c>
      <c r="F1378">
        <v>6</v>
      </c>
      <c r="G1378" t="str">
        <v/>
      </c>
      <c r="H1378" s="21">
        <v>128</v>
      </c>
      <c r="I1378" s="21">
        <v>133</v>
      </c>
      <c r="J1378" s="21">
        <v>0</v>
      </c>
      <c r="K1378" s="21">
        <v>5</v>
      </c>
      <c r="L1378">
        <v>173.29</v>
      </c>
      <c r="M1378">
        <v>173.34</v>
      </c>
      <c r="N1378">
        <v>206.49199999999999</v>
      </c>
      <c r="O1378">
        <v>206.542</v>
      </c>
      <c r="P1378">
        <v>5</v>
      </c>
      <c r="Q1378">
        <v>10</v>
      </c>
      <c r="R1378" t="str">
        <v>LIQ</v>
      </c>
      <c r="S1378" t="str">
        <v/>
      </c>
      <c r="T1378" t="str">
        <v>YOBO</v>
      </c>
      <c r="U1378" t="str">
        <v>96010IODP</v>
      </c>
      <c r="V1378" t="str">
        <v>IWYOBO</v>
      </c>
      <c r="W1378" t="str">
        <v>LIQ11897801</v>
      </c>
      <c r="X1378">
        <v>44886.161111111112</v>
      </c>
      <c r="Y1378" t="str">
        <v>JR_LIU</v>
      </c>
      <c r="Z1378" t="str">
        <v>JR</v>
      </c>
      <c r="AA1378" t="str">
        <v>30ul optima HNO3</v>
      </c>
      <c r="AB1378" t="str">
        <v>397-U1385G-19X-6-IW(128-133)-IWYOBO</v>
      </c>
    </row>
    <row r="1379" spans="1:28" x14ac:dyDescent="0.15">
      <c r="A1379">
        <v>397</v>
      </c>
      <c r="B1379" t="str">
        <v>U1385</v>
      </c>
      <c r="C1379" t="str">
        <v>G</v>
      </c>
      <c r="D1379">
        <v>19</v>
      </c>
      <c r="E1379" t="str">
        <v>X</v>
      </c>
      <c r="F1379">
        <v>6</v>
      </c>
      <c r="G1379" t="str">
        <v/>
      </c>
      <c r="H1379" s="21">
        <v>128</v>
      </c>
      <c r="I1379" s="21">
        <v>133</v>
      </c>
      <c r="J1379" s="21">
        <v>0</v>
      </c>
      <c r="K1379" s="21">
        <v>5</v>
      </c>
      <c r="L1379">
        <v>173.29</v>
      </c>
      <c r="M1379">
        <v>173.34</v>
      </c>
      <c r="N1379">
        <v>206.49199999999999</v>
      </c>
      <c r="O1379">
        <v>206.542</v>
      </c>
      <c r="P1379">
        <v>5</v>
      </c>
      <c r="Q1379">
        <v>2</v>
      </c>
      <c r="R1379" t="str">
        <v>LIQ</v>
      </c>
      <c r="S1379" t="str">
        <v>ICP</v>
      </c>
      <c r="T1379" t="str">
        <v/>
      </c>
      <c r="U1379" t="str">
        <v/>
      </c>
      <c r="V1379" t="str">
        <v>IWICP</v>
      </c>
      <c r="W1379" t="str">
        <v>LIQ11897781</v>
      </c>
      <c r="X1379">
        <v>44886.161111111112</v>
      </c>
      <c r="Y1379" t="str">
        <v>JR_LIU</v>
      </c>
      <c r="Z1379" t="str">
        <v>JR</v>
      </c>
      <c r="AA1379" t="str">
        <v>10uL HNO3</v>
      </c>
      <c r="AB1379" t="str">
        <v>397-U1385G-19X-6-IW(128-133)-IWICP</v>
      </c>
    </row>
    <row r="1380" spans="1:28" x14ac:dyDescent="0.15">
      <c r="A1380">
        <v>397</v>
      </c>
      <c r="B1380" t="str">
        <v>U1385</v>
      </c>
      <c r="C1380" t="str">
        <v>G</v>
      </c>
      <c r="D1380">
        <v>19</v>
      </c>
      <c r="E1380" t="str">
        <v>X</v>
      </c>
      <c r="F1380">
        <v>6</v>
      </c>
      <c r="G1380" t="str">
        <v/>
      </c>
      <c r="H1380" s="21">
        <v>128</v>
      </c>
      <c r="I1380" s="21">
        <v>133</v>
      </c>
      <c r="J1380" s="21">
        <v>0</v>
      </c>
      <c r="K1380" s="21">
        <v>5</v>
      </c>
      <c r="L1380">
        <v>173.29</v>
      </c>
      <c r="M1380">
        <v>173.34</v>
      </c>
      <c r="N1380">
        <v>206.49199999999999</v>
      </c>
      <c r="O1380">
        <v>206.542</v>
      </c>
      <c r="P1380">
        <v>5</v>
      </c>
      <c r="Q1380">
        <v>25</v>
      </c>
      <c r="R1380" t="str">
        <v>CAKE</v>
      </c>
      <c r="S1380" t="str">
        <v/>
      </c>
      <c r="T1380" t="str">
        <v>WU</v>
      </c>
      <c r="U1380" t="str">
        <v>95353IODP</v>
      </c>
      <c r="V1380" t="str">
        <v>SCWU</v>
      </c>
      <c r="W1380" t="str">
        <v>CAKE11897811</v>
      </c>
      <c r="X1380">
        <v>44886.161111111112</v>
      </c>
      <c r="Y1380" t="str">
        <v>JR_LIU</v>
      </c>
      <c r="Z1380" t="str">
        <v>JR</v>
      </c>
      <c r="AA1380" t="str">
        <v/>
      </c>
      <c r="AB1380" t="str">
        <v>397-U1385G-19X-6-IW(128-133)-SCWU</v>
      </c>
    </row>
    <row r="1381" spans="1:28" x14ac:dyDescent="0.15">
      <c r="A1381">
        <v>397</v>
      </c>
      <c r="B1381" t="str">
        <v>U1385</v>
      </c>
      <c r="C1381" t="str">
        <v>G</v>
      </c>
      <c r="D1381">
        <v>19</v>
      </c>
      <c r="E1381" t="str">
        <v>X</v>
      </c>
      <c r="F1381">
        <v>6</v>
      </c>
      <c r="G1381" t="str">
        <v/>
      </c>
      <c r="H1381" s="21">
        <v>128</v>
      </c>
      <c r="I1381" s="21">
        <v>133</v>
      </c>
      <c r="J1381" s="21">
        <v>0</v>
      </c>
      <c r="K1381" s="21">
        <v>5</v>
      </c>
      <c r="L1381">
        <v>173.29</v>
      </c>
      <c r="M1381">
        <v>173.34</v>
      </c>
      <c r="N1381">
        <v>206.49199999999999</v>
      </c>
      <c r="O1381">
        <v>206.542</v>
      </c>
      <c r="P1381">
        <v>5</v>
      </c>
      <c r="Q1381">
        <v>3</v>
      </c>
      <c r="R1381" t="str">
        <v>LIQ</v>
      </c>
      <c r="S1381" t="str">
        <v/>
      </c>
      <c r="T1381" t="str">
        <v/>
      </c>
      <c r="U1381" t="str">
        <v/>
      </c>
      <c r="V1381" t="str">
        <v>IWALK</v>
      </c>
      <c r="W1381" t="str">
        <v>LIQ11897771</v>
      </c>
      <c r="X1381">
        <v>44886.161111111112</v>
      </c>
      <c r="Y1381" t="str">
        <v>JR_LIU</v>
      </c>
      <c r="Z1381" t="str">
        <v>JR</v>
      </c>
      <c r="AA1381" t="str">
        <v>alkalinity residue</v>
      </c>
      <c r="AB1381" t="str">
        <v>397-U1385G-19X-6-IW(128-133)-IWALK</v>
      </c>
    </row>
    <row r="1382" spans="1:28" x14ac:dyDescent="0.15">
      <c r="A1382">
        <v>397</v>
      </c>
      <c r="B1382" t="str">
        <v>U1385</v>
      </c>
      <c r="C1382" t="str">
        <v>G</v>
      </c>
      <c r="D1382">
        <v>19</v>
      </c>
      <c r="E1382" t="str">
        <v>X</v>
      </c>
      <c r="F1382">
        <v>6</v>
      </c>
      <c r="G1382" t="str">
        <v/>
      </c>
      <c r="H1382" s="21">
        <v>128</v>
      </c>
      <c r="I1382" s="21">
        <v>133</v>
      </c>
      <c r="J1382" s="21">
        <v>0</v>
      </c>
      <c r="K1382" s="21">
        <v>5</v>
      </c>
      <c r="L1382">
        <v>173.29</v>
      </c>
      <c r="M1382">
        <v>173.34</v>
      </c>
      <c r="N1382">
        <v>206.49199999999999</v>
      </c>
      <c r="O1382">
        <v>206.542</v>
      </c>
      <c r="P1382">
        <v>5</v>
      </c>
      <c r="Q1382">
        <v>25</v>
      </c>
      <c r="R1382" t="str">
        <v>CAKE</v>
      </c>
      <c r="S1382" t="str">
        <v/>
      </c>
      <c r="T1382" t="str">
        <v>HAYG</v>
      </c>
      <c r="U1382" t="str">
        <v>95295IODP</v>
      </c>
      <c r="V1382" t="str">
        <v>SCHAYG</v>
      </c>
      <c r="W1382" t="str">
        <v>CAKE11897821</v>
      </c>
      <c r="X1382">
        <v>44886.161111111112</v>
      </c>
      <c r="Y1382" t="str">
        <v>JR_LIU</v>
      </c>
      <c r="Z1382" t="str">
        <v>JR</v>
      </c>
      <c r="AA1382" t="str">
        <v>flush with N2</v>
      </c>
      <c r="AB1382" t="str">
        <v>397-U1385G-19X-6-IW(128-133)-SCHAYG</v>
      </c>
    </row>
    <row r="1383" spans="1:28" x14ac:dyDescent="0.15">
      <c r="A1383">
        <v>397</v>
      </c>
      <c r="B1383" t="str">
        <v>U1385</v>
      </c>
      <c r="C1383" t="str">
        <v>G</v>
      </c>
      <c r="D1383">
        <v>19</v>
      </c>
      <c r="E1383" t="str">
        <v>X</v>
      </c>
      <c r="F1383">
        <v>6</v>
      </c>
      <c r="G1383" t="str">
        <v/>
      </c>
      <c r="H1383" s="21">
        <v>128</v>
      </c>
      <c r="I1383" s="21">
        <v>133</v>
      </c>
      <c r="J1383" s="21">
        <v>0</v>
      </c>
      <c r="K1383" s="21">
        <v>5</v>
      </c>
      <c r="L1383">
        <v>173.29</v>
      </c>
      <c r="M1383">
        <v>173.34</v>
      </c>
      <c r="N1383">
        <v>206.49199999999999</v>
      </c>
      <c r="O1383">
        <v>206.542</v>
      </c>
      <c r="P1383">
        <v>5</v>
      </c>
      <c r="Q1383">
        <v>10</v>
      </c>
      <c r="R1383" t="str">
        <v>LIQ</v>
      </c>
      <c r="S1383" t="str">
        <v/>
      </c>
      <c r="T1383" t="str">
        <v>WU</v>
      </c>
      <c r="U1383" t="str">
        <v>95353IODP</v>
      </c>
      <c r="V1383" t="str">
        <v>IWWU</v>
      </c>
      <c r="W1383" t="str">
        <v>LIQ11897791</v>
      </c>
      <c r="X1383">
        <v>44886.161111111112</v>
      </c>
      <c r="Y1383" t="str">
        <v>JR_LIU</v>
      </c>
      <c r="Z1383" t="str">
        <v>JR</v>
      </c>
      <c r="AA1383" t="str">
        <v>30 ul TM HCl</v>
      </c>
      <c r="AB1383" t="str">
        <v>397-U1385G-19X-6-IW(128-133)-IWWU</v>
      </c>
    </row>
    <row r="1384" spans="1:28" x14ac:dyDescent="0.15">
      <c r="A1384">
        <v>397</v>
      </c>
      <c r="B1384" t="str">
        <v>U1385</v>
      </c>
      <c r="C1384" t="str">
        <v>G</v>
      </c>
      <c r="D1384">
        <v>19</v>
      </c>
      <c r="E1384" t="str">
        <v>X</v>
      </c>
      <c r="F1384">
        <v>6</v>
      </c>
      <c r="G1384" t="str">
        <v/>
      </c>
      <c r="H1384" s="21">
        <v>128</v>
      </c>
      <c r="I1384" s="21">
        <v>133</v>
      </c>
      <c r="J1384" s="21">
        <v>0</v>
      </c>
      <c r="K1384" s="21">
        <v>5</v>
      </c>
      <c r="L1384">
        <v>173.29</v>
      </c>
      <c r="M1384">
        <v>173.34</v>
      </c>
      <c r="N1384">
        <v>206.49199999999999</v>
      </c>
      <c r="O1384">
        <v>206.542</v>
      </c>
      <c r="P1384">
        <v>5</v>
      </c>
      <c r="Q1384">
        <v>2</v>
      </c>
      <c r="R1384" t="str">
        <v>LIQ</v>
      </c>
      <c r="S1384" t="str">
        <v/>
      </c>
      <c r="T1384" t="str">
        <v>BRAD</v>
      </c>
      <c r="U1384" t="str">
        <v>95829IODP</v>
      </c>
      <c r="V1384" t="str">
        <v>IWBRAD</v>
      </c>
      <c r="W1384" t="str">
        <v>LIQ11897841</v>
      </c>
      <c r="X1384">
        <v>44886.161111111112</v>
      </c>
      <c r="Y1384" t="str">
        <v>JR_LIU</v>
      </c>
      <c r="Z1384" t="str">
        <v>JR</v>
      </c>
      <c r="AA1384" t="str">
        <v>10 ul HgCl2</v>
      </c>
      <c r="AB1384" t="str">
        <v>397-U1385G-19X-6-IW(128-133)-IWBRAD</v>
      </c>
    </row>
    <row r="1385" spans="1:28" x14ac:dyDescent="0.15">
      <c r="A1385">
        <v>397</v>
      </c>
      <c r="B1385" t="str">
        <v>U1385</v>
      </c>
      <c r="C1385" t="str">
        <v>G</v>
      </c>
      <c r="D1385">
        <v>19</v>
      </c>
      <c r="E1385" t="str">
        <v>X</v>
      </c>
      <c r="F1385">
        <v>7</v>
      </c>
      <c r="G1385" t="str">
        <v/>
      </c>
      <c r="H1385" s="21">
        <v>0</v>
      </c>
      <c r="I1385" s="21">
        <v>5</v>
      </c>
      <c r="J1385" s="21">
        <v>0</v>
      </c>
      <c r="K1385" s="21">
        <v>5</v>
      </c>
      <c r="L1385">
        <v>173.34</v>
      </c>
      <c r="M1385">
        <v>173.39000000000001</v>
      </c>
      <c r="N1385">
        <v>206.542</v>
      </c>
      <c r="O1385">
        <v>206.59200000000001</v>
      </c>
      <c r="P1385">
        <v>5</v>
      </c>
      <c r="Q1385">
        <v>5</v>
      </c>
      <c r="R1385" t="str">
        <v>CYL</v>
      </c>
      <c r="S1385" t="str">
        <v>HS</v>
      </c>
      <c r="T1385" t="str">
        <v/>
      </c>
      <c r="U1385" t="str">
        <v/>
      </c>
      <c r="V1385" t="str">
        <v>HS</v>
      </c>
      <c r="W1385" t="str">
        <v>CYL11896941</v>
      </c>
      <c r="X1385">
        <v>44886.077777777777</v>
      </c>
      <c r="Y1385" t="str">
        <v>JR_MARONE</v>
      </c>
      <c r="Z1385" t="str">
        <v>JR</v>
      </c>
      <c r="AA1385" t="str">
        <v/>
      </c>
      <c r="AB1385" t="str">
        <v>397-U1385G-19X-7-HS</v>
      </c>
    </row>
    <row r="1386" spans="1:28" x14ac:dyDescent="0.15">
      <c r="A1386">
        <v>397</v>
      </c>
      <c r="B1386" t="str">
        <v>U1385</v>
      </c>
      <c r="C1386" t="str">
        <v>G</v>
      </c>
      <c r="D1386">
        <v>20</v>
      </c>
      <c r="E1386" t="str">
        <v>X</v>
      </c>
      <c r="F1386">
        <v>2</v>
      </c>
      <c r="G1386" t="str">
        <v>W</v>
      </c>
      <c r="H1386" s="21">
        <v>60</v>
      </c>
      <c r="I1386" s="21">
        <v>61</v>
      </c>
      <c r="J1386" s="21">
        <v>60</v>
      </c>
      <c r="K1386" s="21">
        <v>61</v>
      </c>
      <c r="L1386">
        <v>176.31</v>
      </c>
      <c r="M1386">
        <v>176.32000000000002</v>
      </c>
      <c r="N1386">
        <v>212.71</v>
      </c>
      <c r="O1386">
        <v>212.72000000000003</v>
      </c>
      <c r="P1386">
        <v>1</v>
      </c>
      <c r="Q1386">
        <v>5</v>
      </c>
      <c r="R1386" t="str">
        <v>CYL</v>
      </c>
      <c r="S1386" t="str">
        <v>CARB</v>
      </c>
      <c r="T1386" t="str">
        <v/>
      </c>
      <c r="U1386" t="str">
        <v/>
      </c>
      <c r="V1386" t="str">
        <v>CARB</v>
      </c>
      <c r="W1386" t="str">
        <v>CYL11900831</v>
      </c>
      <c r="X1386">
        <v>44886.463194444441</v>
      </c>
      <c r="Y1386" t="str">
        <v>JRS_CLARK</v>
      </c>
      <c r="Z1386" t="str">
        <v>JR</v>
      </c>
      <c r="AA1386" t="str">
        <v/>
      </c>
      <c r="AB1386" t="str">
        <v>397-U1385G-20X-2-W 60/61-CARB</v>
      </c>
    </row>
    <row r="1387" spans="1:28" x14ac:dyDescent="0.15">
      <c r="A1387">
        <v>397</v>
      </c>
      <c r="B1387" t="str">
        <v>U1385</v>
      </c>
      <c r="C1387" t="str">
        <v>G</v>
      </c>
      <c r="D1387">
        <v>20</v>
      </c>
      <c r="E1387" t="str">
        <v>X</v>
      </c>
      <c r="F1387">
        <v>2</v>
      </c>
      <c r="G1387" t="str">
        <v>W</v>
      </c>
      <c r="H1387" s="21">
        <v>60</v>
      </c>
      <c r="I1387" s="21">
        <v>61</v>
      </c>
      <c r="J1387" s="21">
        <v>60</v>
      </c>
      <c r="K1387" s="21">
        <v>61</v>
      </c>
      <c r="L1387">
        <v>176.31</v>
      </c>
      <c r="M1387">
        <v>176.32000000000002</v>
      </c>
      <c r="N1387">
        <v>212.71</v>
      </c>
      <c r="O1387">
        <v>212.72000000000003</v>
      </c>
      <c r="P1387">
        <v>1</v>
      </c>
      <c r="Q1387">
        <v>5</v>
      </c>
      <c r="R1387" t="str">
        <v>CYL</v>
      </c>
      <c r="S1387" t="str">
        <v>XRD</v>
      </c>
      <c r="T1387" t="str">
        <v/>
      </c>
      <c r="U1387" t="str">
        <v/>
      </c>
      <c r="V1387" t="str">
        <v>XRD</v>
      </c>
      <c r="W1387" t="str">
        <v>CYL11900821</v>
      </c>
      <c r="X1387">
        <v>44886.463194444441</v>
      </c>
      <c r="Y1387" t="str">
        <v>JRS_CLARK</v>
      </c>
      <c r="Z1387" t="str">
        <v>JR</v>
      </c>
      <c r="AA1387" t="str">
        <v/>
      </c>
      <c r="AB1387" t="str">
        <v>397-U1385G-20X-2-W 60/61-XRD</v>
      </c>
    </row>
    <row r="1388" spans="1:28" x14ac:dyDescent="0.15">
      <c r="A1388">
        <v>397</v>
      </c>
      <c r="B1388" t="str">
        <v>U1385</v>
      </c>
      <c r="C1388" t="str">
        <v>G</v>
      </c>
      <c r="D1388">
        <v>20</v>
      </c>
      <c r="E1388" t="str">
        <v>X</v>
      </c>
      <c r="F1388">
        <v>2</v>
      </c>
      <c r="G1388" t="str">
        <v>A</v>
      </c>
      <c r="H1388" s="21">
        <v>60</v>
      </c>
      <c r="I1388" s="21">
        <v>60</v>
      </c>
      <c r="J1388" s="21">
        <v>60</v>
      </c>
      <c r="K1388" s="21">
        <v>60</v>
      </c>
      <c r="L1388">
        <v>176.31</v>
      </c>
      <c r="M1388">
        <v>176.31</v>
      </c>
      <c r="N1388">
        <v>212.71</v>
      </c>
      <c r="O1388">
        <v>212.71</v>
      </c>
      <c r="P1388">
        <v>0</v>
      </c>
      <c r="Q1388">
        <v>1</v>
      </c>
      <c r="R1388" t="str">
        <v>SS</v>
      </c>
      <c r="S1388" t="str">
        <v>SED</v>
      </c>
      <c r="T1388" t="str">
        <v/>
      </c>
      <c r="U1388" t="str">
        <v/>
      </c>
      <c r="V1388" t="str">
        <v>SED</v>
      </c>
      <c r="W1388" t="str">
        <v>SS11900771</v>
      </c>
      <c r="X1388">
        <v>44886.445833333331</v>
      </c>
      <c r="Y1388" t="str">
        <v>JRS_BROOKS</v>
      </c>
      <c r="Z1388" t="str">
        <v>JR</v>
      </c>
      <c r="AA1388" t="str">
        <v/>
      </c>
      <c r="AB1388" t="str">
        <v>397-U1385G-20X-2-A 60/60-SED</v>
      </c>
    </row>
    <row r="1389" spans="1:28" x14ac:dyDescent="0.15">
      <c r="A1389">
        <v>397</v>
      </c>
      <c r="B1389" t="str">
        <v>U1385</v>
      </c>
      <c r="C1389" t="str">
        <v>G</v>
      </c>
      <c r="D1389">
        <v>20</v>
      </c>
      <c r="E1389" t="str">
        <v>X</v>
      </c>
      <c r="F1389">
        <v>4</v>
      </c>
      <c r="G1389" t="str">
        <v>W</v>
      </c>
      <c r="H1389" s="21">
        <v>71</v>
      </c>
      <c r="I1389" s="21">
        <v>73</v>
      </c>
      <c r="J1389" s="21">
        <v>71</v>
      </c>
      <c r="K1389" s="21">
        <v>73</v>
      </c>
      <c r="L1389">
        <v>179.43</v>
      </c>
      <c r="M1389">
        <v>179.45</v>
      </c>
      <c r="N1389">
        <v>215.83</v>
      </c>
      <c r="O1389">
        <v>215.85</v>
      </c>
      <c r="P1389">
        <v>2</v>
      </c>
      <c r="Q1389">
        <v>7</v>
      </c>
      <c r="R1389" t="str">
        <v>CUBE</v>
      </c>
      <c r="S1389" t="str">
        <v>PMAG</v>
      </c>
      <c r="T1389" t="str">
        <v>XUAN</v>
      </c>
      <c r="U1389" t="str">
        <v>95810IODP</v>
      </c>
      <c r="V1389" t="str">
        <v>PMAG</v>
      </c>
      <c r="W1389" t="str">
        <v>CUBE11900761</v>
      </c>
      <c r="X1389">
        <v>44886.443749999999</v>
      </c>
      <c r="Y1389" t="str">
        <v>LEWIS</v>
      </c>
      <c r="Z1389" t="str">
        <v>JR</v>
      </c>
      <c r="AA1389" t="str">
        <v/>
      </c>
      <c r="AB1389" t="str">
        <v>397-U1385G-20X-4-W 71/73-PMAG</v>
      </c>
    </row>
    <row r="1390" spans="1:28" x14ac:dyDescent="0.15">
      <c r="A1390">
        <v>397</v>
      </c>
      <c r="B1390" t="str">
        <v>U1385</v>
      </c>
      <c r="C1390" t="str">
        <v>G</v>
      </c>
      <c r="D1390">
        <v>20</v>
      </c>
      <c r="E1390" t="str">
        <v>X</v>
      </c>
      <c r="F1390">
        <v>5</v>
      </c>
      <c r="G1390" t="str">
        <v>W</v>
      </c>
      <c r="H1390" s="21">
        <v>97</v>
      </c>
      <c r="I1390" s="21">
        <v>99</v>
      </c>
      <c r="J1390" s="21">
        <v>97</v>
      </c>
      <c r="K1390" s="21">
        <v>99</v>
      </c>
      <c r="L1390">
        <v>181.19</v>
      </c>
      <c r="M1390">
        <v>181.21</v>
      </c>
      <c r="N1390">
        <v>217.59</v>
      </c>
      <c r="O1390">
        <v>217.61</v>
      </c>
      <c r="P1390">
        <v>2</v>
      </c>
      <c r="Q1390">
        <v>7</v>
      </c>
      <c r="R1390" t="str">
        <v>CUBE</v>
      </c>
      <c r="S1390" t="str">
        <v>PMAG</v>
      </c>
      <c r="T1390" t="str">
        <v>XUAN</v>
      </c>
      <c r="U1390" t="str">
        <v>95810IODP</v>
      </c>
      <c r="V1390" t="str">
        <v>PMAG</v>
      </c>
      <c r="W1390" t="str">
        <v>CUBE11900801</v>
      </c>
      <c r="X1390">
        <v>44886.459722222222</v>
      </c>
      <c r="Y1390" t="str">
        <v>LEWIS</v>
      </c>
      <c r="Z1390" t="str">
        <v>JR</v>
      </c>
      <c r="AA1390" t="str">
        <v/>
      </c>
      <c r="AB1390" t="str">
        <v>397-U1385G-20X-5-W 97/99-PMAG</v>
      </c>
    </row>
    <row r="1391" spans="1:28" x14ac:dyDescent="0.15">
      <c r="A1391">
        <v>397</v>
      </c>
      <c r="B1391" t="str">
        <v>U1385</v>
      </c>
      <c r="C1391" t="str">
        <v>G</v>
      </c>
      <c r="D1391">
        <v>20</v>
      </c>
      <c r="E1391" t="str">
        <v>X</v>
      </c>
      <c r="F1391">
        <v>5</v>
      </c>
      <c r="G1391" t="str">
        <v>W</v>
      </c>
      <c r="H1391" s="21">
        <v>115</v>
      </c>
      <c r="I1391" s="21">
        <v>115</v>
      </c>
      <c r="J1391" s="21">
        <v>115</v>
      </c>
      <c r="K1391" s="21">
        <v>115</v>
      </c>
      <c r="L1391">
        <v>181.37</v>
      </c>
      <c r="M1391">
        <v>181.37</v>
      </c>
      <c r="N1391">
        <v>217.77</v>
      </c>
      <c r="O1391">
        <v>217.77</v>
      </c>
      <c r="P1391">
        <v>0</v>
      </c>
      <c r="Q1391">
        <v>1</v>
      </c>
      <c r="R1391" t="str">
        <v>TPCK</v>
      </c>
      <c r="S1391" t="str">
        <v>NANNO</v>
      </c>
      <c r="T1391" t="str">
        <v/>
      </c>
      <c r="U1391" t="str">
        <v/>
      </c>
      <c r="V1391" t="str">
        <v>NANNO</v>
      </c>
      <c r="W1391" t="str">
        <v>TPCK11900781</v>
      </c>
      <c r="X1391">
        <v>44886.453472222223</v>
      </c>
      <c r="Y1391" t="str">
        <v>LEWIS</v>
      </c>
      <c r="Z1391" t="str">
        <v>JR</v>
      </c>
      <c r="AA1391" t="str">
        <v>DARK, Unprocessed sample to FLOR, slide to CLAR</v>
      </c>
      <c r="AB1391" t="str">
        <v>397-U1385G-20X-5-W 115/115-NANNO</v>
      </c>
    </row>
    <row r="1392" spans="1:28" x14ac:dyDescent="0.15">
      <c r="A1392">
        <v>397</v>
      </c>
      <c r="B1392" t="str">
        <v>U1385</v>
      </c>
      <c r="C1392" t="str">
        <v>G</v>
      </c>
      <c r="D1392">
        <v>20</v>
      </c>
      <c r="E1392" t="str">
        <v>X</v>
      </c>
      <c r="F1392">
        <v>5</v>
      </c>
      <c r="G1392" t="str">
        <v>W</v>
      </c>
      <c r="H1392" s="21">
        <v>120</v>
      </c>
      <c r="I1392" s="21">
        <v>120</v>
      </c>
      <c r="J1392" s="21">
        <v>120</v>
      </c>
      <c r="K1392" s="21">
        <v>120</v>
      </c>
      <c r="L1392">
        <v>181.42</v>
      </c>
      <c r="M1392">
        <v>181.42</v>
      </c>
      <c r="N1392">
        <v>217.82</v>
      </c>
      <c r="O1392">
        <v>217.82</v>
      </c>
      <c r="P1392">
        <v>0</v>
      </c>
      <c r="Q1392">
        <v>1</v>
      </c>
      <c r="R1392" t="str">
        <v>TPCK</v>
      </c>
      <c r="S1392" t="str">
        <v>NANNO</v>
      </c>
      <c r="T1392" t="str">
        <v/>
      </c>
      <c r="U1392" t="str">
        <v/>
      </c>
      <c r="V1392" t="str">
        <v>NANNO</v>
      </c>
      <c r="W1392" t="str">
        <v>TPCK11900791</v>
      </c>
      <c r="X1392">
        <v>44886.453472222223</v>
      </c>
      <c r="Y1392" t="str">
        <v>LEWIS</v>
      </c>
      <c r="Z1392" t="str">
        <v>JR</v>
      </c>
      <c r="AA1392" t="str">
        <v>LIGHT, Unprocessed sample to FLOR, slide to CLAR</v>
      </c>
      <c r="AB1392" t="str">
        <v>397-U1385G-20X-5-W 120/120-NANNO</v>
      </c>
    </row>
    <row r="1393" spans="1:28" x14ac:dyDescent="0.15">
      <c r="A1393">
        <v>397</v>
      </c>
      <c r="B1393" t="str">
        <v>U1385</v>
      </c>
      <c r="C1393" t="str">
        <v>G</v>
      </c>
      <c r="D1393">
        <v>20</v>
      </c>
      <c r="E1393" t="str">
        <v>X</v>
      </c>
      <c r="F1393">
        <v>5</v>
      </c>
      <c r="G1393" t="str">
        <v>W</v>
      </c>
      <c r="H1393" s="21">
        <v>125</v>
      </c>
      <c r="I1393" s="21">
        <v>126</v>
      </c>
      <c r="J1393" s="21">
        <v>125</v>
      </c>
      <c r="K1393" s="21">
        <v>126</v>
      </c>
      <c r="L1393">
        <v>181.47</v>
      </c>
      <c r="M1393">
        <v>181.48</v>
      </c>
      <c r="N1393">
        <v>217.87</v>
      </c>
      <c r="O1393">
        <v>217.88</v>
      </c>
      <c r="P1393">
        <v>1</v>
      </c>
      <c r="Q1393">
        <v>5</v>
      </c>
      <c r="R1393" t="str">
        <v>CYL</v>
      </c>
      <c r="S1393" t="str">
        <v>CARB</v>
      </c>
      <c r="T1393" t="str">
        <v/>
      </c>
      <c r="U1393" t="str">
        <v/>
      </c>
      <c r="V1393" t="str">
        <v>CARB</v>
      </c>
      <c r="W1393" t="str">
        <v>CYL11900841</v>
      </c>
      <c r="X1393">
        <v>44886.463194444441</v>
      </c>
      <c r="Y1393" t="str">
        <v>JRS_CLARK</v>
      </c>
      <c r="Z1393" t="str">
        <v>JR</v>
      </c>
      <c r="AA1393" t="str">
        <v/>
      </c>
      <c r="AB1393" t="str">
        <v>397-U1385G-20X-5-W 125/126-CARB</v>
      </c>
    </row>
    <row r="1394" spans="1:28" x14ac:dyDescent="0.15">
      <c r="A1394">
        <v>397</v>
      </c>
      <c r="B1394" t="str">
        <v>U1385</v>
      </c>
      <c r="C1394" t="str">
        <v>G</v>
      </c>
      <c r="D1394">
        <v>20</v>
      </c>
      <c r="E1394" t="str">
        <v>X</v>
      </c>
      <c r="F1394">
        <v>5</v>
      </c>
      <c r="G1394" t="str">
        <v>W</v>
      </c>
      <c r="H1394" s="21">
        <v>137</v>
      </c>
      <c r="I1394" s="21">
        <v>139</v>
      </c>
      <c r="J1394" s="21">
        <v>137</v>
      </c>
      <c r="K1394" s="21">
        <v>139</v>
      </c>
      <c r="L1394">
        <v>181.59</v>
      </c>
      <c r="M1394">
        <v>181.60999999999999</v>
      </c>
      <c r="N1394">
        <v>217.99</v>
      </c>
      <c r="O1394">
        <v>218.01</v>
      </c>
      <c r="P1394">
        <v>2</v>
      </c>
      <c r="Q1394">
        <v>7</v>
      </c>
      <c r="R1394" t="str">
        <v>CUBE</v>
      </c>
      <c r="S1394" t="str">
        <v>PMAG</v>
      </c>
      <c r="T1394" t="str">
        <v>XUAN</v>
      </c>
      <c r="U1394" t="str">
        <v>95810IODP</v>
      </c>
      <c r="V1394" t="str">
        <v>PMAG</v>
      </c>
      <c r="W1394" t="str">
        <v>CUBE11900811</v>
      </c>
      <c r="X1394">
        <v>44886.459722222222</v>
      </c>
      <c r="Y1394" t="str">
        <v>LEWIS</v>
      </c>
      <c r="Z1394" t="str">
        <v>JR</v>
      </c>
      <c r="AA1394" t="str">
        <v/>
      </c>
      <c r="AB1394" t="str">
        <v>397-U1385G-20X-5-W 137/139-PMAG</v>
      </c>
    </row>
    <row r="1395" spans="1:28" x14ac:dyDescent="0.15">
      <c r="A1395">
        <v>397</v>
      </c>
      <c r="B1395" t="str">
        <v>U1385</v>
      </c>
      <c r="C1395" t="str">
        <v>G</v>
      </c>
      <c r="D1395">
        <v>20</v>
      </c>
      <c r="E1395" t="str">
        <v>X</v>
      </c>
      <c r="F1395">
        <v>6</v>
      </c>
      <c r="G1395" t="str">
        <v/>
      </c>
      <c r="H1395" s="21">
        <v>134</v>
      </c>
      <c r="I1395" s="21">
        <v>139</v>
      </c>
      <c r="J1395" s="21">
        <v>134</v>
      </c>
      <c r="K1395" s="21">
        <v>139</v>
      </c>
      <c r="L1395">
        <v>183.07</v>
      </c>
      <c r="M1395">
        <v>183.11999999999998</v>
      </c>
      <c r="N1395">
        <v>219.47</v>
      </c>
      <c r="O1395">
        <v>219.51999999999998</v>
      </c>
      <c r="P1395">
        <v>5</v>
      </c>
      <c r="Q1395">
        <v>176</v>
      </c>
      <c r="R1395" t="str">
        <v>WRND</v>
      </c>
      <c r="S1395" t="str">
        <v>IW</v>
      </c>
      <c r="T1395" t="str">
        <v/>
      </c>
      <c r="U1395" t="str">
        <v/>
      </c>
      <c r="V1395" t="str">
        <v>IW(134-139)</v>
      </c>
      <c r="W1395" t="str">
        <v>WRND11897461</v>
      </c>
      <c r="X1395">
        <v>44886.117361111108</v>
      </c>
      <c r="Y1395" t="str">
        <v>JR_MARONE</v>
      </c>
      <c r="Z1395" t="str">
        <v>JR</v>
      </c>
      <c r="AA1395" t="str">
        <v/>
      </c>
      <c r="AB1395" t="str">
        <v>397-U1385G-20X-6-IW(134-139)</v>
      </c>
    </row>
    <row r="1396" spans="1:28" x14ac:dyDescent="0.15">
      <c r="A1396">
        <v>397</v>
      </c>
      <c r="B1396" t="str">
        <v>U1385</v>
      </c>
      <c r="C1396" t="str">
        <v>G</v>
      </c>
      <c r="D1396">
        <v>20</v>
      </c>
      <c r="E1396" t="str">
        <v>X</v>
      </c>
      <c r="F1396">
        <v>6</v>
      </c>
      <c r="G1396" t="str">
        <v/>
      </c>
      <c r="H1396" s="21">
        <v>134</v>
      </c>
      <c r="I1396" s="21">
        <v>139</v>
      </c>
      <c r="J1396" s="21">
        <v>0</v>
      </c>
      <c r="K1396" s="21">
        <v>5</v>
      </c>
      <c r="L1396">
        <v>183.07</v>
      </c>
      <c r="M1396">
        <v>183.11999999999998</v>
      </c>
      <c r="N1396">
        <v>219.47</v>
      </c>
      <c r="O1396">
        <v>219.51999999999998</v>
      </c>
      <c r="P1396">
        <v>5</v>
      </c>
      <c r="Q1396">
        <v>10</v>
      </c>
      <c r="R1396" t="str">
        <v>LIQ</v>
      </c>
      <c r="S1396" t="str">
        <v/>
      </c>
      <c r="T1396" t="str">
        <v>YOBO</v>
      </c>
      <c r="U1396" t="str">
        <v>96010IODP</v>
      </c>
      <c r="V1396" t="str">
        <v>IWYOBO</v>
      </c>
      <c r="W1396" t="str">
        <v>LIQ11897941</v>
      </c>
      <c r="X1396">
        <v>44886.181944444441</v>
      </c>
      <c r="Y1396" t="str">
        <v>JR_LIU</v>
      </c>
      <c r="Z1396" t="str">
        <v>JR</v>
      </c>
      <c r="AA1396" t="str">
        <v>30ul optima HNO3</v>
      </c>
      <c r="AB1396" t="str">
        <v>397-U1385G-20X-6-IW(134-139)-IWYOBO</v>
      </c>
    </row>
    <row r="1397" spans="1:28" x14ac:dyDescent="0.15">
      <c r="A1397">
        <v>397</v>
      </c>
      <c r="B1397" t="str">
        <v>U1385</v>
      </c>
      <c r="C1397" t="str">
        <v>G</v>
      </c>
      <c r="D1397">
        <v>20</v>
      </c>
      <c r="E1397" t="str">
        <v>X</v>
      </c>
      <c r="F1397">
        <v>6</v>
      </c>
      <c r="G1397" t="str">
        <v/>
      </c>
      <c r="H1397" s="21">
        <v>134</v>
      </c>
      <c r="I1397" s="21">
        <v>139</v>
      </c>
      <c r="J1397" s="21">
        <v>0</v>
      </c>
      <c r="K1397" s="21">
        <v>5</v>
      </c>
      <c r="L1397">
        <v>183.07</v>
      </c>
      <c r="M1397">
        <v>183.11999999999998</v>
      </c>
      <c r="N1397">
        <v>219.47</v>
      </c>
      <c r="O1397">
        <v>219.51999999999998</v>
      </c>
      <c r="P1397">
        <v>5</v>
      </c>
      <c r="Q1397">
        <v>25</v>
      </c>
      <c r="R1397" t="str">
        <v>CAKE</v>
      </c>
      <c r="S1397" t="str">
        <v/>
      </c>
      <c r="T1397" t="str">
        <v>WU</v>
      </c>
      <c r="U1397" t="str">
        <v>95353IODP</v>
      </c>
      <c r="V1397" t="str">
        <v>SCWU</v>
      </c>
      <c r="W1397" t="str">
        <v>CAKE11897951</v>
      </c>
      <c r="X1397">
        <v>44886.181944444441</v>
      </c>
      <c r="Y1397" t="str">
        <v>JR_LIU</v>
      </c>
      <c r="Z1397" t="str">
        <v>JR</v>
      </c>
      <c r="AA1397" t="str">
        <v/>
      </c>
      <c r="AB1397" t="str">
        <v>397-U1385G-20X-6-IW(134-139)-SCWU</v>
      </c>
    </row>
    <row r="1398" spans="1:28" x14ac:dyDescent="0.15">
      <c r="A1398">
        <v>397</v>
      </c>
      <c r="B1398" t="str">
        <v>U1385</v>
      </c>
      <c r="C1398" t="str">
        <v>G</v>
      </c>
      <c r="D1398">
        <v>20</v>
      </c>
      <c r="E1398" t="str">
        <v>X</v>
      </c>
      <c r="F1398">
        <v>6</v>
      </c>
      <c r="G1398" t="str">
        <v/>
      </c>
      <c r="H1398" s="21">
        <v>134</v>
      </c>
      <c r="I1398" s="21">
        <v>139</v>
      </c>
      <c r="J1398" s="21">
        <v>0</v>
      </c>
      <c r="K1398" s="21">
        <v>5</v>
      </c>
      <c r="L1398">
        <v>183.07</v>
      </c>
      <c r="M1398">
        <v>183.11999999999998</v>
      </c>
      <c r="N1398">
        <v>219.47</v>
      </c>
      <c r="O1398">
        <v>219.51999999999998</v>
      </c>
      <c r="P1398">
        <v>5</v>
      </c>
      <c r="Q1398">
        <v>2</v>
      </c>
      <c r="R1398" t="str">
        <v>LIQ</v>
      </c>
      <c r="S1398" t="str">
        <v/>
      </c>
      <c r="T1398" t="str">
        <v>BRAD</v>
      </c>
      <c r="U1398" t="str">
        <v>95829IODP</v>
      </c>
      <c r="V1398" t="str">
        <v>IWBRAD</v>
      </c>
      <c r="W1398" t="str">
        <v>LIQ11897981</v>
      </c>
      <c r="X1398">
        <v>44886.181944444441</v>
      </c>
      <c r="Y1398" t="str">
        <v>JR_LIU</v>
      </c>
      <c r="Z1398" t="str">
        <v>JR</v>
      </c>
      <c r="AA1398" t="str">
        <v>10 ul HgCl2</v>
      </c>
      <c r="AB1398" t="str">
        <v>397-U1385G-20X-6-IW(134-139)-IWBRAD</v>
      </c>
    </row>
    <row r="1399" spans="1:28" x14ac:dyDescent="0.15">
      <c r="A1399">
        <v>397</v>
      </c>
      <c r="B1399" t="str">
        <v>U1385</v>
      </c>
      <c r="C1399" t="str">
        <v>G</v>
      </c>
      <c r="D1399">
        <v>20</v>
      </c>
      <c r="E1399" t="str">
        <v>X</v>
      </c>
      <c r="F1399">
        <v>6</v>
      </c>
      <c r="G1399" t="str">
        <v/>
      </c>
      <c r="H1399" s="21">
        <v>134</v>
      </c>
      <c r="I1399" s="21">
        <v>139</v>
      </c>
      <c r="J1399" s="21">
        <v>0</v>
      </c>
      <c r="K1399" s="21">
        <v>5</v>
      </c>
      <c r="L1399">
        <v>183.07</v>
      </c>
      <c r="M1399">
        <v>183.11999999999998</v>
      </c>
      <c r="N1399">
        <v>219.47</v>
      </c>
      <c r="O1399">
        <v>219.51999999999998</v>
      </c>
      <c r="P1399">
        <v>5</v>
      </c>
      <c r="Q1399">
        <v>10</v>
      </c>
      <c r="R1399" t="str">
        <v>LIQ</v>
      </c>
      <c r="S1399" t="str">
        <v/>
      </c>
      <c r="T1399" t="str">
        <v>WU</v>
      </c>
      <c r="U1399" t="str">
        <v>95353IODP</v>
      </c>
      <c r="V1399" t="str">
        <v>IWWU</v>
      </c>
      <c r="W1399" t="str">
        <v>LIQ11897931</v>
      </c>
      <c r="X1399">
        <v>44886.181944444441</v>
      </c>
      <c r="Y1399" t="str">
        <v>JR_LIU</v>
      </c>
      <c r="Z1399" t="str">
        <v>JR</v>
      </c>
      <c r="AA1399" t="str">
        <v>30 ul TM HCl</v>
      </c>
      <c r="AB1399" t="str">
        <v>397-U1385G-20X-6-IW(134-139)-IWWU</v>
      </c>
    </row>
    <row r="1400" spans="1:28" x14ac:dyDescent="0.15">
      <c r="A1400">
        <v>397</v>
      </c>
      <c r="B1400" t="str">
        <v>U1385</v>
      </c>
      <c r="C1400" t="str">
        <v>G</v>
      </c>
      <c r="D1400">
        <v>20</v>
      </c>
      <c r="E1400" t="str">
        <v>X</v>
      </c>
      <c r="F1400">
        <v>6</v>
      </c>
      <c r="G1400" t="str">
        <v/>
      </c>
      <c r="H1400" s="21">
        <v>134</v>
      </c>
      <c r="I1400" s="21">
        <v>139</v>
      </c>
      <c r="J1400" s="21">
        <v>0</v>
      </c>
      <c r="K1400" s="21">
        <v>5</v>
      </c>
      <c r="L1400">
        <v>183.07</v>
      </c>
      <c r="M1400">
        <v>183.11999999999998</v>
      </c>
      <c r="N1400">
        <v>219.47</v>
      </c>
      <c r="O1400">
        <v>219.51999999999998</v>
      </c>
      <c r="P1400">
        <v>5</v>
      </c>
      <c r="Q1400">
        <v>3</v>
      </c>
      <c r="R1400" t="str">
        <v>LIQ</v>
      </c>
      <c r="S1400" t="str">
        <v/>
      </c>
      <c r="T1400" t="str">
        <v/>
      </c>
      <c r="U1400" t="str">
        <v/>
      </c>
      <c r="V1400" t="str">
        <v>IWALK</v>
      </c>
      <c r="W1400" t="str">
        <v>LIQ11897911</v>
      </c>
      <c r="X1400">
        <v>44886.181944444441</v>
      </c>
      <c r="Y1400" t="str">
        <v>JR_LIU</v>
      </c>
      <c r="Z1400" t="str">
        <v>JR</v>
      </c>
      <c r="AA1400" t="str">
        <v>alkalinity residue</v>
      </c>
      <c r="AB1400" t="str">
        <v>397-U1385G-20X-6-IW(134-139)-IWALK</v>
      </c>
    </row>
    <row r="1401" spans="1:28" x14ac:dyDescent="0.15">
      <c r="A1401">
        <v>397</v>
      </c>
      <c r="B1401" t="str">
        <v>U1385</v>
      </c>
      <c r="C1401" t="str">
        <v>G</v>
      </c>
      <c r="D1401">
        <v>20</v>
      </c>
      <c r="E1401" t="str">
        <v>X</v>
      </c>
      <c r="F1401">
        <v>6</v>
      </c>
      <c r="G1401" t="str">
        <v/>
      </c>
      <c r="H1401" s="21">
        <v>134</v>
      </c>
      <c r="I1401" s="21">
        <v>139</v>
      </c>
      <c r="J1401" s="21">
        <v>0</v>
      </c>
      <c r="K1401" s="21">
        <v>5</v>
      </c>
      <c r="L1401">
        <v>183.07</v>
      </c>
      <c r="M1401">
        <v>183.11999999999998</v>
      </c>
      <c r="N1401">
        <v>219.47</v>
      </c>
      <c r="O1401">
        <v>219.51999999999998</v>
      </c>
      <c r="P1401">
        <v>5</v>
      </c>
      <c r="Q1401">
        <v>25</v>
      </c>
      <c r="R1401" t="str">
        <v>CAKE</v>
      </c>
      <c r="S1401" t="str">
        <v/>
      </c>
      <c r="T1401" t="str">
        <v>HAYG</v>
      </c>
      <c r="U1401" t="str">
        <v>95295IODP</v>
      </c>
      <c r="V1401" t="str">
        <v>SCHAYG</v>
      </c>
      <c r="W1401" t="str">
        <v>CAKE11897961</v>
      </c>
      <c r="X1401">
        <v>44886.181944444441</v>
      </c>
      <c r="Y1401" t="str">
        <v>JR_LIU</v>
      </c>
      <c r="Z1401" t="str">
        <v>JR</v>
      </c>
      <c r="AA1401" t="str">
        <v>flush with N2</v>
      </c>
      <c r="AB1401" t="str">
        <v>397-U1385G-20X-6-IW(134-139)-SCHAYG</v>
      </c>
    </row>
    <row r="1402" spans="1:28" x14ac:dyDescent="0.15">
      <c r="A1402">
        <v>397</v>
      </c>
      <c r="B1402" t="str">
        <v>U1385</v>
      </c>
      <c r="C1402" t="str">
        <v>G</v>
      </c>
      <c r="D1402">
        <v>20</v>
      </c>
      <c r="E1402" t="str">
        <v>X</v>
      </c>
      <c r="F1402">
        <v>6</v>
      </c>
      <c r="G1402" t="str">
        <v/>
      </c>
      <c r="H1402" s="21">
        <v>134</v>
      </c>
      <c r="I1402" s="21">
        <v>139</v>
      </c>
      <c r="J1402" s="21">
        <v>0</v>
      </c>
      <c r="K1402" s="21">
        <v>5</v>
      </c>
      <c r="L1402">
        <v>183.07</v>
      </c>
      <c r="M1402">
        <v>183.11999999999998</v>
      </c>
      <c r="N1402">
        <v>219.47</v>
      </c>
      <c r="O1402">
        <v>219.51999999999998</v>
      </c>
      <c r="P1402">
        <v>5</v>
      </c>
      <c r="Q1402">
        <v>2</v>
      </c>
      <c r="R1402" t="str">
        <v>LIQ</v>
      </c>
      <c r="S1402" t="str">
        <v>ICP</v>
      </c>
      <c r="T1402" t="str">
        <v/>
      </c>
      <c r="U1402" t="str">
        <v/>
      </c>
      <c r="V1402" t="str">
        <v>IWICP</v>
      </c>
      <c r="W1402" t="str">
        <v>LIQ11897921</v>
      </c>
      <c r="X1402">
        <v>44886.181944444441</v>
      </c>
      <c r="Y1402" t="str">
        <v>JR_LIU</v>
      </c>
      <c r="Z1402" t="str">
        <v>JR</v>
      </c>
      <c r="AA1402" t="str">
        <v>10uL HNO3</v>
      </c>
      <c r="AB1402" t="str">
        <v>397-U1385G-20X-6-IW(134-139)-IWICP</v>
      </c>
    </row>
    <row r="1403" spans="1:28" x14ac:dyDescent="0.15">
      <c r="A1403">
        <v>397</v>
      </c>
      <c r="B1403" t="str">
        <v>U1385</v>
      </c>
      <c r="C1403" t="str">
        <v>G</v>
      </c>
      <c r="D1403">
        <v>20</v>
      </c>
      <c r="E1403" t="str">
        <v>X</v>
      </c>
      <c r="F1403">
        <v>6</v>
      </c>
      <c r="G1403" t="str">
        <v/>
      </c>
      <c r="H1403" s="21">
        <v>134</v>
      </c>
      <c r="I1403" s="21">
        <v>139</v>
      </c>
      <c r="J1403" s="21">
        <v>0</v>
      </c>
      <c r="K1403" s="21">
        <v>5</v>
      </c>
      <c r="L1403">
        <v>183.07</v>
      </c>
      <c r="M1403">
        <v>183.11999999999998</v>
      </c>
      <c r="N1403">
        <v>219.47</v>
      </c>
      <c r="O1403">
        <v>219.51999999999998</v>
      </c>
      <c r="P1403">
        <v>5</v>
      </c>
      <c r="Q1403">
        <v>25</v>
      </c>
      <c r="R1403" t="str">
        <v>CAKE</v>
      </c>
      <c r="S1403" t="str">
        <v/>
      </c>
      <c r="T1403" t="str">
        <v/>
      </c>
      <c r="U1403" t="str">
        <v/>
      </c>
      <c r="V1403" t="str">
        <v>SC</v>
      </c>
      <c r="W1403" t="str">
        <v>CAKE11897971</v>
      </c>
      <c r="X1403">
        <v>44886.181944444441</v>
      </c>
      <c r="Y1403" t="str">
        <v>JR_LIU</v>
      </c>
      <c r="Z1403" t="str">
        <v>JR</v>
      </c>
      <c r="AA1403" t="str">
        <v>repository</v>
      </c>
      <c r="AB1403" t="str">
        <v>397-U1385G-20X-6-IW(134-139)-SC</v>
      </c>
    </row>
    <row r="1404" spans="1:28" x14ac:dyDescent="0.15">
      <c r="A1404">
        <v>397</v>
      </c>
      <c r="B1404" t="str">
        <v>U1385</v>
      </c>
      <c r="C1404" t="str">
        <v>G</v>
      </c>
      <c r="D1404">
        <v>20</v>
      </c>
      <c r="E1404" t="str">
        <v>X</v>
      </c>
      <c r="F1404">
        <v>6</v>
      </c>
      <c r="G1404" t="str">
        <v/>
      </c>
      <c r="H1404" s="21">
        <v>134</v>
      </c>
      <c r="I1404" s="21">
        <v>139</v>
      </c>
      <c r="J1404" s="21">
        <v>0</v>
      </c>
      <c r="K1404" s="21">
        <v>5</v>
      </c>
      <c r="L1404">
        <v>183.07</v>
      </c>
      <c r="M1404">
        <v>183.11999999999998</v>
      </c>
      <c r="N1404">
        <v>219.47</v>
      </c>
      <c r="O1404">
        <v>219.51999999999998</v>
      </c>
      <c r="P1404">
        <v>5</v>
      </c>
      <c r="Q1404">
        <v>6</v>
      </c>
      <c r="R1404" t="str">
        <v>LIQ</v>
      </c>
      <c r="S1404" t="str">
        <v/>
      </c>
      <c r="T1404" t="str">
        <v/>
      </c>
      <c r="U1404" t="str">
        <v/>
      </c>
      <c r="V1404" t="str">
        <v>IWS</v>
      </c>
      <c r="W1404" t="str">
        <v>LIQ11897901</v>
      </c>
      <c r="X1404">
        <v>44886.181944444441</v>
      </c>
      <c r="Y1404" t="str">
        <v>JR_LIU</v>
      </c>
      <c r="Z1404" t="str">
        <v>JR</v>
      </c>
      <c r="AA1404" t="str">
        <v>shipboard untreated</v>
      </c>
      <c r="AB1404" t="str">
        <v>397-U1385G-20X-6-IW(134-139)-IWS</v>
      </c>
    </row>
    <row r="1405" spans="1:28" x14ac:dyDescent="0.15">
      <c r="A1405">
        <v>397</v>
      </c>
      <c r="B1405" t="str">
        <v>U1385</v>
      </c>
      <c r="C1405" t="str">
        <v>G</v>
      </c>
      <c r="D1405">
        <v>20</v>
      </c>
      <c r="E1405" t="str">
        <v>X</v>
      </c>
      <c r="F1405">
        <v>7</v>
      </c>
      <c r="G1405" t="str">
        <v/>
      </c>
      <c r="H1405" s="21">
        <v>0</v>
      </c>
      <c r="I1405" s="21">
        <v>5</v>
      </c>
      <c r="J1405" s="21">
        <v>0</v>
      </c>
      <c r="K1405" s="21">
        <v>5</v>
      </c>
      <c r="L1405">
        <v>183.12</v>
      </c>
      <c r="M1405">
        <v>183.17000000000002</v>
      </c>
      <c r="N1405">
        <v>219.52</v>
      </c>
      <c r="O1405">
        <v>219.57000000000002</v>
      </c>
      <c r="P1405">
        <v>5</v>
      </c>
      <c r="Q1405">
        <v>5</v>
      </c>
      <c r="R1405" t="str">
        <v>CYL</v>
      </c>
      <c r="S1405" t="str">
        <v>HS</v>
      </c>
      <c r="T1405" t="str">
        <v/>
      </c>
      <c r="U1405" t="str">
        <v/>
      </c>
      <c r="V1405" t="str">
        <v>HS</v>
      </c>
      <c r="W1405" t="str">
        <v>CYL11897451</v>
      </c>
      <c r="X1405">
        <v>44886.117361111108</v>
      </c>
      <c r="Y1405" t="str">
        <v>JR_MARONE</v>
      </c>
      <c r="Z1405" t="str">
        <v>JR</v>
      </c>
      <c r="AA1405" t="str">
        <v/>
      </c>
      <c r="AB1405" t="str">
        <v>397-U1385G-20X-7-HS</v>
      </c>
    </row>
    <row r="1406" spans="1:28" x14ac:dyDescent="0.15">
      <c r="A1406">
        <v>397</v>
      </c>
      <c r="B1406" t="str">
        <v>U1385</v>
      </c>
      <c r="C1406" t="str">
        <v>G</v>
      </c>
      <c r="D1406">
        <v>21</v>
      </c>
      <c r="E1406" t="str">
        <v>X</v>
      </c>
      <c r="F1406">
        <v>2</v>
      </c>
      <c r="G1406" t="str">
        <v>W</v>
      </c>
      <c r="H1406" s="21">
        <v>80</v>
      </c>
      <c r="I1406" s="21">
        <v>81</v>
      </c>
      <c r="J1406" s="21">
        <v>80</v>
      </c>
      <c r="K1406" s="21">
        <v>81</v>
      </c>
      <c r="L1406">
        <v>186.20000000000002</v>
      </c>
      <c r="M1406">
        <v>186.21</v>
      </c>
      <c r="N1406">
        <v>224.04000000000002</v>
      </c>
      <c r="O1406">
        <v>224.05</v>
      </c>
      <c r="P1406">
        <v>1</v>
      </c>
      <c r="Q1406">
        <v>5</v>
      </c>
      <c r="R1406" t="str">
        <v>CYL</v>
      </c>
      <c r="S1406" t="str">
        <v>CARB</v>
      </c>
      <c r="T1406" t="str">
        <v/>
      </c>
      <c r="U1406" t="str">
        <v/>
      </c>
      <c r="V1406" t="str">
        <v>CARB</v>
      </c>
      <c r="W1406" t="str">
        <v>CYL11901401</v>
      </c>
      <c r="X1406">
        <v>44886.51666666667</v>
      </c>
      <c r="Y1406" t="str">
        <v>JRS_CLARK</v>
      </c>
      <c r="Z1406" t="str">
        <v>JR</v>
      </c>
      <c r="AA1406" t="str">
        <v/>
      </c>
      <c r="AB1406" t="str">
        <v>397-U1385G-21X-2-W 80/81-CARB</v>
      </c>
    </row>
    <row r="1407" spans="1:28" x14ac:dyDescent="0.15">
      <c r="A1407">
        <v>397</v>
      </c>
      <c r="B1407" t="str">
        <v>U1385</v>
      </c>
      <c r="C1407" t="str">
        <v>G</v>
      </c>
      <c r="D1407">
        <v>21</v>
      </c>
      <c r="E1407" t="str">
        <v>X</v>
      </c>
      <c r="F1407">
        <v>2</v>
      </c>
      <c r="G1407" t="str">
        <v>W</v>
      </c>
      <c r="H1407" s="21">
        <v>80</v>
      </c>
      <c r="I1407" s="21">
        <v>81</v>
      </c>
      <c r="J1407" s="21">
        <v>80</v>
      </c>
      <c r="K1407" s="21">
        <v>81</v>
      </c>
      <c r="L1407">
        <v>186.20000000000002</v>
      </c>
      <c r="M1407">
        <v>186.21</v>
      </c>
      <c r="N1407">
        <v>224.04000000000002</v>
      </c>
      <c r="O1407">
        <v>224.05</v>
      </c>
      <c r="P1407">
        <v>1</v>
      </c>
      <c r="Q1407">
        <v>5</v>
      </c>
      <c r="R1407" t="str">
        <v>CYL</v>
      </c>
      <c r="S1407" t="str">
        <v>XRD</v>
      </c>
      <c r="T1407" t="str">
        <v/>
      </c>
      <c r="U1407" t="str">
        <v/>
      </c>
      <c r="V1407" t="str">
        <v>XRD</v>
      </c>
      <c r="W1407" t="str">
        <v>CYL11901391</v>
      </c>
      <c r="X1407">
        <v>44886.51666666667</v>
      </c>
      <c r="Y1407" t="str">
        <v>JRS_CLARK</v>
      </c>
      <c r="Z1407" t="str">
        <v>JR</v>
      </c>
      <c r="AA1407" t="str">
        <v/>
      </c>
      <c r="AB1407" t="str">
        <v>397-U1385G-21X-2-W 80/81-XRD</v>
      </c>
    </row>
    <row r="1408" spans="1:28" x14ac:dyDescent="0.15">
      <c r="A1408">
        <v>397</v>
      </c>
      <c r="B1408" t="str">
        <v>U1385</v>
      </c>
      <c r="C1408" t="str">
        <v>G</v>
      </c>
      <c r="D1408">
        <v>21</v>
      </c>
      <c r="E1408" t="str">
        <v>X</v>
      </c>
      <c r="F1408">
        <v>2</v>
      </c>
      <c r="G1408" t="str">
        <v>A</v>
      </c>
      <c r="H1408" s="21">
        <v>80</v>
      </c>
      <c r="I1408" s="21">
        <v>80</v>
      </c>
      <c r="J1408" s="21">
        <v>80</v>
      </c>
      <c r="K1408" s="21">
        <v>80</v>
      </c>
      <c r="L1408">
        <v>186.20000000000002</v>
      </c>
      <c r="M1408">
        <v>186.20000000000002</v>
      </c>
      <c r="N1408">
        <v>224.04000000000002</v>
      </c>
      <c r="O1408">
        <v>224.04000000000002</v>
      </c>
      <c r="P1408">
        <v>0</v>
      </c>
      <c r="Q1408">
        <v>1</v>
      </c>
      <c r="R1408" t="str">
        <v>SS</v>
      </c>
      <c r="S1408" t="str">
        <v>SED</v>
      </c>
      <c r="T1408" t="str">
        <v/>
      </c>
      <c r="U1408" t="str">
        <v/>
      </c>
      <c r="V1408" t="str">
        <v>SED</v>
      </c>
      <c r="W1408" t="str">
        <v>SS11901421</v>
      </c>
      <c r="X1408">
        <v>44886.517361111109</v>
      </c>
      <c r="Y1408" t="str">
        <v>JRS_CLARK</v>
      </c>
      <c r="Z1408" t="str">
        <v>JR</v>
      </c>
      <c r="AA1408" t="str">
        <v/>
      </c>
      <c r="AB1408" t="str">
        <v>397-U1385G-21X-2-A 80/80-SED</v>
      </c>
    </row>
    <row r="1409" spans="1:28" x14ac:dyDescent="0.15">
      <c r="A1409">
        <v>397</v>
      </c>
      <c r="B1409" t="str">
        <v>U1385</v>
      </c>
      <c r="C1409" t="str">
        <v>G</v>
      </c>
      <c r="D1409">
        <v>21</v>
      </c>
      <c r="E1409" t="str">
        <v>X</v>
      </c>
      <c r="F1409">
        <v>3</v>
      </c>
      <c r="G1409" t="str">
        <v>W</v>
      </c>
      <c r="H1409" s="21">
        <v>63</v>
      </c>
      <c r="I1409" s="21">
        <v>65</v>
      </c>
      <c r="J1409" s="21">
        <v>63</v>
      </c>
      <c r="K1409" s="21">
        <v>65</v>
      </c>
      <c r="L1409">
        <v>187.53</v>
      </c>
      <c r="M1409">
        <v>187.55</v>
      </c>
      <c r="N1409">
        <v>225.37</v>
      </c>
      <c r="O1409">
        <v>225.39000000000001</v>
      </c>
      <c r="P1409">
        <v>2</v>
      </c>
      <c r="Q1409">
        <v>7</v>
      </c>
      <c r="R1409" t="str">
        <v>CUBE</v>
      </c>
      <c r="S1409" t="str">
        <v>PMAG</v>
      </c>
      <c r="T1409" t="str">
        <v>XUAN</v>
      </c>
      <c r="U1409" t="str">
        <v>95810IODP</v>
      </c>
      <c r="V1409" t="str">
        <v>PMAG</v>
      </c>
      <c r="W1409" t="str">
        <v>CUBE11901381</v>
      </c>
      <c r="X1409">
        <v>44886.512499999997</v>
      </c>
      <c r="Y1409" t="str">
        <v>LEWIS</v>
      </c>
      <c r="Z1409" t="str">
        <v>JR</v>
      </c>
      <c r="AA1409" t="str">
        <v/>
      </c>
      <c r="AB1409" t="str">
        <v>397-U1385G-21X-3-W 63/65-PMAG</v>
      </c>
    </row>
    <row r="1410" spans="1:28" x14ac:dyDescent="0.15">
      <c r="A1410">
        <v>397</v>
      </c>
      <c r="B1410" t="str">
        <v>U1385</v>
      </c>
      <c r="C1410" t="str">
        <v>G</v>
      </c>
      <c r="D1410">
        <v>21</v>
      </c>
      <c r="E1410" t="str">
        <v>X</v>
      </c>
      <c r="F1410">
        <v>5</v>
      </c>
      <c r="G1410" t="str">
        <v>W</v>
      </c>
      <c r="H1410" s="21">
        <v>58</v>
      </c>
      <c r="I1410" s="21">
        <v>59</v>
      </c>
      <c r="J1410" s="21">
        <v>58</v>
      </c>
      <c r="K1410" s="21">
        <v>59</v>
      </c>
      <c r="L1410">
        <v>190.5</v>
      </c>
      <c r="M1410">
        <v>190.51</v>
      </c>
      <c r="N1410">
        <v>228.34</v>
      </c>
      <c r="O1410">
        <v>228.35</v>
      </c>
      <c r="P1410">
        <v>1</v>
      </c>
      <c r="Q1410">
        <v>5</v>
      </c>
      <c r="R1410" t="str">
        <v>CYL</v>
      </c>
      <c r="S1410" t="str">
        <v>CARB</v>
      </c>
      <c r="T1410" t="str">
        <v/>
      </c>
      <c r="U1410" t="str">
        <v/>
      </c>
      <c r="V1410" t="str">
        <v>CARB</v>
      </c>
      <c r="W1410" t="str">
        <v>CYL11901411</v>
      </c>
      <c r="X1410">
        <v>44886.51666666667</v>
      </c>
      <c r="Y1410" t="str">
        <v>JRS_CLARK</v>
      </c>
      <c r="Z1410" t="str">
        <v>JR</v>
      </c>
      <c r="AA1410" t="str">
        <v/>
      </c>
      <c r="AB1410" t="str">
        <v>397-U1385G-21X-5-W 58/59-CARB</v>
      </c>
    </row>
    <row r="1411" spans="1:28" x14ac:dyDescent="0.15">
      <c r="A1411">
        <v>397</v>
      </c>
      <c r="B1411" t="str">
        <v>U1385</v>
      </c>
      <c r="C1411" t="str">
        <v>G</v>
      </c>
      <c r="D1411">
        <v>21</v>
      </c>
      <c r="E1411" t="str">
        <v>X</v>
      </c>
      <c r="F1411">
        <v>6</v>
      </c>
      <c r="G1411" t="str">
        <v/>
      </c>
      <c r="H1411" s="21">
        <v>139</v>
      </c>
      <c r="I1411" s="21">
        <v>144</v>
      </c>
      <c r="J1411" s="21">
        <v>0</v>
      </c>
      <c r="K1411" s="21">
        <v>5</v>
      </c>
      <c r="L1411">
        <v>192.82</v>
      </c>
      <c r="M1411">
        <v>192.87</v>
      </c>
      <c r="N1411">
        <v>230.66</v>
      </c>
      <c r="O1411">
        <v>230.71</v>
      </c>
      <c r="P1411">
        <v>5</v>
      </c>
      <c r="Q1411">
        <v>2</v>
      </c>
      <c r="R1411" t="str">
        <v>LIQ</v>
      </c>
      <c r="S1411" t="str">
        <v>ICP</v>
      </c>
      <c r="T1411" t="str">
        <v/>
      </c>
      <c r="U1411" t="str">
        <v/>
      </c>
      <c r="V1411" t="str">
        <v>IWICP</v>
      </c>
      <c r="W1411" t="str">
        <v>LIQ11898011</v>
      </c>
      <c r="X1411">
        <v>44886.182638888888</v>
      </c>
      <c r="Y1411" t="str">
        <v>JR_LIU</v>
      </c>
      <c r="Z1411" t="str">
        <v>JR</v>
      </c>
      <c r="AA1411" t="str">
        <v>10uL HNO3</v>
      </c>
      <c r="AB1411" t="str">
        <v>397-U1385G-21X-6-IW(139-144)-IWICP</v>
      </c>
    </row>
    <row r="1412" spans="1:28" x14ac:dyDescent="0.15">
      <c r="A1412">
        <v>397</v>
      </c>
      <c r="B1412" t="str">
        <v>U1385</v>
      </c>
      <c r="C1412" t="str">
        <v>G</v>
      </c>
      <c r="D1412">
        <v>21</v>
      </c>
      <c r="E1412" t="str">
        <v>X</v>
      </c>
      <c r="F1412">
        <v>6</v>
      </c>
      <c r="G1412" t="str">
        <v/>
      </c>
      <c r="H1412" s="21">
        <v>139</v>
      </c>
      <c r="I1412" s="21">
        <v>144</v>
      </c>
      <c r="J1412" s="21">
        <v>0</v>
      </c>
      <c r="K1412" s="21">
        <v>5</v>
      </c>
      <c r="L1412">
        <v>192.82</v>
      </c>
      <c r="M1412">
        <v>192.87</v>
      </c>
      <c r="N1412">
        <v>230.66</v>
      </c>
      <c r="O1412">
        <v>230.71</v>
      </c>
      <c r="P1412">
        <v>5</v>
      </c>
      <c r="Q1412">
        <v>10</v>
      </c>
      <c r="R1412" t="str">
        <v>LIQ</v>
      </c>
      <c r="S1412" t="str">
        <v/>
      </c>
      <c r="T1412" t="str">
        <v>WU</v>
      </c>
      <c r="U1412" t="str">
        <v>95353IODP</v>
      </c>
      <c r="V1412" t="str">
        <v>IWWU</v>
      </c>
      <c r="W1412" t="str">
        <v>LIQ11898021</v>
      </c>
      <c r="X1412">
        <v>44886.182638888888</v>
      </c>
      <c r="Y1412" t="str">
        <v>JR_LIU</v>
      </c>
      <c r="Z1412" t="str">
        <v>JR</v>
      </c>
      <c r="AA1412" t="str">
        <v>30 ul TM HCl</v>
      </c>
      <c r="AB1412" t="str">
        <v>397-U1385G-21X-6-IW(139-144)-IWWU</v>
      </c>
    </row>
    <row r="1413" spans="1:28" x14ac:dyDescent="0.15">
      <c r="A1413">
        <v>397</v>
      </c>
      <c r="B1413" t="str">
        <v>U1385</v>
      </c>
      <c r="C1413" t="str">
        <v>G</v>
      </c>
      <c r="D1413">
        <v>21</v>
      </c>
      <c r="E1413" t="str">
        <v>X</v>
      </c>
      <c r="F1413">
        <v>6</v>
      </c>
      <c r="G1413" t="str">
        <v/>
      </c>
      <c r="H1413" s="21">
        <v>139</v>
      </c>
      <c r="I1413" s="21">
        <v>144</v>
      </c>
      <c r="J1413" s="21">
        <v>0</v>
      </c>
      <c r="K1413" s="21">
        <v>5</v>
      </c>
      <c r="L1413">
        <v>192.82</v>
      </c>
      <c r="M1413">
        <v>192.87</v>
      </c>
      <c r="N1413">
        <v>230.66</v>
      </c>
      <c r="O1413">
        <v>230.71</v>
      </c>
      <c r="P1413">
        <v>5</v>
      </c>
      <c r="Q1413">
        <v>10</v>
      </c>
      <c r="R1413" t="str">
        <v>LIQ</v>
      </c>
      <c r="S1413" t="str">
        <v/>
      </c>
      <c r="T1413" t="str">
        <v>YOBO</v>
      </c>
      <c r="U1413" t="str">
        <v>96010IODP</v>
      </c>
      <c r="V1413" t="str">
        <v>IWYOBO</v>
      </c>
      <c r="W1413" t="str">
        <v>LIQ11898031</v>
      </c>
      <c r="X1413">
        <v>44886.182638888888</v>
      </c>
      <c r="Y1413" t="str">
        <v>JR_LIU</v>
      </c>
      <c r="Z1413" t="str">
        <v>JR</v>
      </c>
      <c r="AA1413" t="str">
        <v>30ul optima HNO3</v>
      </c>
      <c r="AB1413" t="str">
        <v>397-U1385G-21X-6-IW(139-144)-IWYOBO</v>
      </c>
    </row>
    <row r="1414" spans="1:28" x14ac:dyDescent="0.15">
      <c r="A1414">
        <v>397</v>
      </c>
      <c r="B1414" t="str">
        <v>U1385</v>
      </c>
      <c r="C1414" t="str">
        <v>G</v>
      </c>
      <c r="D1414">
        <v>21</v>
      </c>
      <c r="E1414" t="str">
        <v>X</v>
      </c>
      <c r="F1414">
        <v>6</v>
      </c>
      <c r="G1414" t="str">
        <v/>
      </c>
      <c r="H1414" s="21">
        <v>139</v>
      </c>
      <c r="I1414" s="21">
        <v>144</v>
      </c>
      <c r="J1414" s="21">
        <v>0</v>
      </c>
      <c r="K1414" s="21">
        <v>5</v>
      </c>
      <c r="L1414">
        <v>192.82</v>
      </c>
      <c r="M1414">
        <v>192.87</v>
      </c>
      <c r="N1414">
        <v>230.66</v>
      </c>
      <c r="O1414">
        <v>230.71</v>
      </c>
      <c r="P1414">
        <v>5</v>
      </c>
      <c r="Q1414">
        <v>2</v>
      </c>
      <c r="R1414" t="str">
        <v>LIQ</v>
      </c>
      <c r="S1414" t="str">
        <v/>
      </c>
      <c r="T1414" t="str">
        <v>BRAD</v>
      </c>
      <c r="U1414" t="str">
        <v>95829IODP</v>
      </c>
      <c r="V1414" t="str">
        <v>IWBRAD</v>
      </c>
      <c r="W1414" t="str">
        <v>LIQ11898071</v>
      </c>
      <c r="X1414">
        <v>44886.182638888888</v>
      </c>
      <c r="Y1414" t="str">
        <v>JR_LIU</v>
      </c>
      <c r="Z1414" t="str">
        <v>JR</v>
      </c>
      <c r="AA1414" t="str">
        <v>10 ul HgCl2</v>
      </c>
      <c r="AB1414" t="str">
        <v>397-U1385G-21X-6-IW(139-144)-IWBRAD</v>
      </c>
    </row>
    <row r="1415" spans="1:28" x14ac:dyDescent="0.15">
      <c r="A1415">
        <v>397</v>
      </c>
      <c r="B1415" t="str">
        <v>U1385</v>
      </c>
      <c r="C1415" t="str">
        <v>G</v>
      </c>
      <c r="D1415">
        <v>21</v>
      </c>
      <c r="E1415" t="str">
        <v>X</v>
      </c>
      <c r="F1415">
        <v>6</v>
      </c>
      <c r="G1415" t="str">
        <v/>
      </c>
      <c r="H1415" s="21">
        <v>139</v>
      </c>
      <c r="I1415" s="21">
        <v>144</v>
      </c>
      <c r="J1415" s="21">
        <v>0</v>
      </c>
      <c r="K1415" s="21">
        <v>5</v>
      </c>
      <c r="L1415">
        <v>192.82</v>
      </c>
      <c r="M1415">
        <v>192.87</v>
      </c>
      <c r="N1415">
        <v>230.66</v>
      </c>
      <c r="O1415">
        <v>230.71</v>
      </c>
      <c r="P1415">
        <v>5</v>
      </c>
      <c r="Q1415">
        <v>25</v>
      </c>
      <c r="R1415" t="str">
        <v>CAKE</v>
      </c>
      <c r="S1415" t="str">
        <v/>
      </c>
      <c r="T1415" t="str">
        <v>WU</v>
      </c>
      <c r="U1415" t="str">
        <v>95353IODP</v>
      </c>
      <c r="V1415" t="str">
        <v>SCWU</v>
      </c>
      <c r="W1415" t="str">
        <v>CAKE11898041</v>
      </c>
      <c r="X1415">
        <v>44886.182638888888</v>
      </c>
      <c r="Y1415" t="str">
        <v>JR_LIU</v>
      </c>
      <c r="Z1415" t="str">
        <v>JR</v>
      </c>
      <c r="AA1415" t="str">
        <v/>
      </c>
      <c r="AB1415" t="str">
        <v>397-U1385G-21X-6-IW(139-144)-SCWU</v>
      </c>
    </row>
    <row r="1416" spans="1:28" x14ac:dyDescent="0.15">
      <c r="A1416">
        <v>397</v>
      </c>
      <c r="B1416" t="str">
        <v>U1385</v>
      </c>
      <c r="C1416" t="str">
        <v>G</v>
      </c>
      <c r="D1416">
        <v>21</v>
      </c>
      <c r="E1416" t="str">
        <v>X</v>
      </c>
      <c r="F1416">
        <v>6</v>
      </c>
      <c r="G1416" t="str">
        <v/>
      </c>
      <c r="H1416" s="21">
        <v>139</v>
      </c>
      <c r="I1416" s="21">
        <v>144</v>
      </c>
      <c r="J1416" s="21">
        <v>139</v>
      </c>
      <c r="K1416" s="21">
        <v>144</v>
      </c>
      <c r="L1416">
        <v>192.82</v>
      </c>
      <c r="M1416">
        <v>192.87</v>
      </c>
      <c r="N1416">
        <v>230.66</v>
      </c>
      <c r="O1416">
        <v>230.71</v>
      </c>
      <c r="P1416">
        <v>5</v>
      </c>
      <c r="Q1416">
        <v>176</v>
      </c>
      <c r="R1416" t="str">
        <v>WRND</v>
      </c>
      <c r="S1416" t="str">
        <v>IW</v>
      </c>
      <c r="T1416" t="str">
        <v/>
      </c>
      <c r="U1416" t="str">
        <v/>
      </c>
      <c r="V1416" t="str">
        <v>IW(139-144)</v>
      </c>
      <c r="W1416" t="str">
        <v>WRND11897741</v>
      </c>
      <c r="X1416">
        <v>44886.15347222222</v>
      </c>
      <c r="Y1416" t="str">
        <v>JR_MARONE</v>
      </c>
      <c r="Z1416" t="str">
        <v>JR</v>
      </c>
      <c r="AA1416" t="str">
        <v/>
      </c>
      <c r="AB1416" t="str">
        <v>397-U1385G-21X-6-IW(139-144)</v>
      </c>
    </row>
    <row r="1417" spans="1:28" x14ac:dyDescent="0.15">
      <c r="A1417">
        <v>397</v>
      </c>
      <c r="B1417" t="str">
        <v>U1385</v>
      </c>
      <c r="C1417" t="str">
        <v>G</v>
      </c>
      <c r="D1417">
        <v>21</v>
      </c>
      <c r="E1417" t="str">
        <v>X</v>
      </c>
      <c r="F1417">
        <v>6</v>
      </c>
      <c r="G1417" t="str">
        <v/>
      </c>
      <c r="H1417" s="21">
        <v>139</v>
      </c>
      <c r="I1417" s="21">
        <v>144</v>
      </c>
      <c r="J1417" s="21">
        <v>0</v>
      </c>
      <c r="K1417" s="21">
        <v>5</v>
      </c>
      <c r="L1417">
        <v>192.82</v>
      </c>
      <c r="M1417">
        <v>192.87</v>
      </c>
      <c r="N1417">
        <v>230.66</v>
      </c>
      <c r="O1417">
        <v>230.71</v>
      </c>
      <c r="P1417">
        <v>5</v>
      </c>
      <c r="Q1417">
        <v>25</v>
      </c>
      <c r="R1417" t="str">
        <v>CAKE</v>
      </c>
      <c r="S1417" t="str">
        <v/>
      </c>
      <c r="T1417" t="str">
        <v/>
      </c>
      <c r="U1417" t="str">
        <v/>
      </c>
      <c r="V1417" t="str">
        <v>SC</v>
      </c>
      <c r="W1417" t="str">
        <v>CAKE11898061</v>
      </c>
      <c r="X1417">
        <v>44886.182638888888</v>
      </c>
      <c r="Y1417" t="str">
        <v>JR_LIU</v>
      </c>
      <c r="Z1417" t="str">
        <v>JR</v>
      </c>
      <c r="AA1417" t="str">
        <v>repository</v>
      </c>
      <c r="AB1417" t="str">
        <v>397-U1385G-21X-6-IW(139-144)-SC</v>
      </c>
    </row>
    <row r="1418" spans="1:28" x14ac:dyDescent="0.15">
      <c r="A1418">
        <v>397</v>
      </c>
      <c r="B1418" t="str">
        <v>U1385</v>
      </c>
      <c r="C1418" t="str">
        <v>G</v>
      </c>
      <c r="D1418">
        <v>21</v>
      </c>
      <c r="E1418" t="str">
        <v>X</v>
      </c>
      <c r="F1418">
        <v>6</v>
      </c>
      <c r="G1418" t="str">
        <v/>
      </c>
      <c r="H1418" s="21">
        <v>139</v>
      </c>
      <c r="I1418" s="21">
        <v>144</v>
      </c>
      <c r="J1418" s="21">
        <v>0</v>
      </c>
      <c r="K1418" s="21">
        <v>5</v>
      </c>
      <c r="L1418">
        <v>192.82</v>
      </c>
      <c r="M1418">
        <v>192.87</v>
      </c>
      <c r="N1418">
        <v>230.66</v>
      </c>
      <c r="O1418">
        <v>230.71</v>
      </c>
      <c r="P1418">
        <v>5</v>
      </c>
      <c r="Q1418">
        <v>25</v>
      </c>
      <c r="R1418" t="str">
        <v>CAKE</v>
      </c>
      <c r="S1418" t="str">
        <v/>
      </c>
      <c r="T1418" t="str">
        <v>HAYG</v>
      </c>
      <c r="U1418" t="str">
        <v>95295IODP</v>
      </c>
      <c r="V1418" t="str">
        <v>SCHAYG</v>
      </c>
      <c r="W1418" t="str">
        <v>CAKE11898051</v>
      </c>
      <c r="X1418">
        <v>44886.182638888888</v>
      </c>
      <c r="Y1418" t="str">
        <v>JR_LIU</v>
      </c>
      <c r="Z1418" t="str">
        <v>JR</v>
      </c>
      <c r="AA1418" t="str">
        <v>flush with N2</v>
      </c>
      <c r="AB1418" t="str">
        <v>397-U1385G-21X-6-IW(139-144)-SCHAYG</v>
      </c>
    </row>
    <row r="1419" spans="1:28" x14ac:dyDescent="0.15">
      <c r="A1419">
        <v>397</v>
      </c>
      <c r="B1419" t="str">
        <v>U1385</v>
      </c>
      <c r="C1419" t="str">
        <v>G</v>
      </c>
      <c r="D1419">
        <v>21</v>
      </c>
      <c r="E1419" t="str">
        <v>X</v>
      </c>
      <c r="F1419">
        <v>6</v>
      </c>
      <c r="G1419" t="str">
        <v/>
      </c>
      <c r="H1419" s="21">
        <v>139</v>
      </c>
      <c r="I1419" s="21">
        <v>144</v>
      </c>
      <c r="J1419" s="21">
        <v>0</v>
      </c>
      <c r="K1419" s="21">
        <v>5</v>
      </c>
      <c r="L1419">
        <v>192.82</v>
      </c>
      <c r="M1419">
        <v>192.87</v>
      </c>
      <c r="N1419">
        <v>230.66</v>
      </c>
      <c r="O1419">
        <v>230.71</v>
      </c>
      <c r="P1419">
        <v>5</v>
      </c>
      <c r="Q1419">
        <v>6</v>
      </c>
      <c r="R1419" t="str">
        <v>LIQ</v>
      </c>
      <c r="S1419" t="str">
        <v/>
      </c>
      <c r="T1419" t="str">
        <v/>
      </c>
      <c r="U1419" t="str">
        <v/>
      </c>
      <c r="V1419" t="str">
        <v>IWS</v>
      </c>
      <c r="W1419" t="str">
        <v>LIQ11897991</v>
      </c>
      <c r="X1419">
        <v>44886.182638888888</v>
      </c>
      <c r="Y1419" t="str">
        <v>JR_LIU</v>
      </c>
      <c r="Z1419" t="str">
        <v>JR</v>
      </c>
      <c r="AA1419" t="str">
        <v>shipboard untreated</v>
      </c>
      <c r="AB1419" t="str">
        <v>397-U1385G-21X-6-IW(139-144)-IWS</v>
      </c>
    </row>
    <row r="1420" spans="1:28" x14ac:dyDescent="0.15">
      <c r="A1420">
        <v>397</v>
      </c>
      <c r="B1420" t="str">
        <v>U1385</v>
      </c>
      <c r="C1420" t="str">
        <v>G</v>
      </c>
      <c r="D1420">
        <v>21</v>
      </c>
      <c r="E1420" t="str">
        <v>X</v>
      </c>
      <c r="F1420">
        <v>6</v>
      </c>
      <c r="G1420" t="str">
        <v/>
      </c>
      <c r="H1420" s="21">
        <v>139</v>
      </c>
      <c r="I1420" s="21">
        <v>144</v>
      </c>
      <c r="J1420" s="21">
        <v>0</v>
      </c>
      <c r="K1420" s="21">
        <v>5</v>
      </c>
      <c r="L1420">
        <v>192.82</v>
      </c>
      <c r="M1420">
        <v>192.87</v>
      </c>
      <c r="N1420">
        <v>230.66</v>
      </c>
      <c r="O1420">
        <v>230.71</v>
      </c>
      <c r="P1420">
        <v>5</v>
      </c>
      <c r="Q1420">
        <v>3</v>
      </c>
      <c r="R1420" t="str">
        <v>LIQ</v>
      </c>
      <c r="S1420" t="str">
        <v/>
      </c>
      <c r="T1420" t="str">
        <v/>
      </c>
      <c r="U1420" t="str">
        <v/>
      </c>
      <c r="V1420" t="str">
        <v>IWALK</v>
      </c>
      <c r="W1420" t="str">
        <v>LIQ11898001</v>
      </c>
      <c r="X1420">
        <v>44886.182638888888</v>
      </c>
      <c r="Y1420" t="str">
        <v>JR_LIU</v>
      </c>
      <c r="Z1420" t="str">
        <v>JR</v>
      </c>
      <c r="AA1420" t="str">
        <v>alkalinity residue</v>
      </c>
      <c r="AB1420" t="str">
        <v>397-U1385G-21X-6-IW(139-144)-IWALK</v>
      </c>
    </row>
    <row r="1421" spans="1:28" x14ac:dyDescent="0.15">
      <c r="A1421">
        <v>397</v>
      </c>
      <c r="B1421" t="str">
        <v>U1385</v>
      </c>
      <c r="C1421" t="str">
        <v>G</v>
      </c>
      <c r="D1421">
        <v>21</v>
      </c>
      <c r="E1421" t="str">
        <v>X</v>
      </c>
      <c r="F1421">
        <v>7</v>
      </c>
      <c r="G1421" t="str">
        <v/>
      </c>
      <c r="H1421" s="21">
        <v>0</v>
      </c>
      <c r="I1421" s="21">
        <v>5</v>
      </c>
      <c r="J1421" s="21">
        <v>0</v>
      </c>
      <c r="K1421" s="21">
        <v>5</v>
      </c>
      <c r="L1421">
        <v>192.87</v>
      </c>
      <c r="M1421">
        <v>192.92000000000002</v>
      </c>
      <c r="N1421">
        <v>230.71</v>
      </c>
      <c r="O1421">
        <v>230.76000000000002</v>
      </c>
      <c r="P1421">
        <v>5</v>
      </c>
      <c r="Q1421">
        <v>5</v>
      </c>
      <c r="R1421" t="str">
        <v>CYL</v>
      </c>
      <c r="S1421" t="str">
        <v>HS</v>
      </c>
      <c r="T1421" t="str">
        <v/>
      </c>
      <c r="U1421" t="str">
        <v/>
      </c>
      <c r="V1421" t="str">
        <v>HS</v>
      </c>
      <c r="W1421" t="str">
        <v>CYL11897731</v>
      </c>
      <c r="X1421">
        <v>44886.15347222222</v>
      </c>
      <c r="Y1421" t="str">
        <v>JR_MARONE</v>
      </c>
      <c r="Z1421" t="str">
        <v>JR</v>
      </c>
      <c r="AA1421" t="str">
        <v/>
      </c>
      <c r="AB1421" t="str">
        <v>397-U1385G-21X-7-HS</v>
      </c>
    </row>
    <row r="1422" spans="1:28" x14ac:dyDescent="0.15">
      <c r="A1422">
        <v>397</v>
      </c>
      <c r="B1422" t="str">
        <v>U1385</v>
      </c>
      <c r="C1422" t="str">
        <v>G</v>
      </c>
      <c r="D1422">
        <v>22</v>
      </c>
      <c r="E1422" t="str">
        <v>X</v>
      </c>
      <c r="F1422">
        <v>1</v>
      </c>
      <c r="G1422" t="str">
        <v>A</v>
      </c>
      <c r="H1422" s="21">
        <v>70</v>
      </c>
      <c r="I1422" s="21">
        <v>70</v>
      </c>
      <c r="J1422" s="21">
        <v>70</v>
      </c>
      <c r="K1422" s="21">
        <v>70</v>
      </c>
      <c r="L1422">
        <v>194.29999999999998</v>
      </c>
      <c r="M1422">
        <v>194.29999999999998</v>
      </c>
      <c r="N1422">
        <v>234.86799999999999</v>
      </c>
      <c r="O1422">
        <v>234.86799999999999</v>
      </c>
      <c r="P1422">
        <v>0</v>
      </c>
      <c r="Q1422">
        <v>1</v>
      </c>
      <c r="R1422" t="str">
        <v>SS</v>
      </c>
      <c r="S1422" t="str">
        <v>SED</v>
      </c>
      <c r="T1422" t="str">
        <v/>
      </c>
      <c r="U1422" t="str">
        <v/>
      </c>
      <c r="V1422" t="str">
        <v>SED</v>
      </c>
      <c r="W1422" t="str">
        <v>SS11902001</v>
      </c>
      <c r="X1422">
        <v>44886.588888888888</v>
      </c>
      <c r="Y1422" t="str">
        <v>JRS_CLARK</v>
      </c>
      <c r="Z1422" t="str">
        <v>JR</v>
      </c>
      <c r="AA1422" t="str">
        <v/>
      </c>
      <c r="AB1422" t="str">
        <v>397-U1385G-22X-1-A 70/70-SED</v>
      </c>
    </row>
    <row r="1423" spans="1:28" x14ac:dyDescent="0.15">
      <c r="A1423">
        <v>397</v>
      </c>
      <c r="B1423" t="str">
        <v>U1385</v>
      </c>
      <c r="C1423" t="str">
        <v>G</v>
      </c>
      <c r="D1423">
        <v>22</v>
      </c>
      <c r="E1423" t="str">
        <v>X</v>
      </c>
      <c r="F1423">
        <v>1</v>
      </c>
      <c r="G1423" t="str">
        <v>W</v>
      </c>
      <c r="H1423" s="21">
        <v>70</v>
      </c>
      <c r="I1423" s="21">
        <v>71</v>
      </c>
      <c r="J1423" s="21">
        <v>70</v>
      </c>
      <c r="K1423" s="21">
        <v>71</v>
      </c>
      <c r="L1423">
        <v>194.29999999999998</v>
      </c>
      <c r="M1423">
        <v>194.31</v>
      </c>
      <c r="N1423">
        <v>234.86799999999999</v>
      </c>
      <c r="O1423">
        <v>234.87799999999999</v>
      </c>
      <c r="P1423">
        <v>1</v>
      </c>
      <c r="Q1423">
        <v>5</v>
      </c>
      <c r="R1423" t="str">
        <v>CYL</v>
      </c>
      <c r="S1423" t="str">
        <v>XRD</v>
      </c>
      <c r="T1423" t="str">
        <v/>
      </c>
      <c r="U1423" t="str">
        <v/>
      </c>
      <c r="V1423" t="str">
        <v>XRD</v>
      </c>
      <c r="W1423" t="str">
        <v>CYL11901971</v>
      </c>
      <c r="X1423">
        <v>44886.588194444441</v>
      </c>
      <c r="Y1423" t="str">
        <v>JRS_CLARK</v>
      </c>
      <c r="Z1423" t="str">
        <v>JR</v>
      </c>
      <c r="AA1423" t="str">
        <v/>
      </c>
      <c r="AB1423" t="str">
        <v>397-U1385G-22X-1-W 70/71-XRD</v>
      </c>
    </row>
    <row r="1424" spans="1:28" x14ac:dyDescent="0.15">
      <c r="A1424">
        <v>397</v>
      </c>
      <c r="B1424" t="str">
        <v>U1385</v>
      </c>
      <c r="C1424" t="str">
        <v>G</v>
      </c>
      <c r="D1424">
        <v>22</v>
      </c>
      <c r="E1424" t="str">
        <v>X</v>
      </c>
      <c r="F1424">
        <v>1</v>
      </c>
      <c r="G1424" t="str">
        <v>W</v>
      </c>
      <c r="H1424" s="21">
        <v>70</v>
      </c>
      <c r="I1424" s="21">
        <v>71</v>
      </c>
      <c r="J1424" s="21">
        <v>70</v>
      </c>
      <c r="K1424" s="21">
        <v>71</v>
      </c>
      <c r="L1424">
        <v>194.29999999999998</v>
      </c>
      <c r="M1424">
        <v>194.31</v>
      </c>
      <c r="N1424">
        <v>234.86799999999999</v>
      </c>
      <c r="O1424">
        <v>234.87799999999999</v>
      </c>
      <c r="P1424">
        <v>1</v>
      </c>
      <c r="Q1424">
        <v>5</v>
      </c>
      <c r="R1424" t="str">
        <v>CYL</v>
      </c>
      <c r="S1424" t="str">
        <v>CARB</v>
      </c>
      <c r="T1424" t="str">
        <v/>
      </c>
      <c r="U1424" t="str">
        <v/>
      </c>
      <c r="V1424" t="str">
        <v>CARB</v>
      </c>
      <c r="W1424" t="str">
        <v>CYL11901981</v>
      </c>
      <c r="X1424">
        <v>44886.588194444441</v>
      </c>
      <c r="Y1424" t="str">
        <v>JRS_CLARK</v>
      </c>
      <c r="Z1424" t="str">
        <v>JR</v>
      </c>
      <c r="AA1424" t="str">
        <v/>
      </c>
      <c r="AB1424" t="str">
        <v>397-U1385G-22X-1-W 70/71-CARB</v>
      </c>
    </row>
    <row r="1425" spans="1:28" x14ac:dyDescent="0.15">
      <c r="A1425">
        <v>397</v>
      </c>
      <c r="B1425" t="str">
        <v>U1385</v>
      </c>
      <c r="C1425" t="str">
        <v>G</v>
      </c>
      <c r="D1425">
        <v>22</v>
      </c>
      <c r="E1425" t="str">
        <v>X</v>
      </c>
      <c r="F1425">
        <v>3</v>
      </c>
      <c r="G1425" t="str">
        <v>W</v>
      </c>
      <c r="H1425" s="21">
        <v>85</v>
      </c>
      <c r="I1425" s="21">
        <v>86</v>
      </c>
      <c r="J1425" s="21">
        <v>85</v>
      </c>
      <c r="K1425" s="21">
        <v>86</v>
      </c>
      <c r="L1425">
        <v>197.45</v>
      </c>
      <c r="M1425">
        <v>197.46</v>
      </c>
      <c r="N1425">
        <v>238.01799999999997</v>
      </c>
      <c r="O1425">
        <v>238.02800000000002</v>
      </c>
      <c r="P1425">
        <v>1</v>
      </c>
      <c r="Q1425">
        <v>5</v>
      </c>
      <c r="R1425" t="str">
        <v>CYL</v>
      </c>
      <c r="S1425" t="str">
        <v>CARB</v>
      </c>
      <c r="T1425" t="str">
        <v/>
      </c>
      <c r="U1425" t="str">
        <v/>
      </c>
      <c r="V1425" t="str">
        <v>CARB</v>
      </c>
      <c r="W1425" t="str">
        <v>CYL11901991</v>
      </c>
      <c r="X1425">
        <v>44886.588194444441</v>
      </c>
      <c r="Y1425" t="str">
        <v>JRS_CLARK</v>
      </c>
      <c r="Z1425" t="str">
        <v>JR</v>
      </c>
      <c r="AA1425" t="str">
        <v/>
      </c>
      <c r="AB1425" t="str">
        <v>397-U1385G-22X-3-W 85/86-CARB</v>
      </c>
    </row>
    <row r="1426" spans="1:28" x14ac:dyDescent="0.15">
      <c r="A1426">
        <v>397</v>
      </c>
      <c r="B1426" t="str">
        <v>U1385</v>
      </c>
      <c r="C1426" t="str">
        <v>G</v>
      </c>
      <c r="D1426">
        <v>22</v>
      </c>
      <c r="E1426" t="str">
        <v>X</v>
      </c>
      <c r="F1426">
        <v>4</v>
      </c>
      <c r="G1426" t="str">
        <v>W</v>
      </c>
      <c r="H1426" s="21">
        <v>81</v>
      </c>
      <c r="I1426" s="21">
        <v>83</v>
      </c>
      <c r="J1426" s="21">
        <v>81</v>
      </c>
      <c r="K1426" s="21">
        <v>83</v>
      </c>
      <c r="L1426">
        <v>198.92000000000002</v>
      </c>
      <c r="M1426">
        <v>198.94000000000003</v>
      </c>
      <c r="N1426">
        <v>239.488</v>
      </c>
      <c r="O1426">
        <v>239.50800000000004</v>
      </c>
      <c r="P1426">
        <v>2</v>
      </c>
      <c r="Q1426">
        <v>7</v>
      </c>
      <c r="R1426" t="str">
        <v>CUBE</v>
      </c>
      <c r="S1426" t="str">
        <v>PMAG</v>
      </c>
      <c r="T1426" t="str">
        <v>XUAN</v>
      </c>
      <c r="U1426" t="str">
        <v>95810IODP</v>
      </c>
      <c r="V1426" t="str">
        <v>PMAG</v>
      </c>
      <c r="W1426" t="str">
        <v>CUBE11902101</v>
      </c>
      <c r="X1426">
        <v>44886.591666666667</v>
      </c>
      <c r="Y1426" t="str">
        <v>LEWIS</v>
      </c>
      <c r="Z1426" t="str">
        <v>JR</v>
      </c>
      <c r="AA1426" t="str">
        <v/>
      </c>
      <c r="AB1426" t="str">
        <v>397-U1385G-22X-4-W 81/83-PMAG</v>
      </c>
    </row>
    <row r="1427" spans="1:28" x14ac:dyDescent="0.15">
      <c r="A1427">
        <v>397</v>
      </c>
      <c r="B1427" t="str">
        <v>U1385</v>
      </c>
      <c r="C1427" t="str">
        <v>G</v>
      </c>
      <c r="D1427">
        <v>22</v>
      </c>
      <c r="E1427" t="str">
        <v>X</v>
      </c>
      <c r="F1427">
        <v>5</v>
      </c>
      <c r="G1427" t="str">
        <v/>
      </c>
      <c r="H1427" s="21">
        <v>145</v>
      </c>
      <c r="I1427" s="21">
        <v>150</v>
      </c>
      <c r="J1427" s="21">
        <v>0</v>
      </c>
      <c r="K1427" s="21">
        <v>5</v>
      </c>
      <c r="L1427">
        <v>201.06</v>
      </c>
      <c r="M1427">
        <v>201.11</v>
      </c>
      <c r="N1427">
        <v>241.62799999999999</v>
      </c>
      <c r="O1427">
        <v>241.678</v>
      </c>
      <c r="P1427">
        <v>5</v>
      </c>
      <c r="Q1427">
        <v>6</v>
      </c>
      <c r="R1427" t="str">
        <v>LIQ</v>
      </c>
      <c r="S1427" t="str">
        <v/>
      </c>
      <c r="T1427" t="str">
        <v/>
      </c>
      <c r="U1427" t="str">
        <v/>
      </c>
      <c r="V1427" t="str">
        <v>IWS</v>
      </c>
      <c r="W1427" t="str">
        <v>LIQ11898691</v>
      </c>
      <c r="X1427">
        <v>44886.271527777775</v>
      </c>
      <c r="Y1427" t="str">
        <v>JR_LIU</v>
      </c>
      <c r="Z1427" t="str">
        <v>JR</v>
      </c>
      <c r="AA1427" t="str">
        <v>shipboard untreated</v>
      </c>
      <c r="AB1427" t="str">
        <v>397-U1385G-22X-5-IW(145-150)-IWS</v>
      </c>
    </row>
    <row r="1428" spans="1:28" x14ac:dyDescent="0.15">
      <c r="A1428">
        <v>397</v>
      </c>
      <c r="B1428" t="str">
        <v>U1385</v>
      </c>
      <c r="C1428" t="str">
        <v>G</v>
      </c>
      <c r="D1428">
        <v>22</v>
      </c>
      <c r="E1428" t="str">
        <v>X</v>
      </c>
      <c r="F1428">
        <v>5</v>
      </c>
      <c r="G1428" t="str">
        <v/>
      </c>
      <c r="H1428" s="21">
        <v>145</v>
      </c>
      <c r="I1428" s="21">
        <v>150</v>
      </c>
      <c r="J1428" s="21">
        <v>0</v>
      </c>
      <c r="K1428" s="21">
        <v>5</v>
      </c>
      <c r="L1428">
        <v>201.06</v>
      </c>
      <c r="M1428">
        <v>201.11</v>
      </c>
      <c r="N1428">
        <v>241.62799999999999</v>
      </c>
      <c r="O1428">
        <v>241.678</v>
      </c>
      <c r="P1428">
        <v>5</v>
      </c>
      <c r="Q1428">
        <v>2</v>
      </c>
      <c r="R1428" t="str">
        <v>LIQ</v>
      </c>
      <c r="S1428" t="str">
        <v/>
      </c>
      <c r="T1428" t="str">
        <v>BRAD</v>
      </c>
      <c r="U1428" t="str">
        <v>95829IODP</v>
      </c>
      <c r="V1428" t="str">
        <v>IWBRAD</v>
      </c>
      <c r="W1428" t="str">
        <v>LIQ11898771</v>
      </c>
      <c r="X1428">
        <v>44886.271527777775</v>
      </c>
      <c r="Y1428" t="str">
        <v>JR_LIU</v>
      </c>
      <c r="Z1428" t="str">
        <v>JR</v>
      </c>
      <c r="AA1428" t="str">
        <v>10 ul HgCl2</v>
      </c>
      <c r="AB1428" t="str">
        <v>397-U1385G-22X-5-IW(145-150)-IWBRAD</v>
      </c>
    </row>
    <row r="1429" spans="1:28" x14ac:dyDescent="0.15">
      <c r="A1429">
        <v>397</v>
      </c>
      <c r="B1429" t="str">
        <v>U1385</v>
      </c>
      <c r="C1429" t="str">
        <v>G</v>
      </c>
      <c r="D1429">
        <v>22</v>
      </c>
      <c r="E1429" t="str">
        <v>X</v>
      </c>
      <c r="F1429">
        <v>5</v>
      </c>
      <c r="G1429" t="str">
        <v/>
      </c>
      <c r="H1429" s="21">
        <v>145</v>
      </c>
      <c r="I1429" s="21">
        <v>150</v>
      </c>
      <c r="J1429" s="21">
        <v>0</v>
      </c>
      <c r="K1429" s="21">
        <v>5</v>
      </c>
      <c r="L1429">
        <v>201.06</v>
      </c>
      <c r="M1429">
        <v>201.11</v>
      </c>
      <c r="N1429">
        <v>241.62799999999999</v>
      </c>
      <c r="O1429">
        <v>241.678</v>
      </c>
      <c r="P1429">
        <v>5</v>
      </c>
      <c r="Q1429">
        <v>10</v>
      </c>
      <c r="R1429" t="str">
        <v>LIQ</v>
      </c>
      <c r="S1429" t="str">
        <v/>
      </c>
      <c r="T1429" t="str">
        <v>WU</v>
      </c>
      <c r="U1429" t="str">
        <v>95353IODP</v>
      </c>
      <c r="V1429" t="str">
        <v>IWWU</v>
      </c>
      <c r="W1429" t="str">
        <v>LIQ11898721</v>
      </c>
      <c r="X1429">
        <v>44886.271527777775</v>
      </c>
      <c r="Y1429" t="str">
        <v>JR_LIU</v>
      </c>
      <c r="Z1429" t="str">
        <v>JR</v>
      </c>
      <c r="AA1429" t="str">
        <v>30 ul TM HCl</v>
      </c>
      <c r="AB1429" t="str">
        <v>397-U1385G-22X-5-IW(145-150)-IWWU</v>
      </c>
    </row>
    <row r="1430" spans="1:28" x14ac:dyDescent="0.15">
      <c r="A1430">
        <v>397</v>
      </c>
      <c r="B1430" t="str">
        <v>U1385</v>
      </c>
      <c r="C1430" t="str">
        <v>G</v>
      </c>
      <c r="D1430">
        <v>22</v>
      </c>
      <c r="E1430" t="str">
        <v>X</v>
      </c>
      <c r="F1430">
        <v>5</v>
      </c>
      <c r="G1430" t="str">
        <v/>
      </c>
      <c r="H1430" s="21">
        <v>145</v>
      </c>
      <c r="I1430" s="21">
        <v>150</v>
      </c>
      <c r="J1430" s="21">
        <v>0</v>
      </c>
      <c r="K1430" s="21">
        <v>5</v>
      </c>
      <c r="L1430">
        <v>201.06</v>
      </c>
      <c r="M1430">
        <v>201.11</v>
      </c>
      <c r="N1430">
        <v>241.62799999999999</v>
      </c>
      <c r="O1430">
        <v>241.678</v>
      </c>
      <c r="P1430">
        <v>5</v>
      </c>
      <c r="Q1430">
        <v>2</v>
      </c>
      <c r="R1430" t="str">
        <v>LIQ</v>
      </c>
      <c r="S1430" t="str">
        <v>ICP</v>
      </c>
      <c r="T1430" t="str">
        <v/>
      </c>
      <c r="U1430" t="str">
        <v/>
      </c>
      <c r="V1430" t="str">
        <v>IWICP</v>
      </c>
      <c r="W1430" t="str">
        <v>LIQ11898711</v>
      </c>
      <c r="X1430">
        <v>44886.271527777775</v>
      </c>
      <c r="Y1430" t="str">
        <v>JR_LIU</v>
      </c>
      <c r="Z1430" t="str">
        <v>JR</v>
      </c>
      <c r="AA1430" t="str">
        <v>10uL HNO3</v>
      </c>
      <c r="AB1430" t="str">
        <v>397-U1385G-22X-5-IW(145-150)-IWICP</v>
      </c>
    </row>
    <row r="1431" spans="1:28" x14ac:dyDescent="0.15">
      <c r="A1431">
        <v>397</v>
      </c>
      <c r="B1431" t="str">
        <v>U1385</v>
      </c>
      <c r="C1431" t="str">
        <v>G</v>
      </c>
      <c r="D1431">
        <v>22</v>
      </c>
      <c r="E1431" t="str">
        <v>X</v>
      </c>
      <c r="F1431">
        <v>5</v>
      </c>
      <c r="G1431" t="str">
        <v/>
      </c>
      <c r="H1431" s="21">
        <v>145</v>
      </c>
      <c r="I1431" s="21">
        <v>150</v>
      </c>
      <c r="J1431" s="21">
        <v>0</v>
      </c>
      <c r="K1431" s="21">
        <v>5</v>
      </c>
      <c r="L1431">
        <v>201.06</v>
      </c>
      <c r="M1431">
        <v>201.11</v>
      </c>
      <c r="N1431">
        <v>241.62799999999999</v>
      </c>
      <c r="O1431">
        <v>241.678</v>
      </c>
      <c r="P1431">
        <v>5</v>
      </c>
      <c r="Q1431">
        <v>25</v>
      </c>
      <c r="R1431" t="str">
        <v>CAKE</v>
      </c>
      <c r="S1431" t="str">
        <v/>
      </c>
      <c r="T1431" t="str">
        <v>HAYG</v>
      </c>
      <c r="U1431" t="str">
        <v>95295IODP</v>
      </c>
      <c r="V1431" t="str">
        <v>SCHAYG</v>
      </c>
      <c r="W1431" t="str">
        <v>CAKE11898751</v>
      </c>
      <c r="X1431">
        <v>44886.271527777775</v>
      </c>
      <c r="Y1431" t="str">
        <v>JR_LIU</v>
      </c>
      <c r="Z1431" t="str">
        <v>JR</v>
      </c>
      <c r="AA1431" t="str">
        <v>flush with N2</v>
      </c>
      <c r="AB1431" t="str">
        <v>397-U1385G-22X-5-IW(145-150)-SCHAYG</v>
      </c>
    </row>
    <row r="1432" spans="1:28" x14ac:dyDescent="0.15">
      <c r="A1432">
        <v>397</v>
      </c>
      <c r="B1432" t="str">
        <v>U1385</v>
      </c>
      <c r="C1432" t="str">
        <v>G</v>
      </c>
      <c r="D1432">
        <v>22</v>
      </c>
      <c r="E1432" t="str">
        <v>X</v>
      </c>
      <c r="F1432">
        <v>5</v>
      </c>
      <c r="G1432" t="str">
        <v/>
      </c>
      <c r="H1432" s="21">
        <v>145</v>
      </c>
      <c r="I1432" s="21">
        <v>150</v>
      </c>
      <c r="J1432" s="21">
        <v>0</v>
      </c>
      <c r="K1432" s="21">
        <v>5</v>
      </c>
      <c r="L1432">
        <v>201.06</v>
      </c>
      <c r="M1432">
        <v>201.11</v>
      </c>
      <c r="N1432">
        <v>241.62799999999999</v>
      </c>
      <c r="O1432">
        <v>241.678</v>
      </c>
      <c r="P1432">
        <v>5</v>
      </c>
      <c r="Q1432">
        <v>3</v>
      </c>
      <c r="R1432" t="str">
        <v>LIQ</v>
      </c>
      <c r="S1432" t="str">
        <v/>
      </c>
      <c r="T1432" t="str">
        <v/>
      </c>
      <c r="U1432" t="str">
        <v/>
      </c>
      <c r="V1432" t="str">
        <v>IWALK</v>
      </c>
      <c r="W1432" t="str">
        <v>LIQ11898701</v>
      </c>
      <c r="X1432">
        <v>44886.271527777775</v>
      </c>
      <c r="Y1432" t="str">
        <v>JR_LIU</v>
      </c>
      <c r="Z1432" t="str">
        <v>JR</v>
      </c>
      <c r="AA1432" t="str">
        <v>alkalinity residue</v>
      </c>
      <c r="AB1432" t="str">
        <v>397-U1385G-22X-5-IW(145-150)-IWALK</v>
      </c>
    </row>
    <row r="1433" spans="1:28" x14ac:dyDescent="0.15">
      <c r="A1433">
        <v>397</v>
      </c>
      <c r="B1433" t="str">
        <v>U1385</v>
      </c>
      <c r="C1433" t="str">
        <v>G</v>
      </c>
      <c r="D1433">
        <v>22</v>
      </c>
      <c r="E1433" t="str">
        <v>X</v>
      </c>
      <c r="F1433">
        <v>5</v>
      </c>
      <c r="G1433" t="str">
        <v/>
      </c>
      <c r="H1433" s="21">
        <v>145</v>
      </c>
      <c r="I1433" s="21">
        <v>150</v>
      </c>
      <c r="J1433" s="21">
        <v>0</v>
      </c>
      <c r="K1433" s="21">
        <v>5</v>
      </c>
      <c r="L1433">
        <v>201.06</v>
      </c>
      <c r="M1433">
        <v>201.11</v>
      </c>
      <c r="N1433">
        <v>241.62799999999999</v>
      </c>
      <c r="O1433">
        <v>241.678</v>
      </c>
      <c r="P1433">
        <v>5</v>
      </c>
      <c r="Q1433">
        <v>25</v>
      </c>
      <c r="R1433" t="str">
        <v>CAKE</v>
      </c>
      <c r="S1433" t="str">
        <v/>
      </c>
      <c r="T1433" t="str">
        <v>WU</v>
      </c>
      <c r="U1433" t="str">
        <v>95353IODP</v>
      </c>
      <c r="V1433" t="str">
        <v>SCWU</v>
      </c>
      <c r="W1433" t="str">
        <v>CAKE11898741</v>
      </c>
      <c r="X1433">
        <v>44886.271527777775</v>
      </c>
      <c r="Y1433" t="str">
        <v>JR_LIU</v>
      </c>
      <c r="Z1433" t="str">
        <v>JR</v>
      </c>
      <c r="AA1433" t="str">
        <v/>
      </c>
      <c r="AB1433" t="str">
        <v>397-U1385G-22X-5-IW(145-150)-SCWU</v>
      </c>
    </row>
    <row r="1434" spans="1:28" x14ac:dyDescent="0.15">
      <c r="A1434">
        <v>397</v>
      </c>
      <c r="B1434" t="str">
        <v>U1385</v>
      </c>
      <c r="C1434" t="str">
        <v>G</v>
      </c>
      <c r="D1434">
        <v>22</v>
      </c>
      <c r="E1434" t="str">
        <v>X</v>
      </c>
      <c r="F1434">
        <v>5</v>
      </c>
      <c r="G1434" t="str">
        <v/>
      </c>
      <c r="H1434" s="21">
        <v>145</v>
      </c>
      <c r="I1434" s="21">
        <v>150</v>
      </c>
      <c r="J1434" s="21">
        <v>145</v>
      </c>
      <c r="K1434" s="21">
        <v>150</v>
      </c>
      <c r="L1434">
        <v>201.06</v>
      </c>
      <c r="M1434">
        <v>201.11</v>
      </c>
      <c r="N1434">
        <v>241.62799999999999</v>
      </c>
      <c r="O1434">
        <v>241.678</v>
      </c>
      <c r="P1434">
        <v>5</v>
      </c>
      <c r="Q1434">
        <v>176</v>
      </c>
      <c r="R1434" t="str">
        <v>WRND</v>
      </c>
      <c r="S1434" t="str">
        <v>IW</v>
      </c>
      <c r="T1434" t="str">
        <v/>
      </c>
      <c r="U1434" t="str">
        <v/>
      </c>
      <c r="V1434" t="str">
        <v>IW(145-150)</v>
      </c>
      <c r="W1434" t="str">
        <v>WRND11898301</v>
      </c>
      <c r="X1434">
        <v>44886.191666666666</v>
      </c>
      <c r="Y1434" t="str">
        <v>JR_MARONE</v>
      </c>
      <c r="Z1434" t="str">
        <v>JR</v>
      </c>
      <c r="AA1434" t="str">
        <v/>
      </c>
      <c r="AB1434" t="str">
        <v>397-U1385G-22X-5-IW(145-150)</v>
      </c>
    </row>
    <row r="1435" spans="1:28" x14ac:dyDescent="0.15">
      <c r="A1435">
        <v>397</v>
      </c>
      <c r="B1435" t="str">
        <v>U1385</v>
      </c>
      <c r="C1435" t="str">
        <v>G</v>
      </c>
      <c r="D1435">
        <v>22</v>
      </c>
      <c r="E1435" t="str">
        <v>X</v>
      </c>
      <c r="F1435">
        <v>5</v>
      </c>
      <c r="G1435" t="str">
        <v/>
      </c>
      <c r="H1435" s="21">
        <v>145</v>
      </c>
      <c r="I1435" s="21">
        <v>150</v>
      </c>
      <c r="J1435" s="21">
        <v>0</v>
      </c>
      <c r="K1435" s="21">
        <v>5</v>
      </c>
      <c r="L1435">
        <v>201.06</v>
      </c>
      <c r="M1435">
        <v>201.11</v>
      </c>
      <c r="N1435">
        <v>241.62799999999999</v>
      </c>
      <c r="O1435">
        <v>241.678</v>
      </c>
      <c r="P1435">
        <v>5</v>
      </c>
      <c r="Q1435">
        <v>10</v>
      </c>
      <c r="R1435" t="str">
        <v>LIQ</v>
      </c>
      <c r="S1435" t="str">
        <v/>
      </c>
      <c r="T1435" t="str">
        <v>YOBO</v>
      </c>
      <c r="U1435" t="str">
        <v>96010IODP</v>
      </c>
      <c r="V1435" t="str">
        <v>IWYOBO</v>
      </c>
      <c r="W1435" t="str">
        <v>LIQ11898731</v>
      </c>
      <c r="X1435">
        <v>44886.271527777775</v>
      </c>
      <c r="Y1435" t="str">
        <v>JR_LIU</v>
      </c>
      <c r="Z1435" t="str">
        <v>JR</v>
      </c>
      <c r="AA1435" t="str">
        <v>30ul optima HNO3</v>
      </c>
      <c r="AB1435" t="str">
        <v>397-U1385G-22X-5-IW(145-150)-IWYOBO</v>
      </c>
    </row>
    <row r="1436" spans="1:28" x14ac:dyDescent="0.15">
      <c r="A1436">
        <v>397</v>
      </c>
      <c r="B1436" t="str">
        <v>U1385</v>
      </c>
      <c r="C1436" t="str">
        <v>G</v>
      </c>
      <c r="D1436">
        <v>22</v>
      </c>
      <c r="E1436" t="str">
        <v>X</v>
      </c>
      <c r="F1436">
        <v>5</v>
      </c>
      <c r="G1436" t="str">
        <v/>
      </c>
      <c r="H1436" s="21">
        <v>145</v>
      </c>
      <c r="I1436" s="21">
        <v>150</v>
      </c>
      <c r="J1436" s="21">
        <v>0</v>
      </c>
      <c r="K1436" s="21">
        <v>5</v>
      </c>
      <c r="L1436">
        <v>201.06</v>
      </c>
      <c r="M1436">
        <v>201.11</v>
      </c>
      <c r="N1436">
        <v>241.62799999999999</v>
      </c>
      <c r="O1436">
        <v>241.678</v>
      </c>
      <c r="P1436">
        <v>5</v>
      </c>
      <c r="Q1436">
        <v>25</v>
      </c>
      <c r="R1436" t="str">
        <v>CAKE</v>
      </c>
      <c r="S1436" t="str">
        <v/>
      </c>
      <c r="T1436" t="str">
        <v/>
      </c>
      <c r="U1436" t="str">
        <v/>
      </c>
      <c r="V1436" t="str">
        <v>SC</v>
      </c>
      <c r="W1436" t="str">
        <v>CAKE11898761</v>
      </c>
      <c r="X1436">
        <v>44886.271527777775</v>
      </c>
      <c r="Y1436" t="str">
        <v>JR_LIU</v>
      </c>
      <c r="Z1436" t="str">
        <v>JR</v>
      </c>
      <c r="AA1436" t="str">
        <v>repository</v>
      </c>
      <c r="AB1436" t="str">
        <v>397-U1385G-22X-5-IW(145-150)-SC</v>
      </c>
    </row>
    <row r="1437" spans="1:28" x14ac:dyDescent="0.15">
      <c r="A1437">
        <v>397</v>
      </c>
      <c r="B1437" t="str">
        <v>U1385</v>
      </c>
      <c r="C1437" t="str">
        <v>G</v>
      </c>
      <c r="D1437">
        <v>22</v>
      </c>
      <c r="E1437" t="str">
        <v>X</v>
      </c>
      <c r="F1437">
        <v>6</v>
      </c>
      <c r="G1437" t="str">
        <v/>
      </c>
      <c r="H1437" s="21">
        <v>0</v>
      </c>
      <c r="I1437" s="21">
        <v>5</v>
      </c>
      <c r="J1437" s="21">
        <v>0</v>
      </c>
      <c r="K1437" s="21">
        <v>5</v>
      </c>
      <c r="L1437">
        <v>201.11</v>
      </c>
      <c r="M1437">
        <v>201.16000000000003</v>
      </c>
      <c r="N1437">
        <v>241.678</v>
      </c>
      <c r="O1437">
        <v>241.72800000000001</v>
      </c>
      <c r="P1437">
        <v>5</v>
      </c>
      <c r="Q1437">
        <v>5</v>
      </c>
      <c r="R1437" t="str">
        <v>CYL</v>
      </c>
      <c r="S1437" t="str">
        <v>HS</v>
      </c>
      <c r="T1437" t="str">
        <v/>
      </c>
      <c r="U1437" t="str">
        <v/>
      </c>
      <c r="V1437" t="str">
        <v>HS</v>
      </c>
      <c r="W1437" t="str">
        <v>CYL11898291</v>
      </c>
      <c r="X1437">
        <v>44886.191666666666</v>
      </c>
      <c r="Y1437" t="str">
        <v>JR_MARONE</v>
      </c>
      <c r="Z1437" t="str">
        <v>JR</v>
      </c>
      <c r="AA1437" t="str">
        <v/>
      </c>
      <c r="AB1437" t="str">
        <v>397-U1385G-22X-6-HS</v>
      </c>
    </row>
    <row r="1438" spans="1:28" x14ac:dyDescent="0.15">
      <c r="A1438">
        <v>397</v>
      </c>
      <c r="B1438" t="str">
        <v>U1385</v>
      </c>
      <c r="C1438" t="str">
        <v>G</v>
      </c>
      <c r="D1438">
        <v>23</v>
      </c>
      <c r="E1438" t="str">
        <v>X</v>
      </c>
      <c r="F1438">
        <v>3</v>
      </c>
      <c r="G1438" t="str">
        <v>W</v>
      </c>
      <c r="H1438" s="21">
        <v>41</v>
      </c>
      <c r="I1438" s="21">
        <v>42</v>
      </c>
      <c r="J1438" s="21">
        <v>41</v>
      </c>
      <c r="K1438" s="21">
        <v>42</v>
      </c>
      <c r="L1438">
        <v>206.71</v>
      </c>
      <c r="M1438">
        <v>206.72</v>
      </c>
      <c r="N1438">
        <v>249.18700000000001</v>
      </c>
      <c r="O1438">
        <v>249.197</v>
      </c>
      <c r="P1438">
        <v>1</v>
      </c>
      <c r="Q1438">
        <v>5</v>
      </c>
      <c r="R1438" t="str">
        <v>CYL</v>
      </c>
      <c r="S1438" t="str">
        <v>XRD</v>
      </c>
      <c r="T1438" t="str">
        <v/>
      </c>
      <c r="U1438" t="str">
        <v/>
      </c>
      <c r="V1438" t="str">
        <v>XRD</v>
      </c>
      <c r="W1438" t="str">
        <v>CYL11902501</v>
      </c>
      <c r="X1438">
        <v>44886.633333333331</v>
      </c>
      <c r="Y1438" t="str">
        <v>JRS_CLARK</v>
      </c>
      <c r="Z1438" t="str">
        <v>JR</v>
      </c>
      <c r="AA1438" t="str">
        <v/>
      </c>
      <c r="AB1438" t="str">
        <v>397-U1385G-23X-3-W 41/42-XRD</v>
      </c>
    </row>
    <row r="1439" spans="1:28" x14ac:dyDescent="0.15">
      <c r="A1439">
        <v>397</v>
      </c>
      <c r="B1439" t="str">
        <v>U1385</v>
      </c>
      <c r="C1439" t="str">
        <v>G</v>
      </c>
      <c r="D1439">
        <v>23</v>
      </c>
      <c r="E1439" t="str">
        <v>X</v>
      </c>
      <c r="F1439">
        <v>3</v>
      </c>
      <c r="G1439" t="str">
        <v>A</v>
      </c>
      <c r="H1439" s="21">
        <v>41</v>
      </c>
      <c r="I1439" s="21">
        <v>41</v>
      </c>
      <c r="J1439" s="21">
        <v>41</v>
      </c>
      <c r="K1439" s="21">
        <v>41</v>
      </c>
      <c r="L1439">
        <v>206.71</v>
      </c>
      <c r="M1439">
        <v>206.71</v>
      </c>
      <c r="N1439">
        <v>249.18700000000001</v>
      </c>
      <c r="O1439">
        <v>249.18700000000001</v>
      </c>
      <c r="P1439">
        <v>0</v>
      </c>
      <c r="Q1439">
        <v>1</v>
      </c>
      <c r="R1439" t="str">
        <v>SS</v>
      </c>
      <c r="S1439" t="str">
        <v>SED</v>
      </c>
      <c r="T1439" t="str">
        <v/>
      </c>
      <c r="U1439" t="str">
        <v/>
      </c>
      <c r="V1439" t="str">
        <v>SED</v>
      </c>
      <c r="W1439" t="str">
        <v>SS11902491</v>
      </c>
      <c r="X1439">
        <v>44886.631249999999</v>
      </c>
      <c r="Y1439" t="str">
        <v>JRS_BROOKS</v>
      </c>
      <c r="Z1439" t="str">
        <v>JR</v>
      </c>
      <c r="AA1439" t="str">
        <v/>
      </c>
      <c r="AB1439" t="str">
        <v>397-U1385G-23X-3-A 41/41-SED</v>
      </c>
    </row>
    <row r="1440" spans="1:28" x14ac:dyDescent="0.15">
      <c r="A1440">
        <v>397</v>
      </c>
      <c r="B1440" t="str">
        <v>U1385</v>
      </c>
      <c r="C1440" t="str">
        <v>G</v>
      </c>
      <c r="D1440">
        <v>23</v>
      </c>
      <c r="E1440" t="str">
        <v>X</v>
      </c>
      <c r="F1440">
        <v>3</v>
      </c>
      <c r="G1440" t="str">
        <v>W</v>
      </c>
      <c r="H1440" s="21">
        <v>41</v>
      </c>
      <c r="I1440" s="21">
        <v>42</v>
      </c>
      <c r="J1440" s="21">
        <v>41</v>
      </c>
      <c r="K1440" s="21">
        <v>42</v>
      </c>
      <c r="L1440">
        <v>206.71</v>
      </c>
      <c r="M1440">
        <v>206.72</v>
      </c>
      <c r="N1440">
        <v>249.18700000000001</v>
      </c>
      <c r="O1440">
        <v>249.197</v>
      </c>
      <c r="P1440">
        <v>1</v>
      </c>
      <c r="Q1440">
        <v>5</v>
      </c>
      <c r="R1440" t="str">
        <v>CYL</v>
      </c>
      <c r="S1440" t="str">
        <v>CARB</v>
      </c>
      <c r="T1440" t="str">
        <v/>
      </c>
      <c r="U1440" t="str">
        <v/>
      </c>
      <c r="V1440" t="str">
        <v>CARB</v>
      </c>
      <c r="W1440" t="str">
        <v>CYL11902511</v>
      </c>
      <c r="X1440">
        <v>44886.633333333331</v>
      </c>
      <c r="Y1440" t="str">
        <v>JRS_CLARK</v>
      </c>
      <c r="Z1440" t="str">
        <v>JR</v>
      </c>
      <c r="AA1440" t="str">
        <v/>
      </c>
      <c r="AB1440" t="str">
        <v>397-U1385G-23X-3-W 41/42-CARB</v>
      </c>
    </row>
    <row r="1441" spans="1:28" x14ac:dyDescent="0.15">
      <c r="A1441">
        <v>397</v>
      </c>
      <c r="B1441" t="str">
        <v>U1385</v>
      </c>
      <c r="C1441" t="str">
        <v>G</v>
      </c>
      <c r="D1441">
        <v>23</v>
      </c>
      <c r="E1441" t="str">
        <v>X</v>
      </c>
      <c r="F1441">
        <v>4</v>
      </c>
      <c r="G1441" t="str">
        <v>W</v>
      </c>
      <c r="H1441" s="21">
        <v>59</v>
      </c>
      <c r="I1441" s="21">
        <v>61</v>
      </c>
      <c r="J1441" s="21">
        <v>59</v>
      </c>
      <c r="K1441" s="21">
        <v>61</v>
      </c>
      <c r="L1441">
        <v>208.4</v>
      </c>
      <c r="M1441">
        <v>208.42000000000002</v>
      </c>
      <c r="N1441">
        <v>250.87700000000001</v>
      </c>
      <c r="O1441">
        <v>250.89700000000002</v>
      </c>
      <c r="P1441">
        <v>2</v>
      </c>
      <c r="Q1441">
        <v>7</v>
      </c>
      <c r="R1441" t="str">
        <v>CUBE</v>
      </c>
      <c r="S1441" t="str">
        <v>PMAG</v>
      </c>
      <c r="T1441" t="str">
        <v>XUAN</v>
      </c>
      <c r="U1441" t="str">
        <v>95810IODP</v>
      </c>
      <c r="V1441" t="str">
        <v>PMAG</v>
      </c>
      <c r="W1441" t="str">
        <v>CUBE11902471</v>
      </c>
      <c r="X1441">
        <v>44886.62777777778</v>
      </c>
      <c r="Y1441" t="str">
        <v>LEWIS</v>
      </c>
      <c r="Z1441" t="str">
        <v>JR</v>
      </c>
      <c r="AA1441" t="str">
        <v/>
      </c>
      <c r="AB1441" t="str">
        <v>397-U1385G-23X-4-W 59/61-PMAG</v>
      </c>
    </row>
    <row r="1442" spans="1:28" x14ac:dyDescent="0.15">
      <c r="A1442">
        <v>397</v>
      </c>
      <c r="B1442" t="str">
        <v>U1385</v>
      </c>
      <c r="C1442" t="str">
        <v>G</v>
      </c>
      <c r="D1442">
        <v>23</v>
      </c>
      <c r="E1442" t="str">
        <v>X</v>
      </c>
      <c r="F1442">
        <v>4</v>
      </c>
      <c r="G1442" t="str">
        <v>W</v>
      </c>
      <c r="H1442" s="21">
        <v>104</v>
      </c>
      <c r="I1442" s="21">
        <v>105</v>
      </c>
      <c r="J1442" s="21">
        <v>104</v>
      </c>
      <c r="K1442" s="21">
        <v>105</v>
      </c>
      <c r="L1442">
        <v>208.85</v>
      </c>
      <c r="M1442">
        <v>208.86</v>
      </c>
      <c r="N1442">
        <v>251.327</v>
      </c>
      <c r="O1442">
        <v>251.33700000000002</v>
      </c>
      <c r="P1442">
        <v>1</v>
      </c>
      <c r="Q1442">
        <v>5</v>
      </c>
      <c r="R1442" t="str">
        <v>CYL</v>
      </c>
      <c r="S1442" t="str">
        <v>CARB</v>
      </c>
      <c r="T1442" t="str">
        <v/>
      </c>
      <c r="U1442" t="str">
        <v/>
      </c>
      <c r="V1442" t="str">
        <v>CARB</v>
      </c>
      <c r="W1442" t="str">
        <v>CYL11902521</v>
      </c>
      <c r="X1442">
        <v>44886.633333333331</v>
      </c>
      <c r="Y1442" t="str">
        <v>JRS_CLARK</v>
      </c>
      <c r="Z1442" t="str">
        <v>JR</v>
      </c>
      <c r="AA1442" t="str">
        <v/>
      </c>
      <c r="AB1442" t="str">
        <v>397-U1385G-23X-4-W 104/105-CARB</v>
      </c>
    </row>
    <row r="1443" spans="1:28" x14ac:dyDescent="0.15">
      <c r="A1443">
        <v>397</v>
      </c>
      <c r="B1443" t="str">
        <v>U1385</v>
      </c>
      <c r="C1443" t="str">
        <v>G</v>
      </c>
      <c r="D1443">
        <v>23</v>
      </c>
      <c r="E1443" t="str">
        <v>X</v>
      </c>
      <c r="F1443">
        <v>6</v>
      </c>
      <c r="G1443" t="str">
        <v/>
      </c>
      <c r="H1443" s="21">
        <v>117</v>
      </c>
      <c r="I1443" s="21">
        <v>122</v>
      </c>
      <c r="J1443" s="21">
        <v>0</v>
      </c>
      <c r="K1443" s="21">
        <v>5</v>
      </c>
      <c r="L1443">
        <v>211.98999999999998</v>
      </c>
      <c r="M1443">
        <v>212.04</v>
      </c>
      <c r="N1443">
        <v>254.46699999999998</v>
      </c>
      <c r="O1443">
        <v>254.517</v>
      </c>
      <c r="P1443">
        <v>5</v>
      </c>
      <c r="Q1443">
        <v>2</v>
      </c>
      <c r="R1443" t="str">
        <v>LIQ</v>
      </c>
      <c r="S1443" t="str">
        <v/>
      </c>
      <c r="T1443" t="str">
        <v>BRAD</v>
      </c>
      <c r="U1443" t="str">
        <v>95829IODP</v>
      </c>
      <c r="V1443" t="str">
        <v>IWBRAD</v>
      </c>
      <c r="W1443" t="str">
        <v>LIQ11899151</v>
      </c>
      <c r="X1443">
        <v>44886.272222222222</v>
      </c>
      <c r="Y1443" t="str">
        <v>JR_LIU</v>
      </c>
      <c r="Z1443" t="str">
        <v>JR</v>
      </c>
      <c r="AA1443" t="str">
        <v>10 ul HgCl2</v>
      </c>
      <c r="AB1443" t="str">
        <v>397-U1385G-23X-6-IW(117-122)-IWBRAD</v>
      </c>
    </row>
    <row r="1444" spans="1:28" x14ac:dyDescent="0.15">
      <c r="A1444">
        <v>397</v>
      </c>
      <c r="B1444" t="str">
        <v>U1385</v>
      </c>
      <c r="C1444" t="str">
        <v>G</v>
      </c>
      <c r="D1444">
        <v>23</v>
      </c>
      <c r="E1444" t="str">
        <v>X</v>
      </c>
      <c r="F1444">
        <v>6</v>
      </c>
      <c r="G1444" t="str">
        <v/>
      </c>
      <c r="H1444" s="21">
        <v>117</v>
      </c>
      <c r="I1444" s="21">
        <v>122</v>
      </c>
      <c r="J1444" s="21">
        <v>0</v>
      </c>
      <c r="K1444" s="21">
        <v>5</v>
      </c>
      <c r="L1444">
        <v>211.98999999999998</v>
      </c>
      <c r="M1444">
        <v>212.04</v>
      </c>
      <c r="N1444">
        <v>254.46699999999998</v>
      </c>
      <c r="O1444">
        <v>254.517</v>
      </c>
      <c r="P1444">
        <v>5</v>
      </c>
      <c r="Q1444">
        <v>10</v>
      </c>
      <c r="R1444" t="str">
        <v>LIQ</v>
      </c>
      <c r="S1444" t="str">
        <v/>
      </c>
      <c r="T1444" t="str">
        <v>YOBO</v>
      </c>
      <c r="U1444" t="str">
        <v>96010IODP</v>
      </c>
      <c r="V1444" t="str">
        <v>IWYOBO</v>
      </c>
      <c r="W1444" t="str">
        <v>LIQ11899111</v>
      </c>
      <c r="X1444">
        <v>44886.272222222222</v>
      </c>
      <c r="Y1444" t="str">
        <v>JR_LIU</v>
      </c>
      <c r="Z1444" t="str">
        <v>JR</v>
      </c>
      <c r="AA1444" t="str">
        <v>30ul optima HNO3</v>
      </c>
      <c r="AB1444" t="str">
        <v>397-U1385G-23X-6-IW(117-122)-IWYOBO</v>
      </c>
    </row>
    <row r="1445" spans="1:28" x14ac:dyDescent="0.15">
      <c r="A1445">
        <v>397</v>
      </c>
      <c r="B1445" t="str">
        <v>U1385</v>
      </c>
      <c r="C1445" t="str">
        <v>G</v>
      </c>
      <c r="D1445">
        <v>23</v>
      </c>
      <c r="E1445" t="str">
        <v>X</v>
      </c>
      <c r="F1445">
        <v>6</v>
      </c>
      <c r="G1445" t="str">
        <v/>
      </c>
      <c r="H1445" s="21">
        <v>117</v>
      </c>
      <c r="I1445" s="21">
        <v>122</v>
      </c>
      <c r="J1445" s="21">
        <v>0</v>
      </c>
      <c r="K1445" s="21">
        <v>5</v>
      </c>
      <c r="L1445">
        <v>211.98999999999998</v>
      </c>
      <c r="M1445">
        <v>212.04</v>
      </c>
      <c r="N1445">
        <v>254.46699999999998</v>
      </c>
      <c r="O1445">
        <v>254.517</v>
      </c>
      <c r="P1445">
        <v>5</v>
      </c>
      <c r="Q1445">
        <v>25</v>
      </c>
      <c r="R1445" t="str">
        <v>CAKE</v>
      </c>
      <c r="S1445" t="str">
        <v/>
      </c>
      <c r="T1445" t="str">
        <v/>
      </c>
      <c r="U1445" t="str">
        <v/>
      </c>
      <c r="V1445" t="str">
        <v>SC</v>
      </c>
      <c r="W1445" t="str">
        <v>CAKE11899141</v>
      </c>
      <c r="X1445">
        <v>44886.272222222222</v>
      </c>
      <c r="Y1445" t="str">
        <v>JR_LIU</v>
      </c>
      <c r="Z1445" t="str">
        <v>JR</v>
      </c>
      <c r="AA1445" t="str">
        <v>repository</v>
      </c>
      <c r="AB1445" t="str">
        <v>397-U1385G-23X-6-IW(117-122)-SC</v>
      </c>
    </row>
    <row r="1446" spans="1:28" x14ac:dyDescent="0.15">
      <c r="A1446">
        <v>397</v>
      </c>
      <c r="B1446" t="str">
        <v>U1385</v>
      </c>
      <c r="C1446" t="str">
        <v>G</v>
      </c>
      <c r="D1446">
        <v>23</v>
      </c>
      <c r="E1446" t="str">
        <v>X</v>
      </c>
      <c r="F1446">
        <v>6</v>
      </c>
      <c r="G1446" t="str">
        <v/>
      </c>
      <c r="H1446" s="21">
        <v>117</v>
      </c>
      <c r="I1446" s="21">
        <v>122</v>
      </c>
      <c r="J1446" s="21">
        <v>0</v>
      </c>
      <c r="K1446" s="21">
        <v>5</v>
      </c>
      <c r="L1446">
        <v>211.98999999999998</v>
      </c>
      <c r="M1446">
        <v>212.04</v>
      </c>
      <c r="N1446">
        <v>254.46699999999998</v>
      </c>
      <c r="O1446">
        <v>254.517</v>
      </c>
      <c r="P1446">
        <v>5</v>
      </c>
      <c r="Q1446">
        <v>10</v>
      </c>
      <c r="R1446" t="str">
        <v>LIQ</v>
      </c>
      <c r="S1446" t="str">
        <v/>
      </c>
      <c r="T1446" t="str">
        <v>WU</v>
      </c>
      <c r="U1446" t="str">
        <v>95353IODP</v>
      </c>
      <c r="V1446" t="str">
        <v>IWWU</v>
      </c>
      <c r="W1446" t="str">
        <v>LIQ11899101</v>
      </c>
      <c r="X1446">
        <v>44886.272222222222</v>
      </c>
      <c r="Y1446" t="str">
        <v>JR_LIU</v>
      </c>
      <c r="Z1446" t="str">
        <v>JR</v>
      </c>
      <c r="AA1446" t="str">
        <v>30 ul TM HCl</v>
      </c>
      <c r="AB1446" t="str">
        <v>397-U1385G-23X-6-IW(117-122)-IWWU</v>
      </c>
    </row>
    <row r="1447" spans="1:28" x14ac:dyDescent="0.15">
      <c r="A1447">
        <v>397</v>
      </c>
      <c r="B1447" t="str">
        <v>U1385</v>
      </c>
      <c r="C1447" t="str">
        <v>G</v>
      </c>
      <c r="D1447">
        <v>23</v>
      </c>
      <c r="E1447" t="str">
        <v>X</v>
      </c>
      <c r="F1447">
        <v>6</v>
      </c>
      <c r="G1447" t="str">
        <v/>
      </c>
      <c r="H1447" s="21">
        <v>117</v>
      </c>
      <c r="I1447" s="21">
        <v>122</v>
      </c>
      <c r="J1447" s="21">
        <v>0</v>
      </c>
      <c r="K1447" s="21">
        <v>5</v>
      </c>
      <c r="L1447">
        <v>211.98999999999998</v>
      </c>
      <c r="M1447">
        <v>212.04</v>
      </c>
      <c r="N1447">
        <v>254.46699999999998</v>
      </c>
      <c r="O1447">
        <v>254.517</v>
      </c>
      <c r="P1447">
        <v>5</v>
      </c>
      <c r="Q1447">
        <v>3</v>
      </c>
      <c r="R1447" t="str">
        <v>LIQ</v>
      </c>
      <c r="S1447" t="str">
        <v/>
      </c>
      <c r="T1447" t="str">
        <v/>
      </c>
      <c r="U1447" t="str">
        <v/>
      </c>
      <c r="V1447" t="str">
        <v>IWALK</v>
      </c>
      <c r="W1447" t="str">
        <v>LIQ11899081</v>
      </c>
      <c r="X1447">
        <v>44886.272222222222</v>
      </c>
      <c r="Y1447" t="str">
        <v>JR_LIU</v>
      </c>
      <c r="Z1447" t="str">
        <v>JR</v>
      </c>
      <c r="AA1447" t="str">
        <v>alkalinity residue</v>
      </c>
      <c r="AB1447" t="str">
        <v>397-U1385G-23X-6-IW(117-122)-IWALK</v>
      </c>
    </row>
    <row r="1448" spans="1:28" x14ac:dyDescent="0.15">
      <c r="A1448">
        <v>397</v>
      </c>
      <c r="B1448" t="str">
        <v>U1385</v>
      </c>
      <c r="C1448" t="str">
        <v>G</v>
      </c>
      <c r="D1448">
        <v>23</v>
      </c>
      <c r="E1448" t="str">
        <v>X</v>
      </c>
      <c r="F1448">
        <v>6</v>
      </c>
      <c r="G1448" t="str">
        <v/>
      </c>
      <c r="H1448" s="21">
        <v>117</v>
      </c>
      <c r="I1448" s="21">
        <v>122</v>
      </c>
      <c r="J1448" s="21">
        <v>117</v>
      </c>
      <c r="K1448" s="21">
        <v>122</v>
      </c>
      <c r="L1448">
        <v>211.98999999999998</v>
      </c>
      <c r="M1448">
        <v>212.04</v>
      </c>
      <c r="N1448">
        <v>254.46699999999998</v>
      </c>
      <c r="O1448">
        <v>254.517</v>
      </c>
      <c r="P1448">
        <v>5</v>
      </c>
      <c r="Q1448">
        <v>176</v>
      </c>
      <c r="R1448" t="str">
        <v>WRND</v>
      </c>
      <c r="S1448" t="str">
        <v>IW</v>
      </c>
      <c r="T1448" t="str">
        <v/>
      </c>
      <c r="U1448" t="str">
        <v/>
      </c>
      <c r="V1448" t="str">
        <v>IW(117-122)</v>
      </c>
      <c r="W1448" t="str">
        <v>WRND11898581</v>
      </c>
      <c r="X1448">
        <v>44886.231944444444</v>
      </c>
      <c r="Y1448" t="str">
        <v>NOVAK</v>
      </c>
      <c r="Z1448" t="str">
        <v>JR</v>
      </c>
      <c r="AA1448" t="str">
        <v/>
      </c>
      <c r="AB1448" t="str">
        <v>397-U1385G-23X-6-IW(117-122)</v>
      </c>
    </row>
    <row r="1449" spans="1:28" x14ac:dyDescent="0.15">
      <c r="A1449">
        <v>397</v>
      </c>
      <c r="B1449" t="str">
        <v>U1385</v>
      </c>
      <c r="C1449" t="str">
        <v>G</v>
      </c>
      <c r="D1449">
        <v>23</v>
      </c>
      <c r="E1449" t="str">
        <v>X</v>
      </c>
      <c r="F1449">
        <v>6</v>
      </c>
      <c r="G1449" t="str">
        <v/>
      </c>
      <c r="H1449" s="21">
        <v>117</v>
      </c>
      <c r="I1449" s="21">
        <v>122</v>
      </c>
      <c r="J1449" s="21">
        <v>0</v>
      </c>
      <c r="K1449" s="21">
        <v>5</v>
      </c>
      <c r="L1449">
        <v>211.98999999999998</v>
      </c>
      <c r="M1449">
        <v>212.04</v>
      </c>
      <c r="N1449">
        <v>254.46699999999998</v>
      </c>
      <c r="O1449">
        <v>254.517</v>
      </c>
      <c r="P1449">
        <v>5</v>
      </c>
      <c r="Q1449">
        <v>6</v>
      </c>
      <c r="R1449" t="str">
        <v>LIQ</v>
      </c>
      <c r="S1449" t="str">
        <v/>
      </c>
      <c r="T1449" t="str">
        <v/>
      </c>
      <c r="U1449" t="str">
        <v/>
      </c>
      <c r="V1449" t="str">
        <v>IWS</v>
      </c>
      <c r="W1449" t="str">
        <v>LIQ11899071</v>
      </c>
      <c r="X1449">
        <v>44886.272222222222</v>
      </c>
      <c r="Y1449" t="str">
        <v>JR_LIU</v>
      </c>
      <c r="Z1449" t="str">
        <v>JR</v>
      </c>
      <c r="AA1449" t="str">
        <v>shipboard untreated</v>
      </c>
      <c r="AB1449" t="str">
        <v>397-U1385G-23X-6-IW(117-122)-IWS</v>
      </c>
    </row>
    <row r="1450" spans="1:28" x14ac:dyDescent="0.15">
      <c r="A1450">
        <v>397</v>
      </c>
      <c r="B1450" t="str">
        <v>U1385</v>
      </c>
      <c r="C1450" t="str">
        <v>G</v>
      </c>
      <c r="D1450">
        <v>23</v>
      </c>
      <c r="E1450" t="str">
        <v>X</v>
      </c>
      <c r="F1450">
        <v>6</v>
      </c>
      <c r="G1450" t="str">
        <v/>
      </c>
      <c r="H1450" s="21">
        <v>117</v>
      </c>
      <c r="I1450" s="21">
        <v>122</v>
      </c>
      <c r="J1450" s="21">
        <v>0</v>
      </c>
      <c r="K1450" s="21">
        <v>5</v>
      </c>
      <c r="L1450">
        <v>211.98999999999998</v>
      </c>
      <c r="M1450">
        <v>212.04</v>
      </c>
      <c r="N1450">
        <v>254.46699999999998</v>
      </c>
      <c r="O1450">
        <v>254.517</v>
      </c>
      <c r="P1450">
        <v>5</v>
      </c>
      <c r="Q1450">
        <v>2</v>
      </c>
      <c r="R1450" t="str">
        <v>LIQ</v>
      </c>
      <c r="S1450" t="str">
        <v>ICP</v>
      </c>
      <c r="T1450" t="str">
        <v/>
      </c>
      <c r="U1450" t="str">
        <v/>
      </c>
      <c r="V1450" t="str">
        <v>IWICP</v>
      </c>
      <c r="W1450" t="str">
        <v>LIQ11899091</v>
      </c>
      <c r="X1450">
        <v>44886.272222222222</v>
      </c>
      <c r="Y1450" t="str">
        <v>JR_LIU</v>
      </c>
      <c r="Z1450" t="str">
        <v>JR</v>
      </c>
      <c r="AA1450" t="str">
        <v>10uL HNO3</v>
      </c>
      <c r="AB1450" t="str">
        <v>397-U1385G-23X-6-IW(117-122)-IWICP</v>
      </c>
    </row>
    <row r="1451" spans="1:28" x14ac:dyDescent="0.15">
      <c r="A1451">
        <v>397</v>
      </c>
      <c r="B1451" t="str">
        <v>U1385</v>
      </c>
      <c r="C1451" t="str">
        <v>G</v>
      </c>
      <c r="D1451">
        <v>23</v>
      </c>
      <c r="E1451" t="str">
        <v>X</v>
      </c>
      <c r="F1451">
        <v>6</v>
      </c>
      <c r="G1451" t="str">
        <v/>
      </c>
      <c r="H1451" s="21">
        <v>117</v>
      </c>
      <c r="I1451" s="21">
        <v>122</v>
      </c>
      <c r="J1451" s="21">
        <v>0</v>
      </c>
      <c r="K1451" s="21">
        <v>5</v>
      </c>
      <c r="L1451">
        <v>211.98999999999998</v>
      </c>
      <c r="M1451">
        <v>212.04</v>
      </c>
      <c r="N1451">
        <v>254.46699999999998</v>
      </c>
      <c r="O1451">
        <v>254.517</v>
      </c>
      <c r="P1451">
        <v>5</v>
      </c>
      <c r="Q1451">
        <v>25</v>
      </c>
      <c r="R1451" t="str">
        <v>CAKE</v>
      </c>
      <c r="S1451" t="str">
        <v/>
      </c>
      <c r="T1451" t="str">
        <v>HAYG</v>
      </c>
      <c r="U1451" t="str">
        <v>95295IODP</v>
      </c>
      <c r="V1451" t="str">
        <v>SCHAYG</v>
      </c>
      <c r="W1451" t="str">
        <v>CAKE11899131</v>
      </c>
      <c r="X1451">
        <v>44886.272222222222</v>
      </c>
      <c r="Y1451" t="str">
        <v>JR_LIU</v>
      </c>
      <c r="Z1451" t="str">
        <v>JR</v>
      </c>
      <c r="AA1451" t="str">
        <v>flush with N2</v>
      </c>
      <c r="AB1451" t="str">
        <v>397-U1385G-23X-6-IW(117-122)-SCHAYG</v>
      </c>
    </row>
    <row r="1452" spans="1:28" x14ac:dyDescent="0.15">
      <c r="A1452">
        <v>397</v>
      </c>
      <c r="B1452" t="str">
        <v>U1385</v>
      </c>
      <c r="C1452" t="str">
        <v>G</v>
      </c>
      <c r="D1452">
        <v>23</v>
      </c>
      <c r="E1452" t="str">
        <v>X</v>
      </c>
      <c r="F1452">
        <v>6</v>
      </c>
      <c r="G1452" t="str">
        <v/>
      </c>
      <c r="H1452" s="21">
        <v>117</v>
      </c>
      <c r="I1452" s="21">
        <v>122</v>
      </c>
      <c r="J1452" s="21">
        <v>0</v>
      </c>
      <c r="K1452" s="21">
        <v>5</v>
      </c>
      <c r="L1452">
        <v>211.98999999999998</v>
      </c>
      <c r="M1452">
        <v>212.04</v>
      </c>
      <c r="N1452">
        <v>254.46699999999998</v>
      </c>
      <c r="O1452">
        <v>254.517</v>
      </c>
      <c r="P1452">
        <v>5</v>
      </c>
      <c r="Q1452">
        <v>25</v>
      </c>
      <c r="R1452" t="str">
        <v>CAKE</v>
      </c>
      <c r="S1452" t="str">
        <v/>
      </c>
      <c r="T1452" t="str">
        <v>WU</v>
      </c>
      <c r="U1452" t="str">
        <v>95353IODP</v>
      </c>
      <c r="V1452" t="str">
        <v>SCWU</v>
      </c>
      <c r="W1452" t="str">
        <v>CAKE11899121</v>
      </c>
      <c r="X1452">
        <v>44886.272222222222</v>
      </c>
      <c r="Y1452" t="str">
        <v>JR_LIU</v>
      </c>
      <c r="Z1452" t="str">
        <v>JR</v>
      </c>
      <c r="AA1452" t="str">
        <v/>
      </c>
      <c r="AB1452" t="str">
        <v>397-U1385G-23X-6-IW(117-122)-SCWU</v>
      </c>
    </row>
    <row r="1453" spans="1:28" x14ac:dyDescent="0.15">
      <c r="A1453">
        <v>397</v>
      </c>
      <c r="B1453" t="str">
        <v>U1385</v>
      </c>
      <c r="C1453" t="str">
        <v>G</v>
      </c>
      <c r="D1453">
        <v>23</v>
      </c>
      <c r="E1453" t="str">
        <v>X</v>
      </c>
      <c r="F1453">
        <v>7</v>
      </c>
      <c r="G1453" t="str">
        <v/>
      </c>
      <c r="H1453" s="21">
        <v>0</v>
      </c>
      <c r="I1453" s="21">
        <v>5</v>
      </c>
      <c r="J1453" s="21">
        <v>0</v>
      </c>
      <c r="K1453" s="21">
        <v>5</v>
      </c>
      <c r="L1453">
        <v>212.04</v>
      </c>
      <c r="M1453">
        <v>212.09</v>
      </c>
      <c r="N1453">
        <v>254.517</v>
      </c>
      <c r="O1453">
        <v>254.56700000000001</v>
      </c>
      <c r="P1453">
        <v>5</v>
      </c>
      <c r="Q1453">
        <v>5</v>
      </c>
      <c r="R1453" t="str">
        <v>CYL</v>
      </c>
      <c r="S1453" t="str">
        <v>HS</v>
      </c>
      <c r="T1453" t="str">
        <v/>
      </c>
      <c r="U1453" t="str">
        <v/>
      </c>
      <c r="V1453" t="str">
        <v>HS</v>
      </c>
      <c r="W1453" t="str">
        <v>CYL11898571</v>
      </c>
      <c r="X1453">
        <v>44886.231944444444</v>
      </c>
      <c r="Y1453" t="str">
        <v>NOVAK</v>
      </c>
      <c r="Z1453" t="str">
        <v>JR</v>
      </c>
      <c r="AA1453" t="str">
        <v/>
      </c>
      <c r="AB1453" t="str">
        <v>397-U1385G-23X-7-HS</v>
      </c>
    </row>
    <row r="1454" spans="1:28" x14ac:dyDescent="0.15">
      <c r="A1454">
        <v>397</v>
      </c>
      <c r="B1454" t="str">
        <v>U1385</v>
      </c>
      <c r="C1454" t="str">
        <v>G</v>
      </c>
      <c r="D1454">
        <v>24</v>
      </c>
      <c r="E1454" t="str">
        <v>X</v>
      </c>
      <c r="F1454">
        <v>2</v>
      </c>
      <c r="G1454" t="str">
        <v>W</v>
      </c>
      <c r="H1454" s="21">
        <v>41</v>
      </c>
      <c r="I1454" s="21">
        <v>42</v>
      </c>
      <c r="J1454" s="21">
        <v>41</v>
      </c>
      <c r="K1454" s="21">
        <v>42</v>
      </c>
      <c r="L1454">
        <v>213.77</v>
      </c>
      <c r="M1454">
        <v>213.78</v>
      </c>
      <c r="N1454">
        <v>257.14</v>
      </c>
      <c r="O1454">
        <v>257.14999999999998</v>
      </c>
      <c r="P1454">
        <v>1</v>
      </c>
      <c r="Q1454">
        <v>5</v>
      </c>
      <c r="R1454" t="str">
        <v>CYL</v>
      </c>
      <c r="S1454" t="str">
        <v>CARB</v>
      </c>
      <c r="T1454" t="str">
        <v/>
      </c>
      <c r="U1454" t="str">
        <v/>
      </c>
      <c r="V1454" t="str">
        <v>CARB</v>
      </c>
      <c r="W1454" t="str">
        <v>CYL11906211</v>
      </c>
      <c r="X1454">
        <v>44887.171527777777</v>
      </c>
      <c r="Y1454" t="str">
        <v>JRS_CLARK</v>
      </c>
      <c r="Z1454" t="str">
        <v>JR</v>
      </c>
      <c r="AA1454" t="str">
        <v/>
      </c>
      <c r="AB1454" t="str">
        <v>397-U1385G-24X-2-W 41/42-CARB</v>
      </c>
    </row>
    <row r="1455" spans="1:28" x14ac:dyDescent="0.15">
      <c r="A1455">
        <v>397</v>
      </c>
      <c r="B1455" t="str">
        <v>U1385</v>
      </c>
      <c r="C1455" t="str">
        <v>G</v>
      </c>
      <c r="D1455">
        <v>24</v>
      </c>
      <c r="E1455" t="str">
        <v>X</v>
      </c>
      <c r="F1455">
        <v>4</v>
      </c>
      <c r="G1455" t="str">
        <v>W</v>
      </c>
      <c r="H1455" s="21">
        <v>91</v>
      </c>
      <c r="I1455" s="21">
        <v>92</v>
      </c>
      <c r="J1455" s="21">
        <v>91</v>
      </c>
      <c r="K1455" s="21">
        <v>92</v>
      </c>
      <c r="L1455">
        <v>217.27</v>
      </c>
      <c r="M1455">
        <v>217.28</v>
      </c>
      <c r="N1455">
        <v>260.64</v>
      </c>
      <c r="O1455">
        <v>260.64999999999998</v>
      </c>
      <c r="P1455">
        <v>1</v>
      </c>
      <c r="Q1455">
        <v>5</v>
      </c>
      <c r="R1455" t="str">
        <v>CYL</v>
      </c>
      <c r="S1455" t="str">
        <v>CARB</v>
      </c>
      <c r="T1455" t="str">
        <v/>
      </c>
      <c r="U1455" t="str">
        <v/>
      </c>
      <c r="V1455" t="str">
        <v>CARB</v>
      </c>
      <c r="W1455" t="str">
        <v>CYL11902851</v>
      </c>
      <c r="X1455">
        <v>44886.686111111114</v>
      </c>
      <c r="Y1455" t="str">
        <v>JRS_CLARK</v>
      </c>
      <c r="Z1455" t="str">
        <v>JR</v>
      </c>
      <c r="AA1455" t="str">
        <v/>
      </c>
      <c r="AB1455" t="str">
        <v>397-U1385G-24X-4-W 91/92-CARB</v>
      </c>
    </row>
    <row r="1456" spans="1:28" x14ac:dyDescent="0.15">
      <c r="A1456">
        <v>397</v>
      </c>
      <c r="B1456" t="str">
        <v>U1385</v>
      </c>
      <c r="C1456" t="str">
        <v>G</v>
      </c>
      <c r="D1456">
        <v>24</v>
      </c>
      <c r="E1456" t="str">
        <v>X</v>
      </c>
      <c r="F1456">
        <v>4</v>
      </c>
      <c r="G1456" t="str">
        <v>A</v>
      </c>
      <c r="H1456" s="21">
        <v>91</v>
      </c>
      <c r="I1456" s="21">
        <v>91</v>
      </c>
      <c r="J1456" s="21">
        <v>91</v>
      </c>
      <c r="K1456" s="21">
        <v>91</v>
      </c>
      <c r="L1456">
        <v>217.27</v>
      </c>
      <c r="M1456">
        <v>217.27</v>
      </c>
      <c r="N1456">
        <v>260.64</v>
      </c>
      <c r="O1456">
        <v>260.64</v>
      </c>
      <c r="P1456">
        <v>0</v>
      </c>
      <c r="Q1456">
        <v>1</v>
      </c>
      <c r="R1456" t="str">
        <v>SS</v>
      </c>
      <c r="S1456" t="str">
        <v>SED</v>
      </c>
      <c r="T1456" t="str">
        <v/>
      </c>
      <c r="U1456" t="str">
        <v/>
      </c>
      <c r="V1456" t="str">
        <v>SED</v>
      </c>
      <c r="W1456" t="str">
        <v>SS11902811</v>
      </c>
      <c r="X1456">
        <v>44886.681250000001</v>
      </c>
      <c r="Y1456" t="str">
        <v>JRS_BROOKS</v>
      </c>
      <c r="Z1456" t="str">
        <v>JR</v>
      </c>
      <c r="AA1456" t="str">
        <v/>
      </c>
      <c r="AB1456" t="str">
        <v>397-U1385G-24X-4-A 91/91-SED</v>
      </c>
    </row>
    <row r="1457" spans="1:28" x14ac:dyDescent="0.15">
      <c r="A1457">
        <v>397</v>
      </c>
      <c r="B1457" t="str">
        <v>U1385</v>
      </c>
      <c r="C1457" t="str">
        <v>G</v>
      </c>
      <c r="D1457">
        <v>24</v>
      </c>
      <c r="E1457" t="str">
        <v>X</v>
      </c>
      <c r="F1457">
        <v>4</v>
      </c>
      <c r="G1457" t="str">
        <v>W</v>
      </c>
      <c r="H1457" s="21">
        <v>91</v>
      </c>
      <c r="I1457" s="21">
        <v>92</v>
      </c>
      <c r="J1457" s="21">
        <v>91</v>
      </c>
      <c r="K1457" s="21">
        <v>92</v>
      </c>
      <c r="L1457">
        <v>217.27</v>
      </c>
      <c r="M1457">
        <v>217.28</v>
      </c>
      <c r="N1457">
        <v>260.64</v>
      </c>
      <c r="O1457">
        <v>260.64999999999998</v>
      </c>
      <c r="P1457">
        <v>1</v>
      </c>
      <c r="Q1457">
        <v>5</v>
      </c>
      <c r="R1457" t="str">
        <v>CYL</v>
      </c>
      <c r="S1457" t="str">
        <v>XRD</v>
      </c>
      <c r="T1457" t="str">
        <v/>
      </c>
      <c r="U1457" t="str">
        <v/>
      </c>
      <c r="V1457" t="str">
        <v>XRD</v>
      </c>
      <c r="W1457" t="str">
        <v>CYL11902841</v>
      </c>
      <c r="X1457">
        <v>44886.686111111114</v>
      </c>
      <c r="Y1457" t="str">
        <v>JRS_CLARK</v>
      </c>
      <c r="Z1457" t="str">
        <v>JR</v>
      </c>
      <c r="AA1457" t="str">
        <v/>
      </c>
      <c r="AB1457" t="str">
        <v>397-U1385G-24X-4-W 91/92-XRD</v>
      </c>
    </row>
    <row r="1458" spans="1:28" x14ac:dyDescent="0.15">
      <c r="A1458">
        <v>397</v>
      </c>
      <c r="B1458" t="str">
        <v>U1385</v>
      </c>
      <c r="C1458" t="str">
        <v>G</v>
      </c>
      <c r="D1458">
        <v>24</v>
      </c>
      <c r="E1458" t="str">
        <v>X</v>
      </c>
      <c r="F1458">
        <v>5</v>
      </c>
      <c r="G1458" t="str">
        <v>W</v>
      </c>
      <c r="H1458" s="21">
        <v>52</v>
      </c>
      <c r="I1458" s="21">
        <v>54</v>
      </c>
      <c r="J1458" s="21">
        <v>52</v>
      </c>
      <c r="K1458" s="21">
        <v>54</v>
      </c>
      <c r="L1458">
        <v>218.38000000000002</v>
      </c>
      <c r="M1458">
        <v>218.4</v>
      </c>
      <c r="N1458">
        <v>261.75</v>
      </c>
      <c r="O1458">
        <v>261.77</v>
      </c>
      <c r="P1458">
        <v>2</v>
      </c>
      <c r="Q1458">
        <v>7</v>
      </c>
      <c r="R1458" t="str">
        <v>CUBE</v>
      </c>
      <c r="S1458" t="str">
        <v>PMAG</v>
      </c>
      <c r="T1458" t="str">
        <v>XUAN</v>
      </c>
      <c r="U1458" t="str">
        <v>95810IODP</v>
      </c>
      <c r="V1458" t="str">
        <v>PMAG</v>
      </c>
      <c r="W1458" t="str">
        <v>CUBE11902821</v>
      </c>
      <c r="X1458">
        <v>44886.681944444441</v>
      </c>
      <c r="Y1458" t="str">
        <v>LEWIS</v>
      </c>
      <c r="Z1458" t="str">
        <v>JR</v>
      </c>
      <c r="AA1458" t="str">
        <v/>
      </c>
      <c r="AB1458" t="str">
        <v>397-U1385G-24X-5-W 52/54-PMAG</v>
      </c>
    </row>
    <row r="1459" spans="1:28" x14ac:dyDescent="0.15">
      <c r="A1459">
        <v>397</v>
      </c>
      <c r="B1459" t="str">
        <v>U1385</v>
      </c>
      <c r="C1459" t="str">
        <v>G</v>
      </c>
      <c r="D1459">
        <v>24</v>
      </c>
      <c r="E1459" t="str">
        <v>X</v>
      </c>
      <c r="F1459">
        <v>6</v>
      </c>
      <c r="G1459" t="str">
        <v>W</v>
      </c>
      <c r="H1459" s="21">
        <v>15</v>
      </c>
      <c r="I1459" s="21">
        <v>16</v>
      </c>
      <c r="J1459" s="21">
        <v>15</v>
      </c>
      <c r="K1459" s="21">
        <v>16</v>
      </c>
      <c r="L1459">
        <v>219.51000000000002</v>
      </c>
      <c r="M1459">
        <v>219.52</v>
      </c>
      <c r="N1459">
        <v>262.88</v>
      </c>
      <c r="O1459">
        <v>262.89</v>
      </c>
      <c r="P1459">
        <v>1</v>
      </c>
      <c r="Q1459">
        <v>5</v>
      </c>
      <c r="R1459" t="str">
        <v>CYL</v>
      </c>
      <c r="S1459" t="str">
        <v>CARB</v>
      </c>
      <c r="T1459" t="str">
        <v/>
      </c>
      <c r="U1459" t="str">
        <v/>
      </c>
      <c r="V1459" t="str">
        <v>CARB</v>
      </c>
      <c r="W1459" t="str">
        <v>CYL11902861</v>
      </c>
      <c r="X1459">
        <v>44886.686111111114</v>
      </c>
      <c r="Y1459" t="str">
        <v>JRS_CLARK</v>
      </c>
      <c r="Z1459" t="str">
        <v>JR</v>
      </c>
      <c r="AA1459" t="str">
        <v/>
      </c>
      <c r="AB1459" t="str">
        <v>397-U1385G-24X-6-W 15/16-CARB</v>
      </c>
    </row>
    <row r="1460" spans="1:28" x14ac:dyDescent="0.15">
      <c r="A1460">
        <v>397</v>
      </c>
      <c r="B1460" t="str">
        <v>U1385</v>
      </c>
      <c r="C1460" t="str">
        <v>G</v>
      </c>
      <c r="D1460">
        <v>24</v>
      </c>
      <c r="E1460" t="str">
        <v>X</v>
      </c>
      <c r="F1460">
        <v>7</v>
      </c>
      <c r="G1460" t="str">
        <v/>
      </c>
      <c r="H1460" s="21">
        <v>90</v>
      </c>
      <c r="I1460" s="21">
        <v>95</v>
      </c>
      <c r="J1460" s="21">
        <v>90</v>
      </c>
      <c r="K1460" s="21">
        <v>95</v>
      </c>
      <c r="L1460">
        <v>221.77</v>
      </c>
      <c r="M1460">
        <v>221.82</v>
      </c>
      <c r="N1460">
        <v>265.14</v>
      </c>
      <c r="O1460">
        <v>265.19</v>
      </c>
      <c r="P1460">
        <v>5</v>
      </c>
      <c r="Q1460">
        <v>176</v>
      </c>
      <c r="R1460" t="str">
        <v>WRND</v>
      </c>
      <c r="S1460" t="str">
        <v>IW</v>
      </c>
      <c r="T1460" t="str">
        <v/>
      </c>
      <c r="U1460" t="str">
        <v/>
      </c>
      <c r="V1460" t="str">
        <v>IW(90-95)</v>
      </c>
      <c r="W1460" t="str">
        <v>WRND11899061</v>
      </c>
      <c r="X1460">
        <v>44886.272222222222</v>
      </c>
      <c r="Y1460" t="str">
        <v>LEWIS</v>
      </c>
      <c r="Z1460" t="str">
        <v>JR</v>
      </c>
      <c r="AA1460" t="str">
        <v/>
      </c>
      <c r="AB1460" t="str">
        <v>397-U1385G-24X-7-IW(90-95)</v>
      </c>
    </row>
    <row r="1461" spans="1:28" x14ac:dyDescent="0.15">
      <c r="A1461">
        <v>397</v>
      </c>
      <c r="B1461" t="str">
        <v>U1385</v>
      </c>
      <c r="C1461" t="str">
        <v>G</v>
      </c>
      <c r="D1461">
        <v>24</v>
      </c>
      <c r="E1461" t="str">
        <v>X</v>
      </c>
      <c r="F1461">
        <v>7</v>
      </c>
      <c r="G1461" t="str">
        <v/>
      </c>
      <c r="H1461" s="21">
        <v>90</v>
      </c>
      <c r="I1461" s="21">
        <v>95</v>
      </c>
      <c r="J1461" s="21">
        <v>0</v>
      </c>
      <c r="K1461" s="21">
        <v>5</v>
      </c>
      <c r="L1461">
        <v>221.77</v>
      </c>
      <c r="M1461">
        <v>221.82</v>
      </c>
      <c r="N1461">
        <v>265.14</v>
      </c>
      <c r="O1461">
        <v>265.19</v>
      </c>
      <c r="P1461">
        <v>5</v>
      </c>
      <c r="Q1461">
        <v>10</v>
      </c>
      <c r="R1461" t="str">
        <v>LIQ</v>
      </c>
      <c r="S1461" t="str">
        <v/>
      </c>
      <c r="T1461" t="str">
        <v>WU</v>
      </c>
      <c r="U1461" t="str">
        <v>95353IODP</v>
      </c>
      <c r="V1461" t="str">
        <v>IWWU</v>
      </c>
      <c r="W1461" t="str">
        <v>LIQ11899191</v>
      </c>
      <c r="X1461">
        <v>44886.272916666669</v>
      </c>
      <c r="Y1461" t="str">
        <v>JR_LIU</v>
      </c>
      <c r="Z1461" t="str">
        <v>JR</v>
      </c>
      <c r="AA1461" t="str">
        <v>30 ul TM HCl</v>
      </c>
      <c r="AB1461" t="str">
        <v>397-U1385G-24X-7-IW(90-95)-IWWU</v>
      </c>
    </row>
    <row r="1462" spans="1:28" x14ac:dyDescent="0.15">
      <c r="A1462">
        <v>397</v>
      </c>
      <c r="B1462" t="str">
        <v>U1385</v>
      </c>
      <c r="C1462" t="str">
        <v>G</v>
      </c>
      <c r="D1462">
        <v>24</v>
      </c>
      <c r="E1462" t="str">
        <v>X</v>
      </c>
      <c r="F1462">
        <v>7</v>
      </c>
      <c r="G1462" t="str">
        <v/>
      </c>
      <c r="H1462" s="21">
        <v>90</v>
      </c>
      <c r="I1462" s="21">
        <v>95</v>
      </c>
      <c r="J1462" s="21">
        <v>0</v>
      </c>
      <c r="K1462" s="21">
        <v>5</v>
      </c>
      <c r="L1462">
        <v>221.77</v>
      </c>
      <c r="M1462">
        <v>221.82</v>
      </c>
      <c r="N1462">
        <v>265.14</v>
      </c>
      <c r="O1462">
        <v>265.19</v>
      </c>
      <c r="P1462">
        <v>5</v>
      </c>
      <c r="Q1462">
        <v>25</v>
      </c>
      <c r="R1462" t="str">
        <v>CAKE</v>
      </c>
      <c r="S1462" t="str">
        <v/>
      </c>
      <c r="T1462" t="str">
        <v>WU</v>
      </c>
      <c r="U1462" t="str">
        <v>95353IODP</v>
      </c>
      <c r="V1462" t="str">
        <v>SCWU</v>
      </c>
      <c r="W1462" t="str">
        <v>CAKE11899211</v>
      </c>
      <c r="X1462">
        <v>44886.272916666669</v>
      </c>
      <c r="Y1462" t="str">
        <v>JR_LIU</v>
      </c>
      <c r="Z1462" t="str">
        <v>JR</v>
      </c>
      <c r="AA1462" t="str">
        <v/>
      </c>
      <c r="AB1462" t="str">
        <v>397-U1385G-24X-7-IW(90-95)-SCWU</v>
      </c>
    </row>
    <row r="1463" spans="1:28" x14ac:dyDescent="0.15">
      <c r="A1463">
        <v>397</v>
      </c>
      <c r="B1463" t="str">
        <v>U1385</v>
      </c>
      <c r="C1463" t="str">
        <v>G</v>
      </c>
      <c r="D1463">
        <v>24</v>
      </c>
      <c r="E1463" t="str">
        <v>X</v>
      </c>
      <c r="F1463">
        <v>7</v>
      </c>
      <c r="G1463" t="str">
        <v/>
      </c>
      <c r="H1463" s="21">
        <v>90</v>
      </c>
      <c r="I1463" s="21">
        <v>95</v>
      </c>
      <c r="J1463" s="21">
        <v>0</v>
      </c>
      <c r="K1463" s="21">
        <v>5</v>
      </c>
      <c r="L1463">
        <v>221.77</v>
      </c>
      <c r="M1463">
        <v>221.82</v>
      </c>
      <c r="N1463">
        <v>265.14</v>
      </c>
      <c r="O1463">
        <v>265.19</v>
      </c>
      <c r="P1463">
        <v>5</v>
      </c>
      <c r="Q1463">
        <v>2</v>
      </c>
      <c r="R1463" t="str">
        <v>LIQ</v>
      </c>
      <c r="S1463" t="str">
        <v>ICP</v>
      </c>
      <c r="T1463" t="str">
        <v/>
      </c>
      <c r="U1463" t="str">
        <v/>
      </c>
      <c r="V1463" t="str">
        <v>IWICP</v>
      </c>
      <c r="W1463" t="str">
        <v>LIQ11899181</v>
      </c>
      <c r="X1463">
        <v>44886.272916666669</v>
      </c>
      <c r="Y1463" t="str">
        <v>JR_LIU</v>
      </c>
      <c r="Z1463" t="str">
        <v>JR</v>
      </c>
      <c r="AA1463" t="str">
        <v>10uL HNO3</v>
      </c>
      <c r="AB1463" t="str">
        <v>397-U1385G-24X-7-IW(90-95)-IWICP</v>
      </c>
    </row>
    <row r="1464" spans="1:28" x14ac:dyDescent="0.15">
      <c r="A1464">
        <v>397</v>
      </c>
      <c r="B1464" t="str">
        <v>U1385</v>
      </c>
      <c r="C1464" t="str">
        <v>G</v>
      </c>
      <c r="D1464">
        <v>24</v>
      </c>
      <c r="E1464" t="str">
        <v>X</v>
      </c>
      <c r="F1464">
        <v>7</v>
      </c>
      <c r="G1464" t="str">
        <v/>
      </c>
      <c r="H1464" s="21">
        <v>90</v>
      </c>
      <c r="I1464" s="21">
        <v>95</v>
      </c>
      <c r="J1464" s="21">
        <v>0</v>
      </c>
      <c r="K1464" s="21">
        <v>5</v>
      </c>
      <c r="L1464">
        <v>221.77</v>
      </c>
      <c r="M1464">
        <v>221.82</v>
      </c>
      <c r="N1464">
        <v>265.14</v>
      </c>
      <c r="O1464">
        <v>265.19</v>
      </c>
      <c r="P1464">
        <v>5</v>
      </c>
      <c r="Q1464">
        <v>3</v>
      </c>
      <c r="R1464" t="str">
        <v>LIQ</v>
      </c>
      <c r="S1464" t="str">
        <v/>
      </c>
      <c r="T1464" t="str">
        <v/>
      </c>
      <c r="U1464" t="str">
        <v/>
      </c>
      <c r="V1464" t="str">
        <v>IWALK</v>
      </c>
      <c r="W1464" t="str">
        <v>LIQ11899171</v>
      </c>
      <c r="X1464">
        <v>44886.272916666669</v>
      </c>
      <c r="Y1464" t="str">
        <v>JR_LIU</v>
      </c>
      <c r="Z1464" t="str">
        <v>JR</v>
      </c>
      <c r="AA1464" t="str">
        <v>alkalinity residue</v>
      </c>
      <c r="AB1464" t="str">
        <v>397-U1385G-24X-7-IW(90-95)-IWALK</v>
      </c>
    </row>
    <row r="1465" spans="1:28" x14ac:dyDescent="0.15">
      <c r="A1465">
        <v>397</v>
      </c>
      <c r="B1465" t="str">
        <v>U1385</v>
      </c>
      <c r="C1465" t="str">
        <v>G</v>
      </c>
      <c r="D1465">
        <v>24</v>
      </c>
      <c r="E1465" t="str">
        <v>X</v>
      </c>
      <c r="F1465">
        <v>7</v>
      </c>
      <c r="G1465" t="str">
        <v/>
      </c>
      <c r="H1465" s="21">
        <v>90</v>
      </c>
      <c r="I1465" s="21">
        <v>95</v>
      </c>
      <c r="J1465" s="21">
        <v>0</v>
      </c>
      <c r="K1465" s="21">
        <v>5</v>
      </c>
      <c r="L1465">
        <v>221.77</v>
      </c>
      <c r="M1465">
        <v>221.82</v>
      </c>
      <c r="N1465">
        <v>265.14</v>
      </c>
      <c r="O1465">
        <v>265.19</v>
      </c>
      <c r="P1465">
        <v>5</v>
      </c>
      <c r="Q1465">
        <v>10</v>
      </c>
      <c r="R1465" t="str">
        <v>LIQ</v>
      </c>
      <c r="S1465" t="str">
        <v/>
      </c>
      <c r="T1465" t="str">
        <v>YOBO</v>
      </c>
      <c r="U1465" t="str">
        <v>96010IODP</v>
      </c>
      <c r="V1465" t="str">
        <v>IWYOBO</v>
      </c>
      <c r="W1465" t="str">
        <v>LIQ11899201</v>
      </c>
      <c r="X1465">
        <v>44886.272916666669</v>
      </c>
      <c r="Y1465" t="str">
        <v>JR_LIU</v>
      </c>
      <c r="Z1465" t="str">
        <v>JR</v>
      </c>
      <c r="AA1465" t="str">
        <v>30ul optima HNO3</v>
      </c>
      <c r="AB1465" t="str">
        <v>397-U1385G-24X-7-IW(90-95)-IWYOBO</v>
      </c>
    </row>
    <row r="1466" spans="1:28" x14ac:dyDescent="0.15">
      <c r="A1466">
        <v>397</v>
      </c>
      <c r="B1466" t="str">
        <v>U1385</v>
      </c>
      <c r="C1466" t="str">
        <v>G</v>
      </c>
      <c r="D1466">
        <v>24</v>
      </c>
      <c r="E1466" t="str">
        <v>X</v>
      </c>
      <c r="F1466">
        <v>7</v>
      </c>
      <c r="G1466" t="str">
        <v/>
      </c>
      <c r="H1466" s="21">
        <v>90</v>
      </c>
      <c r="I1466" s="21">
        <v>95</v>
      </c>
      <c r="J1466" s="21">
        <v>0</v>
      </c>
      <c r="K1466" s="21">
        <v>5</v>
      </c>
      <c r="L1466">
        <v>221.77</v>
      </c>
      <c r="M1466">
        <v>221.82</v>
      </c>
      <c r="N1466">
        <v>265.14</v>
      </c>
      <c r="O1466">
        <v>265.19</v>
      </c>
      <c r="P1466">
        <v>5</v>
      </c>
      <c r="Q1466">
        <v>25</v>
      </c>
      <c r="R1466" t="str">
        <v>CAKE</v>
      </c>
      <c r="S1466" t="str">
        <v/>
      </c>
      <c r="T1466" t="str">
        <v>HAYG</v>
      </c>
      <c r="U1466" t="str">
        <v>95295IODP</v>
      </c>
      <c r="V1466" t="str">
        <v>SCHAYG</v>
      </c>
      <c r="W1466" t="str">
        <v>CAKE11899221</v>
      </c>
      <c r="X1466">
        <v>44886.272916666669</v>
      </c>
      <c r="Y1466" t="str">
        <v>JR_LIU</v>
      </c>
      <c r="Z1466" t="str">
        <v>JR</v>
      </c>
      <c r="AA1466" t="str">
        <v>flush with N2</v>
      </c>
      <c r="AB1466" t="str">
        <v>397-U1385G-24X-7-IW(90-95)-SCHAYG</v>
      </c>
    </row>
    <row r="1467" spans="1:28" x14ac:dyDescent="0.15">
      <c r="A1467">
        <v>397</v>
      </c>
      <c r="B1467" t="str">
        <v>U1385</v>
      </c>
      <c r="C1467" t="str">
        <v>G</v>
      </c>
      <c r="D1467">
        <v>24</v>
      </c>
      <c r="E1467" t="str">
        <v>X</v>
      </c>
      <c r="F1467">
        <v>7</v>
      </c>
      <c r="G1467" t="str">
        <v/>
      </c>
      <c r="H1467" s="21">
        <v>90</v>
      </c>
      <c r="I1467" s="21">
        <v>95</v>
      </c>
      <c r="J1467" s="21">
        <v>0</v>
      </c>
      <c r="K1467" s="21">
        <v>5</v>
      </c>
      <c r="L1467">
        <v>221.77</v>
      </c>
      <c r="M1467">
        <v>221.82</v>
      </c>
      <c r="N1467">
        <v>265.14</v>
      </c>
      <c r="O1467">
        <v>265.19</v>
      </c>
      <c r="P1467">
        <v>5</v>
      </c>
      <c r="Q1467">
        <v>2</v>
      </c>
      <c r="R1467" t="str">
        <v>LIQ</v>
      </c>
      <c r="S1467" t="str">
        <v/>
      </c>
      <c r="T1467" t="str">
        <v>BRAD</v>
      </c>
      <c r="U1467" t="str">
        <v>95829IODP</v>
      </c>
      <c r="V1467" t="str">
        <v>IWBRAD</v>
      </c>
      <c r="W1467" t="str">
        <v>LIQ11899241</v>
      </c>
      <c r="X1467">
        <v>44886.272916666669</v>
      </c>
      <c r="Y1467" t="str">
        <v>JR_LIU</v>
      </c>
      <c r="Z1467" t="str">
        <v>JR</v>
      </c>
      <c r="AA1467" t="str">
        <v>10 ul HgCl2</v>
      </c>
      <c r="AB1467" t="str">
        <v>397-U1385G-24X-7-IW(90-95)-IWBRAD</v>
      </c>
    </row>
    <row r="1468" spans="1:28" x14ac:dyDescent="0.15">
      <c r="A1468">
        <v>397</v>
      </c>
      <c r="B1468" t="str">
        <v>U1385</v>
      </c>
      <c r="C1468" t="str">
        <v>G</v>
      </c>
      <c r="D1468">
        <v>24</v>
      </c>
      <c r="E1468" t="str">
        <v>X</v>
      </c>
      <c r="F1468">
        <v>7</v>
      </c>
      <c r="G1468" t="str">
        <v/>
      </c>
      <c r="H1468" s="21">
        <v>90</v>
      </c>
      <c r="I1468" s="21">
        <v>95</v>
      </c>
      <c r="J1468" s="21">
        <v>0</v>
      </c>
      <c r="K1468" s="21">
        <v>5</v>
      </c>
      <c r="L1468">
        <v>221.77</v>
      </c>
      <c r="M1468">
        <v>221.82</v>
      </c>
      <c r="N1468">
        <v>265.14</v>
      </c>
      <c r="O1468">
        <v>265.19</v>
      </c>
      <c r="P1468">
        <v>5</v>
      </c>
      <c r="Q1468">
        <v>6</v>
      </c>
      <c r="R1468" t="str">
        <v>LIQ</v>
      </c>
      <c r="S1468" t="str">
        <v/>
      </c>
      <c r="T1468" t="str">
        <v/>
      </c>
      <c r="U1468" t="str">
        <v/>
      </c>
      <c r="V1468" t="str">
        <v>IWS</v>
      </c>
      <c r="W1468" t="str">
        <v>LIQ11899161</v>
      </c>
      <c r="X1468">
        <v>44886.272916666669</v>
      </c>
      <c r="Y1468" t="str">
        <v>JR_LIU</v>
      </c>
      <c r="Z1468" t="str">
        <v>JR</v>
      </c>
      <c r="AA1468" t="str">
        <v>shipboard untreated</v>
      </c>
      <c r="AB1468" t="str">
        <v>397-U1385G-24X-7-IW(90-95)-IWS</v>
      </c>
    </row>
    <row r="1469" spans="1:28" x14ac:dyDescent="0.15">
      <c r="A1469">
        <v>397</v>
      </c>
      <c r="B1469" t="str">
        <v>U1385</v>
      </c>
      <c r="C1469" t="str">
        <v>G</v>
      </c>
      <c r="D1469">
        <v>24</v>
      </c>
      <c r="E1469" t="str">
        <v>X</v>
      </c>
      <c r="F1469">
        <v>7</v>
      </c>
      <c r="G1469" t="str">
        <v/>
      </c>
      <c r="H1469" s="21">
        <v>90</v>
      </c>
      <c r="I1469" s="21">
        <v>95</v>
      </c>
      <c r="J1469" s="21">
        <v>0</v>
      </c>
      <c r="K1469" s="21">
        <v>5</v>
      </c>
      <c r="L1469">
        <v>221.77</v>
      </c>
      <c r="M1469">
        <v>221.82</v>
      </c>
      <c r="N1469">
        <v>265.14</v>
      </c>
      <c r="O1469">
        <v>265.19</v>
      </c>
      <c r="P1469">
        <v>5</v>
      </c>
      <c r="Q1469">
        <v>25</v>
      </c>
      <c r="R1469" t="str">
        <v>CAKE</v>
      </c>
      <c r="S1469" t="str">
        <v/>
      </c>
      <c r="T1469" t="str">
        <v/>
      </c>
      <c r="U1469" t="str">
        <v/>
      </c>
      <c r="V1469" t="str">
        <v>SC</v>
      </c>
      <c r="W1469" t="str">
        <v>CAKE11899231</v>
      </c>
      <c r="X1469">
        <v>44886.272916666669</v>
      </c>
      <c r="Y1469" t="str">
        <v>JR_LIU</v>
      </c>
      <c r="Z1469" t="str">
        <v>JR</v>
      </c>
      <c r="AA1469" t="str">
        <v>repository</v>
      </c>
      <c r="AB1469" t="str">
        <v>397-U1385G-24X-7-IW(90-95)-SC</v>
      </c>
    </row>
    <row r="1470" spans="1:28" x14ac:dyDescent="0.15">
      <c r="A1470">
        <v>397</v>
      </c>
      <c r="B1470" t="str">
        <v>U1385</v>
      </c>
      <c r="C1470" t="str">
        <v>G</v>
      </c>
      <c r="D1470">
        <v>24</v>
      </c>
      <c r="E1470" t="str">
        <v>X</v>
      </c>
      <c r="F1470">
        <v>8</v>
      </c>
      <c r="G1470" t="str">
        <v/>
      </c>
      <c r="H1470" s="21">
        <v>0</v>
      </c>
      <c r="I1470" s="21">
        <v>5</v>
      </c>
      <c r="J1470" s="21">
        <v>0</v>
      </c>
      <c r="K1470" s="21">
        <v>5</v>
      </c>
      <c r="L1470">
        <v>221.82</v>
      </c>
      <c r="M1470">
        <v>221.87</v>
      </c>
      <c r="N1470">
        <v>265.19</v>
      </c>
      <c r="O1470">
        <v>265.24</v>
      </c>
      <c r="P1470">
        <v>5</v>
      </c>
      <c r="Q1470">
        <v>5</v>
      </c>
      <c r="R1470" t="str">
        <v>CYL</v>
      </c>
      <c r="S1470" t="str">
        <v>HS</v>
      </c>
      <c r="T1470" t="str">
        <v/>
      </c>
      <c r="U1470" t="str">
        <v/>
      </c>
      <c r="V1470" t="str">
        <v>HS</v>
      </c>
      <c r="W1470" t="str">
        <v>CYL11899051</v>
      </c>
      <c r="X1470">
        <v>44886.272222222222</v>
      </c>
      <c r="Y1470" t="str">
        <v>NOVAK</v>
      </c>
      <c r="Z1470" t="str">
        <v>JR</v>
      </c>
      <c r="AA1470" t="str">
        <v/>
      </c>
      <c r="AB1470" t="str">
        <v>397-U1385G-24X-8-HS</v>
      </c>
    </row>
    <row r="1471" spans="1:28" x14ac:dyDescent="0.15">
      <c r="A1471">
        <v>397</v>
      </c>
      <c r="B1471" t="str">
        <v>U1385</v>
      </c>
      <c r="C1471" t="str">
        <v>G</v>
      </c>
      <c r="D1471">
        <v>25</v>
      </c>
      <c r="E1471" t="str">
        <v>X</v>
      </c>
      <c r="F1471">
        <v>1</v>
      </c>
      <c r="G1471" t="str">
        <v>W</v>
      </c>
      <c r="H1471" s="21">
        <v>32</v>
      </c>
      <c r="I1471" s="21">
        <v>33</v>
      </c>
      <c r="J1471" s="21">
        <v>32</v>
      </c>
      <c r="K1471" s="21">
        <v>33</v>
      </c>
      <c r="L1471">
        <v>223.01999999999998</v>
      </c>
      <c r="M1471">
        <v>223.03</v>
      </c>
      <c r="N1471">
        <v>268.524</v>
      </c>
      <c r="O1471">
        <v>268.53399999999999</v>
      </c>
      <c r="P1471">
        <v>1</v>
      </c>
      <c r="Q1471" t="str">
        <v/>
      </c>
      <c r="R1471" t="str">
        <v>CYL</v>
      </c>
      <c r="S1471" t="str">
        <v>CARB</v>
      </c>
      <c r="T1471" t="str">
        <v/>
      </c>
      <c r="U1471" t="str">
        <v/>
      </c>
      <c r="V1471" t="str">
        <v>CARB</v>
      </c>
      <c r="W1471" t="str">
        <v>CYL11903321</v>
      </c>
      <c r="X1471">
        <v>44886.763194444444</v>
      </c>
      <c r="Y1471" t="str">
        <v>JRS_CLARK</v>
      </c>
      <c r="Z1471" t="str">
        <v>JR</v>
      </c>
      <c r="AA1471" t="str">
        <v/>
      </c>
      <c r="AB1471" t="str">
        <v>397-U1385G-25X-1-W 32/33-CARB</v>
      </c>
    </row>
    <row r="1472" spans="1:28" x14ac:dyDescent="0.15">
      <c r="A1472">
        <v>397</v>
      </c>
      <c r="B1472" t="str">
        <v>U1385</v>
      </c>
      <c r="C1472" t="str">
        <v>G</v>
      </c>
      <c r="D1472">
        <v>25</v>
      </c>
      <c r="E1472" t="str">
        <v>X</v>
      </c>
      <c r="F1472">
        <v>4</v>
      </c>
      <c r="G1472" t="str">
        <v>W</v>
      </c>
      <c r="H1472" s="21">
        <v>68</v>
      </c>
      <c r="I1472" s="21">
        <v>70</v>
      </c>
      <c r="J1472" s="21">
        <v>68</v>
      </c>
      <c r="K1472" s="21">
        <v>70</v>
      </c>
      <c r="L1472">
        <v>227.88</v>
      </c>
      <c r="M1472">
        <v>227.89999999999998</v>
      </c>
      <c r="N1472">
        <v>273.38400000000001</v>
      </c>
      <c r="O1472">
        <v>273.404</v>
      </c>
      <c r="P1472">
        <v>2</v>
      </c>
      <c r="Q1472">
        <v>7</v>
      </c>
      <c r="R1472" t="str">
        <v>CUBE</v>
      </c>
      <c r="S1472" t="str">
        <v>PMAG</v>
      </c>
      <c r="T1472" t="str">
        <v>XUAN</v>
      </c>
      <c r="U1472" t="str">
        <v>95810IODP</v>
      </c>
      <c r="V1472" t="str">
        <v>PMAG</v>
      </c>
      <c r="W1472" t="str">
        <v>CUBE11903371</v>
      </c>
      <c r="X1472">
        <v>44886.772916666669</v>
      </c>
      <c r="Y1472" t="str">
        <v>LEWIS</v>
      </c>
      <c r="Z1472" t="str">
        <v>JR</v>
      </c>
      <c r="AA1472" t="str">
        <v/>
      </c>
      <c r="AB1472" t="str">
        <v>397-U1385G-25X-4-W 68/70-PMAG</v>
      </c>
    </row>
    <row r="1473" spans="1:28" x14ac:dyDescent="0.15">
      <c r="A1473">
        <v>397</v>
      </c>
      <c r="B1473" t="str">
        <v>U1385</v>
      </c>
      <c r="C1473" t="str">
        <v>G</v>
      </c>
      <c r="D1473">
        <v>25</v>
      </c>
      <c r="E1473" t="str">
        <v>X</v>
      </c>
      <c r="F1473">
        <v>6</v>
      </c>
      <c r="G1473" t="str">
        <v>A</v>
      </c>
      <c r="H1473" s="21">
        <v>84</v>
      </c>
      <c r="I1473" s="21">
        <v>84</v>
      </c>
      <c r="J1473" s="21">
        <v>84</v>
      </c>
      <c r="K1473" s="21">
        <v>84</v>
      </c>
      <c r="L1473">
        <v>231.05</v>
      </c>
      <c r="M1473">
        <v>231.05</v>
      </c>
      <c r="N1473">
        <v>276.55400000000003</v>
      </c>
      <c r="O1473">
        <v>276.55400000000003</v>
      </c>
      <c r="P1473">
        <v>0</v>
      </c>
      <c r="Q1473" t="str">
        <v/>
      </c>
      <c r="R1473" t="str">
        <v>SS</v>
      </c>
      <c r="S1473" t="str">
        <v>SED</v>
      </c>
      <c r="T1473" t="str">
        <v/>
      </c>
      <c r="U1473" t="str">
        <v/>
      </c>
      <c r="V1473" t="str">
        <v>SED</v>
      </c>
      <c r="W1473" t="str">
        <v>SS11903361</v>
      </c>
      <c r="X1473">
        <v>44886.771527777775</v>
      </c>
      <c r="Y1473" t="str">
        <v>JRS_BROOKS</v>
      </c>
      <c r="Z1473" t="str">
        <v>JR</v>
      </c>
      <c r="AA1473" t="str">
        <v/>
      </c>
      <c r="AB1473" t="str">
        <v>397-U1385G-25X-6-A 84/84-SED</v>
      </c>
    </row>
    <row r="1474" spans="1:28" x14ac:dyDescent="0.15">
      <c r="A1474">
        <v>397</v>
      </c>
      <c r="B1474" t="str">
        <v>U1385</v>
      </c>
      <c r="C1474" t="str">
        <v>G</v>
      </c>
      <c r="D1474">
        <v>25</v>
      </c>
      <c r="E1474" t="str">
        <v>X</v>
      </c>
      <c r="F1474">
        <v>6</v>
      </c>
      <c r="G1474" t="str">
        <v>W</v>
      </c>
      <c r="H1474" s="21">
        <v>84</v>
      </c>
      <c r="I1474" s="21">
        <v>85</v>
      </c>
      <c r="J1474" s="21">
        <v>84</v>
      </c>
      <c r="K1474" s="21">
        <v>85</v>
      </c>
      <c r="L1474">
        <v>231.05</v>
      </c>
      <c r="M1474">
        <v>231.06</v>
      </c>
      <c r="N1474">
        <v>276.55400000000003</v>
      </c>
      <c r="O1474">
        <v>276.56400000000002</v>
      </c>
      <c r="P1474">
        <v>1</v>
      </c>
      <c r="Q1474" t="str">
        <v/>
      </c>
      <c r="R1474" t="str">
        <v>CYL</v>
      </c>
      <c r="S1474" t="str">
        <v>XRD</v>
      </c>
      <c r="T1474" t="str">
        <v/>
      </c>
      <c r="U1474" t="str">
        <v/>
      </c>
      <c r="V1474" t="str">
        <v>XRD</v>
      </c>
      <c r="W1474" t="str">
        <v>CYL11903341</v>
      </c>
      <c r="X1474">
        <v>44886.763194444444</v>
      </c>
      <c r="Y1474" t="str">
        <v>JRS_CLARK</v>
      </c>
      <c r="Z1474" t="str">
        <v>JR</v>
      </c>
      <c r="AA1474" t="str">
        <v/>
      </c>
      <c r="AB1474" t="str">
        <v>397-U1385G-25X-6-W 84/85-XRD</v>
      </c>
    </row>
    <row r="1475" spans="1:28" x14ac:dyDescent="0.15">
      <c r="A1475">
        <v>397</v>
      </c>
      <c r="B1475" t="str">
        <v>U1385</v>
      </c>
      <c r="C1475" t="str">
        <v>G</v>
      </c>
      <c r="D1475">
        <v>25</v>
      </c>
      <c r="E1475" t="str">
        <v>X</v>
      </c>
      <c r="F1475">
        <v>6</v>
      </c>
      <c r="G1475" t="str">
        <v>W</v>
      </c>
      <c r="H1475" s="21">
        <v>84</v>
      </c>
      <c r="I1475" s="21">
        <v>85</v>
      </c>
      <c r="J1475" s="21">
        <v>84</v>
      </c>
      <c r="K1475" s="21">
        <v>85</v>
      </c>
      <c r="L1475">
        <v>231.05</v>
      </c>
      <c r="M1475">
        <v>231.06</v>
      </c>
      <c r="N1475">
        <v>276.55400000000003</v>
      </c>
      <c r="O1475">
        <v>276.56400000000002</v>
      </c>
      <c r="P1475">
        <v>1</v>
      </c>
      <c r="Q1475" t="str">
        <v/>
      </c>
      <c r="R1475" t="str">
        <v>CYL</v>
      </c>
      <c r="S1475" t="str">
        <v>CARB</v>
      </c>
      <c r="T1475" t="str">
        <v/>
      </c>
      <c r="U1475" t="str">
        <v/>
      </c>
      <c r="V1475" t="str">
        <v>CARB</v>
      </c>
      <c r="W1475" t="str">
        <v>CYL11903331</v>
      </c>
      <c r="X1475">
        <v>44886.763194444444</v>
      </c>
      <c r="Y1475" t="str">
        <v>JRS_CLARK</v>
      </c>
      <c r="Z1475" t="str">
        <v>JR</v>
      </c>
      <c r="AA1475" t="str">
        <v/>
      </c>
      <c r="AB1475" t="str">
        <v>397-U1385G-25X-6-W 84/85-CARB</v>
      </c>
    </row>
    <row r="1476" spans="1:28" x14ac:dyDescent="0.15">
      <c r="A1476">
        <v>397</v>
      </c>
      <c r="B1476" t="str">
        <v>U1385</v>
      </c>
      <c r="C1476" t="str">
        <v>G</v>
      </c>
      <c r="D1476">
        <v>25</v>
      </c>
      <c r="E1476" t="str">
        <v>X</v>
      </c>
      <c r="F1476">
        <v>6</v>
      </c>
      <c r="G1476" t="str">
        <v/>
      </c>
      <c r="H1476" s="21">
        <v>124</v>
      </c>
      <c r="I1476" s="21">
        <v>129</v>
      </c>
      <c r="J1476" s="21">
        <v>124</v>
      </c>
      <c r="K1476" s="21">
        <v>129</v>
      </c>
      <c r="L1476">
        <v>231.45000000000002</v>
      </c>
      <c r="M1476">
        <v>231.5</v>
      </c>
      <c r="N1476">
        <v>276.95400000000001</v>
      </c>
      <c r="O1476">
        <v>277.00400000000002</v>
      </c>
      <c r="P1476">
        <v>5</v>
      </c>
      <c r="Q1476">
        <v>176</v>
      </c>
      <c r="R1476" t="str">
        <v>WRND</v>
      </c>
      <c r="S1476" t="str">
        <v>IW</v>
      </c>
      <c r="T1476" t="str">
        <v/>
      </c>
      <c r="U1476" t="str">
        <v/>
      </c>
      <c r="V1476" t="str">
        <v>IW(124-129)</v>
      </c>
      <c r="W1476" t="str">
        <v>WRND11899561</v>
      </c>
      <c r="X1476">
        <v>44886.30972222222</v>
      </c>
      <c r="Y1476" t="str">
        <v>NOVAK</v>
      </c>
      <c r="Z1476" t="str">
        <v>JR</v>
      </c>
      <c r="AA1476" t="str">
        <v/>
      </c>
      <c r="AB1476" t="str">
        <v>397-U1385G-25X-6-IW(124-129)</v>
      </c>
    </row>
    <row r="1477" spans="1:28" x14ac:dyDescent="0.15">
      <c r="A1477">
        <v>397</v>
      </c>
      <c r="B1477" t="str">
        <v>U1385</v>
      </c>
      <c r="C1477" t="str">
        <v>G</v>
      </c>
      <c r="D1477">
        <v>25</v>
      </c>
      <c r="E1477" t="str">
        <v>X</v>
      </c>
      <c r="F1477">
        <v>6</v>
      </c>
      <c r="G1477" t="str">
        <v/>
      </c>
      <c r="H1477" s="21">
        <v>124</v>
      </c>
      <c r="I1477" s="21">
        <v>129</v>
      </c>
      <c r="J1477" s="21">
        <v>0</v>
      </c>
      <c r="K1477" s="21">
        <v>5</v>
      </c>
      <c r="L1477">
        <v>231.45000000000002</v>
      </c>
      <c r="M1477">
        <v>231.5</v>
      </c>
      <c r="N1477">
        <v>276.95400000000001</v>
      </c>
      <c r="O1477">
        <v>277.00400000000002</v>
      </c>
      <c r="P1477">
        <v>5</v>
      </c>
      <c r="Q1477">
        <v>25</v>
      </c>
      <c r="R1477" t="str">
        <v>CAKE</v>
      </c>
      <c r="S1477" t="str">
        <v/>
      </c>
      <c r="T1477" t="str">
        <v/>
      </c>
      <c r="U1477" t="str">
        <v/>
      </c>
      <c r="V1477" t="str">
        <v>SC</v>
      </c>
      <c r="W1477" t="str">
        <v>CAKE11900301</v>
      </c>
      <c r="X1477">
        <v>44886.42083333333</v>
      </c>
      <c r="Y1477" t="str">
        <v>JR_LIU</v>
      </c>
      <c r="Z1477" t="str">
        <v>JR</v>
      </c>
      <c r="AA1477" t="str">
        <v>repository</v>
      </c>
      <c r="AB1477" t="str">
        <v>397-U1385G-25X-6-IW(124-129)-SC</v>
      </c>
    </row>
    <row r="1478" spans="1:28" x14ac:dyDescent="0.15">
      <c r="A1478">
        <v>397</v>
      </c>
      <c r="B1478" t="str">
        <v>U1385</v>
      </c>
      <c r="C1478" t="str">
        <v>G</v>
      </c>
      <c r="D1478">
        <v>25</v>
      </c>
      <c r="E1478" t="str">
        <v>X</v>
      </c>
      <c r="F1478">
        <v>6</v>
      </c>
      <c r="G1478" t="str">
        <v/>
      </c>
      <c r="H1478" s="21">
        <v>124</v>
      </c>
      <c r="I1478" s="21">
        <v>129</v>
      </c>
      <c r="J1478" s="21">
        <v>0</v>
      </c>
      <c r="K1478" s="21">
        <v>5</v>
      </c>
      <c r="L1478">
        <v>231.45000000000002</v>
      </c>
      <c r="M1478">
        <v>231.5</v>
      </c>
      <c r="N1478">
        <v>276.95400000000001</v>
      </c>
      <c r="O1478">
        <v>277.00400000000002</v>
      </c>
      <c r="P1478">
        <v>5</v>
      </c>
      <c r="Q1478">
        <v>6</v>
      </c>
      <c r="R1478" t="str">
        <v>LIQ</v>
      </c>
      <c r="S1478" t="str">
        <v/>
      </c>
      <c r="T1478" t="str">
        <v/>
      </c>
      <c r="U1478" t="str">
        <v/>
      </c>
      <c r="V1478" t="str">
        <v>IWS</v>
      </c>
      <c r="W1478" t="str">
        <v>LIQ11900231</v>
      </c>
      <c r="X1478">
        <v>44886.42083333333</v>
      </c>
      <c r="Y1478" t="str">
        <v>JR_LIU</v>
      </c>
      <c r="Z1478" t="str">
        <v>JR</v>
      </c>
      <c r="AA1478" t="str">
        <v>shipboard untreated</v>
      </c>
      <c r="AB1478" t="str">
        <v>397-U1385G-25X-6-IW(124-129)-IWS</v>
      </c>
    </row>
    <row r="1479" spans="1:28" x14ac:dyDescent="0.15">
      <c r="A1479">
        <v>397</v>
      </c>
      <c r="B1479" t="str">
        <v>U1385</v>
      </c>
      <c r="C1479" t="str">
        <v>G</v>
      </c>
      <c r="D1479">
        <v>25</v>
      </c>
      <c r="E1479" t="str">
        <v>X</v>
      </c>
      <c r="F1479">
        <v>6</v>
      </c>
      <c r="G1479" t="str">
        <v/>
      </c>
      <c r="H1479" s="21">
        <v>124</v>
      </c>
      <c r="I1479" s="21">
        <v>129</v>
      </c>
      <c r="J1479" s="21">
        <v>0</v>
      </c>
      <c r="K1479" s="21">
        <v>5</v>
      </c>
      <c r="L1479">
        <v>231.45000000000002</v>
      </c>
      <c r="M1479">
        <v>231.5</v>
      </c>
      <c r="N1479">
        <v>276.95400000000001</v>
      </c>
      <c r="O1479">
        <v>277.00400000000002</v>
      </c>
      <c r="P1479">
        <v>5</v>
      </c>
      <c r="Q1479">
        <v>10</v>
      </c>
      <c r="R1479" t="str">
        <v>LIQ</v>
      </c>
      <c r="S1479" t="str">
        <v/>
      </c>
      <c r="T1479" t="str">
        <v>YOBO</v>
      </c>
      <c r="U1479" t="str">
        <v>96010IODP</v>
      </c>
      <c r="V1479" t="str">
        <v>IWYOBO</v>
      </c>
      <c r="W1479" t="str">
        <v>LIQ11900271</v>
      </c>
      <c r="X1479">
        <v>44886.42083333333</v>
      </c>
      <c r="Y1479" t="str">
        <v>JR_LIU</v>
      </c>
      <c r="Z1479" t="str">
        <v>JR</v>
      </c>
      <c r="AA1479" t="str">
        <v>30ul optima HNO3</v>
      </c>
      <c r="AB1479" t="str">
        <v>397-U1385G-25X-6-IW(124-129)-IWYOBO</v>
      </c>
    </row>
    <row r="1480" spans="1:28" x14ac:dyDescent="0.15">
      <c r="A1480">
        <v>397</v>
      </c>
      <c r="B1480" t="str">
        <v>U1385</v>
      </c>
      <c r="C1480" t="str">
        <v>G</v>
      </c>
      <c r="D1480">
        <v>25</v>
      </c>
      <c r="E1480" t="str">
        <v>X</v>
      </c>
      <c r="F1480">
        <v>6</v>
      </c>
      <c r="G1480" t="str">
        <v/>
      </c>
      <c r="H1480" s="21">
        <v>124</v>
      </c>
      <c r="I1480" s="21">
        <v>129</v>
      </c>
      <c r="J1480" s="21">
        <v>0</v>
      </c>
      <c r="K1480" s="21">
        <v>5</v>
      </c>
      <c r="L1480">
        <v>231.45000000000002</v>
      </c>
      <c r="M1480">
        <v>231.5</v>
      </c>
      <c r="N1480">
        <v>276.95400000000001</v>
      </c>
      <c r="O1480">
        <v>277.00400000000002</v>
      </c>
      <c r="P1480">
        <v>5</v>
      </c>
      <c r="Q1480">
        <v>25</v>
      </c>
      <c r="R1480" t="str">
        <v>CAKE</v>
      </c>
      <c r="S1480" t="str">
        <v/>
      </c>
      <c r="T1480" t="str">
        <v>WU</v>
      </c>
      <c r="U1480" t="str">
        <v>95353IODP</v>
      </c>
      <c r="V1480" t="str">
        <v>SCWU</v>
      </c>
      <c r="W1480" t="str">
        <v>CAKE11900281</v>
      </c>
      <c r="X1480">
        <v>44886.42083333333</v>
      </c>
      <c r="Y1480" t="str">
        <v>JR_LIU</v>
      </c>
      <c r="Z1480" t="str">
        <v>JR</v>
      </c>
      <c r="AA1480" t="str">
        <v/>
      </c>
      <c r="AB1480" t="str">
        <v>397-U1385G-25X-6-IW(124-129)-SCWU</v>
      </c>
    </row>
    <row r="1481" spans="1:28" x14ac:dyDescent="0.15">
      <c r="A1481">
        <v>397</v>
      </c>
      <c r="B1481" t="str">
        <v>U1385</v>
      </c>
      <c r="C1481" t="str">
        <v>G</v>
      </c>
      <c r="D1481">
        <v>25</v>
      </c>
      <c r="E1481" t="str">
        <v>X</v>
      </c>
      <c r="F1481">
        <v>6</v>
      </c>
      <c r="G1481" t="str">
        <v/>
      </c>
      <c r="H1481" s="21">
        <v>124</v>
      </c>
      <c r="I1481" s="21">
        <v>129</v>
      </c>
      <c r="J1481" s="21">
        <v>0</v>
      </c>
      <c r="K1481" s="21">
        <v>5</v>
      </c>
      <c r="L1481">
        <v>231.45000000000002</v>
      </c>
      <c r="M1481">
        <v>231.5</v>
      </c>
      <c r="N1481">
        <v>276.95400000000001</v>
      </c>
      <c r="O1481">
        <v>277.00400000000002</v>
      </c>
      <c r="P1481">
        <v>5</v>
      </c>
      <c r="Q1481">
        <v>3</v>
      </c>
      <c r="R1481" t="str">
        <v>LIQ</v>
      </c>
      <c r="S1481" t="str">
        <v/>
      </c>
      <c r="T1481" t="str">
        <v/>
      </c>
      <c r="U1481" t="str">
        <v/>
      </c>
      <c r="V1481" t="str">
        <v>IWALK</v>
      </c>
      <c r="W1481" t="str">
        <v>LIQ11900241</v>
      </c>
      <c r="X1481">
        <v>44886.42083333333</v>
      </c>
      <c r="Y1481" t="str">
        <v>JR_LIU</v>
      </c>
      <c r="Z1481" t="str">
        <v>JR</v>
      </c>
      <c r="AA1481" t="str">
        <v>alkalinity residue</v>
      </c>
      <c r="AB1481" t="str">
        <v>397-U1385G-25X-6-IW(124-129)-IWALK</v>
      </c>
    </row>
    <row r="1482" spans="1:28" x14ac:dyDescent="0.15">
      <c r="A1482">
        <v>397</v>
      </c>
      <c r="B1482" t="str">
        <v>U1385</v>
      </c>
      <c r="C1482" t="str">
        <v>G</v>
      </c>
      <c r="D1482">
        <v>25</v>
      </c>
      <c r="E1482" t="str">
        <v>X</v>
      </c>
      <c r="F1482">
        <v>6</v>
      </c>
      <c r="G1482" t="str">
        <v/>
      </c>
      <c r="H1482" s="21">
        <v>124</v>
      </c>
      <c r="I1482" s="21">
        <v>129</v>
      </c>
      <c r="J1482" s="21">
        <v>0</v>
      </c>
      <c r="K1482" s="21">
        <v>5</v>
      </c>
      <c r="L1482">
        <v>231.45000000000002</v>
      </c>
      <c r="M1482">
        <v>231.5</v>
      </c>
      <c r="N1482">
        <v>276.95400000000001</v>
      </c>
      <c r="O1482">
        <v>277.00400000000002</v>
      </c>
      <c r="P1482">
        <v>5</v>
      </c>
      <c r="Q1482">
        <v>2</v>
      </c>
      <c r="R1482" t="str">
        <v>LIQ</v>
      </c>
      <c r="S1482" t="str">
        <v/>
      </c>
      <c r="T1482" t="str">
        <v>BRAD</v>
      </c>
      <c r="U1482" t="str">
        <v>95829IODP</v>
      </c>
      <c r="V1482" t="str">
        <v>IWBRAD</v>
      </c>
      <c r="W1482" t="str">
        <v>LIQ11900311</v>
      </c>
      <c r="X1482">
        <v>44886.42083333333</v>
      </c>
      <c r="Y1482" t="str">
        <v>JR_LIU</v>
      </c>
      <c r="Z1482" t="str">
        <v>JR</v>
      </c>
      <c r="AA1482" t="str">
        <v>10 ul HgCl2</v>
      </c>
      <c r="AB1482" t="str">
        <v>397-U1385G-25X-6-IW(124-129)-IWBRAD</v>
      </c>
    </row>
    <row r="1483" spans="1:28" x14ac:dyDescent="0.15">
      <c r="A1483">
        <v>397</v>
      </c>
      <c r="B1483" t="str">
        <v>U1385</v>
      </c>
      <c r="C1483" t="str">
        <v>G</v>
      </c>
      <c r="D1483">
        <v>25</v>
      </c>
      <c r="E1483" t="str">
        <v>X</v>
      </c>
      <c r="F1483">
        <v>6</v>
      </c>
      <c r="G1483" t="str">
        <v/>
      </c>
      <c r="H1483" s="21">
        <v>124</v>
      </c>
      <c r="I1483" s="21">
        <v>129</v>
      </c>
      <c r="J1483" s="21">
        <v>0</v>
      </c>
      <c r="K1483" s="21">
        <v>5</v>
      </c>
      <c r="L1483">
        <v>231.45000000000002</v>
      </c>
      <c r="M1483">
        <v>231.5</v>
      </c>
      <c r="N1483">
        <v>276.95400000000001</v>
      </c>
      <c r="O1483">
        <v>277.00400000000002</v>
      </c>
      <c r="P1483">
        <v>5</v>
      </c>
      <c r="Q1483">
        <v>25</v>
      </c>
      <c r="R1483" t="str">
        <v>CAKE</v>
      </c>
      <c r="S1483" t="str">
        <v/>
      </c>
      <c r="T1483" t="str">
        <v>HAYG</v>
      </c>
      <c r="U1483" t="str">
        <v>95295IODP</v>
      </c>
      <c r="V1483" t="str">
        <v>SCHAYG</v>
      </c>
      <c r="W1483" t="str">
        <v>CAKE11900291</v>
      </c>
      <c r="X1483">
        <v>44886.42083333333</v>
      </c>
      <c r="Y1483" t="str">
        <v>JR_LIU</v>
      </c>
      <c r="Z1483" t="str">
        <v>JR</v>
      </c>
      <c r="AA1483" t="str">
        <v>flush with N2</v>
      </c>
      <c r="AB1483" t="str">
        <v>397-U1385G-25X-6-IW(124-129)-SCHAYG</v>
      </c>
    </row>
    <row r="1484" spans="1:28" x14ac:dyDescent="0.15">
      <c r="A1484">
        <v>397</v>
      </c>
      <c r="B1484" t="str">
        <v>U1385</v>
      </c>
      <c r="C1484" t="str">
        <v>G</v>
      </c>
      <c r="D1484">
        <v>25</v>
      </c>
      <c r="E1484" t="str">
        <v>X</v>
      </c>
      <c r="F1484">
        <v>6</v>
      </c>
      <c r="G1484" t="str">
        <v/>
      </c>
      <c r="H1484" s="21">
        <v>124</v>
      </c>
      <c r="I1484" s="21">
        <v>129</v>
      </c>
      <c r="J1484" s="21">
        <v>0</v>
      </c>
      <c r="K1484" s="21">
        <v>5</v>
      </c>
      <c r="L1484">
        <v>231.45000000000002</v>
      </c>
      <c r="M1484">
        <v>231.5</v>
      </c>
      <c r="N1484">
        <v>276.95400000000001</v>
      </c>
      <c r="O1484">
        <v>277.00400000000002</v>
      </c>
      <c r="P1484">
        <v>5</v>
      </c>
      <c r="Q1484">
        <v>2</v>
      </c>
      <c r="R1484" t="str">
        <v>LIQ</v>
      </c>
      <c r="S1484" t="str">
        <v>ICP</v>
      </c>
      <c r="T1484" t="str">
        <v/>
      </c>
      <c r="U1484" t="str">
        <v/>
      </c>
      <c r="V1484" t="str">
        <v>IWICP</v>
      </c>
      <c r="W1484" t="str">
        <v>LIQ11900251</v>
      </c>
      <c r="X1484">
        <v>44886.42083333333</v>
      </c>
      <c r="Y1484" t="str">
        <v>JR_LIU</v>
      </c>
      <c r="Z1484" t="str">
        <v>JR</v>
      </c>
      <c r="AA1484" t="str">
        <v>10uL HNO3</v>
      </c>
      <c r="AB1484" t="str">
        <v>397-U1385G-25X-6-IW(124-129)-IWICP</v>
      </c>
    </row>
    <row r="1485" spans="1:28" x14ac:dyDescent="0.15">
      <c r="A1485">
        <v>397</v>
      </c>
      <c r="B1485" t="str">
        <v>U1385</v>
      </c>
      <c r="C1485" t="str">
        <v>G</v>
      </c>
      <c r="D1485">
        <v>25</v>
      </c>
      <c r="E1485" t="str">
        <v>X</v>
      </c>
      <c r="F1485">
        <v>6</v>
      </c>
      <c r="G1485" t="str">
        <v/>
      </c>
      <c r="H1485" s="21">
        <v>124</v>
      </c>
      <c r="I1485" s="21">
        <v>129</v>
      </c>
      <c r="J1485" s="21">
        <v>0</v>
      </c>
      <c r="K1485" s="21">
        <v>5</v>
      </c>
      <c r="L1485">
        <v>231.45000000000002</v>
      </c>
      <c r="M1485">
        <v>231.5</v>
      </c>
      <c r="N1485">
        <v>276.95400000000001</v>
      </c>
      <c r="O1485">
        <v>277.00400000000002</v>
      </c>
      <c r="P1485">
        <v>5</v>
      </c>
      <c r="Q1485">
        <v>10</v>
      </c>
      <c r="R1485" t="str">
        <v>LIQ</v>
      </c>
      <c r="S1485" t="str">
        <v/>
      </c>
      <c r="T1485" t="str">
        <v>WU</v>
      </c>
      <c r="U1485" t="str">
        <v>95353IODP</v>
      </c>
      <c r="V1485" t="str">
        <v>IWWU</v>
      </c>
      <c r="W1485" t="str">
        <v>LIQ11900261</v>
      </c>
      <c r="X1485">
        <v>44886.42083333333</v>
      </c>
      <c r="Y1485" t="str">
        <v>JR_LIU</v>
      </c>
      <c r="Z1485" t="str">
        <v>JR</v>
      </c>
      <c r="AA1485" t="str">
        <v>30 ul TM HCl</v>
      </c>
      <c r="AB1485" t="str">
        <v>397-U1385G-25X-6-IW(124-129)-IWWU</v>
      </c>
    </row>
    <row r="1486" spans="1:28" x14ac:dyDescent="0.15">
      <c r="A1486">
        <v>397</v>
      </c>
      <c r="B1486" t="str">
        <v>U1385</v>
      </c>
      <c r="C1486" t="str">
        <v>G</v>
      </c>
      <c r="D1486">
        <v>25</v>
      </c>
      <c r="E1486" t="str">
        <v>X</v>
      </c>
      <c r="F1486">
        <v>7</v>
      </c>
      <c r="G1486" t="str">
        <v/>
      </c>
      <c r="H1486" s="21">
        <v>0</v>
      </c>
      <c r="I1486" s="21">
        <v>5</v>
      </c>
      <c r="J1486" s="21">
        <v>0</v>
      </c>
      <c r="K1486" s="21">
        <v>5</v>
      </c>
      <c r="L1486">
        <v>231.5</v>
      </c>
      <c r="M1486">
        <v>231.55</v>
      </c>
      <c r="N1486">
        <v>277.00400000000002</v>
      </c>
      <c r="O1486">
        <v>277.05400000000003</v>
      </c>
      <c r="P1486">
        <v>5</v>
      </c>
      <c r="Q1486">
        <v>5</v>
      </c>
      <c r="R1486" t="str">
        <v>CYL</v>
      </c>
      <c r="S1486" t="str">
        <v>HS</v>
      </c>
      <c r="T1486" t="str">
        <v/>
      </c>
      <c r="U1486" t="str">
        <v/>
      </c>
      <c r="V1486" t="str">
        <v>HS</v>
      </c>
      <c r="W1486" t="str">
        <v>CYL11899571</v>
      </c>
      <c r="X1486">
        <v>44886.30972222222</v>
      </c>
      <c r="Y1486" t="str">
        <v>NOVAK</v>
      </c>
      <c r="Z1486" t="str">
        <v>JR</v>
      </c>
      <c r="AA1486" t="str">
        <v/>
      </c>
      <c r="AB1486" t="str">
        <v>397-U1385G-25X-7-HS</v>
      </c>
    </row>
    <row r="1487" spans="1:28" x14ac:dyDescent="0.15">
      <c r="A1487">
        <v>397</v>
      </c>
      <c r="B1487" t="str">
        <v>U1385</v>
      </c>
      <c r="C1487" t="str">
        <v>G</v>
      </c>
      <c r="D1487">
        <v>26</v>
      </c>
      <c r="E1487" t="str">
        <v>X</v>
      </c>
      <c r="F1487">
        <v>3</v>
      </c>
      <c r="G1487" t="str">
        <v>W</v>
      </c>
      <c r="H1487" s="21">
        <v>72</v>
      </c>
      <c r="I1487" s="21">
        <v>74</v>
      </c>
      <c r="J1487" s="21">
        <v>72</v>
      </c>
      <c r="K1487" s="21">
        <v>74</v>
      </c>
      <c r="L1487">
        <v>236.12</v>
      </c>
      <c r="M1487">
        <v>236.14000000000001</v>
      </c>
      <c r="N1487">
        <v>283.68600000000004</v>
      </c>
      <c r="O1487">
        <v>283.70600000000002</v>
      </c>
      <c r="P1487">
        <v>2</v>
      </c>
      <c r="Q1487">
        <v>7</v>
      </c>
      <c r="R1487" t="str">
        <v>CUBE</v>
      </c>
      <c r="S1487" t="str">
        <v>PMAG</v>
      </c>
      <c r="T1487" t="str">
        <v>XUAN</v>
      </c>
      <c r="U1487" t="str">
        <v>95810IODP</v>
      </c>
      <c r="V1487" t="str">
        <v>PMAG</v>
      </c>
      <c r="W1487" t="str">
        <v>CUBE11903681</v>
      </c>
      <c r="X1487">
        <v>44886.813888888886</v>
      </c>
      <c r="Y1487" t="str">
        <v>LEWIS</v>
      </c>
      <c r="Z1487" t="str">
        <v>JR</v>
      </c>
      <c r="AA1487" t="str">
        <v/>
      </c>
      <c r="AB1487" t="str">
        <v>397-U1385G-26X-3-W 72/74-PMAG</v>
      </c>
    </row>
    <row r="1488" spans="1:28" x14ac:dyDescent="0.15">
      <c r="A1488">
        <v>397</v>
      </c>
      <c r="B1488" t="str">
        <v>U1385</v>
      </c>
      <c r="C1488" t="str">
        <v>G</v>
      </c>
      <c r="D1488">
        <v>26</v>
      </c>
      <c r="E1488" t="str">
        <v>X</v>
      </c>
      <c r="F1488">
        <v>3</v>
      </c>
      <c r="G1488" t="str">
        <v>W</v>
      </c>
      <c r="H1488" s="21">
        <v>107</v>
      </c>
      <c r="I1488" s="21">
        <v>108</v>
      </c>
      <c r="J1488" s="21">
        <v>107</v>
      </c>
      <c r="K1488" s="21">
        <v>108</v>
      </c>
      <c r="L1488">
        <v>236.47</v>
      </c>
      <c r="M1488">
        <v>236.48000000000002</v>
      </c>
      <c r="N1488">
        <v>284.036</v>
      </c>
      <c r="O1488">
        <v>284.04600000000005</v>
      </c>
      <c r="P1488">
        <v>1</v>
      </c>
      <c r="Q1488">
        <v>5</v>
      </c>
      <c r="R1488" t="str">
        <v>CYL</v>
      </c>
      <c r="S1488" t="str">
        <v>CARB</v>
      </c>
      <c r="T1488" t="str">
        <v/>
      </c>
      <c r="U1488" t="str">
        <v/>
      </c>
      <c r="V1488" t="str">
        <v>CARB</v>
      </c>
      <c r="W1488" t="str">
        <v>CYL11903651</v>
      </c>
      <c r="X1488">
        <v>44886.808333333334</v>
      </c>
      <c r="Y1488" t="str">
        <v>JRS_CLARK</v>
      </c>
      <c r="Z1488" t="str">
        <v>JR</v>
      </c>
      <c r="AA1488" t="str">
        <v/>
      </c>
      <c r="AB1488" t="str">
        <v>397-U1385G-26X-3-W 107/108-CARB</v>
      </c>
    </row>
    <row r="1489" spans="1:28" x14ac:dyDescent="0.15">
      <c r="A1489">
        <v>397</v>
      </c>
      <c r="B1489" t="str">
        <v>U1385</v>
      </c>
      <c r="C1489" t="str">
        <v>G</v>
      </c>
      <c r="D1489">
        <v>26</v>
      </c>
      <c r="E1489" t="str">
        <v>X</v>
      </c>
      <c r="F1489">
        <v>6</v>
      </c>
      <c r="G1489" t="str">
        <v/>
      </c>
      <c r="H1489" s="21">
        <v>123</v>
      </c>
      <c r="I1489" s="21">
        <v>128</v>
      </c>
      <c r="J1489" s="21">
        <v>0</v>
      </c>
      <c r="K1489" s="21">
        <v>5</v>
      </c>
      <c r="L1489">
        <v>241.14999999999998</v>
      </c>
      <c r="M1489">
        <v>241.2</v>
      </c>
      <c r="N1489">
        <v>288.71600000000001</v>
      </c>
      <c r="O1489">
        <v>288.76599999999996</v>
      </c>
      <c r="P1489">
        <v>5</v>
      </c>
      <c r="Q1489">
        <v>10</v>
      </c>
      <c r="R1489" t="str">
        <v>LIQ</v>
      </c>
      <c r="S1489" t="str">
        <v/>
      </c>
      <c r="T1489" t="str">
        <v>WU</v>
      </c>
      <c r="U1489" t="str">
        <v>95353IODP</v>
      </c>
      <c r="V1489" t="str">
        <v>IWWU</v>
      </c>
      <c r="W1489" t="str">
        <v>LIQ11900351</v>
      </c>
      <c r="X1489">
        <v>44886.42083333333</v>
      </c>
      <c r="Y1489" t="str">
        <v>JR_LIU</v>
      </c>
      <c r="Z1489" t="str">
        <v>JR</v>
      </c>
      <c r="AA1489" t="str">
        <v>30 ul TM HCl</v>
      </c>
      <c r="AB1489" t="str">
        <v>397-U1385G-26X-6-IW(123-128)-IWWU</v>
      </c>
    </row>
    <row r="1490" spans="1:28" x14ac:dyDescent="0.15">
      <c r="A1490">
        <v>397</v>
      </c>
      <c r="B1490" t="str">
        <v>U1385</v>
      </c>
      <c r="C1490" t="str">
        <v>G</v>
      </c>
      <c r="D1490">
        <v>26</v>
      </c>
      <c r="E1490" t="str">
        <v>X</v>
      </c>
      <c r="F1490">
        <v>6</v>
      </c>
      <c r="G1490" t="str">
        <v/>
      </c>
      <c r="H1490" s="21">
        <v>123</v>
      </c>
      <c r="I1490" s="21">
        <v>128</v>
      </c>
      <c r="J1490" s="21">
        <v>0</v>
      </c>
      <c r="K1490" s="21">
        <v>5</v>
      </c>
      <c r="L1490">
        <v>241.14999999999998</v>
      </c>
      <c r="M1490">
        <v>241.2</v>
      </c>
      <c r="N1490">
        <v>288.71600000000001</v>
      </c>
      <c r="O1490">
        <v>288.76599999999996</v>
      </c>
      <c r="P1490">
        <v>5</v>
      </c>
      <c r="Q1490">
        <v>25</v>
      </c>
      <c r="R1490" t="str">
        <v>CAKE</v>
      </c>
      <c r="S1490" t="str">
        <v/>
      </c>
      <c r="T1490" t="str">
        <v/>
      </c>
      <c r="U1490" t="str">
        <v/>
      </c>
      <c r="V1490" t="str">
        <v>SC</v>
      </c>
      <c r="W1490" t="str">
        <v>CAKE11900391</v>
      </c>
      <c r="X1490">
        <v>44886.42083333333</v>
      </c>
      <c r="Y1490" t="str">
        <v>JR_LIU</v>
      </c>
      <c r="Z1490" t="str">
        <v>JR</v>
      </c>
      <c r="AA1490" t="str">
        <v>repository</v>
      </c>
      <c r="AB1490" t="str">
        <v>397-U1385G-26X-6-IW(123-128)-SC</v>
      </c>
    </row>
    <row r="1491" spans="1:28" x14ac:dyDescent="0.15">
      <c r="A1491">
        <v>397</v>
      </c>
      <c r="B1491" t="str">
        <v>U1385</v>
      </c>
      <c r="C1491" t="str">
        <v>G</v>
      </c>
      <c r="D1491">
        <v>26</v>
      </c>
      <c r="E1491" t="str">
        <v>X</v>
      </c>
      <c r="F1491">
        <v>6</v>
      </c>
      <c r="G1491" t="str">
        <v/>
      </c>
      <c r="H1491" s="21">
        <v>123</v>
      </c>
      <c r="I1491" s="21">
        <v>128</v>
      </c>
      <c r="J1491" s="21">
        <v>0</v>
      </c>
      <c r="K1491" s="21">
        <v>5</v>
      </c>
      <c r="L1491">
        <v>241.14999999999998</v>
      </c>
      <c r="M1491">
        <v>241.2</v>
      </c>
      <c r="N1491">
        <v>288.71600000000001</v>
      </c>
      <c r="O1491">
        <v>288.76599999999996</v>
      </c>
      <c r="P1491">
        <v>5</v>
      </c>
      <c r="Q1491">
        <v>2</v>
      </c>
      <c r="R1491" t="str">
        <v>LIQ</v>
      </c>
      <c r="S1491" t="str">
        <v/>
      </c>
      <c r="T1491" t="str">
        <v>BRAD</v>
      </c>
      <c r="U1491" t="str">
        <v>95829IODP</v>
      </c>
      <c r="V1491" t="str">
        <v>IWBRAD</v>
      </c>
      <c r="W1491" t="str">
        <v>LIQ11900401</v>
      </c>
      <c r="X1491">
        <v>44886.42083333333</v>
      </c>
      <c r="Y1491" t="str">
        <v>JR_LIU</v>
      </c>
      <c r="Z1491" t="str">
        <v>JR</v>
      </c>
      <c r="AA1491" t="str">
        <v>10 ul HgCl2</v>
      </c>
      <c r="AB1491" t="str">
        <v>397-U1385G-26X-6-IW(123-128)-IWBRAD</v>
      </c>
    </row>
    <row r="1492" spans="1:28" x14ac:dyDescent="0.15">
      <c r="A1492">
        <v>397</v>
      </c>
      <c r="B1492" t="str">
        <v>U1385</v>
      </c>
      <c r="C1492" t="str">
        <v>G</v>
      </c>
      <c r="D1492">
        <v>26</v>
      </c>
      <c r="E1492" t="str">
        <v>X</v>
      </c>
      <c r="F1492">
        <v>6</v>
      </c>
      <c r="G1492" t="str">
        <v/>
      </c>
      <c r="H1492" s="21">
        <v>123</v>
      </c>
      <c r="I1492" s="21">
        <v>128</v>
      </c>
      <c r="J1492" s="21">
        <v>0</v>
      </c>
      <c r="K1492" s="21">
        <v>5</v>
      </c>
      <c r="L1492">
        <v>241.14999999999998</v>
      </c>
      <c r="M1492">
        <v>241.2</v>
      </c>
      <c r="N1492">
        <v>288.71600000000001</v>
      </c>
      <c r="O1492">
        <v>288.76599999999996</v>
      </c>
      <c r="P1492">
        <v>5</v>
      </c>
      <c r="Q1492">
        <v>25</v>
      </c>
      <c r="R1492" t="str">
        <v>CAKE</v>
      </c>
      <c r="S1492" t="str">
        <v/>
      </c>
      <c r="T1492" t="str">
        <v>HAYG</v>
      </c>
      <c r="U1492" t="str">
        <v>95295IODP</v>
      </c>
      <c r="V1492" t="str">
        <v>SCHAYG</v>
      </c>
      <c r="W1492" t="str">
        <v>CAKE11900381</v>
      </c>
      <c r="X1492">
        <v>44886.42083333333</v>
      </c>
      <c r="Y1492" t="str">
        <v>JR_LIU</v>
      </c>
      <c r="Z1492" t="str">
        <v>JR</v>
      </c>
      <c r="AA1492" t="str">
        <v>flush with N2</v>
      </c>
      <c r="AB1492" t="str">
        <v>397-U1385G-26X-6-IW(123-128)-SCHAYG</v>
      </c>
    </row>
    <row r="1493" spans="1:28" x14ac:dyDescent="0.15">
      <c r="A1493">
        <v>397</v>
      </c>
      <c r="B1493" t="str">
        <v>U1385</v>
      </c>
      <c r="C1493" t="str">
        <v>G</v>
      </c>
      <c r="D1493">
        <v>26</v>
      </c>
      <c r="E1493" t="str">
        <v>X</v>
      </c>
      <c r="F1493">
        <v>6</v>
      </c>
      <c r="G1493" t="str">
        <v/>
      </c>
      <c r="H1493" s="21">
        <v>123</v>
      </c>
      <c r="I1493" s="21">
        <v>128</v>
      </c>
      <c r="J1493" s="21">
        <v>0</v>
      </c>
      <c r="K1493" s="21">
        <v>5</v>
      </c>
      <c r="L1493">
        <v>241.14999999999998</v>
      </c>
      <c r="M1493">
        <v>241.2</v>
      </c>
      <c r="N1493">
        <v>288.71600000000001</v>
      </c>
      <c r="O1493">
        <v>288.76599999999996</v>
      </c>
      <c r="P1493">
        <v>5</v>
      </c>
      <c r="Q1493">
        <v>25</v>
      </c>
      <c r="R1493" t="str">
        <v>CAKE</v>
      </c>
      <c r="S1493" t="str">
        <v/>
      </c>
      <c r="T1493" t="str">
        <v>WU</v>
      </c>
      <c r="U1493" t="str">
        <v>95353IODP</v>
      </c>
      <c r="V1493" t="str">
        <v>SCWU</v>
      </c>
      <c r="W1493" t="str">
        <v>CAKE11900371</v>
      </c>
      <c r="X1493">
        <v>44886.42083333333</v>
      </c>
      <c r="Y1493" t="str">
        <v>JR_LIU</v>
      </c>
      <c r="Z1493" t="str">
        <v>JR</v>
      </c>
      <c r="AA1493" t="str">
        <v/>
      </c>
      <c r="AB1493" t="str">
        <v>397-U1385G-26X-6-IW(123-128)-SCWU</v>
      </c>
    </row>
    <row r="1494" spans="1:28" x14ac:dyDescent="0.15">
      <c r="A1494">
        <v>397</v>
      </c>
      <c r="B1494" t="str">
        <v>U1385</v>
      </c>
      <c r="C1494" t="str">
        <v>G</v>
      </c>
      <c r="D1494">
        <v>26</v>
      </c>
      <c r="E1494" t="str">
        <v>X</v>
      </c>
      <c r="F1494">
        <v>6</v>
      </c>
      <c r="G1494" t="str">
        <v/>
      </c>
      <c r="H1494" s="21">
        <v>123</v>
      </c>
      <c r="I1494" s="21">
        <v>128</v>
      </c>
      <c r="J1494" s="21">
        <v>0</v>
      </c>
      <c r="K1494" s="21">
        <v>5</v>
      </c>
      <c r="L1494">
        <v>241.14999999999998</v>
      </c>
      <c r="M1494">
        <v>241.2</v>
      </c>
      <c r="N1494">
        <v>288.71600000000001</v>
      </c>
      <c r="O1494">
        <v>288.76599999999996</v>
      </c>
      <c r="P1494">
        <v>5</v>
      </c>
      <c r="Q1494">
        <v>2</v>
      </c>
      <c r="R1494" t="str">
        <v>LIQ</v>
      </c>
      <c r="S1494" t="str">
        <v>ICP</v>
      </c>
      <c r="T1494" t="str">
        <v/>
      </c>
      <c r="U1494" t="str">
        <v/>
      </c>
      <c r="V1494" t="str">
        <v>IWICP</v>
      </c>
      <c r="W1494" t="str">
        <v>LIQ11900341</v>
      </c>
      <c r="X1494">
        <v>44886.42083333333</v>
      </c>
      <c r="Y1494" t="str">
        <v>JR_LIU</v>
      </c>
      <c r="Z1494" t="str">
        <v>JR</v>
      </c>
      <c r="AA1494" t="str">
        <v>10uL HNO3</v>
      </c>
      <c r="AB1494" t="str">
        <v>397-U1385G-26X-6-IW(123-128)-IWICP</v>
      </c>
    </row>
    <row r="1495" spans="1:28" x14ac:dyDescent="0.15">
      <c r="A1495">
        <v>397</v>
      </c>
      <c r="B1495" t="str">
        <v>U1385</v>
      </c>
      <c r="C1495" t="str">
        <v>G</v>
      </c>
      <c r="D1495">
        <v>26</v>
      </c>
      <c r="E1495" t="str">
        <v>X</v>
      </c>
      <c r="F1495">
        <v>6</v>
      </c>
      <c r="G1495" t="str">
        <v/>
      </c>
      <c r="H1495" s="21">
        <v>123</v>
      </c>
      <c r="I1495" s="21">
        <v>128</v>
      </c>
      <c r="J1495" s="21">
        <v>0</v>
      </c>
      <c r="K1495" s="21">
        <v>5</v>
      </c>
      <c r="L1495">
        <v>241.14999999999998</v>
      </c>
      <c r="M1495">
        <v>241.2</v>
      </c>
      <c r="N1495">
        <v>288.71600000000001</v>
      </c>
      <c r="O1495">
        <v>288.76599999999996</v>
      </c>
      <c r="P1495">
        <v>5</v>
      </c>
      <c r="Q1495">
        <v>3</v>
      </c>
      <c r="R1495" t="str">
        <v>LIQ</v>
      </c>
      <c r="S1495" t="str">
        <v/>
      </c>
      <c r="T1495" t="str">
        <v/>
      </c>
      <c r="U1495" t="str">
        <v/>
      </c>
      <c r="V1495" t="str">
        <v>IWALK</v>
      </c>
      <c r="W1495" t="str">
        <v>LIQ11900331</v>
      </c>
      <c r="X1495">
        <v>44886.42083333333</v>
      </c>
      <c r="Y1495" t="str">
        <v>JR_LIU</v>
      </c>
      <c r="Z1495" t="str">
        <v>JR</v>
      </c>
      <c r="AA1495" t="str">
        <v>alkalinity residue</v>
      </c>
      <c r="AB1495" t="str">
        <v>397-U1385G-26X-6-IW(123-128)-IWALK</v>
      </c>
    </row>
    <row r="1496" spans="1:28" x14ac:dyDescent="0.15">
      <c r="A1496">
        <v>397</v>
      </c>
      <c r="B1496" t="str">
        <v>U1385</v>
      </c>
      <c r="C1496" t="str">
        <v>G</v>
      </c>
      <c r="D1496">
        <v>26</v>
      </c>
      <c r="E1496" t="str">
        <v>X</v>
      </c>
      <c r="F1496">
        <v>6</v>
      </c>
      <c r="G1496" t="str">
        <v/>
      </c>
      <c r="H1496" s="21">
        <v>123</v>
      </c>
      <c r="I1496" s="21">
        <v>128</v>
      </c>
      <c r="J1496" s="21">
        <v>0</v>
      </c>
      <c r="K1496" s="21">
        <v>5</v>
      </c>
      <c r="L1496">
        <v>241.14999999999998</v>
      </c>
      <c r="M1496">
        <v>241.2</v>
      </c>
      <c r="N1496">
        <v>288.71600000000001</v>
      </c>
      <c r="O1496">
        <v>288.76599999999996</v>
      </c>
      <c r="P1496">
        <v>5</v>
      </c>
      <c r="Q1496">
        <v>10</v>
      </c>
      <c r="R1496" t="str">
        <v>LIQ</v>
      </c>
      <c r="S1496" t="str">
        <v/>
      </c>
      <c r="T1496" t="str">
        <v>YOBO</v>
      </c>
      <c r="U1496" t="str">
        <v>96010IODP</v>
      </c>
      <c r="V1496" t="str">
        <v>IWYOBO</v>
      </c>
      <c r="W1496" t="str">
        <v>LIQ11900361</v>
      </c>
      <c r="X1496">
        <v>44886.42083333333</v>
      </c>
      <c r="Y1496" t="str">
        <v>JR_LIU</v>
      </c>
      <c r="Z1496" t="str">
        <v>JR</v>
      </c>
      <c r="AA1496" t="str">
        <v>30ul optima HNO3</v>
      </c>
      <c r="AB1496" t="str">
        <v>397-U1385G-26X-6-IW(123-128)-IWYOBO</v>
      </c>
    </row>
    <row r="1497" spans="1:28" x14ac:dyDescent="0.15">
      <c r="A1497">
        <v>397</v>
      </c>
      <c r="B1497" t="str">
        <v>U1385</v>
      </c>
      <c r="C1497" t="str">
        <v>G</v>
      </c>
      <c r="D1497">
        <v>26</v>
      </c>
      <c r="E1497" t="str">
        <v>X</v>
      </c>
      <c r="F1497">
        <v>6</v>
      </c>
      <c r="G1497" t="str">
        <v/>
      </c>
      <c r="H1497" s="21">
        <v>123</v>
      </c>
      <c r="I1497" s="21">
        <v>128</v>
      </c>
      <c r="J1497" s="21">
        <v>123</v>
      </c>
      <c r="K1497" s="21">
        <v>128</v>
      </c>
      <c r="L1497">
        <v>241.14999999999998</v>
      </c>
      <c r="M1497">
        <v>241.2</v>
      </c>
      <c r="N1497">
        <v>288.71600000000001</v>
      </c>
      <c r="O1497">
        <v>288.76599999999996</v>
      </c>
      <c r="P1497">
        <v>5</v>
      </c>
      <c r="Q1497">
        <v>176</v>
      </c>
      <c r="R1497" t="str">
        <v>WRND</v>
      </c>
      <c r="S1497" t="str">
        <v>IW</v>
      </c>
      <c r="T1497" t="str">
        <v/>
      </c>
      <c r="U1497" t="str">
        <v/>
      </c>
      <c r="V1497" t="str">
        <v>IW(123-128)</v>
      </c>
      <c r="W1497" t="str">
        <v>WRND11899841</v>
      </c>
      <c r="X1497">
        <v>44886.347222222219</v>
      </c>
      <c r="Y1497" t="str">
        <v>NOVAK</v>
      </c>
      <c r="Z1497" t="str">
        <v>JR</v>
      </c>
      <c r="AA1497" t="str">
        <v/>
      </c>
      <c r="AB1497" t="str">
        <v>397-U1385G-26X-6-IW(123-128)</v>
      </c>
    </row>
    <row r="1498" spans="1:28" x14ac:dyDescent="0.15">
      <c r="A1498">
        <v>397</v>
      </c>
      <c r="B1498" t="str">
        <v>U1385</v>
      </c>
      <c r="C1498" t="str">
        <v>G</v>
      </c>
      <c r="D1498">
        <v>26</v>
      </c>
      <c r="E1498" t="str">
        <v>X</v>
      </c>
      <c r="F1498">
        <v>6</v>
      </c>
      <c r="G1498" t="str">
        <v/>
      </c>
      <c r="H1498" s="21">
        <v>123</v>
      </c>
      <c r="I1498" s="21">
        <v>128</v>
      </c>
      <c r="J1498" s="21">
        <v>0</v>
      </c>
      <c r="K1498" s="21">
        <v>5</v>
      </c>
      <c r="L1498">
        <v>241.14999999999998</v>
      </c>
      <c r="M1498">
        <v>241.2</v>
      </c>
      <c r="N1498">
        <v>288.71600000000001</v>
      </c>
      <c r="O1498">
        <v>288.76599999999996</v>
      </c>
      <c r="P1498">
        <v>5</v>
      </c>
      <c r="Q1498">
        <v>6</v>
      </c>
      <c r="R1498" t="str">
        <v>LIQ</v>
      </c>
      <c r="S1498" t="str">
        <v/>
      </c>
      <c r="T1498" t="str">
        <v/>
      </c>
      <c r="U1498" t="str">
        <v/>
      </c>
      <c r="V1498" t="str">
        <v>IWS</v>
      </c>
      <c r="W1498" t="str">
        <v>LIQ11900321</v>
      </c>
      <c r="X1498">
        <v>44886.42083333333</v>
      </c>
      <c r="Y1498" t="str">
        <v>JR_LIU</v>
      </c>
      <c r="Z1498" t="str">
        <v>JR</v>
      </c>
      <c r="AA1498" t="str">
        <v>shipboard untreated</v>
      </c>
      <c r="AB1498" t="str">
        <v>397-U1385G-26X-6-IW(123-128)-IWS</v>
      </c>
    </row>
    <row r="1499" spans="1:28" x14ac:dyDescent="0.15">
      <c r="A1499">
        <v>397</v>
      </c>
      <c r="B1499" t="str">
        <v>U1385</v>
      </c>
      <c r="C1499" t="str">
        <v>G</v>
      </c>
      <c r="D1499">
        <v>26</v>
      </c>
      <c r="E1499" t="str">
        <v>X</v>
      </c>
      <c r="F1499">
        <v>7</v>
      </c>
      <c r="G1499" t="str">
        <v/>
      </c>
      <c r="H1499" s="21">
        <v>0</v>
      </c>
      <c r="I1499" s="21">
        <v>5</v>
      </c>
      <c r="J1499" s="21">
        <v>0</v>
      </c>
      <c r="K1499" s="21">
        <v>5</v>
      </c>
      <c r="L1499">
        <v>241.2</v>
      </c>
      <c r="M1499">
        <v>241.25</v>
      </c>
      <c r="N1499">
        <v>288.76599999999996</v>
      </c>
      <c r="O1499">
        <v>288.81600000000003</v>
      </c>
      <c r="P1499">
        <v>5</v>
      </c>
      <c r="Q1499">
        <v>5</v>
      </c>
      <c r="R1499" t="str">
        <v>CYL</v>
      </c>
      <c r="S1499" t="str">
        <v>HS</v>
      </c>
      <c r="T1499" t="str">
        <v/>
      </c>
      <c r="U1499" t="str">
        <v/>
      </c>
      <c r="V1499" t="str">
        <v>HS</v>
      </c>
      <c r="W1499" t="str">
        <v>CYL11899851</v>
      </c>
      <c r="X1499">
        <v>44886.347222222219</v>
      </c>
      <c r="Y1499" t="str">
        <v>NOVAK</v>
      </c>
      <c r="Z1499" t="str">
        <v>JR</v>
      </c>
      <c r="AA1499" t="str">
        <v/>
      </c>
      <c r="AB1499" t="str">
        <v>397-U1385G-26X-7-HS</v>
      </c>
    </row>
    <row r="1500" spans="1:28" x14ac:dyDescent="0.15">
      <c r="A1500">
        <v>397</v>
      </c>
      <c r="B1500" t="str">
        <v>U1385</v>
      </c>
      <c r="C1500" t="str">
        <v>G</v>
      </c>
      <c r="D1500">
        <v>26</v>
      </c>
      <c r="E1500" t="str">
        <v>X</v>
      </c>
      <c r="F1500">
        <v>7</v>
      </c>
      <c r="G1500" t="str">
        <v>W</v>
      </c>
      <c r="H1500" s="21">
        <v>6</v>
      </c>
      <c r="I1500" s="21">
        <v>7</v>
      </c>
      <c r="J1500" s="21">
        <v>6</v>
      </c>
      <c r="K1500" s="21">
        <v>7</v>
      </c>
      <c r="L1500">
        <v>241.26</v>
      </c>
      <c r="M1500">
        <v>241.26999999999998</v>
      </c>
      <c r="N1500">
        <v>288.82600000000002</v>
      </c>
      <c r="O1500">
        <v>288.83600000000001</v>
      </c>
      <c r="P1500">
        <v>1</v>
      </c>
      <c r="Q1500">
        <v>5</v>
      </c>
      <c r="R1500" t="str">
        <v>CYL</v>
      </c>
      <c r="S1500" t="str">
        <v>CARB</v>
      </c>
      <c r="T1500" t="str">
        <v/>
      </c>
      <c r="U1500" t="str">
        <v/>
      </c>
      <c r="V1500" t="str">
        <v>CARB</v>
      </c>
      <c r="W1500" t="str">
        <v>CYL11903661</v>
      </c>
      <c r="X1500">
        <v>44886.808333333334</v>
      </c>
      <c r="Y1500" t="str">
        <v>JRS_CLARK</v>
      </c>
      <c r="Z1500" t="str">
        <v>JR</v>
      </c>
      <c r="AA1500" t="str">
        <v/>
      </c>
      <c r="AB1500" t="str">
        <v>397-U1385G-26X-7-W 6/7-CARB</v>
      </c>
    </row>
    <row r="1501" spans="1:28" x14ac:dyDescent="0.15">
      <c r="A1501">
        <v>397</v>
      </c>
      <c r="B1501" t="str">
        <v>U1385</v>
      </c>
      <c r="C1501" t="str">
        <v>G</v>
      </c>
      <c r="D1501">
        <v>26</v>
      </c>
      <c r="E1501" t="str">
        <v>X</v>
      </c>
      <c r="F1501">
        <v>7</v>
      </c>
      <c r="G1501" t="str">
        <v>W</v>
      </c>
      <c r="H1501" s="21">
        <v>6</v>
      </c>
      <c r="I1501" s="21">
        <v>7</v>
      </c>
      <c r="J1501" s="21">
        <v>6</v>
      </c>
      <c r="K1501" s="21">
        <v>7</v>
      </c>
      <c r="L1501">
        <v>241.26</v>
      </c>
      <c r="M1501">
        <v>241.26999999999998</v>
      </c>
      <c r="N1501">
        <v>288.82600000000002</v>
      </c>
      <c r="O1501">
        <v>288.83600000000001</v>
      </c>
      <c r="P1501">
        <v>1</v>
      </c>
      <c r="Q1501">
        <v>5</v>
      </c>
      <c r="R1501" t="str">
        <v>CYL</v>
      </c>
      <c r="S1501" t="str">
        <v>XRD</v>
      </c>
      <c r="T1501" t="str">
        <v/>
      </c>
      <c r="U1501" t="str">
        <v/>
      </c>
      <c r="V1501" t="str">
        <v>XRD</v>
      </c>
      <c r="W1501" t="str">
        <v>CYL11903671</v>
      </c>
      <c r="X1501">
        <v>44886.808333333334</v>
      </c>
      <c r="Y1501" t="str">
        <v>JRS_CLARK</v>
      </c>
      <c r="Z1501" t="str">
        <v>JR</v>
      </c>
      <c r="AA1501" t="str">
        <v/>
      </c>
      <c r="AB1501" t="str">
        <v>397-U1385G-26X-7-W 6/7-XRD</v>
      </c>
    </row>
    <row r="1502" spans="1:28" x14ac:dyDescent="0.15">
      <c r="A1502">
        <v>397</v>
      </c>
      <c r="B1502" t="str">
        <v>U1385</v>
      </c>
      <c r="C1502" t="str">
        <v>G</v>
      </c>
      <c r="D1502">
        <v>26</v>
      </c>
      <c r="E1502" t="str">
        <v>X</v>
      </c>
      <c r="F1502">
        <v>7</v>
      </c>
      <c r="G1502" t="str">
        <v>A</v>
      </c>
      <c r="H1502" s="21">
        <v>6</v>
      </c>
      <c r="I1502" s="21">
        <v>6</v>
      </c>
      <c r="J1502" s="21">
        <v>6</v>
      </c>
      <c r="K1502" s="21">
        <v>6</v>
      </c>
      <c r="L1502">
        <v>241.26</v>
      </c>
      <c r="M1502">
        <v>241.26</v>
      </c>
      <c r="N1502">
        <v>288.82600000000002</v>
      </c>
      <c r="O1502">
        <v>288.82600000000002</v>
      </c>
      <c r="P1502">
        <v>0</v>
      </c>
      <c r="Q1502" t="str">
        <v/>
      </c>
      <c r="R1502" t="str">
        <v>SS</v>
      </c>
      <c r="S1502" t="str">
        <v>SED</v>
      </c>
      <c r="T1502" t="str">
        <v/>
      </c>
      <c r="U1502" t="str">
        <v/>
      </c>
      <c r="V1502" t="str">
        <v>SED</v>
      </c>
      <c r="W1502" t="str">
        <v>SS11903641</v>
      </c>
      <c r="X1502">
        <v>44886.806944444441</v>
      </c>
      <c r="Y1502" t="str">
        <v>JRS_BROOKS</v>
      </c>
      <c r="Z1502" t="str">
        <v>JR</v>
      </c>
      <c r="AA1502" t="str">
        <v/>
      </c>
      <c r="AB1502" t="str">
        <v>397-U1385G-26X-7-A 6/6-SED</v>
      </c>
    </row>
    <row r="1503" spans="1:28" x14ac:dyDescent="0.15">
      <c r="A1503">
        <v>397</v>
      </c>
      <c r="B1503" t="str">
        <v>U1385</v>
      </c>
      <c r="C1503" t="str">
        <v>G</v>
      </c>
      <c r="D1503">
        <v>27</v>
      </c>
      <c r="E1503" t="str">
        <v>X</v>
      </c>
      <c r="F1503">
        <v>2</v>
      </c>
      <c r="G1503" t="str">
        <v>W</v>
      </c>
      <c r="H1503" s="21">
        <v>50</v>
      </c>
      <c r="I1503" s="21">
        <v>51</v>
      </c>
      <c r="J1503" s="21">
        <v>50</v>
      </c>
      <c r="K1503" s="21">
        <v>51</v>
      </c>
      <c r="L1503">
        <v>244.1</v>
      </c>
      <c r="M1503">
        <v>244.10999999999999</v>
      </c>
      <c r="N1503">
        <v>294.11199999999997</v>
      </c>
      <c r="O1503">
        <v>294.12199999999996</v>
      </c>
      <c r="P1503">
        <v>1</v>
      </c>
      <c r="Q1503">
        <v>5</v>
      </c>
      <c r="R1503" t="str">
        <v>CYL</v>
      </c>
      <c r="S1503" t="str">
        <v>CARB</v>
      </c>
      <c r="T1503" t="str">
        <v/>
      </c>
      <c r="U1503" t="str">
        <v/>
      </c>
      <c r="V1503" t="str">
        <v>CARB</v>
      </c>
      <c r="W1503" t="str">
        <v>CYL11904161</v>
      </c>
      <c r="X1503">
        <v>44886.857638888891</v>
      </c>
      <c r="Y1503" t="str">
        <v>JRS_CLARK</v>
      </c>
      <c r="Z1503" t="str">
        <v>JR</v>
      </c>
      <c r="AA1503" t="str">
        <v/>
      </c>
      <c r="AB1503" t="str">
        <v>397-U1385G-27X-2-W 50/51-CARB</v>
      </c>
    </row>
    <row r="1504" spans="1:28" x14ac:dyDescent="0.15">
      <c r="A1504">
        <v>397</v>
      </c>
      <c r="B1504" t="str">
        <v>U1385</v>
      </c>
      <c r="C1504" t="str">
        <v>G</v>
      </c>
      <c r="D1504">
        <v>27</v>
      </c>
      <c r="E1504" t="str">
        <v>X</v>
      </c>
      <c r="F1504">
        <v>3</v>
      </c>
      <c r="G1504" t="str">
        <v>W</v>
      </c>
      <c r="H1504" s="21">
        <v>25</v>
      </c>
      <c r="I1504" s="21">
        <v>27</v>
      </c>
      <c r="J1504" s="21">
        <v>25</v>
      </c>
      <c r="K1504" s="21">
        <v>27</v>
      </c>
      <c r="L1504">
        <v>245.36</v>
      </c>
      <c r="M1504">
        <v>245.38000000000002</v>
      </c>
      <c r="N1504">
        <v>295.37200000000001</v>
      </c>
      <c r="O1504">
        <v>295.39200000000005</v>
      </c>
      <c r="P1504">
        <v>2</v>
      </c>
      <c r="Q1504">
        <v>7</v>
      </c>
      <c r="R1504" t="str">
        <v>CUBE</v>
      </c>
      <c r="S1504" t="str">
        <v>PMAG</v>
      </c>
      <c r="T1504" t="str">
        <v>XUAN</v>
      </c>
      <c r="U1504" t="str">
        <v>95810IODP</v>
      </c>
      <c r="V1504" t="str">
        <v>PMAG</v>
      </c>
      <c r="W1504" t="str">
        <v>CUBE11904281</v>
      </c>
      <c r="X1504">
        <v>44886.866666666669</v>
      </c>
      <c r="Y1504" t="str">
        <v>LEWIS</v>
      </c>
      <c r="Z1504" t="str">
        <v>JR</v>
      </c>
      <c r="AA1504" t="str">
        <v/>
      </c>
      <c r="AB1504" t="str">
        <v>397-U1385G-27X-3-W 25/27-PMAG</v>
      </c>
    </row>
    <row r="1505" spans="1:28" x14ac:dyDescent="0.15">
      <c r="A1505">
        <v>397</v>
      </c>
      <c r="B1505" t="str">
        <v>U1385</v>
      </c>
      <c r="C1505" t="str">
        <v>G</v>
      </c>
      <c r="D1505">
        <v>27</v>
      </c>
      <c r="E1505" t="str">
        <v>X</v>
      </c>
      <c r="F1505">
        <v>6</v>
      </c>
      <c r="G1505" t="str">
        <v>W</v>
      </c>
      <c r="H1505" s="21">
        <v>75</v>
      </c>
      <c r="I1505" s="21">
        <v>76</v>
      </c>
      <c r="J1505" s="21">
        <v>75</v>
      </c>
      <c r="K1505" s="21">
        <v>76</v>
      </c>
      <c r="L1505">
        <v>250.37</v>
      </c>
      <c r="M1505">
        <v>250.38</v>
      </c>
      <c r="N1505">
        <v>300.38200000000001</v>
      </c>
      <c r="O1505">
        <v>300.392</v>
      </c>
      <c r="P1505">
        <v>1</v>
      </c>
      <c r="Q1505">
        <v>5</v>
      </c>
      <c r="R1505" t="str">
        <v>CYL</v>
      </c>
      <c r="S1505" t="str">
        <v>XRD</v>
      </c>
      <c r="T1505" t="str">
        <v/>
      </c>
      <c r="U1505" t="str">
        <v/>
      </c>
      <c r="V1505" t="str">
        <v>XRD</v>
      </c>
      <c r="W1505" t="str">
        <v>CYL11904181</v>
      </c>
      <c r="X1505">
        <v>44886.857638888891</v>
      </c>
      <c r="Y1505" t="str">
        <v>JRS_CLARK</v>
      </c>
      <c r="Z1505" t="str">
        <v>JR</v>
      </c>
      <c r="AA1505" t="str">
        <v/>
      </c>
      <c r="AB1505" t="str">
        <v>397-U1385G-27X-6-W 75/76-XRD</v>
      </c>
    </row>
    <row r="1506" spans="1:28" x14ac:dyDescent="0.15">
      <c r="A1506">
        <v>397</v>
      </c>
      <c r="B1506" t="str">
        <v>U1385</v>
      </c>
      <c r="C1506" t="str">
        <v>G</v>
      </c>
      <c r="D1506">
        <v>27</v>
      </c>
      <c r="E1506" t="str">
        <v>X</v>
      </c>
      <c r="F1506">
        <v>6</v>
      </c>
      <c r="G1506" t="str">
        <v>A</v>
      </c>
      <c r="H1506" s="21">
        <v>75</v>
      </c>
      <c r="I1506" s="21">
        <v>75</v>
      </c>
      <c r="J1506" s="21">
        <v>75</v>
      </c>
      <c r="K1506" s="21">
        <v>75</v>
      </c>
      <c r="L1506">
        <v>250.37</v>
      </c>
      <c r="M1506">
        <v>250.37</v>
      </c>
      <c r="N1506">
        <v>300.38200000000001</v>
      </c>
      <c r="O1506">
        <v>300.38200000000001</v>
      </c>
      <c r="P1506">
        <v>0</v>
      </c>
      <c r="Q1506" t="str">
        <v/>
      </c>
      <c r="R1506" t="str">
        <v>SS</v>
      </c>
      <c r="S1506" t="str">
        <v>SED</v>
      </c>
      <c r="T1506" t="str">
        <v/>
      </c>
      <c r="U1506" t="str">
        <v/>
      </c>
      <c r="V1506" t="str">
        <v>SED</v>
      </c>
      <c r="W1506" t="str">
        <v>SS11904151</v>
      </c>
      <c r="X1506">
        <v>44886.856944444444</v>
      </c>
      <c r="Y1506" t="str">
        <v>JRS_BROOKS</v>
      </c>
      <c r="Z1506" t="str">
        <v>JR</v>
      </c>
      <c r="AA1506" t="str">
        <v/>
      </c>
      <c r="AB1506" t="str">
        <v>397-U1385G-27X-6-A 75/75-SED</v>
      </c>
    </row>
    <row r="1507" spans="1:28" x14ac:dyDescent="0.15">
      <c r="A1507">
        <v>397</v>
      </c>
      <c r="B1507" t="str">
        <v>U1385</v>
      </c>
      <c r="C1507" t="str">
        <v>G</v>
      </c>
      <c r="D1507">
        <v>27</v>
      </c>
      <c r="E1507" t="str">
        <v>X</v>
      </c>
      <c r="F1507">
        <v>6</v>
      </c>
      <c r="G1507" t="str">
        <v>W</v>
      </c>
      <c r="H1507" s="21">
        <v>75</v>
      </c>
      <c r="I1507" s="21">
        <v>76</v>
      </c>
      <c r="J1507" s="21">
        <v>75</v>
      </c>
      <c r="K1507" s="21">
        <v>76</v>
      </c>
      <c r="L1507">
        <v>250.37</v>
      </c>
      <c r="M1507">
        <v>250.38</v>
      </c>
      <c r="N1507">
        <v>300.38200000000001</v>
      </c>
      <c r="O1507">
        <v>300.392</v>
      </c>
      <c r="P1507">
        <v>1</v>
      </c>
      <c r="Q1507">
        <v>5</v>
      </c>
      <c r="R1507" t="str">
        <v>CYL</v>
      </c>
      <c r="S1507" t="str">
        <v>CARB</v>
      </c>
      <c r="T1507" t="str">
        <v/>
      </c>
      <c r="U1507" t="str">
        <v/>
      </c>
      <c r="V1507" t="str">
        <v>CARB</v>
      </c>
      <c r="W1507" t="str">
        <v>CYL11904171</v>
      </c>
      <c r="X1507">
        <v>44886.857638888891</v>
      </c>
      <c r="Y1507" t="str">
        <v>JRS_CLARK</v>
      </c>
      <c r="Z1507" t="str">
        <v>JR</v>
      </c>
      <c r="AA1507" t="str">
        <v/>
      </c>
      <c r="AB1507" t="str">
        <v>397-U1385G-27X-6-W 75/76-CARB</v>
      </c>
    </row>
    <row r="1508" spans="1:28" x14ac:dyDescent="0.15">
      <c r="A1508">
        <v>397</v>
      </c>
      <c r="B1508" t="str">
        <v>U1385</v>
      </c>
      <c r="C1508" t="str">
        <v>G</v>
      </c>
      <c r="D1508">
        <v>27</v>
      </c>
      <c r="E1508" t="str">
        <v>X</v>
      </c>
      <c r="F1508">
        <v>6</v>
      </c>
      <c r="G1508" t="str">
        <v/>
      </c>
      <c r="H1508" s="21">
        <v>127</v>
      </c>
      <c r="I1508" s="21">
        <v>137</v>
      </c>
      <c r="J1508" s="21">
        <v>0</v>
      </c>
      <c r="K1508" s="21">
        <v>5</v>
      </c>
      <c r="L1508">
        <v>250.89000000000001</v>
      </c>
      <c r="M1508">
        <v>250.99</v>
      </c>
      <c r="N1508">
        <v>300.90200000000004</v>
      </c>
      <c r="O1508">
        <v>301.00200000000001</v>
      </c>
      <c r="P1508">
        <v>5</v>
      </c>
      <c r="Q1508">
        <v>2</v>
      </c>
      <c r="R1508" t="str">
        <v>LIQ</v>
      </c>
      <c r="S1508" t="str">
        <v/>
      </c>
      <c r="T1508" t="str">
        <v>BRAD</v>
      </c>
      <c r="U1508" t="str">
        <v>95829IODP</v>
      </c>
      <c r="V1508" t="str">
        <v>IWBRAD</v>
      </c>
      <c r="W1508" t="str">
        <v>LIQ11900491</v>
      </c>
      <c r="X1508">
        <v>44886.421527777777</v>
      </c>
      <c r="Y1508" t="str">
        <v>JR_LIU</v>
      </c>
      <c r="Z1508" t="str">
        <v>JR</v>
      </c>
      <c r="AA1508" t="str">
        <v>10 ul HgCl2</v>
      </c>
      <c r="AB1508" t="str">
        <v>397-U1385G-27X-6-IW(127-137)-IWBRAD</v>
      </c>
    </row>
    <row r="1509" spans="1:28" x14ac:dyDescent="0.15">
      <c r="A1509">
        <v>397</v>
      </c>
      <c r="B1509" t="str">
        <v>U1385</v>
      </c>
      <c r="C1509" t="str">
        <v>G</v>
      </c>
      <c r="D1509">
        <v>27</v>
      </c>
      <c r="E1509" t="str">
        <v>X</v>
      </c>
      <c r="F1509">
        <v>6</v>
      </c>
      <c r="G1509" t="str">
        <v/>
      </c>
      <c r="H1509" s="21">
        <v>127</v>
      </c>
      <c r="I1509" s="21">
        <v>137</v>
      </c>
      <c r="J1509" s="21">
        <v>127</v>
      </c>
      <c r="K1509" s="21">
        <v>137</v>
      </c>
      <c r="L1509">
        <v>250.89000000000001</v>
      </c>
      <c r="M1509">
        <v>250.99</v>
      </c>
      <c r="N1509">
        <v>300.90200000000004</v>
      </c>
      <c r="O1509">
        <v>301.00200000000001</v>
      </c>
      <c r="P1509">
        <v>10</v>
      </c>
      <c r="Q1509">
        <v>353</v>
      </c>
      <c r="R1509" t="str">
        <v>WRND</v>
      </c>
      <c r="S1509" t="str">
        <v>IW</v>
      </c>
      <c r="T1509" t="str">
        <v/>
      </c>
      <c r="U1509" t="str">
        <v/>
      </c>
      <c r="V1509" t="str">
        <v>IW(127-137)</v>
      </c>
      <c r="W1509" t="str">
        <v>WRND11900141</v>
      </c>
      <c r="X1509">
        <v>44886.384027777778</v>
      </c>
      <c r="Y1509" t="str">
        <v>NOVAK</v>
      </c>
      <c r="Z1509" t="str">
        <v>JR</v>
      </c>
      <c r="AA1509" t="str">
        <v/>
      </c>
      <c r="AB1509" t="str">
        <v>397-U1385G-27X-6-IW(127-137)</v>
      </c>
    </row>
    <row r="1510" spans="1:28" x14ac:dyDescent="0.15">
      <c r="A1510">
        <v>397</v>
      </c>
      <c r="B1510" t="str">
        <v>U1385</v>
      </c>
      <c r="C1510" t="str">
        <v>G</v>
      </c>
      <c r="D1510">
        <v>27</v>
      </c>
      <c r="E1510" t="str">
        <v>X</v>
      </c>
      <c r="F1510">
        <v>6</v>
      </c>
      <c r="G1510" t="str">
        <v/>
      </c>
      <c r="H1510" s="21">
        <v>127</v>
      </c>
      <c r="I1510" s="21">
        <v>137</v>
      </c>
      <c r="J1510" s="21">
        <v>0</v>
      </c>
      <c r="K1510" s="21">
        <v>5</v>
      </c>
      <c r="L1510">
        <v>250.89000000000001</v>
      </c>
      <c r="M1510">
        <v>250.99</v>
      </c>
      <c r="N1510">
        <v>300.90200000000004</v>
      </c>
      <c r="O1510">
        <v>301.00200000000001</v>
      </c>
      <c r="P1510">
        <v>5</v>
      </c>
      <c r="Q1510">
        <v>3</v>
      </c>
      <c r="R1510" t="str">
        <v>LIQ</v>
      </c>
      <c r="S1510" t="str">
        <v/>
      </c>
      <c r="T1510" t="str">
        <v/>
      </c>
      <c r="U1510" t="str">
        <v/>
      </c>
      <c r="V1510" t="str">
        <v>IWALK</v>
      </c>
      <c r="W1510" t="str">
        <v>LIQ11900421</v>
      </c>
      <c r="X1510">
        <v>44886.421527777777</v>
      </c>
      <c r="Y1510" t="str">
        <v>JR_LIU</v>
      </c>
      <c r="Z1510" t="str">
        <v>JR</v>
      </c>
      <c r="AA1510" t="str">
        <v>alkalinity residue</v>
      </c>
      <c r="AB1510" t="str">
        <v>397-U1385G-27X-6-IW(127-137)-IWALK</v>
      </c>
    </row>
    <row r="1511" spans="1:28" x14ac:dyDescent="0.15">
      <c r="A1511">
        <v>397</v>
      </c>
      <c r="B1511" t="str">
        <v>U1385</v>
      </c>
      <c r="C1511" t="str">
        <v>G</v>
      </c>
      <c r="D1511">
        <v>27</v>
      </c>
      <c r="E1511" t="str">
        <v>X</v>
      </c>
      <c r="F1511">
        <v>6</v>
      </c>
      <c r="G1511" t="str">
        <v/>
      </c>
      <c r="H1511" s="21">
        <v>127</v>
      </c>
      <c r="I1511" s="21">
        <v>137</v>
      </c>
      <c r="J1511" s="21">
        <v>0</v>
      </c>
      <c r="K1511" s="21">
        <v>5</v>
      </c>
      <c r="L1511">
        <v>250.89000000000001</v>
      </c>
      <c r="M1511">
        <v>250.99</v>
      </c>
      <c r="N1511">
        <v>300.90200000000004</v>
      </c>
      <c r="O1511">
        <v>301.00200000000001</v>
      </c>
      <c r="P1511">
        <v>5</v>
      </c>
      <c r="Q1511">
        <v>10</v>
      </c>
      <c r="R1511" t="str">
        <v>LIQ</v>
      </c>
      <c r="S1511" t="str">
        <v/>
      </c>
      <c r="T1511" t="str">
        <v>WU</v>
      </c>
      <c r="U1511" t="str">
        <v>95353IODP</v>
      </c>
      <c r="V1511" t="str">
        <v>IWWU</v>
      </c>
      <c r="W1511" t="str">
        <v>LIQ11900441</v>
      </c>
      <c r="X1511">
        <v>44886.421527777777</v>
      </c>
      <c r="Y1511" t="str">
        <v>JR_LIU</v>
      </c>
      <c r="Z1511" t="str">
        <v>JR</v>
      </c>
      <c r="AA1511" t="str">
        <v>30 ul TM HCl</v>
      </c>
      <c r="AB1511" t="str">
        <v>397-U1385G-27X-6-IW(127-137)-IWWU</v>
      </c>
    </row>
    <row r="1512" spans="1:28" x14ac:dyDescent="0.15">
      <c r="A1512">
        <v>397</v>
      </c>
      <c r="B1512" t="str">
        <v>U1385</v>
      </c>
      <c r="C1512" t="str">
        <v>G</v>
      </c>
      <c r="D1512">
        <v>27</v>
      </c>
      <c r="E1512" t="str">
        <v>X</v>
      </c>
      <c r="F1512">
        <v>6</v>
      </c>
      <c r="G1512" t="str">
        <v/>
      </c>
      <c r="H1512" s="21">
        <v>127</v>
      </c>
      <c r="I1512" s="21">
        <v>137</v>
      </c>
      <c r="J1512" s="21">
        <v>0</v>
      </c>
      <c r="K1512" s="21">
        <v>5</v>
      </c>
      <c r="L1512">
        <v>250.89000000000001</v>
      </c>
      <c r="M1512">
        <v>250.99</v>
      </c>
      <c r="N1512">
        <v>300.90200000000004</v>
      </c>
      <c r="O1512">
        <v>301.00200000000001</v>
      </c>
      <c r="P1512">
        <v>5</v>
      </c>
      <c r="Q1512">
        <v>6</v>
      </c>
      <c r="R1512" t="str">
        <v>LIQ</v>
      </c>
      <c r="S1512" t="str">
        <v/>
      </c>
      <c r="T1512" t="str">
        <v/>
      </c>
      <c r="U1512" t="str">
        <v/>
      </c>
      <c r="V1512" t="str">
        <v>IWS</v>
      </c>
      <c r="W1512" t="str">
        <v>LIQ11900411</v>
      </c>
      <c r="X1512">
        <v>44886.421527777777</v>
      </c>
      <c r="Y1512" t="str">
        <v>JR_LIU</v>
      </c>
      <c r="Z1512" t="str">
        <v>JR</v>
      </c>
      <c r="AA1512" t="str">
        <v>shipboard untreated</v>
      </c>
      <c r="AB1512" t="str">
        <v>397-U1385G-27X-6-IW(127-137)-IWS</v>
      </c>
    </row>
    <row r="1513" spans="1:28" x14ac:dyDescent="0.15">
      <c r="A1513">
        <v>397</v>
      </c>
      <c r="B1513" t="str">
        <v>U1385</v>
      </c>
      <c r="C1513" t="str">
        <v>G</v>
      </c>
      <c r="D1513">
        <v>27</v>
      </c>
      <c r="E1513" t="str">
        <v>X</v>
      </c>
      <c r="F1513">
        <v>6</v>
      </c>
      <c r="G1513" t="str">
        <v/>
      </c>
      <c r="H1513" s="21">
        <v>127</v>
      </c>
      <c r="I1513" s="21">
        <v>137</v>
      </c>
      <c r="J1513" s="21">
        <v>0</v>
      </c>
      <c r="K1513" s="21">
        <v>5</v>
      </c>
      <c r="L1513">
        <v>250.89000000000001</v>
      </c>
      <c r="M1513">
        <v>250.99</v>
      </c>
      <c r="N1513">
        <v>300.90200000000004</v>
      </c>
      <c r="O1513">
        <v>301.00200000000001</v>
      </c>
      <c r="P1513">
        <v>5</v>
      </c>
      <c r="Q1513">
        <v>25</v>
      </c>
      <c r="R1513" t="str">
        <v>CAKE</v>
      </c>
      <c r="S1513" t="str">
        <v/>
      </c>
      <c r="T1513" t="str">
        <v>HAYG</v>
      </c>
      <c r="U1513" t="str">
        <v>95295IODP</v>
      </c>
      <c r="V1513" t="str">
        <v>SCHAYG</v>
      </c>
      <c r="W1513" t="str">
        <v>CAKE11900471</v>
      </c>
      <c r="X1513">
        <v>44886.421527777777</v>
      </c>
      <c r="Y1513" t="str">
        <v>JR_LIU</v>
      </c>
      <c r="Z1513" t="str">
        <v>JR</v>
      </c>
      <c r="AA1513" t="str">
        <v>flush with N2</v>
      </c>
      <c r="AB1513" t="str">
        <v>397-U1385G-27X-6-IW(127-137)-SCHAYG</v>
      </c>
    </row>
    <row r="1514" spans="1:28" x14ac:dyDescent="0.15">
      <c r="A1514">
        <v>397</v>
      </c>
      <c r="B1514" t="str">
        <v>U1385</v>
      </c>
      <c r="C1514" t="str">
        <v>G</v>
      </c>
      <c r="D1514">
        <v>27</v>
      </c>
      <c r="E1514" t="str">
        <v>X</v>
      </c>
      <c r="F1514">
        <v>6</v>
      </c>
      <c r="G1514" t="str">
        <v/>
      </c>
      <c r="H1514" s="21">
        <v>127</v>
      </c>
      <c r="I1514" s="21">
        <v>137</v>
      </c>
      <c r="J1514" s="21">
        <v>0</v>
      </c>
      <c r="K1514" s="21">
        <v>5</v>
      </c>
      <c r="L1514">
        <v>250.89000000000001</v>
      </c>
      <c r="M1514">
        <v>250.99</v>
      </c>
      <c r="N1514">
        <v>300.90200000000004</v>
      </c>
      <c r="O1514">
        <v>301.00200000000001</v>
      </c>
      <c r="P1514">
        <v>5</v>
      </c>
      <c r="Q1514">
        <v>10</v>
      </c>
      <c r="R1514" t="str">
        <v>LIQ</v>
      </c>
      <c r="S1514" t="str">
        <v/>
      </c>
      <c r="T1514" t="str">
        <v>YOBO</v>
      </c>
      <c r="U1514" t="str">
        <v>96010IODP</v>
      </c>
      <c r="V1514" t="str">
        <v>IWYOBO</v>
      </c>
      <c r="W1514" t="str">
        <v>LIQ11900451</v>
      </c>
      <c r="X1514">
        <v>44886.421527777777</v>
      </c>
      <c r="Y1514" t="str">
        <v>JR_LIU</v>
      </c>
      <c r="Z1514" t="str">
        <v>JR</v>
      </c>
      <c r="AA1514" t="str">
        <v>30ul optima HNO3</v>
      </c>
      <c r="AB1514" t="str">
        <v>397-U1385G-27X-6-IW(127-137)-IWYOBO</v>
      </c>
    </row>
    <row r="1515" spans="1:28" x14ac:dyDescent="0.15">
      <c r="A1515">
        <v>397</v>
      </c>
      <c r="B1515" t="str">
        <v>U1385</v>
      </c>
      <c r="C1515" t="str">
        <v>G</v>
      </c>
      <c r="D1515">
        <v>27</v>
      </c>
      <c r="E1515" t="str">
        <v>X</v>
      </c>
      <c r="F1515">
        <v>6</v>
      </c>
      <c r="G1515" t="str">
        <v/>
      </c>
      <c r="H1515" s="21">
        <v>127</v>
      </c>
      <c r="I1515" s="21">
        <v>137</v>
      </c>
      <c r="J1515" s="21">
        <v>0</v>
      </c>
      <c r="K1515" s="21">
        <v>5</v>
      </c>
      <c r="L1515">
        <v>250.89000000000001</v>
      </c>
      <c r="M1515">
        <v>250.99</v>
      </c>
      <c r="N1515">
        <v>300.90200000000004</v>
      </c>
      <c r="O1515">
        <v>301.00200000000001</v>
      </c>
      <c r="P1515">
        <v>5</v>
      </c>
      <c r="Q1515">
        <v>25</v>
      </c>
      <c r="R1515" t="str">
        <v>CAKE</v>
      </c>
      <c r="S1515" t="str">
        <v/>
      </c>
      <c r="T1515" t="str">
        <v/>
      </c>
      <c r="U1515" t="str">
        <v/>
      </c>
      <c r="V1515" t="str">
        <v>SC</v>
      </c>
      <c r="W1515" t="str">
        <v>CAKE11900481</v>
      </c>
      <c r="X1515">
        <v>44886.421527777777</v>
      </c>
      <c r="Y1515" t="str">
        <v>JR_LIU</v>
      </c>
      <c r="Z1515" t="str">
        <v>JR</v>
      </c>
      <c r="AA1515" t="str">
        <v>repository</v>
      </c>
      <c r="AB1515" t="str">
        <v>397-U1385G-27X-6-IW(127-137)-SC</v>
      </c>
    </row>
    <row r="1516" spans="1:28" x14ac:dyDescent="0.15">
      <c r="A1516">
        <v>397</v>
      </c>
      <c r="B1516" t="str">
        <v>U1385</v>
      </c>
      <c r="C1516" t="str">
        <v>G</v>
      </c>
      <c r="D1516">
        <v>27</v>
      </c>
      <c r="E1516" t="str">
        <v>X</v>
      </c>
      <c r="F1516">
        <v>6</v>
      </c>
      <c r="G1516" t="str">
        <v/>
      </c>
      <c r="H1516" s="21">
        <v>127</v>
      </c>
      <c r="I1516" s="21">
        <v>137</v>
      </c>
      <c r="J1516" s="21">
        <v>0</v>
      </c>
      <c r="K1516" s="21">
        <v>5</v>
      </c>
      <c r="L1516">
        <v>250.89000000000001</v>
      </c>
      <c r="M1516">
        <v>250.99</v>
      </c>
      <c r="N1516">
        <v>300.90200000000004</v>
      </c>
      <c r="O1516">
        <v>301.00200000000001</v>
      </c>
      <c r="P1516">
        <v>5</v>
      </c>
      <c r="Q1516">
        <v>25</v>
      </c>
      <c r="R1516" t="str">
        <v>CAKE</v>
      </c>
      <c r="S1516" t="str">
        <v/>
      </c>
      <c r="T1516" t="str">
        <v>WU</v>
      </c>
      <c r="U1516" t="str">
        <v>95353IODP</v>
      </c>
      <c r="V1516" t="str">
        <v>SCWU</v>
      </c>
      <c r="W1516" t="str">
        <v>CAKE11900461</v>
      </c>
      <c r="X1516">
        <v>44886.421527777777</v>
      </c>
      <c r="Y1516" t="str">
        <v>JR_LIU</v>
      </c>
      <c r="Z1516" t="str">
        <v>JR</v>
      </c>
      <c r="AA1516" t="str">
        <v/>
      </c>
      <c r="AB1516" t="str">
        <v>397-U1385G-27X-6-IW(127-137)-SCWU</v>
      </c>
    </row>
    <row r="1517" spans="1:28" x14ac:dyDescent="0.15">
      <c r="A1517">
        <v>397</v>
      </c>
      <c r="B1517" t="str">
        <v>U1385</v>
      </c>
      <c r="C1517" t="str">
        <v>G</v>
      </c>
      <c r="D1517">
        <v>27</v>
      </c>
      <c r="E1517" t="str">
        <v>X</v>
      </c>
      <c r="F1517">
        <v>6</v>
      </c>
      <c r="G1517" t="str">
        <v/>
      </c>
      <c r="H1517" s="21">
        <v>127</v>
      </c>
      <c r="I1517" s="21">
        <v>137</v>
      </c>
      <c r="J1517" s="21">
        <v>0</v>
      </c>
      <c r="K1517" s="21">
        <v>5</v>
      </c>
      <c r="L1517">
        <v>250.89000000000001</v>
      </c>
      <c r="M1517">
        <v>250.99</v>
      </c>
      <c r="N1517">
        <v>300.90200000000004</v>
      </c>
      <c r="O1517">
        <v>301.00200000000001</v>
      </c>
      <c r="P1517">
        <v>5</v>
      </c>
      <c r="Q1517">
        <v>2</v>
      </c>
      <c r="R1517" t="str">
        <v>LIQ</v>
      </c>
      <c r="S1517" t="str">
        <v>ICP</v>
      </c>
      <c r="T1517" t="str">
        <v/>
      </c>
      <c r="U1517" t="str">
        <v/>
      </c>
      <c r="V1517" t="str">
        <v>IWICP</v>
      </c>
      <c r="W1517" t="str">
        <v>LIQ11900431</v>
      </c>
      <c r="X1517">
        <v>44886.421527777777</v>
      </c>
      <c r="Y1517" t="str">
        <v>JR_LIU</v>
      </c>
      <c r="Z1517" t="str">
        <v>JR</v>
      </c>
      <c r="AA1517" t="str">
        <v>10uL HNO3</v>
      </c>
      <c r="AB1517" t="str">
        <v>397-U1385G-27X-6-IW(127-137)-IWICP</v>
      </c>
    </row>
    <row r="1518" spans="1:28" x14ac:dyDescent="0.15">
      <c r="A1518">
        <v>397</v>
      </c>
      <c r="B1518" t="str">
        <v>U1385</v>
      </c>
      <c r="C1518" t="str">
        <v>G</v>
      </c>
      <c r="D1518">
        <v>27</v>
      </c>
      <c r="E1518" t="str">
        <v>X</v>
      </c>
      <c r="F1518">
        <v>7</v>
      </c>
      <c r="G1518" t="str">
        <v/>
      </c>
      <c r="H1518" s="21">
        <v>0</v>
      </c>
      <c r="I1518" s="21">
        <v>5</v>
      </c>
      <c r="J1518" s="21">
        <v>0</v>
      </c>
      <c r="K1518" s="21">
        <v>5</v>
      </c>
      <c r="L1518">
        <v>250.99</v>
      </c>
      <c r="M1518">
        <v>251.04000000000002</v>
      </c>
      <c r="N1518">
        <v>301.00200000000001</v>
      </c>
      <c r="O1518">
        <v>301.05200000000002</v>
      </c>
      <c r="P1518">
        <v>5</v>
      </c>
      <c r="Q1518">
        <v>5</v>
      </c>
      <c r="R1518" t="str">
        <v>CYL</v>
      </c>
      <c r="S1518" t="str">
        <v>HS</v>
      </c>
      <c r="T1518" t="str">
        <v/>
      </c>
      <c r="U1518" t="str">
        <v/>
      </c>
      <c r="V1518" t="str">
        <v>HS</v>
      </c>
      <c r="W1518" t="str">
        <v>CYL11900151</v>
      </c>
      <c r="X1518">
        <v>44886.384027777778</v>
      </c>
      <c r="Y1518" t="str">
        <v>NOVAK</v>
      </c>
      <c r="Z1518" t="str">
        <v>JR</v>
      </c>
      <c r="AA1518" t="str">
        <v/>
      </c>
      <c r="AB1518" t="str">
        <v>397-U1385G-27X-7-HS</v>
      </c>
    </row>
    <row r="1519" spans="1:28" x14ac:dyDescent="0.15">
      <c r="A1519">
        <v>397</v>
      </c>
      <c r="B1519" t="str">
        <v>U1385</v>
      </c>
      <c r="C1519" t="str">
        <v>G</v>
      </c>
      <c r="D1519">
        <v>28</v>
      </c>
      <c r="E1519" t="str">
        <v>X</v>
      </c>
      <c r="F1519">
        <v>2</v>
      </c>
      <c r="G1519" t="str">
        <v/>
      </c>
      <c r="H1519" s="21">
        <v>66</v>
      </c>
      <c r="I1519" s="21">
        <v>67</v>
      </c>
      <c r="J1519" s="21">
        <v>66</v>
      </c>
      <c r="K1519" s="21">
        <v>67</v>
      </c>
      <c r="L1519">
        <v>253.95</v>
      </c>
      <c r="M1519">
        <v>253.95999999999998</v>
      </c>
      <c r="N1519">
        <v>304.77199999999999</v>
      </c>
      <c r="O1519">
        <v>304.78199999999998</v>
      </c>
      <c r="P1519">
        <v>1</v>
      </c>
      <c r="Q1519" t="str">
        <v/>
      </c>
      <c r="R1519" t="str">
        <v>CYL</v>
      </c>
      <c r="S1519" t="str">
        <v>CARB</v>
      </c>
      <c r="T1519" t="str">
        <v/>
      </c>
      <c r="U1519" t="str">
        <v/>
      </c>
      <c r="V1519" t="str">
        <v>CARB</v>
      </c>
      <c r="W1519" t="str">
        <v>CYL11904681</v>
      </c>
      <c r="X1519">
        <v>44886.909722222219</v>
      </c>
      <c r="Y1519" t="str">
        <v>JRS_CLARK</v>
      </c>
      <c r="Z1519" t="str">
        <v>JR</v>
      </c>
      <c r="AA1519" t="str">
        <v/>
      </c>
      <c r="AB1519" t="str">
        <v>397-U1385G-28X-2-CARB</v>
      </c>
    </row>
    <row r="1520" spans="1:28" x14ac:dyDescent="0.15">
      <c r="A1520">
        <v>397</v>
      </c>
      <c r="B1520" t="str">
        <v>U1385</v>
      </c>
      <c r="C1520" t="str">
        <v>G</v>
      </c>
      <c r="D1520">
        <v>28</v>
      </c>
      <c r="E1520" t="str">
        <v>X</v>
      </c>
      <c r="F1520">
        <v>2</v>
      </c>
      <c r="G1520" t="str">
        <v/>
      </c>
      <c r="H1520" s="21">
        <v>66</v>
      </c>
      <c r="I1520" s="21">
        <v>67</v>
      </c>
      <c r="J1520" s="21">
        <v>66</v>
      </c>
      <c r="K1520" s="21">
        <v>67</v>
      </c>
      <c r="L1520">
        <v>253.95</v>
      </c>
      <c r="M1520">
        <v>253.95999999999998</v>
      </c>
      <c r="N1520">
        <v>304.77199999999999</v>
      </c>
      <c r="O1520">
        <v>304.78199999999998</v>
      </c>
      <c r="P1520">
        <v>1</v>
      </c>
      <c r="Q1520" t="str">
        <v/>
      </c>
      <c r="R1520" t="str">
        <v>CYL</v>
      </c>
      <c r="S1520" t="str">
        <v>XRD</v>
      </c>
      <c r="T1520" t="str">
        <v/>
      </c>
      <c r="U1520" t="str">
        <v/>
      </c>
      <c r="V1520" t="str">
        <v>XRD</v>
      </c>
      <c r="W1520" t="str">
        <v>CYL11904671</v>
      </c>
      <c r="X1520">
        <v>44886.909722222219</v>
      </c>
      <c r="Y1520" t="str">
        <v>JRS_CLARK</v>
      </c>
      <c r="Z1520" t="str">
        <v>JR</v>
      </c>
      <c r="AA1520" t="str">
        <v/>
      </c>
      <c r="AB1520" t="str">
        <v>397-U1385G-28X-2-XRD</v>
      </c>
    </row>
    <row r="1521" spans="1:28" x14ac:dyDescent="0.15">
      <c r="A1521">
        <v>397</v>
      </c>
      <c r="B1521" t="str">
        <v>U1385</v>
      </c>
      <c r="C1521" t="str">
        <v>G</v>
      </c>
      <c r="D1521">
        <v>28</v>
      </c>
      <c r="E1521" t="str">
        <v>X</v>
      </c>
      <c r="F1521">
        <v>2</v>
      </c>
      <c r="G1521" t="str">
        <v>A</v>
      </c>
      <c r="H1521" s="21">
        <v>66</v>
      </c>
      <c r="I1521" s="21">
        <v>66</v>
      </c>
      <c r="J1521" s="21">
        <v>66</v>
      </c>
      <c r="K1521" s="21">
        <v>66</v>
      </c>
      <c r="L1521">
        <v>253.95</v>
      </c>
      <c r="M1521">
        <v>253.95</v>
      </c>
      <c r="N1521">
        <v>304.77199999999999</v>
      </c>
      <c r="O1521">
        <v>304.77199999999999</v>
      </c>
      <c r="P1521">
        <v>0</v>
      </c>
      <c r="Q1521" t="str">
        <v/>
      </c>
      <c r="R1521" t="str">
        <v>SS</v>
      </c>
      <c r="S1521" t="str">
        <v>SED</v>
      </c>
      <c r="T1521" t="str">
        <v/>
      </c>
      <c r="U1521" t="str">
        <v/>
      </c>
      <c r="V1521" t="str">
        <v>SED</v>
      </c>
      <c r="W1521" t="str">
        <v>SS11904661</v>
      </c>
      <c r="X1521">
        <v>44886.904166666667</v>
      </c>
      <c r="Y1521" t="str">
        <v>JRS_BROOKS</v>
      </c>
      <c r="Z1521" t="str">
        <v>JR</v>
      </c>
      <c r="AA1521" t="str">
        <v/>
      </c>
      <c r="AB1521" t="str">
        <v>397-U1385G-28X-2-A 66/66-SED</v>
      </c>
    </row>
    <row r="1522" spans="1:28" x14ac:dyDescent="0.15">
      <c r="A1522">
        <v>397</v>
      </c>
      <c r="B1522" t="str">
        <v>U1385</v>
      </c>
      <c r="C1522" t="str">
        <v>G</v>
      </c>
      <c r="D1522">
        <v>28</v>
      </c>
      <c r="E1522" t="str">
        <v>X</v>
      </c>
      <c r="F1522">
        <v>3</v>
      </c>
      <c r="G1522" t="str">
        <v>W</v>
      </c>
      <c r="H1522" s="21">
        <v>90</v>
      </c>
      <c r="I1522" s="21">
        <v>92</v>
      </c>
      <c r="J1522" s="21">
        <v>90</v>
      </c>
      <c r="K1522" s="21">
        <v>92</v>
      </c>
      <c r="L1522">
        <v>255.68</v>
      </c>
      <c r="M1522">
        <v>255.7</v>
      </c>
      <c r="N1522">
        <v>306.50200000000001</v>
      </c>
      <c r="O1522">
        <v>306.52199999999999</v>
      </c>
      <c r="P1522">
        <v>2</v>
      </c>
      <c r="Q1522">
        <v>7</v>
      </c>
      <c r="R1522" t="str">
        <v>CUBE</v>
      </c>
      <c r="S1522" t="str">
        <v>PMAG</v>
      </c>
      <c r="T1522" t="str">
        <v>XUAN</v>
      </c>
      <c r="U1522" t="str">
        <v>95810IODP</v>
      </c>
      <c r="V1522" t="str">
        <v>PMAG</v>
      </c>
      <c r="W1522" t="str">
        <v>CUBE11904701</v>
      </c>
      <c r="X1522">
        <v>44886.92083333333</v>
      </c>
      <c r="Y1522" t="str">
        <v>LEWIS</v>
      </c>
      <c r="Z1522" t="str">
        <v>JR</v>
      </c>
      <c r="AA1522" t="str">
        <v/>
      </c>
      <c r="AB1522" t="str">
        <v>397-U1385G-28X-3-W 90/92-PMAG</v>
      </c>
    </row>
    <row r="1523" spans="1:28" x14ac:dyDescent="0.15">
      <c r="A1523">
        <v>397</v>
      </c>
      <c r="B1523" t="str">
        <v>U1385</v>
      </c>
      <c r="C1523" t="str">
        <v>G</v>
      </c>
      <c r="D1523">
        <v>28</v>
      </c>
      <c r="E1523" t="str">
        <v>X</v>
      </c>
      <c r="F1523">
        <v>6</v>
      </c>
      <c r="G1523" t="str">
        <v>W</v>
      </c>
      <c r="H1523" s="21">
        <v>32</v>
      </c>
      <c r="I1523" s="21">
        <v>33</v>
      </c>
      <c r="J1523" s="21">
        <v>32</v>
      </c>
      <c r="K1523" s="21">
        <v>33</v>
      </c>
      <c r="L1523">
        <v>259.57</v>
      </c>
      <c r="M1523">
        <v>259.58</v>
      </c>
      <c r="N1523">
        <v>310.392</v>
      </c>
      <c r="O1523">
        <v>310.40199999999999</v>
      </c>
      <c r="P1523">
        <v>1</v>
      </c>
      <c r="Q1523" t="str">
        <v/>
      </c>
      <c r="R1523" t="str">
        <v>CYL</v>
      </c>
      <c r="S1523" t="str">
        <v>CARB</v>
      </c>
      <c r="T1523" t="str">
        <v/>
      </c>
      <c r="U1523" t="str">
        <v/>
      </c>
      <c r="V1523" t="str">
        <v>CARB</v>
      </c>
      <c r="W1523" t="str">
        <v>CYL11904691</v>
      </c>
      <c r="X1523">
        <v>44886.909722222219</v>
      </c>
      <c r="Y1523" t="str">
        <v>JRS_CLARK</v>
      </c>
      <c r="Z1523" t="str">
        <v>JR</v>
      </c>
      <c r="AA1523" t="str">
        <v/>
      </c>
      <c r="AB1523" t="str">
        <v>397-U1385G-28X-6-W 32/33-CARB</v>
      </c>
    </row>
    <row r="1524" spans="1:28" x14ac:dyDescent="0.15">
      <c r="A1524">
        <v>397</v>
      </c>
      <c r="B1524" t="str">
        <v>U1385</v>
      </c>
      <c r="C1524" t="str">
        <v>G</v>
      </c>
      <c r="D1524">
        <v>28</v>
      </c>
      <c r="E1524" t="str">
        <v>X</v>
      </c>
      <c r="F1524">
        <v>6</v>
      </c>
      <c r="G1524" t="str">
        <v/>
      </c>
      <c r="H1524" s="21">
        <v>130</v>
      </c>
      <c r="I1524" s="21">
        <v>140</v>
      </c>
      <c r="J1524" s="21">
        <v>0</v>
      </c>
      <c r="K1524" s="21">
        <v>5</v>
      </c>
      <c r="L1524">
        <v>260.55</v>
      </c>
      <c r="M1524">
        <v>260.64999999999998</v>
      </c>
      <c r="N1524">
        <v>311.37200000000001</v>
      </c>
      <c r="O1524">
        <v>311.47199999999998</v>
      </c>
      <c r="P1524">
        <v>5</v>
      </c>
      <c r="Q1524">
        <v>2</v>
      </c>
      <c r="R1524" t="str">
        <v>LIQ</v>
      </c>
      <c r="S1524" t="str">
        <v/>
      </c>
      <c r="T1524" t="str">
        <v>BRAD</v>
      </c>
      <c r="U1524" t="str">
        <v>95829IODP</v>
      </c>
      <c r="V1524" t="str">
        <v>IWBRAD</v>
      </c>
      <c r="W1524" t="str">
        <v>LIQ11901511</v>
      </c>
      <c r="X1524">
        <v>44886.527777777781</v>
      </c>
      <c r="Y1524" t="str">
        <v>JR_LIU</v>
      </c>
      <c r="Z1524" t="str">
        <v>JR</v>
      </c>
      <c r="AA1524" t="str">
        <v>10 ul HgCl2</v>
      </c>
      <c r="AB1524" t="str">
        <v>397-U1385G-28X-6-IW(130-140)-IWBRAD</v>
      </c>
    </row>
    <row r="1525" spans="1:28" x14ac:dyDescent="0.15">
      <c r="A1525">
        <v>397</v>
      </c>
      <c r="B1525" t="str">
        <v>U1385</v>
      </c>
      <c r="C1525" t="str">
        <v>G</v>
      </c>
      <c r="D1525">
        <v>28</v>
      </c>
      <c r="E1525" t="str">
        <v>X</v>
      </c>
      <c r="F1525">
        <v>6</v>
      </c>
      <c r="G1525" t="str">
        <v/>
      </c>
      <c r="H1525" s="21">
        <v>130</v>
      </c>
      <c r="I1525" s="21">
        <v>140</v>
      </c>
      <c r="J1525" s="21">
        <v>0</v>
      </c>
      <c r="K1525" s="21">
        <v>5</v>
      </c>
      <c r="L1525">
        <v>260.55</v>
      </c>
      <c r="M1525">
        <v>260.64999999999998</v>
      </c>
      <c r="N1525">
        <v>311.37200000000001</v>
      </c>
      <c r="O1525">
        <v>311.47199999999998</v>
      </c>
      <c r="P1525">
        <v>5</v>
      </c>
      <c r="Q1525">
        <v>2</v>
      </c>
      <c r="R1525" t="str">
        <v>LIQ</v>
      </c>
      <c r="S1525" t="str">
        <v>ICP</v>
      </c>
      <c r="T1525" t="str">
        <v/>
      </c>
      <c r="U1525" t="str">
        <v/>
      </c>
      <c r="V1525" t="str">
        <v>IWICP</v>
      </c>
      <c r="W1525" t="str">
        <v>LIQ11901451</v>
      </c>
      <c r="X1525">
        <v>44886.527777777781</v>
      </c>
      <c r="Y1525" t="str">
        <v>JR_LIU</v>
      </c>
      <c r="Z1525" t="str">
        <v>JR</v>
      </c>
      <c r="AA1525" t="str">
        <v>10uL HNO3</v>
      </c>
      <c r="AB1525" t="str">
        <v>397-U1385G-28X-6-IW(130-140)-IWICP</v>
      </c>
    </row>
    <row r="1526" spans="1:28" x14ac:dyDescent="0.15">
      <c r="A1526">
        <v>397</v>
      </c>
      <c r="B1526" t="str">
        <v>U1385</v>
      </c>
      <c r="C1526" t="str">
        <v>G</v>
      </c>
      <c r="D1526">
        <v>28</v>
      </c>
      <c r="E1526" t="str">
        <v>X</v>
      </c>
      <c r="F1526">
        <v>6</v>
      </c>
      <c r="G1526" t="str">
        <v/>
      </c>
      <c r="H1526" s="21">
        <v>130</v>
      </c>
      <c r="I1526" s="21">
        <v>140</v>
      </c>
      <c r="J1526" s="21">
        <v>0</v>
      </c>
      <c r="K1526" s="21">
        <v>5</v>
      </c>
      <c r="L1526">
        <v>260.55</v>
      </c>
      <c r="M1526">
        <v>260.64999999999998</v>
      </c>
      <c r="N1526">
        <v>311.37200000000001</v>
      </c>
      <c r="O1526">
        <v>311.47199999999998</v>
      </c>
      <c r="P1526">
        <v>5</v>
      </c>
      <c r="Q1526">
        <v>25</v>
      </c>
      <c r="R1526" t="str">
        <v>CAKE</v>
      </c>
      <c r="S1526" t="str">
        <v/>
      </c>
      <c r="T1526" t="str">
        <v>WU</v>
      </c>
      <c r="U1526" t="str">
        <v>95353IODP</v>
      </c>
      <c r="V1526" t="str">
        <v>SCWU</v>
      </c>
      <c r="W1526" t="str">
        <v>CAKE11901481</v>
      </c>
      <c r="X1526">
        <v>44886.527777777781</v>
      </c>
      <c r="Y1526" t="str">
        <v>JR_LIU</v>
      </c>
      <c r="Z1526" t="str">
        <v>JR</v>
      </c>
      <c r="AA1526" t="str">
        <v/>
      </c>
      <c r="AB1526" t="str">
        <v>397-U1385G-28X-6-IW(130-140)-SCWU</v>
      </c>
    </row>
    <row r="1527" spans="1:28" x14ac:dyDescent="0.15">
      <c r="A1527">
        <v>397</v>
      </c>
      <c r="B1527" t="str">
        <v>U1385</v>
      </c>
      <c r="C1527" t="str">
        <v>G</v>
      </c>
      <c r="D1527">
        <v>28</v>
      </c>
      <c r="E1527" t="str">
        <v>X</v>
      </c>
      <c r="F1527">
        <v>6</v>
      </c>
      <c r="G1527" t="str">
        <v/>
      </c>
      <c r="H1527" s="21">
        <v>130</v>
      </c>
      <c r="I1527" s="21">
        <v>140</v>
      </c>
      <c r="J1527" s="21">
        <v>0</v>
      </c>
      <c r="K1527" s="21">
        <v>5</v>
      </c>
      <c r="L1527">
        <v>260.55</v>
      </c>
      <c r="M1527">
        <v>260.64999999999998</v>
      </c>
      <c r="N1527">
        <v>311.37200000000001</v>
      </c>
      <c r="O1527">
        <v>311.47199999999998</v>
      </c>
      <c r="P1527">
        <v>5</v>
      </c>
      <c r="Q1527">
        <v>10</v>
      </c>
      <c r="R1527" t="str">
        <v>LIQ</v>
      </c>
      <c r="S1527" t="str">
        <v/>
      </c>
      <c r="T1527" t="str">
        <v>WU</v>
      </c>
      <c r="U1527" t="str">
        <v>95353IODP</v>
      </c>
      <c r="V1527" t="str">
        <v>IWWU</v>
      </c>
      <c r="W1527" t="str">
        <v>LIQ11901461</v>
      </c>
      <c r="X1527">
        <v>44886.527777777781</v>
      </c>
      <c r="Y1527" t="str">
        <v>JR_LIU</v>
      </c>
      <c r="Z1527" t="str">
        <v>JR</v>
      </c>
      <c r="AA1527" t="str">
        <v>30 ul TM HCl</v>
      </c>
      <c r="AB1527" t="str">
        <v>397-U1385G-28X-6-IW(130-140)-IWWU</v>
      </c>
    </row>
    <row r="1528" spans="1:28" x14ac:dyDescent="0.15">
      <c r="A1528">
        <v>397</v>
      </c>
      <c r="B1528" t="str">
        <v>U1385</v>
      </c>
      <c r="C1528" t="str">
        <v>G</v>
      </c>
      <c r="D1528">
        <v>28</v>
      </c>
      <c r="E1528" t="str">
        <v>X</v>
      </c>
      <c r="F1528">
        <v>6</v>
      </c>
      <c r="G1528" t="str">
        <v/>
      </c>
      <c r="H1528" s="21">
        <v>130</v>
      </c>
      <c r="I1528" s="21">
        <v>140</v>
      </c>
      <c r="J1528" s="21">
        <v>0</v>
      </c>
      <c r="K1528" s="21">
        <v>5</v>
      </c>
      <c r="L1528">
        <v>260.55</v>
      </c>
      <c r="M1528">
        <v>260.64999999999998</v>
      </c>
      <c r="N1528">
        <v>311.37200000000001</v>
      </c>
      <c r="O1528">
        <v>311.47199999999998</v>
      </c>
      <c r="P1528">
        <v>5</v>
      </c>
      <c r="Q1528">
        <v>10</v>
      </c>
      <c r="R1528" t="str">
        <v>LIQ</v>
      </c>
      <c r="S1528" t="str">
        <v/>
      </c>
      <c r="T1528" t="str">
        <v>YOBO</v>
      </c>
      <c r="U1528" t="str">
        <v>96010IODP</v>
      </c>
      <c r="V1528" t="str">
        <v>IWYOBO</v>
      </c>
      <c r="W1528" t="str">
        <v>LIQ11901471</v>
      </c>
      <c r="X1528">
        <v>44886.527777777781</v>
      </c>
      <c r="Y1528" t="str">
        <v>JR_LIU</v>
      </c>
      <c r="Z1528" t="str">
        <v>JR</v>
      </c>
      <c r="AA1528" t="str">
        <v>30ul optima HNO3</v>
      </c>
      <c r="AB1528" t="str">
        <v>397-U1385G-28X-6-IW(130-140)-IWYOBO</v>
      </c>
    </row>
    <row r="1529" spans="1:28" x14ac:dyDescent="0.15">
      <c r="A1529">
        <v>397</v>
      </c>
      <c r="B1529" t="str">
        <v>U1385</v>
      </c>
      <c r="C1529" t="str">
        <v>G</v>
      </c>
      <c r="D1529">
        <v>28</v>
      </c>
      <c r="E1529" t="str">
        <v>X</v>
      </c>
      <c r="F1529">
        <v>6</v>
      </c>
      <c r="G1529" t="str">
        <v/>
      </c>
      <c r="H1529" s="21">
        <v>130</v>
      </c>
      <c r="I1529" s="21">
        <v>140</v>
      </c>
      <c r="J1529" s="21">
        <v>0</v>
      </c>
      <c r="K1529" s="21">
        <v>5</v>
      </c>
      <c r="L1529">
        <v>260.55</v>
      </c>
      <c r="M1529">
        <v>260.64999999999998</v>
      </c>
      <c r="N1529">
        <v>311.37200000000001</v>
      </c>
      <c r="O1529">
        <v>311.47199999999998</v>
      </c>
      <c r="P1529">
        <v>5</v>
      </c>
      <c r="Q1529">
        <v>3</v>
      </c>
      <c r="R1529" t="str">
        <v>LIQ</v>
      </c>
      <c r="S1529" t="str">
        <v/>
      </c>
      <c r="T1529" t="str">
        <v/>
      </c>
      <c r="U1529" t="str">
        <v/>
      </c>
      <c r="V1529" t="str">
        <v>IWALK</v>
      </c>
      <c r="W1529" t="str">
        <v>LIQ11901441</v>
      </c>
      <c r="X1529">
        <v>44886.527777777781</v>
      </c>
      <c r="Y1529" t="str">
        <v>JR_LIU</v>
      </c>
      <c r="Z1529" t="str">
        <v>JR</v>
      </c>
      <c r="AA1529" t="str">
        <v>alkalinity residue</v>
      </c>
      <c r="AB1529" t="str">
        <v>397-U1385G-28X-6-IW(130-140)-IWALK</v>
      </c>
    </row>
    <row r="1530" spans="1:28" x14ac:dyDescent="0.15">
      <c r="A1530">
        <v>397</v>
      </c>
      <c r="B1530" t="str">
        <v>U1385</v>
      </c>
      <c r="C1530" t="str">
        <v>G</v>
      </c>
      <c r="D1530">
        <v>28</v>
      </c>
      <c r="E1530" t="str">
        <v>X</v>
      </c>
      <c r="F1530">
        <v>6</v>
      </c>
      <c r="G1530" t="str">
        <v/>
      </c>
      <c r="H1530" s="21">
        <v>130</v>
      </c>
      <c r="I1530" s="21">
        <v>140</v>
      </c>
      <c r="J1530" s="21">
        <v>0</v>
      </c>
      <c r="K1530" s="21">
        <v>5</v>
      </c>
      <c r="L1530">
        <v>260.55</v>
      </c>
      <c r="M1530">
        <v>260.64999999999998</v>
      </c>
      <c r="N1530">
        <v>311.37200000000001</v>
      </c>
      <c r="O1530">
        <v>311.47199999999998</v>
      </c>
      <c r="P1530">
        <v>5</v>
      </c>
      <c r="Q1530">
        <v>25</v>
      </c>
      <c r="R1530" t="str">
        <v>CAKE</v>
      </c>
      <c r="S1530" t="str">
        <v/>
      </c>
      <c r="T1530" t="str">
        <v/>
      </c>
      <c r="U1530" t="str">
        <v/>
      </c>
      <c r="V1530" t="str">
        <v>SC</v>
      </c>
      <c r="W1530" t="str">
        <v>CAKE11901501</v>
      </c>
      <c r="X1530">
        <v>44886.527777777781</v>
      </c>
      <c r="Y1530" t="str">
        <v>JR_LIU</v>
      </c>
      <c r="Z1530" t="str">
        <v>JR</v>
      </c>
      <c r="AA1530" t="str">
        <v>repository</v>
      </c>
      <c r="AB1530" t="str">
        <v>397-U1385G-28X-6-IW(130-140)-SC</v>
      </c>
    </row>
    <row r="1531" spans="1:28" x14ac:dyDescent="0.15">
      <c r="A1531">
        <v>397</v>
      </c>
      <c r="B1531" t="str">
        <v>U1385</v>
      </c>
      <c r="C1531" t="str">
        <v>G</v>
      </c>
      <c r="D1531">
        <v>28</v>
      </c>
      <c r="E1531" t="str">
        <v>X</v>
      </c>
      <c r="F1531">
        <v>6</v>
      </c>
      <c r="G1531" t="str">
        <v/>
      </c>
      <c r="H1531" s="21">
        <v>130</v>
      </c>
      <c r="I1531" s="21">
        <v>140</v>
      </c>
      <c r="J1531" s="21">
        <v>0</v>
      </c>
      <c r="K1531" s="21">
        <v>5</v>
      </c>
      <c r="L1531">
        <v>260.55</v>
      </c>
      <c r="M1531">
        <v>260.64999999999998</v>
      </c>
      <c r="N1531">
        <v>311.37200000000001</v>
      </c>
      <c r="O1531">
        <v>311.47199999999998</v>
      </c>
      <c r="P1531">
        <v>5</v>
      </c>
      <c r="Q1531">
        <v>6</v>
      </c>
      <c r="R1531" t="str">
        <v>LIQ</v>
      </c>
      <c r="S1531" t="str">
        <v/>
      </c>
      <c r="T1531" t="str">
        <v/>
      </c>
      <c r="U1531" t="str">
        <v/>
      </c>
      <c r="V1531" t="str">
        <v>IWS</v>
      </c>
      <c r="W1531" t="str">
        <v>LIQ11901431</v>
      </c>
      <c r="X1531">
        <v>44886.527777777781</v>
      </c>
      <c r="Y1531" t="str">
        <v>JR_LIU</v>
      </c>
      <c r="Z1531" t="str">
        <v>JR</v>
      </c>
      <c r="AA1531" t="str">
        <v>shipboard untreated</v>
      </c>
      <c r="AB1531" t="str">
        <v>397-U1385G-28X-6-IW(130-140)-IWS</v>
      </c>
    </row>
    <row r="1532" spans="1:28" x14ac:dyDescent="0.15">
      <c r="A1532">
        <v>397</v>
      </c>
      <c r="B1532" t="str">
        <v>U1385</v>
      </c>
      <c r="C1532" t="str">
        <v>G</v>
      </c>
      <c r="D1532">
        <v>28</v>
      </c>
      <c r="E1532" t="str">
        <v>X</v>
      </c>
      <c r="F1532">
        <v>6</v>
      </c>
      <c r="G1532" t="str">
        <v/>
      </c>
      <c r="H1532" s="21">
        <v>130</v>
      </c>
      <c r="I1532" s="21">
        <v>140</v>
      </c>
      <c r="J1532" s="21">
        <v>0</v>
      </c>
      <c r="K1532" s="21">
        <v>5</v>
      </c>
      <c r="L1532">
        <v>260.55</v>
      </c>
      <c r="M1532">
        <v>260.64999999999998</v>
      </c>
      <c r="N1532">
        <v>311.37200000000001</v>
      </c>
      <c r="O1532">
        <v>311.47199999999998</v>
      </c>
      <c r="P1532">
        <v>5</v>
      </c>
      <c r="Q1532">
        <v>25</v>
      </c>
      <c r="R1532" t="str">
        <v>CAKE</v>
      </c>
      <c r="S1532" t="str">
        <v/>
      </c>
      <c r="T1532" t="str">
        <v>HAYG</v>
      </c>
      <c r="U1532" t="str">
        <v>95295IODP</v>
      </c>
      <c r="V1532" t="str">
        <v>SCHAYG</v>
      </c>
      <c r="W1532" t="str">
        <v>CAKE11901491</v>
      </c>
      <c r="X1532">
        <v>44886.527777777781</v>
      </c>
      <c r="Y1532" t="str">
        <v>JR_LIU</v>
      </c>
      <c r="Z1532" t="str">
        <v>JR</v>
      </c>
      <c r="AA1532" t="str">
        <v>flush with N2</v>
      </c>
      <c r="AB1532" t="str">
        <v>397-U1385G-28X-6-IW(130-140)-SCHAYG</v>
      </c>
    </row>
    <row r="1533" spans="1:28" x14ac:dyDescent="0.15">
      <c r="A1533">
        <v>397</v>
      </c>
      <c r="B1533" t="str">
        <v>U1385</v>
      </c>
      <c r="C1533" t="str">
        <v>G</v>
      </c>
      <c r="D1533">
        <v>28</v>
      </c>
      <c r="E1533" t="str">
        <v>X</v>
      </c>
      <c r="F1533">
        <v>6</v>
      </c>
      <c r="G1533" t="str">
        <v/>
      </c>
      <c r="H1533" s="21">
        <v>130</v>
      </c>
      <c r="I1533" s="21">
        <v>140</v>
      </c>
      <c r="J1533" s="21">
        <v>130</v>
      </c>
      <c r="K1533" s="21">
        <v>140</v>
      </c>
      <c r="L1533">
        <v>260.55</v>
      </c>
      <c r="M1533">
        <v>260.64999999999998</v>
      </c>
      <c r="N1533">
        <v>311.37200000000001</v>
      </c>
      <c r="O1533">
        <v>311.47199999999998</v>
      </c>
      <c r="P1533">
        <v>10</v>
      </c>
      <c r="Q1533">
        <v>353</v>
      </c>
      <c r="R1533" t="str">
        <v>WRND</v>
      </c>
      <c r="S1533" t="str">
        <v>IW</v>
      </c>
      <c r="T1533" t="str">
        <v/>
      </c>
      <c r="U1533" t="str">
        <v/>
      </c>
      <c r="V1533" t="str">
        <v>IW(130-140)</v>
      </c>
      <c r="W1533" t="str">
        <v>WRND11900741</v>
      </c>
      <c r="X1533">
        <v>44886.42291666667</v>
      </c>
      <c r="Y1533" t="str">
        <v>NOVAK</v>
      </c>
      <c r="Z1533" t="str">
        <v>JR</v>
      </c>
      <c r="AA1533" t="str">
        <v/>
      </c>
      <c r="AB1533" t="str">
        <v>397-U1385G-28X-6-IW(130-140)</v>
      </c>
    </row>
    <row r="1534" spans="1:28" x14ac:dyDescent="0.15">
      <c r="A1534">
        <v>397</v>
      </c>
      <c r="B1534" t="str">
        <v>U1385</v>
      </c>
      <c r="C1534" t="str">
        <v>G</v>
      </c>
      <c r="D1534">
        <v>28</v>
      </c>
      <c r="E1534" t="str">
        <v>X</v>
      </c>
      <c r="F1534">
        <v>7</v>
      </c>
      <c r="G1534" t="str">
        <v/>
      </c>
      <c r="H1534" s="21">
        <v>0</v>
      </c>
      <c r="I1534" s="21">
        <v>5</v>
      </c>
      <c r="J1534" s="21">
        <v>0</v>
      </c>
      <c r="K1534" s="21">
        <v>5</v>
      </c>
      <c r="L1534">
        <v>260.64999999999998</v>
      </c>
      <c r="M1534">
        <v>260.7</v>
      </c>
      <c r="N1534">
        <v>311.47199999999998</v>
      </c>
      <c r="O1534">
        <v>311.52199999999999</v>
      </c>
      <c r="P1534">
        <v>5</v>
      </c>
      <c r="Q1534">
        <v>5</v>
      </c>
      <c r="R1534" t="str">
        <v>CYL</v>
      </c>
      <c r="S1534" t="str">
        <v>HS</v>
      </c>
      <c r="T1534" t="str">
        <v/>
      </c>
      <c r="U1534" t="str">
        <v/>
      </c>
      <c r="V1534" t="str">
        <v>HS</v>
      </c>
      <c r="W1534" t="str">
        <v>CYL11900751</v>
      </c>
      <c r="X1534">
        <v>44886.42291666667</v>
      </c>
      <c r="Y1534" t="str">
        <v>NOVAK</v>
      </c>
      <c r="Z1534" t="str">
        <v>JR</v>
      </c>
      <c r="AA1534" t="str">
        <v/>
      </c>
      <c r="AB1534" t="str">
        <v>397-U1385G-28X-7-HS</v>
      </c>
    </row>
    <row r="1535" spans="1:28" x14ac:dyDescent="0.15">
      <c r="A1535">
        <v>397</v>
      </c>
      <c r="B1535" t="str">
        <v>U1385</v>
      </c>
      <c r="C1535" t="str">
        <v>G</v>
      </c>
      <c r="D1535">
        <v>29</v>
      </c>
      <c r="E1535" t="str">
        <v>X</v>
      </c>
      <c r="F1535">
        <v>2</v>
      </c>
      <c r="G1535" t="str">
        <v>W</v>
      </c>
      <c r="H1535" s="21">
        <v>41</v>
      </c>
      <c r="I1535" s="21">
        <v>42</v>
      </c>
      <c r="J1535" s="21">
        <v>41</v>
      </c>
      <c r="K1535" s="21">
        <v>42</v>
      </c>
      <c r="L1535">
        <v>263.41000000000003</v>
      </c>
      <c r="M1535">
        <v>263.42</v>
      </c>
      <c r="N1535">
        <v>316.54700000000003</v>
      </c>
      <c r="O1535">
        <v>316.55700000000002</v>
      </c>
      <c r="P1535">
        <v>1</v>
      </c>
      <c r="Q1535">
        <v>5</v>
      </c>
      <c r="R1535" t="str">
        <v>CYL</v>
      </c>
      <c r="S1535" t="str">
        <v>CARB</v>
      </c>
      <c r="T1535" t="str">
        <v/>
      </c>
      <c r="U1535" t="str">
        <v/>
      </c>
      <c r="V1535" t="str">
        <v>CARB</v>
      </c>
      <c r="W1535" t="str">
        <v>CYL11904741</v>
      </c>
      <c r="X1535">
        <v>44886.962500000001</v>
      </c>
      <c r="Y1535" t="str">
        <v>JRS_CLARK</v>
      </c>
      <c r="Z1535" t="str">
        <v>JR</v>
      </c>
      <c r="AA1535" t="str">
        <v/>
      </c>
      <c r="AB1535" t="str">
        <v>397-U1385G-29X-2-W 41/42-CARB</v>
      </c>
    </row>
    <row r="1536" spans="1:28" x14ac:dyDescent="0.15">
      <c r="A1536">
        <v>397</v>
      </c>
      <c r="B1536" t="str">
        <v>U1385</v>
      </c>
      <c r="C1536" t="str">
        <v>G</v>
      </c>
      <c r="D1536">
        <v>29</v>
      </c>
      <c r="E1536" t="str">
        <v>X</v>
      </c>
      <c r="F1536">
        <v>3</v>
      </c>
      <c r="G1536" t="str">
        <v>W</v>
      </c>
      <c r="H1536" s="21">
        <v>90</v>
      </c>
      <c r="I1536" s="21">
        <v>91</v>
      </c>
      <c r="J1536" s="21">
        <v>90</v>
      </c>
      <c r="K1536" s="21">
        <v>91</v>
      </c>
      <c r="L1536">
        <v>265.39999999999998</v>
      </c>
      <c r="M1536">
        <v>265.41000000000003</v>
      </c>
      <c r="N1536">
        <v>318.53699999999998</v>
      </c>
      <c r="O1536">
        <v>318.54700000000003</v>
      </c>
      <c r="P1536">
        <v>1</v>
      </c>
      <c r="Q1536">
        <v>5</v>
      </c>
      <c r="R1536" t="str">
        <v>CYL</v>
      </c>
      <c r="S1536" t="str">
        <v>XRD</v>
      </c>
      <c r="T1536" t="str">
        <v/>
      </c>
      <c r="U1536" t="str">
        <v/>
      </c>
      <c r="V1536" t="str">
        <v>XRD</v>
      </c>
      <c r="W1536" t="str">
        <v>CYL11904761</v>
      </c>
      <c r="X1536">
        <v>44886.962500000001</v>
      </c>
      <c r="Y1536" t="str">
        <v>JRS_CLARK</v>
      </c>
      <c r="Z1536" t="str">
        <v>JR</v>
      </c>
      <c r="AA1536" t="str">
        <v/>
      </c>
      <c r="AB1536" t="str">
        <v>397-U1385G-29X-3-W 90/91-XRD</v>
      </c>
    </row>
    <row r="1537" spans="1:28" x14ac:dyDescent="0.15">
      <c r="A1537">
        <v>397</v>
      </c>
      <c r="B1537" t="str">
        <v>U1385</v>
      </c>
      <c r="C1537" t="str">
        <v>G</v>
      </c>
      <c r="D1537">
        <v>29</v>
      </c>
      <c r="E1537" t="str">
        <v>X</v>
      </c>
      <c r="F1537">
        <v>3</v>
      </c>
      <c r="G1537" t="str">
        <v>A</v>
      </c>
      <c r="H1537" s="21">
        <v>90</v>
      </c>
      <c r="I1537" s="21">
        <v>90</v>
      </c>
      <c r="J1537" s="21">
        <v>90</v>
      </c>
      <c r="K1537" s="21">
        <v>90</v>
      </c>
      <c r="L1537">
        <v>265.39999999999998</v>
      </c>
      <c r="M1537">
        <v>265.39999999999998</v>
      </c>
      <c r="N1537">
        <v>318.53699999999998</v>
      </c>
      <c r="O1537">
        <v>318.53699999999998</v>
      </c>
      <c r="P1537">
        <v>0</v>
      </c>
      <c r="Q1537" t="str">
        <v/>
      </c>
      <c r="R1537" t="str">
        <v>SS</v>
      </c>
      <c r="S1537" t="str">
        <v>SED</v>
      </c>
      <c r="T1537" t="str">
        <v/>
      </c>
      <c r="U1537" t="str">
        <v/>
      </c>
      <c r="V1537" t="str">
        <v>SED</v>
      </c>
      <c r="W1537" t="str">
        <v>SS11904731</v>
      </c>
      <c r="X1537">
        <v>44886.958333333336</v>
      </c>
      <c r="Y1537" t="str">
        <v>JRS_BROOKS</v>
      </c>
      <c r="Z1537" t="str">
        <v>JR</v>
      </c>
      <c r="AA1537" t="str">
        <v/>
      </c>
      <c r="AB1537" t="str">
        <v>397-U1385G-29X-3-A 90/90-SED</v>
      </c>
    </row>
    <row r="1538" spans="1:28" x14ac:dyDescent="0.15">
      <c r="A1538">
        <v>397</v>
      </c>
      <c r="B1538" t="str">
        <v>U1385</v>
      </c>
      <c r="C1538" t="str">
        <v>G</v>
      </c>
      <c r="D1538">
        <v>29</v>
      </c>
      <c r="E1538" t="str">
        <v>X</v>
      </c>
      <c r="F1538">
        <v>3</v>
      </c>
      <c r="G1538" t="str">
        <v>W</v>
      </c>
      <c r="H1538" s="21">
        <v>90</v>
      </c>
      <c r="I1538" s="21">
        <v>91</v>
      </c>
      <c r="J1538" s="21">
        <v>90</v>
      </c>
      <c r="K1538" s="21">
        <v>91</v>
      </c>
      <c r="L1538">
        <v>265.39999999999998</v>
      </c>
      <c r="M1538">
        <v>265.41000000000003</v>
      </c>
      <c r="N1538">
        <v>318.53699999999998</v>
      </c>
      <c r="O1538">
        <v>318.54700000000003</v>
      </c>
      <c r="P1538">
        <v>1</v>
      </c>
      <c r="Q1538">
        <v>5</v>
      </c>
      <c r="R1538" t="str">
        <v>CYL</v>
      </c>
      <c r="S1538" t="str">
        <v>CARB</v>
      </c>
      <c r="T1538" t="str">
        <v/>
      </c>
      <c r="U1538" t="str">
        <v/>
      </c>
      <c r="V1538" t="str">
        <v>CARB</v>
      </c>
      <c r="W1538" t="str">
        <v>CYL11904751</v>
      </c>
      <c r="X1538">
        <v>44886.962500000001</v>
      </c>
      <c r="Y1538" t="str">
        <v>JRS_CLARK</v>
      </c>
      <c r="Z1538" t="str">
        <v>JR</v>
      </c>
      <c r="AA1538" t="str">
        <v/>
      </c>
      <c r="AB1538" t="str">
        <v>397-U1385G-29X-3-W 90/91-CARB</v>
      </c>
    </row>
    <row r="1539" spans="1:28" x14ac:dyDescent="0.15">
      <c r="A1539">
        <v>397</v>
      </c>
      <c r="B1539" t="str">
        <v>U1385</v>
      </c>
      <c r="C1539" t="str">
        <v>G</v>
      </c>
      <c r="D1539">
        <v>29</v>
      </c>
      <c r="E1539" t="str">
        <v>X</v>
      </c>
      <c r="F1539">
        <v>5</v>
      </c>
      <c r="G1539" t="str">
        <v>W</v>
      </c>
      <c r="H1539" s="21">
        <v>90</v>
      </c>
      <c r="I1539" s="21">
        <v>92</v>
      </c>
      <c r="J1539" s="21">
        <v>90</v>
      </c>
      <c r="K1539" s="21">
        <v>92</v>
      </c>
      <c r="L1539">
        <v>268.41999999999996</v>
      </c>
      <c r="M1539">
        <v>268.44</v>
      </c>
      <c r="N1539">
        <v>321.55699999999996</v>
      </c>
      <c r="O1539">
        <v>321.577</v>
      </c>
      <c r="P1539">
        <v>2</v>
      </c>
      <c r="Q1539">
        <v>7</v>
      </c>
      <c r="R1539" t="str">
        <v>CUBE</v>
      </c>
      <c r="S1539" t="str">
        <v>PMAG</v>
      </c>
      <c r="T1539" t="str">
        <v>XUAN</v>
      </c>
      <c r="U1539" t="str">
        <v>95810IODP</v>
      </c>
      <c r="V1539" t="str">
        <v>PMAG</v>
      </c>
      <c r="W1539" t="str">
        <v>CUBE11904721</v>
      </c>
      <c r="X1539">
        <v>44886.95416666667</v>
      </c>
      <c r="Y1539" t="str">
        <v>LEWIS</v>
      </c>
      <c r="Z1539" t="str">
        <v>JR</v>
      </c>
      <c r="AA1539" t="str">
        <v/>
      </c>
      <c r="AB1539" t="str">
        <v>397-U1385G-29X-5-W 90/92-PMAG</v>
      </c>
    </row>
    <row r="1540" spans="1:28" x14ac:dyDescent="0.15">
      <c r="A1540">
        <v>397</v>
      </c>
      <c r="B1540" t="str">
        <v>U1385</v>
      </c>
      <c r="C1540" t="str">
        <v>G</v>
      </c>
      <c r="D1540">
        <v>29</v>
      </c>
      <c r="E1540" t="str">
        <v>X</v>
      </c>
      <c r="F1540">
        <v>6</v>
      </c>
      <c r="G1540" t="str">
        <v/>
      </c>
      <c r="H1540" s="21">
        <v>129</v>
      </c>
      <c r="I1540" s="21">
        <v>139</v>
      </c>
      <c r="J1540" s="21">
        <v>0</v>
      </c>
      <c r="K1540" s="21">
        <v>5</v>
      </c>
      <c r="L1540">
        <v>270.31</v>
      </c>
      <c r="M1540">
        <v>270.40999999999997</v>
      </c>
      <c r="N1540">
        <v>323.447</v>
      </c>
      <c r="O1540">
        <v>323.54699999999997</v>
      </c>
      <c r="P1540">
        <v>5</v>
      </c>
      <c r="Q1540">
        <v>25</v>
      </c>
      <c r="R1540" t="str">
        <v>CAKE</v>
      </c>
      <c r="S1540" t="str">
        <v/>
      </c>
      <c r="T1540" t="str">
        <v>HAYG</v>
      </c>
      <c r="U1540" t="str">
        <v>95295IODP</v>
      </c>
      <c r="V1540" t="str">
        <v>SCHAYG</v>
      </c>
      <c r="W1540" t="str">
        <v>CAKE11901581</v>
      </c>
      <c r="X1540">
        <v>44886.527777777781</v>
      </c>
      <c r="Y1540" t="str">
        <v>JR_LIU</v>
      </c>
      <c r="Z1540" t="str">
        <v>JR</v>
      </c>
      <c r="AA1540" t="str">
        <v>flush with N2</v>
      </c>
      <c r="AB1540" t="str">
        <v>397-U1385G-29X-6-IW(129-139)-SCHAYG</v>
      </c>
    </row>
    <row r="1541" spans="1:28" x14ac:dyDescent="0.15">
      <c r="A1541">
        <v>397</v>
      </c>
      <c r="B1541" t="str">
        <v>U1385</v>
      </c>
      <c r="C1541" t="str">
        <v>G</v>
      </c>
      <c r="D1541">
        <v>29</v>
      </c>
      <c r="E1541" t="str">
        <v>X</v>
      </c>
      <c r="F1541">
        <v>6</v>
      </c>
      <c r="G1541" t="str">
        <v/>
      </c>
      <c r="H1541" s="21">
        <v>129</v>
      </c>
      <c r="I1541" s="21">
        <v>139</v>
      </c>
      <c r="J1541" s="21">
        <v>0</v>
      </c>
      <c r="K1541" s="21">
        <v>5</v>
      </c>
      <c r="L1541">
        <v>270.31</v>
      </c>
      <c r="M1541">
        <v>270.40999999999997</v>
      </c>
      <c r="N1541">
        <v>323.447</v>
      </c>
      <c r="O1541">
        <v>323.54699999999997</v>
      </c>
      <c r="P1541">
        <v>5</v>
      </c>
      <c r="Q1541">
        <v>6</v>
      </c>
      <c r="R1541" t="str">
        <v>LIQ</v>
      </c>
      <c r="S1541" t="str">
        <v/>
      </c>
      <c r="T1541" t="str">
        <v/>
      </c>
      <c r="U1541" t="str">
        <v/>
      </c>
      <c r="V1541" t="str">
        <v>IWS</v>
      </c>
      <c r="W1541" t="str">
        <v>LIQ11901521</v>
      </c>
      <c r="X1541">
        <v>44886.527777777781</v>
      </c>
      <c r="Y1541" t="str">
        <v>JR_LIU</v>
      </c>
      <c r="Z1541" t="str">
        <v>JR</v>
      </c>
      <c r="AA1541" t="str">
        <v>shipboard untreated</v>
      </c>
      <c r="AB1541" t="str">
        <v>397-U1385G-29X-6-IW(129-139)-IWS</v>
      </c>
    </row>
    <row r="1542" spans="1:28" x14ac:dyDescent="0.15">
      <c r="A1542">
        <v>397</v>
      </c>
      <c r="B1542" t="str">
        <v>U1385</v>
      </c>
      <c r="C1542" t="str">
        <v>G</v>
      </c>
      <c r="D1542">
        <v>29</v>
      </c>
      <c r="E1542" t="str">
        <v>X</v>
      </c>
      <c r="F1542">
        <v>6</v>
      </c>
      <c r="G1542" t="str">
        <v/>
      </c>
      <c r="H1542" s="21">
        <v>129</v>
      </c>
      <c r="I1542" s="21">
        <v>139</v>
      </c>
      <c r="J1542" s="21">
        <v>0</v>
      </c>
      <c r="K1542" s="21">
        <v>5</v>
      </c>
      <c r="L1542">
        <v>270.31</v>
      </c>
      <c r="M1542">
        <v>270.40999999999997</v>
      </c>
      <c r="N1542">
        <v>323.447</v>
      </c>
      <c r="O1542">
        <v>323.54699999999997</v>
      </c>
      <c r="P1542">
        <v>5</v>
      </c>
      <c r="Q1542">
        <v>25</v>
      </c>
      <c r="R1542" t="str">
        <v>CAKE</v>
      </c>
      <c r="S1542" t="str">
        <v/>
      </c>
      <c r="T1542" t="str">
        <v/>
      </c>
      <c r="U1542" t="str">
        <v/>
      </c>
      <c r="V1542" t="str">
        <v>SC</v>
      </c>
      <c r="W1542" t="str">
        <v>CAKE11901591</v>
      </c>
      <c r="X1542">
        <v>44886.527777777781</v>
      </c>
      <c r="Y1542" t="str">
        <v>JR_LIU</v>
      </c>
      <c r="Z1542" t="str">
        <v>JR</v>
      </c>
      <c r="AA1542" t="str">
        <v>repository</v>
      </c>
      <c r="AB1542" t="str">
        <v>397-U1385G-29X-6-IW(129-139)-SC</v>
      </c>
    </row>
    <row r="1543" spans="1:28" x14ac:dyDescent="0.15">
      <c r="A1543">
        <v>397</v>
      </c>
      <c r="B1543" t="str">
        <v>U1385</v>
      </c>
      <c r="C1543" t="str">
        <v>G</v>
      </c>
      <c r="D1543">
        <v>29</v>
      </c>
      <c r="E1543" t="str">
        <v>X</v>
      </c>
      <c r="F1543">
        <v>6</v>
      </c>
      <c r="G1543" t="str">
        <v/>
      </c>
      <c r="H1543" s="21">
        <v>129</v>
      </c>
      <c r="I1543" s="21">
        <v>139</v>
      </c>
      <c r="J1543" s="21">
        <v>0</v>
      </c>
      <c r="K1543" s="21">
        <v>5</v>
      </c>
      <c r="L1543">
        <v>270.31</v>
      </c>
      <c r="M1543">
        <v>270.40999999999997</v>
      </c>
      <c r="N1543">
        <v>323.447</v>
      </c>
      <c r="O1543">
        <v>323.54699999999997</v>
      </c>
      <c r="P1543">
        <v>5</v>
      </c>
      <c r="Q1543">
        <v>3</v>
      </c>
      <c r="R1543" t="str">
        <v>LIQ</v>
      </c>
      <c r="S1543" t="str">
        <v/>
      </c>
      <c r="T1543" t="str">
        <v/>
      </c>
      <c r="U1543" t="str">
        <v/>
      </c>
      <c r="V1543" t="str">
        <v>IWALK</v>
      </c>
      <c r="W1543" t="str">
        <v>LIQ11901531</v>
      </c>
      <c r="X1543">
        <v>44886.527777777781</v>
      </c>
      <c r="Y1543" t="str">
        <v>JR_LIU</v>
      </c>
      <c r="Z1543" t="str">
        <v>JR</v>
      </c>
      <c r="AA1543" t="str">
        <v>alkalinity residue</v>
      </c>
      <c r="AB1543" t="str">
        <v>397-U1385G-29X-6-IW(129-139)-IWALK</v>
      </c>
    </row>
    <row r="1544" spans="1:28" x14ac:dyDescent="0.15">
      <c r="A1544">
        <v>397</v>
      </c>
      <c r="B1544" t="str">
        <v>U1385</v>
      </c>
      <c r="C1544" t="str">
        <v>G</v>
      </c>
      <c r="D1544">
        <v>29</v>
      </c>
      <c r="E1544" t="str">
        <v>X</v>
      </c>
      <c r="F1544">
        <v>6</v>
      </c>
      <c r="G1544" t="str">
        <v/>
      </c>
      <c r="H1544" s="21">
        <v>129</v>
      </c>
      <c r="I1544" s="21">
        <v>139</v>
      </c>
      <c r="J1544" s="21">
        <v>129</v>
      </c>
      <c r="K1544" s="21">
        <v>139</v>
      </c>
      <c r="L1544">
        <v>270.31</v>
      </c>
      <c r="M1544">
        <v>270.40999999999997</v>
      </c>
      <c r="N1544">
        <v>323.447</v>
      </c>
      <c r="O1544">
        <v>323.54699999999997</v>
      </c>
      <c r="P1544">
        <v>10</v>
      </c>
      <c r="Q1544">
        <v>353</v>
      </c>
      <c r="R1544" t="str">
        <v>WRND</v>
      </c>
      <c r="S1544" t="str">
        <v>IW</v>
      </c>
      <c r="T1544" t="str">
        <v/>
      </c>
      <c r="U1544" t="str">
        <v/>
      </c>
      <c r="V1544" t="str">
        <v>IW(129-139)</v>
      </c>
      <c r="W1544" t="str">
        <v>WRND11901091</v>
      </c>
      <c r="X1544">
        <v>44886.465277777781</v>
      </c>
      <c r="Y1544" t="str">
        <v>NOVAK</v>
      </c>
      <c r="Z1544" t="str">
        <v>JR</v>
      </c>
      <c r="AA1544" t="str">
        <v/>
      </c>
      <c r="AB1544" t="str">
        <v>397-U1385G-29X-6-IW(129-139)</v>
      </c>
    </row>
    <row r="1545" spans="1:28" x14ac:dyDescent="0.15">
      <c r="A1545">
        <v>397</v>
      </c>
      <c r="B1545" t="str">
        <v>U1385</v>
      </c>
      <c r="C1545" t="str">
        <v>G</v>
      </c>
      <c r="D1545">
        <v>29</v>
      </c>
      <c r="E1545" t="str">
        <v>X</v>
      </c>
      <c r="F1545">
        <v>6</v>
      </c>
      <c r="G1545" t="str">
        <v/>
      </c>
      <c r="H1545" s="21">
        <v>129</v>
      </c>
      <c r="I1545" s="21">
        <v>139</v>
      </c>
      <c r="J1545" s="21">
        <v>0</v>
      </c>
      <c r="K1545" s="21">
        <v>5</v>
      </c>
      <c r="L1545">
        <v>270.31</v>
      </c>
      <c r="M1545">
        <v>270.40999999999997</v>
      </c>
      <c r="N1545">
        <v>323.447</v>
      </c>
      <c r="O1545">
        <v>323.54699999999997</v>
      </c>
      <c r="P1545">
        <v>5</v>
      </c>
      <c r="Q1545">
        <v>10</v>
      </c>
      <c r="R1545" t="str">
        <v>LIQ</v>
      </c>
      <c r="S1545" t="str">
        <v/>
      </c>
      <c r="T1545" t="str">
        <v>YOBO</v>
      </c>
      <c r="U1545" t="str">
        <v>96010IODP</v>
      </c>
      <c r="V1545" t="str">
        <v>IWYOBO</v>
      </c>
      <c r="W1545" t="str">
        <v>LIQ11901561</v>
      </c>
      <c r="X1545">
        <v>44886.527777777781</v>
      </c>
      <c r="Y1545" t="str">
        <v>JR_LIU</v>
      </c>
      <c r="Z1545" t="str">
        <v>JR</v>
      </c>
      <c r="AA1545" t="str">
        <v>30ul optima HNO3</v>
      </c>
      <c r="AB1545" t="str">
        <v>397-U1385G-29X-6-IW(129-139)-IWYOBO</v>
      </c>
    </row>
    <row r="1546" spans="1:28" x14ac:dyDescent="0.15">
      <c r="A1546">
        <v>397</v>
      </c>
      <c r="B1546" t="str">
        <v>U1385</v>
      </c>
      <c r="C1546" t="str">
        <v>G</v>
      </c>
      <c r="D1546">
        <v>29</v>
      </c>
      <c r="E1546" t="str">
        <v>X</v>
      </c>
      <c r="F1546">
        <v>6</v>
      </c>
      <c r="G1546" t="str">
        <v/>
      </c>
      <c r="H1546" s="21">
        <v>129</v>
      </c>
      <c r="I1546" s="21">
        <v>139</v>
      </c>
      <c r="J1546" s="21">
        <v>0</v>
      </c>
      <c r="K1546" s="21">
        <v>5</v>
      </c>
      <c r="L1546">
        <v>270.31</v>
      </c>
      <c r="M1546">
        <v>270.40999999999997</v>
      </c>
      <c r="N1546">
        <v>323.447</v>
      </c>
      <c r="O1546">
        <v>323.54699999999997</v>
      </c>
      <c r="P1546">
        <v>5</v>
      </c>
      <c r="Q1546">
        <v>2</v>
      </c>
      <c r="R1546" t="str">
        <v>LIQ</v>
      </c>
      <c r="S1546" t="str">
        <v/>
      </c>
      <c r="T1546" t="str">
        <v>BRAD</v>
      </c>
      <c r="U1546" t="str">
        <v>95829IODP</v>
      </c>
      <c r="V1546" t="str">
        <v>IWBRAD</v>
      </c>
      <c r="W1546" t="str">
        <v>LIQ11901601</v>
      </c>
      <c r="X1546">
        <v>44886.527777777781</v>
      </c>
      <c r="Y1546" t="str">
        <v>JR_LIU</v>
      </c>
      <c r="Z1546" t="str">
        <v>JR</v>
      </c>
      <c r="AA1546" t="str">
        <v>10 ul HgCl2</v>
      </c>
      <c r="AB1546" t="str">
        <v>397-U1385G-29X-6-IW(129-139)-IWBRAD</v>
      </c>
    </row>
    <row r="1547" spans="1:28" x14ac:dyDescent="0.15">
      <c r="A1547">
        <v>397</v>
      </c>
      <c r="B1547" t="str">
        <v>U1385</v>
      </c>
      <c r="C1547" t="str">
        <v>G</v>
      </c>
      <c r="D1547">
        <v>29</v>
      </c>
      <c r="E1547" t="str">
        <v>X</v>
      </c>
      <c r="F1547">
        <v>6</v>
      </c>
      <c r="G1547" t="str">
        <v/>
      </c>
      <c r="H1547" s="21">
        <v>129</v>
      </c>
      <c r="I1547" s="21">
        <v>139</v>
      </c>
      <c r="J1547" s="21">
        <v>0</v>
      </c>
      <c r="K1547" s="21">
        <v>5</v>
      </c>
      <c r="L1547">
        <v>270.31</v>
      </c>
      <c r="M1547">
        <v>270.40999999999997</v>
      </c>
      <c r="N1547">
        <v>323.447</v>
      </c>
      <c r="O1547">
        <v>323.54699999999997</v>
      </c>
      <c r="P1547">
        <v>5</v>
      </c>
      <c r="Q1547">
        <v>25</v>
      </c>
      <c r="R1547" t="str">
        <v>CAKE</v>
      </c>
      <c r="S1547" t="str">
        <v/>
      </c>
      <c r="T1547" t="str">
        <v>WU</v>
      </c>
      <c r="U1547" t="str">
        <v>95353IODP</v>
      </c>
      <c r="V1547" t="str">
        <v>SCWU</v>
      </c>
      <c r="W1547" t="str">
        <v>CAKE11901571</v>
      </c>
      <c r="X1547">
        <v>44886.527777777781</v>
      </c>
      <c r="Y1547" t="str">
        <v>JR_LIU</v>
      </c>
      <c r="Z1547" t="str">
        <v>JR</v>
      </c>
      <c r="AA1547" t="str">
        <v/>
      </c>
      <c r="AB1547" t="str">
        <v>397-U1385G-29X-6-IW(129-139)-SCWU</v>
      </c>
    </row>
    <row r="1548" spans="1:28" x14ac:dyDescent="0.15">
      <c r="A1548">
        <v>397</v>
      </c>
      <c r="B1548" t="str">
        <v>U1385</v>
      </c>
      <c r="C1548" t="str">
        <v>G</v>
      </c>
      <c r="D1548">
        <v>29</v>
      </c>
      <c r="E1548" t="str">
        <v>X</v>
      </c>
      <c r="F1548">
        <v>6</v>
      </c>
      <c r="G1548" t="str">
        <v/>
      </c>
      <c r="H1548" s="21">
        <v>129</v>
      </c>
      <c r="I1548" s="21">
        <v>139</v>
      </c>
      <c r="J1548" s="21">
        <v>0</v>
      </c>
      <c r="K1548" s="21">
        <v>5</v>
      </c>
      <c r="L1548">
        <v>270.31</v>
      </c>
      <c r="M1548">
        <v>270.40999999999997</v>
      </c>
      <c r="N1548">
        <v>323.447</v>
      </c>
      <c r="O1548">
        <v>323.54699999999997</v>
      </c>
      <c r="P1548">
        <v>5</v>
      </c>
      <c r="Q1548">
        <v>2</v>
      </c>
      <c r="R1548" t="str">
        <v>LIQ</v>
      </c>
      <c r="S1548" t="str">
        <v>ICP</v>
      </c>
      <c r="T1548" t="str">
        <v/>
      </c>
      <c r="U1548" t="str">
        <v/>
      </c>
      <c r="V1548" t="str">
        <v>IWICP</v>
      </c>
      <c r="W1548" t="str">
        <v>LIQ11901541</v>
      </c>
      <c r="X1548">
        <v>44886.527777777781</v>
      </c>
      <c r="Y1548" t="str">
        <v>JR_LIU</v>
      </c>
      <c r="Z1548" t="str">
        <v>JR</v>
      </c>
      <c r="AA1548" t="str">
        <v>10uL HNO3</v>
      </c>
      <c r="AB1548" t="str">
        <v>397-U1385G-29X-6-IW(129-139)-IWICP</v>
      </c>
    </row>
    <row r="1549" spans="1:28" x14ac:dyDescent="0.15">
      <c r="A1549">
        <v>397</v>
      </c>
      <c r="B1549" t="str">
        <v>U1385</v>
      </c>
      <c r="C1549" t="str">
        <v>G</v>
      </c>
      <c r="D1549">
        <v>29</v>
      </c>
      <c r="E1549" t="str">
        <v>X</v>
      </c>
      <c r="F1549">
        <v>6</v>
      </c>
      <c r="G1549" t="str">
        <v/>
      </c>
      <c r="H1549" s="21">
        <v>129</v>
      </c>
      <c r="I1549" s="21">
        <v>139</v>
      </c>
      <c r="J1549" s="21">
        <v>0</v>
      </c>
      <c r="K1549" s="21">
        <v>5</v>
      </c>
      <c r="L1549">
        <v>270.31</v>
      </c>
      <c r="M1549">
        <v>270.40999999999997</v>
      </c>
      <c r="N1549">
        <v>323.447</v>
      </c>
      <c r="O1549">
        <v>323.54699999999997</v>
      </c>
      <c r="P1549">
        <v>5</v>
      </c>
      <c r="Q1549">
        <v>10</v>
      </c>
      <c r="R1549" t="str">
        <v>LIQ</v>
      </c>
      <c r="S1549" t="str">
        <v/>
      </c>
      <c r="T1549" t="str">
        <v>WU</v>
      </c>
      <c r="U1549" t="str">
        <v>95353IODP</v>
      </c>
      <c r="V1549" t="str">
        <v>IWWU</v>
      </c>
      <c r="W1549" t="str">
        <v>LIQ11901551</v>
      </c>
      <c r="X1549">
        <v>44886.527777777781</v>
      </c>
      <c r="Y1549" t="str">
        <v>JR_LIU</v>
      </c>
      <c r="Z1549" t="str">
        <v>JR</v>
      </c>
      <c r="AA1549" t="str">
        <v>30 ul TM HCl</v>
      </c>
      <c r="AB1549" t="str">
        <v>397-U1385G-29X-6-IW(129-139)-IWWU</v>
      </c>
    </row>
    <row r="1550" spans="1:28" x14ac:dyDescent="0.15">
      <c r="A1550">
        <v>397</v>
      </c>
      <c r="B1550" t="str">
        <v>U1385</v>
      </c>
      <c r="C1550" t="str">
        <v>G</v>
      </c>
      <c r="D1550">
        <v>29</v>
      </c>
      <c r="E1550" t="str">
        <v>X</v>
      </c>
      <c r="F1550">
        <v>7</v>
      </c>
      <c r="G1550" t="str">
        <v/>
      </c>
      <c r="H1550" s="21">
        <v>0</v>
      </c>
      <c r="I1550" s="21">
        <v>5</v>
      </c>
      <c r="J1550" s="21">
        <v>0</v>
      </c>
      <c r="K1550" s="21">
        <v>5</v>
      </c>
      <c r="L1550">
        <v>270.41000000000003</v>
      </c>
      <c r="M1550">
        <v>270.46000000000004</v>
      </c>
      <c r="N1550">
        <v>323.54700000000003</v>
      </c>
      <c r="O1550">
        <v>323.59700000000004</v>
      </c>
      <c r="P1550">
        <v>5</v>
      </c>
      <c r="Q1550">
        <v>5</v>
      </c>
      <c r="R1550" t="str">
        <v>CYL</v>
      </c>
      <c r="S1550" t="str">
        <v>HS</v>
      </c>
      <c r="T1550" t="str">
        <v/>
      </c>
      <c r="U1550" t="str">
        <v/>
      </c>
      <c r="V1550" t="str">
        <v>HS</v>
      </c>
      <c r="W1550" t="str">
        <v>CYL11901101</v>
      </c>
      <c r="X1550">
        <v>44886.465277777781</v>
      </c>
      <c r="Y1550" t="str">
        <v>NOVAK</v>
      </c>
      <c r="Z1550" t="str">
        <v>JR</v>
      </c>
      <c r="AA1550" t="str">
        <v/>
      </c>
      <c r="AB1550" t="str">
        <v>397-U1385G-29X-7-HS</v>
      </c>
    </row>
    <row r="1551" spans="1:28" x14ac:dyDescent="0.15">
      <c r="A1551">
        <v>397</v>
      </c>
      <c r="B1551" t="str">
        <v>U1385</v>
      </c>
      <c r="C1551" t="str">
        <v>G</v>
      </c>
      <c r="D1551">
        <v>30</v>
      </c>
      <c r="E1551" t="str">
        <v>X</v>
      </c>
      <c r="F1551">
        <v>2</v>
      </c>
      <c r="G1551" t="str">
        <v>W</v>
      </c>
      <c r="H1551" s="21">
        <v>46</v>
      </c>
      <c r="I1551" s="21">
        <v>47</v>
      </c>
      <c r="J1551" s="21">
        <v>46</v>
      </c>
      <c r="K1551" s="21">
        <v>47</v>
      </c>
      <c r="L1551">
        <v>273.15999999999997</v>
      </c>
      <c r="M1551">
        <v>273.17</v>
      </c>
      <c r="N1551">
        <v>328.89099999999996</v>
      </c>
      <c r="O1551">
        <v>328.90100000000001</v>
      </c>
      <c r="P1551">
        <v>1</v>
      </c>
      <c r="Q1551">
        <v>5</v>
      </c>
      <c r="R1551" t="str">
        <v>CYL</v>
      </c>
      <c r="S1551" t="str">
        <v>XRD</v>
      </c>
      <c r="T1551" t="str">
        <v/>
      </c>
      <c r="U1551" t="str">
        <v/>
      </c>
      <c r="V1551" t="str">
        <v>XRD</v>
      </c>
      <c r="W1551" t="str">
        <v>CYL11905141</v>
      </c>
      <c r="X1551">
        <v>44887.015277777777</v>
      </c>
      <c r="Y1551" t="str">
        <v>JRS_CLARK</v>
      </c>
      <c r="Z1551" t="str">
        <v>JR</v>
      </c>
      <c r="AA1551" t="str">
        <v/>
      </c>
      <c r="AB1551" t="str">
        <v>397-U1385G-30X-2-W 46/47-XRD</v>
      </c>
    </row>
    <row r="1552" spans="1:28" x14ac:dyDescent="0.15">
      <c r="A1552">
        <v>397</v>
      </c>
      <c r="B1552" t="str">
        <v>U1385</v>
      </c>
      <c r="C1552" t="str">
        <v>G</v>
      </c>
      <c r="D1552">
        <v>30</v>
      </c>
      <c r="E1552" t="str">
        <v>X</v>
      </c>
      <c r="F1552">
        <v>2</v>
      </c>
      <c r="G1552" t="str">
        <v>W</v>
      </c>
      <c r="H1552" s="21">
        <v>46</v>
      </c>
      <c r="I1552" s="21">
        <v>47</v>
      </c>
      <c r="J1552" s="21">
        <v>46</v>
      </c>
      <c r="K1552" s="21">
        <v>47</v>
      </c>
      <c r="L1552">
        <v>273.15999999999997</v>
      </c>
      <c r="M1552">
        <v>273.17</v>
      </c>
      <c r="N1552">
        <v>328.89099999999996</v>
      </c>
      <c r="O1552">
        <v>328.90100000000001</v>
      </c>
      <c r="P1552">
        <v>1</v>
      </c>
      <c r="Q1552">
        <v>5</v>
      </c>
      <c r="R1552" t="str">
        <v>CYL</v>
      </c>
      <c r="S1552" t="str">
        <v>CARB</v>
      </c>
      <c r="T1552" t="str">
        <v/>
      </c>
      <c r="U1552" t="str">
        <v/>
      </c>
      <c r="V1552" t="str">
        <v>CARB</v>
      </c>
      <c r="W1552" t="str">
        <v>CYL11905151</v>
      </c>
      <c r="X1552">
        <v>44887.015277777777</v>
      </c>
      <c r="Y1552" t="str">
        <v>JRS_CLARK</v>
      </c>
      <c r="Z1552" t="str">
        <v>JR</v>
      </c>
      <c r="AA1552" t="str">
        <v/>
      </c>
      <c r="AB1552" t="str">
        <v>397-U1385G-30X-2-W 46/47-CARB</v>
      </c>
    </row>
    <row r="1553" spans="1:28" x14ac:dyDescent="0.15">
      <c r="A1553">
        <v>397</v>
      </c>
      <c r="B1553" t="str">
        <v>U1385</v>
      </c>
      <c r="C1553" t="str">
        <v>G</v>
      </c>
      <c r="D1553">
        <v>30</v>
      </c>
      <c r="E1553" t="str">
        <v>X</v>
      </c>
      <c r="F1553">
        <v>2</v>
      </c>
      <c r="G1553" t="str">
        <v>A</v>
      </c>
      <c r="H1553" s="21">
        <v>46</v>
      </c>
      <c r="I1553" s="21">
        <v>46</v>
      </c>
      <c r="J1553" s="21">
        <v>46</v>
      </c>
      <c r="K1553" s="21">
        <v>46</v>
      </c>
      <c r="L1553">
        <v>273.15999999999997</v>
      </c>
      <c r="M1553">
        <v>273.15999999999997</v>
      </c>
      <c r="N1553">
        <v>328.89099999999996</v>
      </c>
      <c r="O1553">
        <v>328.89099999999996</v>
      </c>
      <c r="P1553">
        <v>0</v>
      </c>
      <c r="Q1553" t="str">
        <v/>
      </c>
      <c r="R1553" t="str">
        <v>SS</v>
      </c>
      <c r="S1553" t="str">
        <v>SED</v>
      </c>
      <c r="T1553" t="str">
        <v/>
      </c>
      <c r="U1553" t="str">
        <v/>
      </c>
      <c r="V1553" t="str">
        <v>SED</v>
      </c>
      <c r="W1553" t="str">
        <v>SS11905511</v>
      </c>
      <c r="X1553">
        <v>44887.04583333333</v>
      </c>
      <c r="Y1553" t="str">
        <v>JRS_BROOKS</v>
      </c>
      <c r="Z1553" t="str">
        <v>JR</v>
      </c>
      <c r="AA1553" t="str">
        <v/>
      </c>
      <c r="AB1553" t="str">
        <v>397-U1385G-30X-2-A 46/46-SED</v>
      </c>
    </row>
    <row r="1554" spans="1:28" x14ac:dyDescent="0.15">
      <c r="A1554">
        <v>397</v>
      </c>
      <c r="B1554" t="str">
        <v>U1385</v>
      </c>
      <c r="C1554" t="str">
        <v>G</v>
      </c>
      <c r="D1554">
        <v>30</v>
      </c>
      <c r="E1554" t="str">
        <v>X</v>
      </c>
      <c r="F1554">
        <v>4</v>
      </c>
      <c r="G1554" t="str">
        <v>W</v>
      </c>
      <c r="H1554" s="21">
        <v>42</v>
      </c>
      <c r="I1554" s="21">
        <v>44</v>
      </c>
      <c r="J1554" s="21">
        <v>42</v>
      </c>
      <c r="K1554" s="21">
        <v>44</v>
      </c>
      <c r="L1554">
        <v>276.14000000000004</v>
      </c>
      <c r="M1554">
        <v>276.16000000000003</v>
      </c>
      <c r="N1554">
        <v>331.87100000000004</v>
      </c>
      <c r="O1554">
        <v>331.89100000000002</v>
      </c>
      <c r="P1554">
        <v>2</v>
      </c>
      <c r="Q1554">
        <v>7</v>
      </c>
      <c r="R1554" t="str">
        <v>CUBE</v>
      </c>
      <c r="S1554" t="str">
        <v>PMAG</v>
      </c>
      <c r="T1554" t="str">
        <v>XUAN</v>
      </c>
      <c r="U1554" t="str">
        <v>95810IODP</v>
      </c>
      <c r="V1554" t="str">
        <v>PMAG</v>
      </c>
      <c r="W1554" t="str">
        <v>CUBE11905131</v>
      </c>
      <c r="X1554">
        <v>44887.008333333331</v>
      </c>
      <c r="Y1554" t="str">
        <v>LEWIS</v>
      </c>
      <c r="Z1554" t="str">
        <v>JR</v>
      </c>
      <c r="AA1554" t="str">
        <v/>
      </c>
      <c r="AB1554" t="str">
        <v>397-U1385G-30X-4-W 42/44-PMAG</v>
      </c>
    </row>
    <row r="1555" spans="1:28" x14ac:dyDescent="0.15">
      <c r="A1555">
        <v>397</v>
      </c>
      <c r="B1555" t="str">
        <v>U1385</v>
      </c>
      <c r="C1555" t="str">
        <v>G</v>
      </c>
      <c r="D1555">
        <v>30</v>
      </c>
      <c r="E1555" t="str">
        <v>X</v>
      </c>
      <c r="F1555">
        <v>5</v>
      </c>
      <c r="G1555" t="str">
        <v>W</v>
      </c>
      <c r="H1555" s="21">
        <v>72</v>
      </c>
      <c r="I1555" s="21">
        <v>73</v>
      </c>
      <c r="J1555" s="21">
        <v>72</v>
      </c>
      <c r="K1555" s="21">
        <v>73</v>
      </c>
      <c r="L1555">
        <v>277.94000000000005</v>
      </c>
      <c r="M1555">
        <v>277.95000000000005</v>
      </c>
      <c r="N1555">
        <v>333.67100000000005</v>
      </c>
      <c r="O1555">
        <v>333.68100000000004</v>
      </c>
      <c r="P1555">
        <v>1</v>
      </c>
      <c r="Q1555">
        <v>5</v>
      </c>
      <c r="R1555" t="str">
        <v>CYL</v>
      </c>
      <c r="S1555" t="str">
        <v>CARB</v>
      </c>
      <c r="T1555" t="str">
        <v/>
      </c>
      <c r="U1555" t="str">
        <v/>
      </c>
      <c r="V1555" t="str">
        <v>CARB</v>
      </c>
      <c r="W1555" t="str">
        <v>CYL11905161</v>
      </c>
      <c r="X1555">
        <v>44887.015277777777</v>
      </c>
      <c r="Y1555" t="str">
        <v>JRS_CLARK</v>
      </c>
      <c r="Z1555" t="str">
        <v>JR</v>
      </c>
      <c r="AA1555" t="str">
        <v/>
      </c>
      <c r="AB1555" t="str">
        <v>397-U1385G-30X-5-W 72/73-CARB</v>
      </c>
    </row>
    <row r="1556" spans="1:28" x14ac:dyDescent="0.15">
      <c r="A1556">
        <v>397</v>
      </c>
      <c r="B1556" t="str">
        <v>U1385</v>
      </c>
      <c r="C1556" t="str">
        <v>G</v>
      </c>
      <c r="D1556">
        <v>30</v>
      </c>
      <c r="E1556" t="str">
        <v>X</v>
      </c>
      <c r="F1556">
        <v>6</v>
      </c>
      <c r="G1556" t="str">
        <v/>
      </c>
      <c r="H1556" s="21">
        <v>130</v>
      </c>
      <c r="I1556" s="21">
        <v>140</v>
      </c>
      <c r="J1556" s="21">
        <v>0</v>
      </c>
      <c r="K1556" s="21">
        <v>5</v>
      </c>
      <c r="L1556">
        <v>280.03000000000003</v>
      </c>
      <c r="M1556">
        <v>280.13</v>
      </c>
      <c r="N1556">
        <v>335.76100000000002</v>
      </c>
      <c r="O1556">
        <v>335.86099999999999</v>
      </c>
      <c r="P1556">
        <v>5</v>
      </c>
      <c r="Q1556">
        <v>25</v>
      </c>
      <c r="R1556" t="str">
        <v>CAKE</v>
      </c>
      <c r="S1556" t="str">
        <v/>
      </c>
      <c r="T1556" t="str">
        <v/>
      </c>
      <c r="U1556" t="str">
        <v/>
      </c>
      <c r="V1556" t="str">
        <v>SC</v>
      </c>
      <c r="W1556" t="str">
        <v>CAKE11901681</v>
      </c>
      <c r="X1556">
        <v>44886.52847222222</v>
      </c>
      <c r="Y1556" t="str">
        <v>JR_LIU</v>
      </c>
      <c r="Z1556" t="str">
        <v>JR</v>
      </c>
      <c r="AA1556" t="str">
        <v>repository</v>
      </c>
      <c r="AB1556" t="str">
        <v>397-U1385G-30X-6-IW(130-140)-SC</v>
      </c>
    </row>
    <row r="1557" spans="1:28" x14ac:dyDescent="0.15">
      <c r="A1557">
        <v>397</v>
      </c>
      <c r="B1557" t="str">
        <v>U1385</v>
      </c>
      <c r="C1557" t="str">
        <v>G</v>
      </c>
      <c r="D1557">
        <v>30</v>
      </c>
      <c r="E1557" t="str">
        <v>X</v>
      </c>
      <c r="F1557">
        <v>6</v>
      </c>
      <c r="G1557" t="str">
        <v/>
      </c>
      <c r="H1557" s="21">
        <v>130</v>
      </c>
      <c r="I1557" s="21">
        <v>140</v>
      </c>
      <c r="J1557" s="21">
        <v>0</v>
      </c>
      <c r="K1557" s="21">
        <v>5</v>
      </c>
      <c r="L1557">
        <v>280.03000000000003</v>
      </c>
      <c r="M1557">
        <v>280.13</v>
      </c>
      <c r="N1557">
        <v>335.76100000000002</v>
      </c>
      <c r="O1557">
        <v>335.86099999999999</v>
      </c>
      <c r="P1557">
        <v>5</v>
      </c>
      <c r="Q1557">
        <v>6</v>
      </c>
      <c r="R1557" t="str">
        <v>LIQ</v>
      </c>
      <c r="S1557" t="str">
        <v/>
      </c>
      <c r="T1557" t="str">
        <v/>
      </c>
      <c r="U1557" t="str">
        <v/>
      </c>
      <c r="V1557" t="str">
        <v>IWS</v>
      </c>
      <c r="W1557" t="str">
        <v>LIQ11901611</v>
      </c>
      <c r="X1557">
        <v>44886.52847222222</v>
      </c>
      <c r="Y1557" t="str">
        <v>JR_LIU</v>
      </c>
      <c r="Z1557" t="str">
        <v>JR</v>
      </c>
      <c r="AA1557" t="str">
        <v>shipboard untreated</v>
      </c>
      <c r="AB1557" t="str">
        <v>397-U1385G-30X-6-IW(130-140)-IWS</v>
      </c>
    </row>
    <row r="1558" spans="1:28" x14ac:dyDescent="0.15">
      <c r="A1558">
        <v>397</v>
      </c>
      <c r="B1558" t="str">
        <v>U1385</v>
      </c>
      <c r="C1558" t="str">
        <v>G</v>
      </c>
      <c r="D1558">
        <v>30</v>
      </c>
      <c r="E1558" t="str">
        <v>X</v>
      </c>
      <c r="F1558">
        <v>6</v>
      </c>
      <c r="G1558" t="str">
        <v/>
      </c>
      <c r="H1558" s="21">
        <v>130</v>
      </c>
      <c r="I1558" s="21">
        <v>140</v>
      </c>
      <c r="J1558" s="21">
        <v>0</v>
      </c>
      <c r="K1558" s="21">
        <v>5</v>
      </c>
      <c r="L1558">
        <v>280.03000000000003</v>
      </c>
      <c r="M1558">
        <v>280.13</v>
      </c>
      <c r="N1558">
        <v>335.76100000000002</v>
      </c>
      <c r="O1558">
        <v>335.86099999999999</v>
      </c>
      <c r="P1558">
        <v>5</v>
      </c>
      <c r="Q1558">
        <v>10</v>
      </c>
      <c r="R1558" t="str">
        <v>LIQ</v>
      </c>
      <c r="S1558" t="str">
        <v/>
      </c>
      <c r="T1558" t="str">
        <v>WU</v>
      </c>
      <c r="U1558" t="str">
        <v>95353IODP</v>
      </c>
      <c r="V1558" t="str">
        <v>IWWU</v>
      </c>
      <c r="W1558" t="str">
        <v>LIQ11901641</v>
      </c>
      <c r="X1558">
        <v>44886.52847222222</v>
      </c>
      <c r="Y1558" t="str">
        <v>JR_LIU</v>
      </c>
      <c r="Z1558" t="str">
        <v>JR</v>
      </c>
      <c r="AA1558" t="str">
        <v>30 ul TM HCl</v>
      </c>
      <c r="AB1558" t="str">
        <v>397-U1385G-30X-6-IW(130-140)-IWWU</v>
      </c>
    </row>
    <row r="1559" spans="1:28" x14ac:dyDescent="0.15">
      <c r="A1559">
        <v>397</v>
      </c>
      <c r="B1559" t="str">
        <v>U1385</v>
      </c>
      <c r="C1559" t="str">
        <v>G</v>
      </c>
      <c r="D1559">
        <v>30</v>
      </c>
      <c r="E1559" t="str">
        <v>X</v>
      </c>
      <c r="F1559">
        <v>6</v>
      </c>
      <c r="G1559" t="str">
        <v/>
      </c>
      <c r="H1559" s="21">
        <v>130</v>
      </c>
      <c r="I1559" s="21">
        <v>140</v>
      </c>
      <c r="J1559" s="21">
        <v>0</v>
      </c>
      <c r="K1559" s="21">
        <v>5</v>
      </c>
      <c r="L1559">
        <v>280.03000000000003</v>
      </c>
      <c r="M1559">
        <v>280.13</v>
      </c>
      <c r="N1559">
        <v>335.76100000000002</v>
      </c>
      <c r="O1559">
        <v>335.86099999999999</v>
      </c>
      <c r="P1559">
        <v>5</v>
      </c>
      <c r="Q1559">
        <v>25</v>
      </c>
      <c r="R1559" t="str">
        <v>CAKE</v>
      </c>
      <c r="S1559" t="str">
        <v/>
      </c>
      <c r="T1559" t="str">
        <v>WU</v>
      </c>
      <c r="U1559" t="str">
        <v>95353IODP</v>
      </c>
      <c r="V1559" t="str">
        <v>SCWU</v>
      </c>
      <c r="W1559" t="str">
        <v>CAKE11901661</v>
      </c>
      <c r="X1559">
        <v>44886.52847222222</v>
      </c>
      <c r="Y1559" t="str">
        <v>JR_LIU</v>
      </c>
      <c r="Z1559" t="str">
        <v>JR</v>
      </c>
      <c r="AA1559" t="str">
        <v/>
      </c>
      <c r="AB1559" t="str">
        <v>397-U1385G-30X-6-IW(130-140)-SCWU</v>
      </c>
    </row>
    <row r="1560" spans="1:28" x14ac:dyDescent="0.15">
      <c r="A1560">
        <v>397</v>
      </c>
      <c r="B1560" t="str">
        <v>U1385</v>
      </c>
      <c r="C1560" t="str">
        <v>G</v>
      </c>
      <c r="D1560">
        <v>30</v>
      </c>
      <c r="E1560" t="str">
        <v>X</v>
      </c>
      <c r="F1560">
        <v>6</v>
      </c>
      <c r="G1560" t="str">
        <v/>
      </c>
      <c r="H1560" s="21">
        <v>130</v>
      </c>
      <c r="I1560" s="21">
        <v>140</v>
      </c>
      <c r="J1560" s="21">
        <v>0</v>
      </c>
      <c r="K1560" s="21">
        <v>5</v>
      </c>
      <c r="L1560">
        <v>280.03000000000003</v>
      </c>
      <c r="M1560">
        <v>280.13</v>
      </c>
      <c r="N1560">
        <v>335.76100000000002</v>
      </c>
      <c r="O1560">
        <v>335.86099999999999</v>
      </c>
      <c r="P1560">
        <v>5</v>
      </c>
      <c r="Q1560">
        <v>2</v>
      </c>
      <c r="R1560" t="str">
        <v>LIQ</v>
      </c>
      <c r="S1560" t="str">
        <v>ICP</v>
      </c>
      <c r="T1560" t="str">
        <v/>
      </c>
      <c r="U1560" t="str">
        <v/>
      </c>
      <c r="V1560" t="str">
        <v>IWICP</v>
      </c>
      <c r="W1560" t="str">
        <v>LIQ11901631</v>
      </c>
      <c r="X1560">
        <v>44886.52847222222</v>
      </c>
      <c r="Y1560" t="str">
        <v>JR_LIU</v>
      </c>
      <c r="Z1560" t="str">
        <v>JR</v>
      </c>
      <c r="AA1560" t="str">
        <v>10uL HNO3</v>
      </c>
      <c r="AB1560" t="str">
        <v>397-U1385G-30X-6-IW(130-140)-IWICP</v>
      </c>
    </row>
    <row r="1561" spans="1:28" x14ac:dyDescent="0.15">
      <c r="A1561">
        <v>397</v>
      </c>
      <c r="B1561" t="str">
        <v>U1385</v>
      </c>
      <c r="C1561" t="str">
        <v>G</v>
      </c>
      <c r="D1561">
        <v>30</v>
      </c>
      <c r="E1561" t="str">
        <v>X</v>
      </c>
      <c r="F1561">
        <v>6</v>
      </c>
      <c r="G1561" t="str">
        <v/>
      </c>
      <c r="H1561" s="21">
        <v>130</v>
      </c>
      <c r="I1561" s="21">
        <v>140</v>
      </c>
      <c r="J1561" s="21">
        <v>130</v>
      </c>
      <c r="K1561" s="21">
        <v>140</v>
      </c>
      <c r="L1561">
        <v>280.03000000000003</v>
      </c>
      <c r="M1561">
        <v>280.13</v>
      </c>
      <c r="N1561">
        <v>335.76100000000002</v>
      </c>
      <c r="O1561">
        <v>335.86099999999999</v>
      </c>
      <c r="P1561">
        <v>10</v>
      </c>
      <c r="Q1561">
        <v>353</v>
      </c>
      <c r="R1561" t="str">
        <v>WRND</v>
      </c>
      <c r="S1561" t="str">
        <v>IW</v>
      </c>
      <c r="T1561" t="str">
        <v/>
      </c>
      <c r="U1561" t="str">
        <v/>
      </c>
      <c r="V1561" t="str">
        <v>IW(130-140)</v>
      </c>
      <c r="W1561" t="str">
        <v>WRND11901361</v>
      </c>
      <c r="X1561">
        <v>44886.502083333333</v>
      </c>
      <c r="Y1561" t="str">
        <v>NOVAK</v>
      </c>
      <c r="Z1561" t="str">
        <v>JR</v>
      </c>
      <c r="AA1561" t="str">
        <v/>
      </c>
      <c r="AB1561" t="str">
        <v>397-U1385G-30X-6-IW(130-140)</v>
      </c>
    </row>
    <row r="1562" spans="1:28" x14ac:dyDescent="0.15">
      <c r="A1562">
        <v>397</v>
      </c>
      <c r="B1562" t="str">
        <v>U1385</v>
      </c>
      <c r="C1562" t="str">
        <v>G</v>
      </c>
      <c r="D1562">
        <v>30</v>
      </c>
      <c r="E1562" t="str">
        <v>X</v>
      </c>
      <c r="F1562">
        <v>6</v>
      </c>
      <c r="G1562" t="str">
        <v/>
      </c>
      <c r="H1562" s="21">
        <v>130</v>
      </c>
      <c r="I1562" s="21">
        <v>140</v>
      </c>
      <c r="J1562" s="21">
        <v>0</v>
      </c>
      <c r="K1562" s="21">
        <v>5</v>
      </c>
      <c r="L1562">
        <v>280.03000000000003</v>
      </c>
      <c r="M1562">
        <v>280.13</v>
      </c>
      <c r="N1562">
        <v>335.76100000000002</v>
      </c>
      <c r="O1562">
        <v>335.86099999999999</v>
      </c>
      <c r="P1562">
        <v>5</v>
      </c>
      <c r="Q1562">
        <v>10</v>
      </c>
      <c r="R1562" t="str">
        <v>LIQ</v>
      </c>
      <c r="S1562" t="str">
        <v/>
      </c>
      <c r="T1562" t="str">
        <v>YOBO</v>
      </c>
      <c r="U1562" t="str">
        <v>96010IODP</v>
      </c>
      <c r="V1562" t="str">
        <v>IWYOBO</v>
      </c>
      <c r="W1562" t="str">
        <v>LIQ11901651</v>
      </c>
      <c r="X1562">
        <v>44886.52847222222</v>
      </c>
      <c r="Y1562" t="str">
        <v>JR_LIU</v>
      </c>
      <c r="Z1562" t="str">
        <v>JR</v>
      </c>
      <c r="AA1562" t="str">
        <v>30ul optima HNO3</v>
      </c>
      <c r="AB1562" t="str">
        <v>397-U1385G-30X-6-IW(130-140)-IWYOBO</v>
      </c>
    </row>
    <row r="1563" spans="1:28" x14ac:dyDescent="0.15">
      <c r="A1563">
        <v>397</v>
      </c>
      <c r="B1563" t="str">
        <v>U1385</v>
      </c>
      <c r="C1563" t="str">
        <v>G</v>
      </c>
      <c r="D1563">
        <v>30</v>
      </c>
      <c r="E1563" t="str">
        <v>X</v>
      </c>
      <c r="F1563">
        <v>6</v>
      </c>
      <c r="G1563" t="str">
        <v/>
      </c>
      <c r="H1563" s="21">
        <v>130</v>
      </c>
      <c r="I1563" s="21">
        <v>140</v>
      </c>
      <c r="J1563" s="21">
        <v>0</v>
      </c>
      <c r="K1563" s="21">
        <v>5</v>
      </c>
      <c r="L1563">
        <v>280.03000000000003</v>
      </c>
      <c r="M1563">
        <v>280.13</v>
      </c>
      <c r="N1563">
        <v>335.76100000000002</v>
      </c>
      <c r="O1563">
        <v>335.86099999999999</v>
      </c>
      <c r="P1563">
        <v>5</v>
      </c>
      <c r="Q1563">
        <v>2</v>
      </c>
      <c r="R1563" t="str">
        <v>LIQ</v>
      </c>
      <c r="S1563" t="str">
        <v/>
      </c>
      <c r="T1563" t="str">
        <v>BRAD</v>
      </c>
      <c r="U1563" t="str">
        <v>95829IODP</v>
      </c>
      <c r="V1563" t="str">
        <v>IWBRAD</v>
      </c>
      <c r="W1563" t="str">
        <v>LIQ11901691</v>
      </c>
      <c r="X1563">
        <v>44886.52847222222</v>
      </c>
      <c r="Y1563" t="str">
        <v>JR_LIU</v>
      </c>
      <c r="Z1563" t="str">
        <v>JR</v>
      </c>
      <c r="AA1563" t="str">
        <v>10 ul HgCl2</v>
      </c>
      <c r="AB1563" t="str">
        <v>397-U1385G-30X-6-IW(130-140)-IWBRAD</v>
      </c>
    </row>
    <row r="1564" spans="1:28" x14ac:dyDescent="0.15">
      <c r="A1564">
        <v>397</v>
      </c>
      <c r="B1564" t="str">
        <v>U1385</v>
      </c>
      <c r="C1564" t="str">
        <v>G</v>
      </c>
      <c r="D1564">
        <v>30</v>
      </c>
      <c r="E1564" t="str">
        <v>X</v>
      </c>
      <c r="F1564">
        <v>6</v>
      </c>
      <c r="G1564" t="str">
        <v/>
      </c>
      <c r="H1564" s="21">
        <v>130</v>
      </c>
      <c r="I1564" s="21">
        <v>140</v>
      </c>
      <c r="J1564" s="21">
        <v>0</v>
      </c>
      <c r="K1564" s="21">
        <v>5</v>
      </c>
      <c r="L1564">
        <v>280.03000000000003</v>
      </c>
      <c r="M1564">
        <v>280.13</v>
      </c>
      <c r="N1564">
        <v>335.76100000000002</v>
      </c>
      <c r="O1564">
        <v>335.86099999999999</v>
      </c>
      <c r="P1564">
        <v>5</v>
      </c>
      <c r="Q1564">
        <v>25</v>
      </c>
      <c r="R1564" t="str">
        <v>CAKE</v>
      </c>
      <c r="S1564" t="str">
        <v/>
      </c>
      <c r="T1564" t="str">
        <v>HAYG</v>
      </c>
      <c r="U1564" t="str">
        <v>95295IODP</v>
      </c>
      <c r="V1564" t="str">
        <v>SCHAYG</v>
      </c>
      <c r="W1564" t="str">
        <v>CAKE11901671</v>
      </c>
      <c r="X1564">
        <v>44886.52847222222</v>
      </c>
      <c r="Y1564" t="str">
        <v>JR_LIU</v>
      </c>
      <c r="Z1564" t="str">
        <v>JR</v>
      </c>
      <c r="AA1564" t="str">
        <v>flush with N2</v>
      </c>
      <c r="AB1564" t="str">
        <v>397-U1385G-30X-6-IW(130-140)-SCHAYG</v>
      </c>
    </row>
    <row r="1565" spans="1:28" x14ac:dyDescent="0.15">
      <c r="A1565">
        <v>397</v>
      </c>
      <c r="B1565" t="str">
        <v>U1385</v>
      </c>
      <c r="C1565" t="str">
        <v>G</v>
      </c>
      <c r="D1565">
        <v>30</v>
      </c>
      <c r="E1565" t="str">
        <v>X</v>
      </c>
      <c r="F1565">
        <v>6</v>
      </c>
      <c r="G1565" t="str">
        <v/>
      </c>
      <c r="H1565" s="21">
        <v>130</v>
      </c>
      <c r="I1565" s="21">
        <v>140</v>
      </c>
      <c r="J1565" s="21">
        <v>0</v>
      </c>
      <c r="K1565" s="21">
        <v>5</v>
      </c>
      <c r="L1565">
        <v>280.03000000000003</v>
      </c>
      <c r="M1565">
        <v>280.13</v>
      </c>
      <c r="N1565">
        <v>335.76100000000002</v>
      </c>
      <c r="O1565">
        <v>335.86099999999999</v>
      </c>
      <c r="P1565">
        <v>5</v>
      </c>
      <c r="Q1565">
        <v>3</v>
      </c>
      <c r="R1565" t="str">
        <v>LIQ</v>
      </c>
      <c r="S1565" t="str">
        <v/>
      </c>
      <c r="T1565" t="str">
        <v/>
      </c>
      <c r="U1565" t="str">
        <v/>
      </c>
      <c r="V1565" t="str">
        <v>IWALK</v>
      </c>
      <c r="W1565" t="str">
        <v>LIQ11901621</v>
      </c>
      <c r="X1565">
        <v>44886.52847222222</v>
      </c>
      <c r="Y1565" t="str">
        <v>JR_LIU</v>
      </c>
      <c r="Z1565" t="str">
        <v>JR</v>
      </c>
      <c r="AA1565" t="str">
        <v>alkalinity residue</v>
      </c>
      <c r="AB1565" t="str">
        <v>397-U1385G-30X-6-IW(130-140)-IWALK</v>
      </c>
    </row>
    <row r="1566" spans="1:28" x14ac:dyDescent="0.15">
      <c r="A1566">
        <v>397</v>
      </c>
      <c r="B1566" t="str">
        <v>U1385</v>
      </c>
      <c r="C1566" t="str">
        <v>G</v>
      </c>
      <c r="D1566">
        <v>30</v>
      </c>
      <c r="E1566" t="str">
        <v>X</v>
      </c>
      <c r="F1566">
        <v>7</v>
      </c>
      <c r="G1566" t="str">
        <v/>
      </c>
      <c r="H1566" s="21">
        <v>0</v>
      </c>
      <c r="I1566" s="21">
        <v>5</v>
      </c>
      <c r="J1566" s="21">
        <v>0</v>
      </c>
      <c r="K1566" s="21">
        <v>5</v>
      </c>
      <c r="L1566">
        <v>280.13</v>
      </c>
      <c r="M1566">
        <v>280.18</v>
      </c>
      <c r="N1566">
        <v>335.86099999999999</v>
      </c>
      <c r="O1566">
        <v>335.911</v>
      </c>
      <c r="P1566">
        <v>5</v>
      </c>
      <c r="Q1566">
        <v>5</v>
      </c>
      <c r="R1566" t="str">
        <v>CYL</v>
      </c>
      <c r="S1566" t="str">
        <v>HS</v>
      </c>
      <c r="T1566" t="str">
        <v/>
      </c>
      <c r="U1566" t="str">
        <v/>
      </c>
      <c r="V1566" t="str">
        <v>HS</v>
      </c>
      <c r="W1566" t="str">
        <v>CYL11901371</v>
      </c>
      <c r="X1566">
        <v>44886.502083333333</v>
      </c>
      <c r="Y1566" t="str">
        <v>NOVAK</v>
      </c>
      <c r="Z1566" t="str">
        <v>JR</v>
      </c>
      <c r="AA1566" t="str">
        <v/>
      </c>
      <c r="AB1566" t="str">
        <v>397-U1385G-30X-7-HS</v>
      </c>
    </row>
    <row r="1567" spans="1:28" x14ac:dyDescent="0.15">
      <c r="A1567">
        <v>397</v>
      </c>
      <c r="B1567" t="str">
        <v>U1385</v>
      </c>
      <c r="C1567" t="str">
        <v>G</v>
      </c>
      <c r="D1567">
        <v>31</v>
      </c>
      <c r="E1567" t="str">
        <v>X</v>
      </c>
      <c r="F1567">
        <v>2</v>
      </c>
      <c r="G1567" t="str">
        <v>W</v>
      </c>
      <c r="H1567" s="21">
        <v>95</v>
      </c>
      <c r="I1567" s="21">
        <v>96</v>
      </c>
      <c r="J1567" s="21">
        <v>95</v>
      </c>
      <c r="K1567" s="21">
        <v>96</v>
      </c>
      <c r="L1567">
        <v>283.33999999999997</v>
      </c>
      <c r="M1567">
        <v>283.34999999999997</v>
      </c>
      <c r="N1567">
        <v>339.59299999999996</v>
      </c>
      <c r="O1567">
        <v>339.60299999999995</v>
      </c>
      <c r="P1567">
        <v>1</v>
      </c>
      <c r="Q1567">
        <v>5</v>
      </c>
      <c r="R1567" t="str">
        <v>CYL</v>
      </c>
      <c r="S1567" t="str">
        <v>CARB</v>
      </c>
      <c r="T1567" t="str">
        <v/>
      </c>
      <c r="U1567" t="str">
        <v/>
      </c>
      <c r="V1567" t="str">
        <v>carb</v>
      </c>
      <c r="W1567" t="str">
        <v>CYL11905551</v>
      </c>
      <c r="X1567">
        <v>44887.07708333333</v>
      </c>
      <c r="Y1567" t="str">
        <v>JRS_CLARK</v>
      </c>
      <c r="Z1567" t="str">
        <v>JR</v>
      </c>
      <c r="AA1567" t="str">
        <v/>
      </c>
      <c r="AB1567" t="str">
        <v>397-U1385G-31X-2-W 95/96-carb</v>
      </c>
    </row>
    <row r="1568" spans="1:28" x14ac:dyDescent="0.15">
      <c r="A1568">
        <v>397</v>
      </c>
      <c r="B1568" t="str">
        <v>U1385</v>
      </c>
      <c r="C1568" t="str">
        <v>G</v>
      </c>
      <c r="D1568">
        <v>31</v>
      </c>
      <c r="E1568" t="str">
        <v>X</v>
      </c>
      <c r="F1568">
        <v>2</v>
      </c>
      <c r="G1568" t="str">
        <v>W</v>
      </c>
      <c r="H1568" s="21">
        <v>123</v>
      </c>
      <c r="I1568" s="21">
        <v>125</v>
      </c>
      <c r="J1568" s="21">
        <v>123</v>
      </c>
      <c r="K1568" s="21">
        <v>125</v>
      </c>
      <c r="L1568">
        <v>283.62</v>
      </c>
      <c r="M1568">
        <v>283.64</v>
      </c>
      <c r="N1568">
        <v>339.87299999999999</v>
      </c>
      <c r="O1568">
        <v>339.89299999999997</v>
      </c>
      <c r="P1568">
        <v>2</v>
      </c>
      <c r="Q1568">
        <v>7</v>
      </c>
      <c r="R1568" t="str">
        <v>CUBE</v>
      </c>
      <c r="S1568" t="str">
        <v>PMAG</v>
      </c>
      <c r="T1568" t="str">
        <v>XUAN</v>
      </c>
      <c r="U1568" t="str">
        <v>95810IODP</v>
      </c>
      <c r="V1568" t="str">
        <v>PMAG</v>
      </c>
      <c r="W1568" t="str">
        <v>CUBE11905561</v>
      </c>
      <c r="X1568">
        <v>44887.079861111109</v>
      </c>
      <c r="Y1568" t="str">
        <v>LEWIS</v>
      </c>
      <c r="Z1568" t="str">
        <v>JR</v>
      </c>
      <c r="AA1568" t="str">
        <v/>
      </c>
      <c r="AB1568" t="str">
        <v>397-U1385G-31X-2-W 123/125-PMAG</v>
      </c>
    </row>
    <row r="1569" spans="1:28" x14ac:dyDescent="0.15">
      <c r="A1569">
        <v>397</v>
      </c>
      <c r="B1569" t="str">
        <v>U1385</v>
      </c>
      <c r="C1569" t="str">
        <v>G</v>
      </c>
      <c r="D1569">
        <v>31</v>
      </c>
      <c r="E1569" t="str">
        <v>X</v>
      </c>
      <c r="F1569">
        <v>3</v>
      </c>
      <c r="G1569" t="str">
        <v>W</v>
      </c>
      <c r="H1569" s="21">
        <v>40</v>
      </c>
      <c r="I1569" s="21">
        <v>41</v>
      </c>
      <c r="J1569" s="21">
        <v>40</v>
      </c>
      <c r="K1569" s="21">
        <v>41</v>
      </c>
      <c r="L1569">
        <v>284.29999999999995</v>
      </c>
      <c r="M1569">
        <v>284.31</v>
      </c>
      <c r="N1569">
        <v>340.55299999999994</v>
      </c>
      <c r="O1569">
        <v>340.56299999999999</v>
      </c>
      <c r="P1569">
        <v>1</v>
      </c>
      <c r="Q1569">
        <v>5</v>
      </c>
      <c r="R1569" t="str">
        <v>CYL</v>
      </c>
      <c r="S1569" t="str">
        <v>XRD</v>
      </c>
      <c r="T1569" t="str">
        <v/>
      </c>
      <c r="U1569" t="str">
        <v/>
      </c>
      <c r="V1569" t="str">
        <v>XRD</v>
      </c>
      <c r="W1569" t="str">
        <v>CYL11905531</v>
      </c>
      <c r="X1569">
        <v>44887.07708333333</v>
      </c>
      <c r="Y1569" t="str">
        <v>JRS_CLARK</v>
      </c>
      <c r="Z1569" t="str">
        <v>JR</v>
      </c>
      <c r="AA1569" t="str">
        <v/>
      </c>
      <c r="AB1569" t="str">
        <v>397-U1385G-31X-3-W 40/41-XRD</v>
      </c>
    </row>
    <row r="1570" spans="1:28" x14ac:dyDescent="0.15">
      <c r="A1570">
        <v>397</v>
      </c>
      <c r="B1570" t="str">
        <v>U1385</v>
      </c>
      <c r="C1570" t="str">
        <v>G</v>
      </c>
      <c r="D1570">
        <v>31</v>
      </c>
      <c r="E1570" t="str">
        <v>X</v>
      </c>
      <c r="F1570">
        <v>3</v>
      </c>
      <c r="G1570" t="str">
        <v>W</v>
      </c>
      <c r="H1570" s="21">
        <v>40</v>
      </c>
      <c r="I1570" s="21">
        <v>41</v>
      </c>
      <c r="J1570" s="21">
        <v>40</v>
      </c>
      <c r="K1570" s="21">
        <v>41</v>
      </c>
      <c r="L1570">
        <v>284.29999999999995</v>
      </c>
      <c r="M1570">
        <v>284.31</v>
      </c>
      <c r="N1570">
        <v>340.55299999999994</v>
      </c>
      <c r="O1570">
        <v>340.56299999999999</v>
      </c>
      <c r="P1570">
        <v>1</v>
      </c>
      <c r="Q1570">
        <v>5</v>
      </c>
      <c r="R1570" t="str">
        <v>CYL</v>
      </c>
      <c r="S1570" t="str">
        <v>CARB</v>
      </c>
      <c r="T1570" t="str">
        <v/>
      </c>
      <c r="U1570" t="str">
        <v/>
      </c>
      <c r="V1570" t="str">
        <v>carb</v>
      </c>
      <c r="W1570" t="str">
        <v>CYL11905541</v>
      </c>
      <c r="X1570">
        <v>44887.07708333333</v>
      </c>
      <c r="Y1570" t="str">
        <v>JRS_CLARK</v>
      </c>
      <c r="Z1570" t="str">
        <v>JR</v>
      </c>
      <c r="AA1570" t="str">
        <v/>
      </c>
      <c r="AB1570" t="str">
        <v>397-U1385G-31X-3-W 40/41-carb</v>
      </c>
    </row>
    <row r="1571" spans="1:28" x14ac:dyDescent="0.15">
      <c r="A1571">
        <v>397</v>
      </c>
      <c r="B1571" t="str">
        <v>U1385</v>
      </c>
      <c r="C1571" t="str">
        <v>G</v>
      </c>
      <c r="D1571">
        <v>31</v>
      </c>
      <c r="E1571" t="str">
        <v>X</v>
      </c>
      <c r="F1571">
        <v>3</v>
      </c>
      <c r="G1571" t="str">
        <v>A</v>
      </c>
      <c r="H1571" s="21">
        <v>40</v>
      </c>
      <c r="I1571" s="21">
        <v>40</v>
      </c>
      <c r="J1571" s="21">
        <v>40</v>
      </c>
      <c r="K1571" s="21">
        <v>40</v>
      </c>
      <c r="L1571">
        <v>284.29999999999995</v>
      </c>
      <c r="M1571">
        <v>284.29999999999995</v>
      </c>
      <c r="N1571">
        <v>340.55299999999994</v>
      </c>
      <c r="O1571">
        <v>340.55299999999994</v>
      </c>
      <c r="P1571">
        <v>0</v>
      </c>
      <c r="Q1571" t="str">
        <v/>
      </c>
      <c r="R1571" t="str">
        <v>SS</v>
      </c>
      <c r="S1571" t="str">
        <v>SED</v>
      </c>
      <c r="T1571" t="str">
        <v/>
      </c>
      <c r="U1571" t="str">
        <v/>
      </c>
      <c r="V1571" t="str">
        <v>SED</v>
      </c>
      <c r="W1571" t="str">
        <v>SS11905521</v>
      </c>
      <c r="X1571">
        <v>44887.075694444444</v>
      </c>
      <c r="Y1571" t="str">
        <v>JRS_BROOKS</v>
      </c>
      <c r="Z1571" t="str">
        <v>JR</v>
      </c>
      <c r="AA1571" t="str">
        <v/>
      </c>
      <c r="AB1571" t="str">
        <v>397-U1385G-31X-3-A 40/40-SED</v>
      </c>
    </row>
    <row r="1572" spans="1:28" x14ac:dyDescent="0.15">
      <c r="A1572">
        <v>397</v>
      </c>
      <c r="B1572" t="str">
        <v>U1385</v>
      </c>
      <c r="C1572" t="str">
        <v>G</v>
      </c>
      <c r="D1572">
        <v>31</v>
      </c>
      <c r="E1572" t="str">
        <v>X</v>
      </c>
      <c r="F1572">
        <v>6</v>
      </c>
      <c r="G1572" t="str">
        <v/>
      </c>
      <c r="H1572" s="21">
        <v>130</v>
      </c>
      <c r="I1572" s="21">
        <v>140</v>
      </c>
      <c r="J1572" s="21">
        <v>130</v>
      </c>
      <c r="K1572" s="21">
        <v>140</v>
      </c>
      <c r="L1572">
        <v>289.72000000000003</v>
      </c>
      <c r="M1572">
        <v>289.82</v>
      </c>
      <c r="N1572">
        <v>345.97300000000001</v>
      </c>
      <c r="O1572">
        <v>346.07299999999998</v>
      </c>
      <c r="P1572">
        <v>10</v>
      </c>
      <c r="Q1572">
        <v>353</v>
      </c>
      <c r="R1572" t="str">
        <v>WRND</v>
      </c>
      <c r="S1572" t="str">
        <v>IW</v>
      </c>
      <c r="T1572" t="str">
        <v/>
      </c>
      <c r="U1572" t="str">
        <v/>
      </c>
      <c r="V1572" t="str">
        <v>IW(130-140)</v>
      </c>
      <c r="W1572" t="str">
        <v>WRND11901951</v>
      </c>
      <c r="X1572">
        <v>44886.543055555558</v>
      </c>
      <c r="Y1572" t="str">
        <v>LEWIS</v>
      </c>
      <c r="Z1572" t="str">
        <v>JR</v>
      </c>
      <c r="AA1572" t="str">
        <v/>
      </c>
      <c r="AB1572" t="str">
        <v>397-U1385G-31X-6-IW(130-140)</v>
      </c>
    </row>
    <row r="1573" spans="1:28" x14ac:dyDescent="0.15">
      <c r="A1573">
        <v>397</v>
      </c>
      <c r="B1573" t="str">
        <v>U1385</v>
      </c>
      <c r="C1573" t="str">
        <v>G</v>
      </c>
      <c r="D1573">
        <v>31</v>
      </c>
      <c r="E1573" t="str">
        <v>X</v>
      </c>
      <c r="F1573">
        <v>6</v>
      </c>
      <c r="G1573" t="str">
        <v/>
      </c>
      <c r="H1573" s="21">
        <v>130</v>
      </c>
      <c r="I1573" s="21">
        <v>140</v>
      </c>
      <c r="J1573" s="21">
        <v>0</v>
      </c>
      <c r="K1573" s="21">
        <v>5</v>
      </c>
      <c r="L1573">
        <v>289.72000000000003</v>
      </c>
      <c r="M1573">
        <v>289.82</v>
      </c>
      <c r="N1573">
        <v>345.97300000000001</v>
      </c>
      <c r="O1573">
        <v>346.07299999999998</v>
      </c>
      <c r="P1573">
        <v>5</v>
      </c>
      <c r="Q1573">
        <v>2</v>
      </c>
      <c r="R1573" t="str">
        <v>LIQ</v>
      </c>
      <c r="S1573" t="str">
        <v/>
      </c>
      <c r="T1573" t="str">
        <v>BRAD</v>
      </c>
      <c r="U1573" t="str">
        <v>95829IODP</v>
      </c>
      <c r="V1573" t="str">
        <v>IWBRAD</v>
      </c>
      <c r="W1573" t="str">
        <v>LIQ11902091</v>
      </c>
      <c r="X1573">
        <v>44886.59097222222</v>
      </c>
      <c r="Y1573" t="str">
        <v>JR_LIU</v>
      </c>
      <c r="Z1573" t="str">
        <v>JR</v>
      </c>
      <c r="AA1573" t="str">
        <v>10 ul HgCl2</v>
      </c>
      <c r="AB1573" t="str">
        <v>397-U1385G-31X-6-IW(130-140)-IWBRAD</v>
      </c>
    </row>
    <row r="1574" spans="1:28" x14ac:dyDescent="0.15">
      <c r="A1574">
        <v>397</v>
      </c>
      <c r="B1574" t="str">
        <v>U1385</v>
      </c>
      <c r="C1574" t="str">
        <v>G</v>
      </c>
      <c r="D1574">
        <v>31</v>
      </c>
      <c r="E1574" t="str">
        <v>X</v>
      </c>
      <c r="F1574">
        <v>6</v>
      </c>
      <c r="G1574" t="str">
        <v/>
      </c>
      <c r="H1574" s="21">
        <v>130</v>
      </c>
      <c r="I1574" s="21">
        <v>140</v>
      </c>
      <c r="J1574" s="21">
        <v>0</v>
      </c>
      <c r="K1574" s="21">
        <v>5</v>
      </c>
      <c r="L1574">
        <v>289.72000000000003</v>
      </c>
      <c r="M1574">
        <v>289.82</v>
      </c>
      <c r="N1574">
        <v>345.97300000000001</v>
      </c>
      <c r="O1574">
        <v>346.07299999999998</v>
      </c>
      <c r="P1574">
        <v>5</v>
      </c>
      <c r="Q1574">
        <v>10</v>
      </c>
      <c r="R1574" t="str">
        <v>LIQ</v>
      </c>
      <c r="S1574" t="str">
        <v/>
      </c>
      <c r="T1574" t="str">
        <v>YOBO</v>
      </c>
      <c r="U1574" t="str">
        <v>96010IODP</v>
      </c>
      <c r="V1574" t="str">
        <v>IWYOBO</v>
      </c>
      <c r="W1574" t="str">
        <v>LIQ11902051</v>
      </c>
      <c r="X1574">
        <v>44886.59097222222</v>
      </c>
      <c r="Y1574" t="str">
        <v>JR_LIU</v>
      </c>
      <c r="Z1574" t="str">
        <v>JR</v>
      </c>
      <c r="AA1574" t="str">
        <v>30ul optima HNO3</v>
      </c>
      <c r="AB1574" t="str">
        <v>397-U1385G-31X-6-IW(130-140)-IWYOBO</v>
      </c>
    </row>
    <row r="1575" spans="1:28" x14ac:dyDescent="0.15">
      <c r="A1575">
        <v>397</v>
      </c>
      <c r="B1575" t="str">
        <v>U1385</v>
      </c>
      <c r="C1575" t="str">
        <v>G</v>
      </c>
      <c r="D1575">
        <v>31</v>
      </c>
      <c r="E1575" t="str">
        <v>X</v>
      </c>
      <c r="F1575">
        <v>6</v>
      </c>
      <c r="G1575" t="str">
        <v/>
      </c>
      <c r="H1575" s="21">
        <v>130</v>
      </c>
      <c r="I1575" s="21">
        <v>140</v>
      </c>
      <c r="J1575" s="21">
        <v>0</v>
      </c>
      <c r="K1575" s="21">
        <v>5</v>
      </c>
      <c r="L1575">
        <v>289.72000000000003</v>
      </c>
      <c r="M1575">
        <v>289.82</v>
      </c>
      <c r="N1575">
        <v>345.97300000000001</v>
      </c>
      <c r="O1575">
        <v>346.07299999999998</v>
      </c>
      <c r="P1575">
        <v>5</v>
      </c>
      <c r="Q1575">
        <v>6</v>
      </c>
      <c r="R1575" t="str">
        <v>LIQ</v>
      </c>
      <c r="S1575" t="str">
        <v/>
      </c>
      <c r="T1575" t="str">
        <v/>
      </c>
      <c r="U1575" t="str">
        <v/>
      </c>
      <c r="V1575" t="str">
        <v>IWS</v>
      </c>
      <c r="W1575" t="str">
        <v>LIQ11902011</v>
      </c>
      <c r="X1575">
        <v>44886.59097222222</v>
      </c>
      <c r="Y1575" t="str">
        <v>JR_LIU</v>
      </c>
      <c r="Z1575" t="str">
        <v>JR</v>
      </c>
      <c r="AA1575" t="str">
        <v>shipboard untreated</v>
      </c>
      <c r="AB1575" t="str">
        <v>397-U1385G-31X-6-IW(130-140)-IWS</v>
      </c>
    </row>
    <row r="1576" spans="1:28" x14ac:dyDescent="0.15">
      <c r="A1576">
        <v>397</v>
      </c>
      <c r="B1576" t="str">
        <v>U1385</v>
      </c>
      <c r="C1576" t="str">
        <v>G</v>
      </c>
      <c r="D1576">
        <v>31</v>
      </c>
      <c r="E1576" t="str">
        <v>X</v>
      </c>
      <c r="F1576">
        <v>6</v>
      </c>
      <c r="G1576" t="str">
        <v/>
      </c>
      <c r="H1576" s="21">
        <v>130</v>
      </c>
      <c r="I1576" s="21">
        <v>140</v>
      </c>
      <c r="J1576" s="21">
        <v>0</v>
      </c>
      <c r="K1576" s="21">
        <v>5</v>
      </c>
      <c r="L1576">
        <v>289.72000000000003</v>
      </c>
      <c r="M1576">
        <v>289.82</v>
      </c>
      <c r="N1576">
        <v>345.97300000000001</v>
      </c>
      <c r="O1576">
        <v>346.07299999999998</v>
      </c>
      <c r="P1576">
        <v>5</v>
      </c>
      <c r="Q1576">
        <v>10</v>
      </c>
      <c r="R1576" t="str">
        <v>LIQ</v>
      </c>
      <c r="S1576" t="str">
        <v/>
      </c>
      <c r="T1576" t="str">
        <v>WU</v>
      </c>
      <c r="U1576" t="str">
        <v>95353IODP</v>
      </c>
      <c r="V1576" t="str">
        <v>IWWU</v>
      </c>
      <c r="W1576" t="str">
        <v>LIQ11902041</v>
      </c>
      <c r="X1576">
        <v>44886.59097222222</v>
      </c>
      <c r="Y1576" t="str">
        <v>JR_LIU</v>
      </c>
      <c r="Z1576" t="str">
        <v>JR</v>
      </c>
      <c r="AA1576" t="str">
        <v>30 ul TM HCl</v>
      </c>
      <c r="AB1576" t="str">
        <v>397-U1385G-31X-6-IW(130-140)-IWWU</v>
      </c>
    </row>
    <row r="1577" spans="1:28" x14ac:dyDescent="0.15">
      <c r="A1577">
        <v>397</v>
      </c>
      <c r="B1577" t="str">
        <v>U1385</v>
      </c>
      <c r="C1577" t="str">
        <v>G</v>
      </c>
      <c r="D1577">
        <v>31</v>
      </c>
      <c r="E1577" t="str">
        <v>X</v>
      </c>
      <c r="F1577">
        <v>6</v>
      </c>
      <c r="G1577" t="str">
        <v/>
      </c>
      <c r="H1577" s="21">
        <v>130</v>
      </c>
      <c r="I1577" s="21">
        <v>140</v>
      </c>
      <c r="J1577" s="21">
        <v>0</v>
      </c>
      <c r="K1577" s="21">
        <v>5</v>
      </c>
      <c r="L1577">
        <v>289.72000000000003</v>
      </c>
      <c r="M1577">
        <v>289.82</v>
      </c>
      <c r="N1577">
        <v>345.97300000000001</v>
      </c>
      <c r="O1577">
        <v>346.07299999999998</v>
      </c>
      <c r="P1577">
        <v>5</v>
      </c>
      <c r="Q1577">
        <v>25</v>
      </c>
      <c r="R1577" t="str">
        <v>CAKE</v>
      </c>
      <c r="S1577" t="str">
        <v/>
      </c>
      <c r="T1577" t="str">
        <v>WU</v>
      </c>
      <c r="U1577" t="str">
        <v>95353IODP</v>
      </c>
      <c r="V1577" t="str">
        <v>SCWU</v>
      </c>
      <c r="W1577" t="str">
        <v>CAKE11902061</v>
      </c>
      <c r="X1577">
        <v>44886.59097222222</v>
      </c>
      <c r="Y1577" t="str">
        <v>JR_LIU</v>
      </c>
      <c r="Z1577" t="str">
        <v>JR</v>
      </c>
      <c r="AA1577" t="str">
        <v/>
      </c>
      <c r="AB1577" t="str">
        <v>397-U1385G-31X-6-IW(130-140)-SCWU</v>
      </c>
    </row>
    <row r="1578" spans="1:28" x14ac:dyDescent="0.15">
      <c r="A1578">
        <v>397</v>
      </c>
      <c r="B1578" t="str">
        <v>U1385</v>
      </c>
      <c r="C1578" t="str">
        <v>G</v>
      </c>
      <c r="D1578">
        <v>31</v>
      </c>
      <c r="E1578" t="str">
        <v>X</v>
      </c>
      <c r="F1578">
        <v>6</v>
      </c>
      <c r="G1578" t="str">
        <v/>
      </c>
      <c r="H1578" s="21">
        <v>130</v>
      </c>
      <c r="I1578" s="21">
        <v>140</v>
      </c>
      <c r="J1578" s="21">
        <v>0</v>
      </c>
      <c r="K1578" s="21">
        <v>5</v>
      </c>
      <c r="L1578">
        <v>289.72000000000003</v>
      </c>
      <c r="M1578">
        <v>289.82</v>
      </c>
      <c r="N1578">
        <v>345.97300000000001</v>
      </c>
      <c r="O1578">
        <v>346.07299999999998</v>
      </c>
      <c r="P1578">
        <v>5</v>
      </c>
      <c r="Q1578">
        <v>3</v>
      </c>
      <c r="R1578" t="str">
        <v>LIQ</v>
      </c>
      <c r="S1578" t="str">
        <v/>
      </c>
      <c r="T1578" t="str">
        <v/>
      </c>
      <c r="U1578" t="str">
        <v/>
      </c>
      <c r="V1578" t="str">
        <v>IWALK</v>
      </c>
      <c r="W1578" t="str">
        <v>LIQ11902021</v>
      </c>
      <c r="X1578">
        <v>44886.59097222222</v>
      </c>
      <c r="Y1578" t="str">
        <v>JR_LIU</v>
      </c>
      <c r="Z1578" t="str">
        <v>JR</v>
      </c>
      <c r="AA1578" t="str">
        <v>alkalinity residue</v>
      </c>
      <c r="AB1578" t="str">
        <v>397-U1385G-31X-6-IW(130-140)-IWALK</v>
      </c>
    </row>
    <row r="1579" spans="1:28" x14ac:dyDescent="0.15">
      <c r="A1579">
        <v>397</v>
      </c>
      <c r="B1579" t="str">
        <v>U1385</v>
      </c>
      <c r="C1579" t="str">
        <v>G</v>
      </c>
      <c r="D1579">
        <v>31</v>
      </c>
      <c r="E1579" t="str">
        <v>X</v>
      </c>
      <c r="F1579">
        <v>6</v>
      </c>
      <c r="G1579" t="str">
        <v/>
      </c>
      <c r="H1579" s="21">
        <v>130</v>
      </c>
      <c r="I1579" s="21">
        <v>140</v>
      </c>
      <c r="J1579" s="21">
        <v>0</v>
      </c>
      <c r="K1579" s="21">
        <v>5</v>
      </c>
      <c r="L1579">
        <v>289.72000000000003</v>
      </c>
      <c r="M1579">
        <v>289.82</v>
      </c>
      <c r="N1579">
        <v>345.97300000000001</v>
      </c>
      <c r="O1579">
        <v>346.07299999999998</v>
      </c>
      <c r="P1579">
        <v>5</v>
      </c>
      <c r="Q1579">
        <v>2</v>
      </c>
      <c r="R1579" t="str">
        <v>LIQ</v>
      </c>
      <c r="S1579" t="str">
        <v>ICP</v>
      </c>
      <c r="T1579" t="str">
        <v/>
      </c>
      <c r="U1579" t="str">
        <v/>
      </c>
      <c r="V1579" t="str">
        <v>IWICP</v>
      </c>
      <c r="W1579" t="str">
        <v>LIQ11902031</v>
      </c>
      <c r="X1579">
        <v>44886.59097222222</v>
      </c>
      <c r="Y1579" t="str">
        <v>JR_LIU</v>
      </c>
      <c r="Z1579" t="str">
        <v>JR</v>
      </c>
      <c r="AA1579" t="str">
        <v>10uL HNO3</v>
      </c>
      <c r="AB1579" t="str">
        <v>397-U1385G-31X-6-IW(130-140)-IWICP</v>
      </c>
    </row>
    <row r="1580" spans="1:28" x14ac:dyDescent="0.15">
      <c r="A1580">
        <v>397</v>
      </c>
      <c r="B1580" t="str">
        <v>U1385</v>
      </c>
      <c r="C1580" t="str">
        <v>G</v>
      </c>
      <c r="D1580">
        <v>31</v>
      </c>
      <c r="E1580" t="str">
        <v>X</v>
      </c>
      <c r="F1580">
        <v>6</v>
      </c>
      <c r="G1580" t="str">
        <v/>
      </c>
      <c r="H1580" s="21">
        <v>130</v>
      </c>
      <c r="I1580" s="21">
        <v>140</v>
      </c>
      <c r="J1580" s="21">
        <v>0</v>
      </c>
      <c r="K1580" s="21">
        <v>5</v>
      </c>
      <c r="L1580">
        <v>289.72000000000003</v>
      </c>
      <c r="M1580">
        <v>289.82</v>
      </c>
      <c r="N1580">
        <v>345.97300000000001</v>
      </c>
      <c r="O1580">
        <v>346.07299999999998</v>
      </c>
      <c r="P1580">
        <v>5</v>
      </c>
      <c r="Q1580">
        <v>25</v>
      </c>
      <c r="R1580" t="str">
        <v>CAKE</v>
      </c>
      <c r="S1580" t="str">
        <v/>
      </c>
      <c r="T1580" t="str">
        <v/>
      </c>
      <c r="U1580" t="str">
        <v/>
      </c>
      <c r="V1580" t="str">
        <v>SC</v>
      </c>
      <c r="W1580" t="str">
        <v>CAKE11902081</v>
      </c>
      <c r="X1580">
        <v>44886.59097222222</v>
      </c>
      <c r="Y1580" t="str">
        <v>JR_LIU</v>
      </c>
      <c r="Z1580" t="str">
        <v>JR</v>
      </c>
      <c r="AA1580" t="str">
        <v>repository</v>
      </c>
      <c r="AB1580" t="str">
        <v>397-U1385G-31X-6-IW(130-140)-SC</v>
      </c>
    </row>
    <row r="1581" spans="1:28" x14ac:dyDescent="0.15">
      <c r="A1581">
        <v>397</v>
      </c>
      <c r="B1581" t="str">
        <v>U1385</v>
      </c>
      <c r="C1581" t="str">
        <v>G</v>
      </c>
      <c r="D1581">
        <v>31</v>
      </c>
      <c r="E1581" t="str">
        <v>X</v>
      </c>
      <c r="F1581">
        <v>6</v>
      </c>
      <c r="G1581" t="str">
        <v/>
      </c>
      <c r="H1581" s="21">
        <v>130</v>
      </c>
      <c r="I1581" s="21">
        <v>140</v>
      </c>
      <c r="J1581" s="21">
        <v>0</v>
      </c>
      <c r="K1581" s="21">
        <v>5</v>
      </c>
      <c r="L1581">
        <v>289.72000000000003</v>
      </c>
      <c r="M1581">
        <v>289.82</v>
      </c>
      <c r="N1581">
        <v>345.97300000000001</v>
      </c>
      <c r="O1581">
        <v>346.07299999999998</v>
      </c>
      <c r="P1581">
        <v>5</v>
      </c>
      <c r="Q1581">
        <v>25</v>
      </c>
      <c r="R1581" t="str">
        <v>CAKE</v>
      </c>
      <c r="S1581" t="str">
        <v/>
      </c>
      <c r="T1581" t="str">
        <v>HAYG</v>
      </c>
      <c r="U1581" t="str">
        <v>95295IODP</v>
      </c>
      <c r="V1581" t="str">
        <v>SCHAYG</v>
      </c>
      <c r="W1581" t="str">
        <v>CAKE11902071</v>
      </c>
      <c r="X1581">
        <v>44886.59097222222</v>
      </c>
      <c r="Y1581" t="str">
        <v>JR_LIU</v>
      </c>
      <c r="Z1581" t="str">
        <v>JR</v>
      </c>
      <c r="AA1581" t="str">
        <v>flush with N2</v>
      </c>
      <c r="AB1581" t="str">
        <v>397-U1385G-31X-6-IW(130-140)-SCHAYG</v>
      </c>
    </row>
    <row r="1582" spans="1:28" x14ac:dyDescent="0.15">
      <c r="A1582">
        <v>397</v>
      </c>
      <c r="B1582" t="str">
        <v>U1385</v>
      </c>
      <c r="C1582" t="str">
        <v>G</v>
      </c>
      <c r="D1582">
        <v>31</v>
      </c>
      <c r="E1582" t="str">
        <v>X</v>
      </c>
      <c r="F1582">
        <v>7</v>
      </c>
      <c r="G1582" t="str">
        <v/>
      </c>
      <c r="H1582" s="21">
        <v>0</v>
      </c>
      <c r="I1582" s="21">
        <v>5</v>
      </c>
      <c r="J1582" s="21">
        <v>0</v>
      </c>
      <c r="K1582" s="21">
        <v>5</v>
      </c>
      <c r="L1582">
        <v>289.82</v>
      </c>
      <c r="M1582">
        <v>289.87</v>
      </c>
      <c r="N1582">
        <v>346.07299999999998</v>
      </c>
      <c r="O1582">
        <v>346.12299999999999</v>
      </c>
      <c r="P1582">
        <v>5</v>
      </c>
      <c r="Q1582">
        <v>5</v>
      </c>
      <c r="R1582" t="str">
        <v>CYL</v>
      </c>
      <c r="S1582" t="str">
        <v>HS</v>
      </c>
      <c r="T1582" t="str">
        <v/>
      </c>
      <c r="U1582" t="str">
        <v/>
      </c>
      <c r="V1582" t="str">
        <v>HS</v>
      </c>
      <c r="W1582" t="str">
        <v>CYL11901961</v>
      </c>
      <c r="X1582">
        <v>44886.543055555558</v>
      </c>
      <c r="Y1582" t="str">
        <v>LEWIS</v>
      </c>
      <c r="Z1582" t="str">
        <v>JR</v>
      </c>
      <c r="AA1582" t="str">
        <v/>
      </c>
      <c r="AB1582" t="str">
        <v>397-U1385G-31X-7-HS</v>
      </c>
    </row>
    <row r="1583" spans="1:28" x14ac:dyDescent="0.15">
      <c r="A1583">
        <v>397</v>
      </c>
      <c r="B1583" t="str">
        <v>U1385</v>
      </c>
      <c r="C1583" t="str">
        <v>G</v>
      </c>
      <c r="D1583">
        <v>32</v>
      </c>
      <c r="E1583" t="str">
        <v>X</v>
      </c>
      <c r="F1583">
        <v>1</v>
      </c>
      <c r="G1583" t="str">
        <v>W</v>
      </c>
      <c r="H1583" s="21">
        <v>107</v>
      </c>
      <c r="I1583" s="21">
        <v>108</v>
      </c>
      <c r="J1583" s="21">
        <v>107</v>
      </c>
      <c r="K1583" s="21">
        <v>108</v>
      </c>
      <c r="L1583">
        <v>291.67</v>
      </c>
      <c r="M1583">
        <v>291.68</v>
      </c>
      <c r="N1583">
        <v>348.54300000000001</v>
      </c>
      <c r="O1583">
        <v>348.553</v>
      </c>
      <c r="P1583">
        <v>1</v>
      </c>
      <c r="Q1583">
        <v>5</v>
      </c>
      <c r="R1583" t="str">
        <v>CYL</v>
      </c>
      <c r="S1583" t="str">
        <v>XRD</v>
      </c>
      <c r="T1583" t="str">
        <v/>
      </c>
      <c r="U1583" t="str">
        <v/>
      </c>
      <c r="V1583" t="str">
        <v>XRD</v>
      </c>
      <c r="W1583" t="str">
        <v>CYL11905921</v>
      </c>
      <c r="X1583">
        <v>44887.126388888886</v>
      </c>
      <c r="Y1583" t="str">
        <v>JRS_CLARK</v>
      </c>
      <c r="Z1583" t="str">
        <v>JR</v>
      </c>
      <c r="AA1583" t="str">
        <v/>
      </c>
      <c r="AB1583" t="str">
        <v>397-U1385G-32X-1-W 107/108-XRD</v>
      </c>
    </row>
    <row r="1584" spans="1:28" x14ac:dyDescent="0.15">
      <c r="A1584">
        <v>397</v>
      </c>
      <c r="B1584" t="str">
        <v>U1385</v>
      </c>
      <c r="C1584" t="str">
        <v>G</v>
      </c>
      <c r="D1584">
        <v>32</v>
      </c>
      <c r="E1584" t="str">
        <v>X</v>
      </c>
      <c r="F1584">
        <v>1</v>
      </c>
      <c r="G1584" t="str">
        <v>A</v>
      </c>
      <c r="H1584" s="21">
        <v>107</v>
      </c>
      <c r="I1584" s="21">
        <v>107</v>
      </c>
      <c r="J1584" s="21">
        <v>107</v>
      </c>
      <c r="K1584" s="21">
        <v>107</v>
      </c>
      <c r="L1584">
        <v>291.67</v>
      </c>
      <c r="M1584">
        <v>291.67</v>
      </c>
      <c r="N1584">
        <v>348.54300000000001</v>
      </c>
      <c r="O1584">
        <v>348.54300000000001</v>
      </c>
      <c r="P1584">
        <v>0</v>
      </c>
      <c r="Q1584" t="str">
        <v/>
      </c>
      <c r="R1584" t="str">
        <v>SS</v>
      </c>
      <c r="S1584" t="str">
        <v>SED</v>
      </c>
      <c r="T1584" t="str">
        <v/>
      </c>
      <c r="U1584" t="str">
        <v/>
      </c>
      <c r="V1584" t="str">
        <v>SED</v>
      </c>
      <c r="W1584" t="str">
        <v>SS11905911</v>
      </c>
      <c r="X1584">
        <v>44887.126388888886</v>
      </c>
      <c r="Y1584" t="str">
        <v>JRS_BROOKS</v>
      </c>
      <c r="Z1584" t="str">
        <v>JR</v>
      </c>
      <c r="AA1584" t="str">
        <v/>
      </c>
      <c r="AB1584" t="str">
        <v>397-U1385G-32X-1-A 107/107-SED</v>
      </c>
    </row>
    <row r="1585" spans="1:28" x14ac:dyDescent="0.15">
      <c r="A1585">
        <v>397</v>
      </c>
      <c r="B1585" t="str">
        <v>U1385</v>
      </c>
      <c r="C1585" t="str">
        <v>G</v>
      </c>
      <c r="D1585">
        <v>32</v>
      </c>
      <c r="E1585" t="str">
        <v>X</v>
      </c>
      <c r="F1585">
        <v>1</v>
      </c>
      <c r="G1585" t="str">
        <v>W</v>
      </c>
      <c r="H1585" s="21">
        <v>107</v>
      </c>
      <c r="I1585" s="21">
        <v>108</v>
      </c>
      <c r="J1585" s="21">
        <v>107</v>
      </c>
      <c r="K1585" s="21">
        <v>108</v>
      </c>
      <c r="L1585">
        <v>291.67</v>
      </c>
      <c r="M1585">
        <v>291.68</v>
      </c>
      <c r="N1585">
        <v>348.54300000000001</v>
      </c>
      <c r="O1585">
        <v>348.553</v>
      </c>
      <c r="P1585">
        <v>1</v>
      </c>
      <c r="Q1585">
        <v>5</v>
      </c>
      <c r="R1585" t="str">
        <v>CYL</v>
      </c>
      <c r="S1585" t="str">
        <v>CARB</v>
      </c>
      <c r="T1585" t="str">
        <v/>
      </c>
      <c r="U1585" t="str">
        <v/>
      </c>
      <c r="V1585" t="str">
        <v>CARB</v>
      </c>
      <c r="W1585" t="str">
        <v>CYL11905931</v>
      </c>
      <c r="X1585">
        <v>44887.126388888886</v>
      </c>
      <c r="Y1585" t="str">
        <v>JRS_CLARK</v>
      </c>
      <c r="Z1585" t="str">
        <v>JR</v>
      </c>
      <c r="AA1585" t="str">
        <v/>
      </c>
      <c r="AB1585" t="str">
        <v>397-U1385G-32X-1-W 107/108-CARB</v>
      </c>
    </row>
    <row r="1586" spans="1:28" x14ac:dyDescent="0.15">
      <c r="A1586">
        <v>397</v>
      </c>
      <c r="B1586" t="str">
        <v>U1385</v>
      </c>
      <c r="C1586" t="str">
        <v>G</v>
      </c>
      <c r="D1586">
        <v>32</v>
      </c>
      <c r="E1586" t="str">
        <v>X</v>
      </c>
      <c r="F1586">
        <v>3</v>
      </c>
      <c r="G1586" t="str">
        <v>W</v>
      </c>
      <c r="H1586" s="21">
        <v>112</v>
      </c>
      <c r="I1586" s="21">
        <v>114</v>
      </c>
      <c r="J1586" s="21">
        <v>112</v>
      </c>
      <c r="K1586" s="21">
        <v>114</v>
      </c>
      <c r="L1586">
        <v>294.72000000000003</v>
      </c>
      <c r="M1586">
        <v>294.74</v>
      </c>
      <c r="N1586">
        <v>351.59300000000002</v>
      </c>
      <c r="O1586">
        <v>351.613</v>
      </c>
      <c r="P1586">
        <v>2</v>
      </c>
      <c r="Q1586">
        <v>7</v>
      </c>
      <c r="R1586" t="str">
        <v>CUBE</v>
      </c>
      <c r="S1586" t="str">
        <v>PMAG</v>
      </c>
      <c r="T1586" t="str">
        <v>XUAN</v>
      </c>
      <c r="U1586" t="str">
        <v>95810IODP</v>
      </c>
      <c r="V1586" t="str">
        <v>PMAG</v>
      </c>
      <c r="W1586" t="str">
        <v>CUBE11905901</v>
      </c>
      <c r="X1586">
        <v>44887.121527777781</v>
      </c>
      <c r="Y1586" t="str">
        <v>LEWIS</v>
      </c>
      <c r="Z1586" t="str">
        <v>JR</v>
      </c>
      <c r="AA1586" t="str">
        <v/>
      </c>
      <c r="AB1586" t="str">
        <v>397-U1385G-32X-3-W 112/114-PMAG</v>
      </c>
    </row>
    <row r="1587" spans="1:28" x14ac:dyDescent="0.15">
      <c r="A1587">
        <v>397</v>
      </c>
      <c r="B1587" t="str">
        <v>U1385</v>
      </c>
      <c r="C1587" t="str">
        <v>G</v>
      </c>
      <c r="D1587">
        <v>32</v>
      </c>
      <c r="E1587" t="str">
        <v>X</v>
      </c>
      <c r="F1587">
        <v>6</v>
      </c>
      <c r="G1587" t="str">
        <v/>
      </c>
      <c r="H1587" s="21">
        <v>131</v>
      </c>
      <c r="I1587" s="21">
        <v>141</v>
      </c>
      <c r="J1587" s="21">
        <v>0</v>
      </c>
      <c r="K1587" s="21">
        <v>5</v>
      </c>
      <c r="L1587">
        <v>299.42</v>
      </c>
      <c r="M1587">
        <v>299.52000000000004</v>
      </c>
      <c r="N1587">
        <v>356.29300000000001</v>
      </c>
      <c r="O1587">
        <v>356.39300000000003</v>
      </c>
      <c r="P1587">
        <v>5</v>
      </c>
      <c r="Q1587">
        <v>10</v>
      </c>
      <c r="R1587" t="str">
        <v>LIQ</v>
      </c>
      <c r="S1587" t="str">
        <v/>
      </c>
      <c r="T1587" t="str">
        <v>WU</v>
      </c>
      <c r="U1587" t="str">
        <v>95353IODP</v>
      </c>
      <c r="V1587" t="str">
        <v>IWWU</v>
      </c>
      <c r="W1587" t="str">
        <v>LIQ11902411</v>
      </c>
      <c r="X1587">
        <v>44886.620138888888</v>
      </c>
      <c r="Y1587" t="str">
        <v>JR_LIU</v>
      </c>
      <c r="Z1587" t="str">
        <v>JR</v>
      </c>
      <c r="AA1587" t="str">
        <v>30 ul TM HCl</v>
      </c>
      <c r="AB1587" t="str">
        <v>397-U1385G-32X-6-IW(131-141)-IWWU</v>
      </c>
    </row>
    <row r="1588" spans="1:28" x14ac:dyDescent="0.15">
      <c r="A1588">
        <v>397</v>
      </c>
      <c r="B1588" t="str">
        <v>U1385</v>
      </c>
      <c r="C1588" t="str">
        <v>G</v>
      </c>
      <c r="D1588">
        <v>32</v>
      </c>
      <c r="E1588" t="str">
        <v>X</v>
      </c>
      <c r="F1588">
        <v>6</v>
      </c>
      <c r="G1588" t="str">
        <v/>
      </c>
      <c r="H1588" s="21">
        <v>131</v>
      </c>
      <c r="I1588" s="21">
        <v>141</v>
      </c>
      <c r="J1588" s="21">
        <v>0</v>
      </c>
      <c r="K1588" s="21">
        <v>5</v>
      </c>
      <c r="L1588">
        <v>299.42</v>
      </c>
      <c r="M1588">
        <v>299.52000000000004</v>
      </c>
      <c r="N1588">
        <v>356.29300000000001</v>
      </c>
      <c r="O1588">
        <v>356.39300000000003</v>
      </c>
      <c r="P1588">
        <v>5</v>
      </c>
      <c r="Q1588">
        <v>25</v>
      </c>
      <c r="R1588" t="str">
        <v>CAKE</v>
      </c>
      <c r="S1588" t="str">
        <v/>
      </c>
      <c r="T1588" t="str">
        <v>HAYG</v>
      </c>
      <c r="U1588" t="str">
        <v>95295IODP</v>
      </c>
      <c r="V1588" t="str">
        <v>SCHAYG</v>
      </c>
      <c r="W1588" t="str">
        <v>CAKE11902441</v>
      </c>
      <c r="X1588">
        <v>44886.620138888888</v>
      </c>
      <c r="Y1588" t="str">
        <v>JR_LIU</v>
      </c>
      <c r="Z1588" t="str">
        <v>JR</v>
      </c>
      <c r="AA1588" t="str">
        <v>flush with N2</v>
      </c>
      <c r="AB1588" t="str">
        <v>397-U1385G-32X-6-IW(131-141)-SCHAYG</v>
      </c>
    </row>
    <row r="1589" spans="1:28" x14ac:dyDescent="0.15">
      <c r="A1589">
        <v>397</v>
      </c>
      <c r="B1589" t="str">
        <v>U1385</v>
      </c>
      <c r="C1589" t="str">
        <v>G</v>
      </c>
      <c r="D1589">
        <v>32</v>
      </c>
      <c r="E1589" t="str">
        <v>X</v>
      </c>
      <c r="F1589">
        <v>6</v>
      </c>
      <c r="G1589" t="str">
        <v/>
      </c>
      <c r="H1589" s="21">
        <v>131</v>
      </c>
      <c r="I1589" s="21">
        <v>141</v>
      </c>
      <c r="J1589" s="21">
        <v>0</v>
      </c>
      <c r="K1589" s="21">
        <v>5</v>
      </c>
      <c r="L1589">
        <v>299.42</v>
      </c>
      <c r="M1589">
        <v>299.52000000000004</v>
      </c>
      <c r="N1589">
        <v>356.29300000000001</v>
      </c>
      <c r="O1589">
        <v>356.39300000000003</v>
      </c>
      <c r="P1589">
        <v>5</v>
      </c>
      <c r="Q1589">
        <v>6</v>
      </c>
      <c r="R1589" t="str">
        <v>LIQ</v>
      </c>
      <c r="S1589" t="str">
        <v/>
      </c>
      <c r="T1589" t="str">
        <v/>
      </c>
      <c r="U1589" t="str">
        <v/>
      </c>
      <c r="V1589" t="str">
        <v>IWS</v>
      </c>
      <c r="W1589" t="str">
        <v>LIQ11902381</v>
      </c>
      <c r="X1589">
        <v>44886.620138888888</v>
      </c>
      <c r="Y1589" t="str">
        <v>JR_LIU</v>
      </c>
      <c r="Z1589" t="str">
        <v>JR</v>
      </c>
      <c r="AA1589" t="str">
        <v>shipboard untreated</v>
      </c>
      <c r="AB1589" t="str">
        <v>397-U1385G-32X-6-IW(131-141)-IWS</v>
      </c>
    </row>
    <row r="1590" spans="1:28" x14ac:dyDescent="0.15">
      <c r="A1590">
        <v>397</v>
      </c>
      <c r="B1590" t="str">
        <v>U1385</v>
      </c>
      <c r="C1590" t="str">
        <v>G</v>
      </c>
      <c r="D1590">
        <v>32</v>
      </c>
      <c r="E1590" t="str">
        <v>X</v>
      </c>
      <c r="F1590">
        <v>6</v>
      </c>
      <c r="G1590" t="str">
        <v/>
      </c>
      <c r="H1590" s="21">
        <v>131</v>
      </c>
      <c r="I1590" s="21">
        <v>141</v>
      </c>
      <c r="J1590" s="21">
        <v>0</v>
      </c>
      <c r="K1590" s="21">
        <v>5</v>
      </c>
      <c r="L1590">
        <v>299.42</v>
      </c>
      <c r="M1590">
        <v>299.52000000000004</v>
      </c>
      <c r="N1590">
        <v>356.29300000000001</v>
      </c>
      <c r="O1590">
        <v>356.39300000000003</v>
      </c>
      <c r="P1590">
        <v>5</v>
      </c>
      <c r="Q1590">
        <v>3</v>
      </c>
      <c r="R1590" t="str">
        <v>LIQ</v>
      </c>
      <c r="S1590" t="str">
        <v/>
      </c>
      <c r="T1590" t="str">
        <v/>
      </c>
      <c r="U1590" t="str">
        <v/>
      </c>
      <c r="V1590" t="str">
        <v>IWALK</v>
      </c>
      <c r="W1590" t="str">
        <v>LIQ11902391</v>
      </c>
      <c r="X1590">
        <v>44886.620138888888</v>
      </c>
      <c r="Y1590" t="str">
        <v>JR_LIU</v>
      </c>
      <c r="Z1590" t="str">
        <v>JR</v>
      </c>
      <c r="AA1590" t="str">
        <v>alkalinity residue</v>
      </c>
      <c r="AB1590" t="str">
        <v>397-U1385G-32X-6-IW(131-141)-IWALK</v>
      </c>
    </row>
    <row r="1591" spans="1:28" x14ac:dyDescent="0.15">
      <c r="A1591">
        <v>397</v>
      </c>
      <c r="B1591" t="str">
        <v>U1385</v>
      </c>
      <c r="C1591" t="str">
        <v>G</v>
      </c>
      <c r="D1591">
        <v>32</v>
      </c>
      <c r="E1591" t="str">
        <v>X</v>
      </c>
      <c r="F1591">
        <v>6</v>
      </c>
      <c r="G1591" t="str">
        <v/>
      </c>
      <c r="H1591" s="21">
        <v>131</v>
      </c>
      <c r="I1591" s="21">
        <v>141</v>
      </c>
      <c r="J1591" s="21">
        <v>131</v>
      </c>
      <c r="K1591" s="21">
        <v>141</v>
      </c>
      <c r="L1591">
        <v>299.42</v>
      </c>
      <c r="M1591">
        <v>299.52000000000004</v>
      </c>
      <c r="N1591">
        <v>356.29300000000001</v>
      </c>
      <c r="O1591">
        <v>356.39300000000003</v>
      </c>
      <c r="P1591">
        <v>10</v>
      </c>
      <c r="Q1591">
        <v>353</v>
      </c>
      <c r="R1591" t="str">
        <v>WRND</v>
      </c>
      <c r="S1591" t="str">
        <v>IW</v>
      </c>
      <c r="T1591" t="str">
        <v/>
      </c>
      <c r="U1591" t="str">
        <v/>
      </c>
      <c r="V1591" t="str">
        <v>IW(131-141)</v>
      </c>
      <c r="W1591" t="str">
        <v>WRND11902361</v>
      </c>
      <c r="X1591">
        <v>44886.620138888888</v>
      </c>
      <c r="Y1591" t="str">
        <v>LEWIS</v>
      </c>
      <c r="Z1591" t="str">
        <v>JR</v>
      </c>
      <c r="AA1591" t="str">
        <v/>
      </c>
      <c r="AB1591" t="str">
        <v>397-U1385G-32X-6-IW(131-141)</v>
      </c>
    </row>
    <row r="1592" spans="1:28" x14ac:dyDescent="0.15">
      <c r="A1592">
        <v>397</v>
      </c>
      <c r="B1592" t="str">
        <v>U1385</v>
      </c>
      <c r="C1592" t="str">
        <v>G</v>
      </c>
      <c r="D1592">
        <v>32</v>
      </c>
      <c r="E1592" t="str">
        <v>X</v>
      </c>
      <c r="F1592">
        <v>6</v>
      </c>
      <c r="G1592" t="str">
        <v/>
      </c>
      <c r="H1592" s="21">
        <v>131</v>
      </c>
      <c r="I1592" s="21">
        <v>141</v>
      </c>
      <c r="J1592" s="21">
        <v>0</v>
      </c>
      <c r="K1592" s="21">
        <v>5</v>
      </c>
      <c r="L1592">
        <v>299.42</v>
      </c>
      <c r="M1592">
        <v>299.52000000000004</v>
      </c>
      <c r="N1592">
        <v>356.29300000000001</v>
      </c>
      <c r="O1592">
        <v>356.39300000000003</v>
      </c>
      <c r="P1592">
        <v>5</v>
      </c>
      <c r="Q1592">
        <v>10</v>
      </c>
      <c r="R1592" t="str">
        <v>LIQ</v>
      </c>
      <c r="S1592" t="str">
        <v/>
      </c>
      <c r="T1592" t="str">
        <v>YOBO</v>
      </c>
      <c r="U1592" t="str">
        <v>96010IODP</v>
      </c>
      <c r="V1592" t="str">
        <v>IWYOBO</v>
      </c>
      <c r="W1592" t="str">
        <v>LIQ11902421</v>
      </c>
      <c r="X1592">
        <v>44886.620138888888</v>
      </c>
      <c r="Y1592" t="str">
        <v>JR_LIU</v>
      </c>
      <c r="Z1592" t="str">
        <v>JR</v>
      </c>
      <c r="AA1592" t="str">
        <v>30ul optima HNO3</v>
      </c>
      <c r="AB1592" t="str">
        <v>397-U1385G-32X-6-IW(131-141)-IWYOBO</v>
      </c>
    </row>
    <row r="1593" spans="1:28" x14ac:dyDescent="0.15">
      <c r="A1593">
        <v>397</v>
      </c>
      <c r="B1593" t="str">
        <v>U1385</v>
      </c>
      <c r="C1593" t="str">
        <v>G</v>
      </c>
      <c r="D1593">
        <v>32</v>
      </c>
      <c r="E1593" t="str">
        <v>X</v>
      </c>
      <c r="F1593">
        <v>6</v>
      </c>
      <c r="G1593" t="str">
        <v/>
      </c>
      <c r="H1593" s="21">
        <v>131</v>
      </c>
      <c r="I1593" s="21">
        <v>141</v>
      </c>
      <c r="J1593" s="21">
        <v>0</v>
      </c>
      <c r="K1593" s="21">
        <v>5</v>
      </c>
      <c r="L1593">
        <v>299.42</v>
      </c>
      <c r="M1593">
        <v>299.52000000000004</v>
      </c>
      <c r="N1593">
        <v>356.29300000000001</v>
      </c>
      <c r="O1593">
        <v>356.39300000000003</v>
      </c>
      <c r="P1593">
        <v>5</v>
      </c>
      <c r="Q1593">
        <v>2</v>
      </c>
      <c r="R1593" t="str">
        <v>LIQ</v>
      </c>
      <c r="S1593" t="str">
        <v>ICP</v>
      </c>
      <c r="T1593" t="str">
        <v/>
      </c>
      <c r="U1593" t="str">
        <v/>
      </c>
      <c r="V1593" t="str">
        <v>IWICP</v>
      </c>
      <c r="W1593" t="str">
        <v>LIQ11902401</v>
      </c>
      <c r="X1593">
        <v>44886.620138888888</v>
      </c>
      <c r="Y1593" t="str">
        <v>JR_LIU</v>
      </c>
      <c r="Z1593" t="str">
        <v>JR</v>
      </c>
      <c r="AA1593" t="str">
        <v>10uL HNO3</v>
      </c>
      <c r="AB1593" t="str">
        <v>397-U1385G-32X-6-IW(131-141)-IWICP</v>
      </c>
    </row>
    <row r="1594" spans="1:28" x14ac:dyDescent="0.15">
      <c r="A1594">
        <v>397</v>
      </c>
      <c r="B1594" t="str">
        <v>U1385</v>
      </c>
      <c r="C1594" t="str">
        <v>G</v>
      </c>
      <c r="D1594">
        <v>32</v>
      </c>
      <c r="E1594" t="str">
        <v>X</v>
      </c>
      <c r="F1594">
        <v>6</v>
      </c>
      <c r="G1594" t="str">
        <v/>
      </c>
      <c r="H1594" s="21">
        <v>131</v>
      </c>
      <c r="I1594" s="21">
        <v>141</v>
      </c>
      <c r="J1594" s="21">
        <v>0</v>
      </c>
      <c r="K1594" s="21">
        <v>5</v>
      </c>
      <c r="L1594">
        <v>299.42</v>
      </c>
      <c r="M1594">
        <v>299.52000000000004</v>
      </c>
      <c r="N1594">
        <v>356.29300000000001</v>
      </c>
      <c r="O1594">
        <v>356.39300000000003</v>
      </c>
      <c r="P1594">
        <v>5</v>
      </c>
      <c r="Q1594">
        <v>2</v>
      </c>
      <c r="R1594" t="str">
        <v>LIQ</v>
      </c>
      <c r="S1594" t="str">
        <v/>
      </c>
      <c r="T1594" t="str">
        <v>BRAD</v>
      </c>
      <c r="U1594" t="str">
        <v>95829IODP</v>
      </c>
      <c r="V1594" t="str">
        <v>IWBRAD</v>
      </c>
      <c r="W1594" t="str">
        <v>LIQ11902461</v>
      </c>
      <c r="X1594">
        <v>44886.620138888888</v>
      </c>
      <c r="Y1594" t="str">
        <v>JR_LIU</v>
      </c>
      <c r="Z1594" t="str">
        <v>JR</v>
      </c>
      <c r="AA1594" t="str">
        <v>10 ul HgCl2</v>
      </c>
      <c r="AB1594" t="str">
        <v>397-U1385G-32X-6-IW(131-141)-IWBRAD</v>
      </c>
    </row>
    <row r="1595" spans="1:28" x14ac:dyDescent="0.15">
      <c r="A1595">
        <v>397</v>
      </c>
      <c r="B1595" t="str">
        <v>U1385</v>
      </c>
      <c r="C1595" t="str">
        <v>G</v>
      </c>
      <c r="D1595">
        <v>32</v>
      </c>
      <c r="E1595" t="str">
        <v>X</v>
      </c>
      <c r="F1595">
        <v>6</v>
      </c>
      <c r="G1595" t="str">
        <v/>
      </c>
      <c r="H1595" s="21">
        <v>131</v>
      </c>
      <c r="I1595" s="21">
        <v>141</v>
      </c>
      <c r="J1595" s="21">
        <v>0</v>
      </c>
      <c r="K1595" s="21">
        <v>5</v>
      </c>
      <c r="L1595">
        <v>299.42</v>
      </c>
      <c r="M1595">
        <v>299.52000000000004</v>
      </c>
      <c r="N1595">
        <v>356.29300000000001</v>
      </c>
      <c r="O1595">
        <v>356.39300000000003</v>
      </c>
      <c r="P1595">
        <v>5</v>
      </c>
      <c r="Q1595">
        <v>25</v>
      </c>
      <c r="R1595" t="str">
        <v>CAKE</v>
      </c>
      <c r="S1595" t="str">
        <v/>
      </c>
      <c r="T1595" t="str">
        <v>WU</v>
      </c>
      <c r="U1595" t="str">
        <v>95353IODP</v>
      </c>
      <c r="V1595" t="str">
        <v>SCWU</v>
      </c>
      <c r="W1595" t="str">
        <v>CAKE11902431</v>
      </c>
      <c r="X1595">
        <v>44886.620138888888</v>
      </c>
      <c r="Y1595" t="str">
        <v>JR_LIU</v>
      </c>
      <c r="Z1595" t="str">
        <v>JR</v>
      </c>
      <c r="AA1595" t="str">
        <v/>
      </c>
      <c r="AB1595" t="str">
        <v>397-U1385G-32X-6-IW(131-141)-SCWU</v>
      </c>
    </row>
    <row r="1596" spans="1:28" x14ac:dyDescent="0.15">
      <c r="A1596">
        <v>397</v>
      </c>
      <c r="B1596" t="str">
        <v>U1385</v>
      </c>
      <c r="C1596" t="str">
        <v>G</v>
      </c>
      <c r="D1596">
        <v>32</v>
      </c>
      <c r="E1596" t="str">
        <v>X</v>
      </c>
      <c r="F1596">
        <v>6</v>
      </c>
      <c r="G1596" t="str">
        <v/>
      </c>
      <c r="H1596" s="21">
        <v>131</v>
      </c>
      <c r="I1596" s="21">
        <v>141</v>
      </c>
      <c r="J1596" s="21">
        <v>0</v>
      </c>
      <c r="K1596" s="21">
        <v>5</v>
      </c>
      <c r="L1596">
        <v>299.42</v>
      </c>
      <c r="M1596">
        <v>299.52000000000004</v>
      </c>
      <c r="N1596">
        <v>356.29300000000001</v>
      </c>
      <c r="O1596">
        <v>356.39300000000003</v>
      </c>
      <c r="P1596">
        <v>5</v>
      </c>
      <c r="Q1596">
        <v>25</v>
      </c>
      <c r="R1596" t="str">
        <v>CAKE</v>
      </c>
      <c r="S1596" t="str">
        <v/>
      </c>
      <c r="T1596" t="str">
        <v/>
      </c>
      <c r="U1596" t="str">
        <v/>
      </c>
      <c r="V1596" t="str">
        <v>SC</v>
      </c>
      <c r="W1596" t="str">
        <v>CAKE11902451</v>
      </c>
      <c r="X1596">
        <v>44886.620138888888</v>
      </c>
      <c r="Y1596" t="str">
        <v>JR_LIU</v>
      </c>
      <c r="Z1596" t="str">
        <v>JR</v>
      </c>
      <c r="AA1596" t="str">
        <v>repository</v>
      </c>
      <c r="AB1596" t="str">
        <v>397-U1385G-32X-6-IW(131-141)-SC</v>
      </c>
    </row>
    <row r="1597" spans="1:28" x14ac:dyDescent="0.15">
      <c r="A1597">
        <v>397</v>
      </c>
      <c r="B1597" t="str">
        <v>U1385</v>
      </c>
      <c r="C1597" t="str">
        <v>G</v>
      </c>
      <c r="D1597">
        <v>32</v>
      </c>
      <c r="E1597" t="str">
        <v>X</v>
      </c>
      <c r="F1597">
        <v>7</v>
      </c>
      <c r="G1597" t="str">
        <v/>
      </c>
      <c r="H1597" s="21">
        <v>0</v>
      </c>
      <c r="I1597" s="21">
        <v>5</v>
      </c>
      <c r="J1597" s="21">
        <v>0</v>
      </c>
      <c r="K1597" s="21">
        <v>5</v>
      </c>
      <c r="L1597">
        <v>299.52</v>
      </c>
      <c r="M1597">
        <v>299.57</v>
      </c>
      <c r="N1597">
        <v>356.39299999999997</v>
      </c>
      <c r="O1597">
        <v>356.44299999999998</v>
      </c>
      <c r="P1597">
        <v>5</v>
      </c>
      <c r="Q1597">
        <v>5</v>
      </c>
      <c r="R1597" t="str">
        <v>CYL</v>
      </c>
      <c r="S1597" t="str">
        <v>HS</v>
      </c>
      <c r="T1597" t="str">
        <v/>
      </c>
      <c r="U1597" t="str">
        <v/>
      </c>
      <c r="V1597" t="str">
        <v>HS</v>
      </c>
      <c r="W1597" t="str">
        <v>CYL11902371</v>
      </c>
      <c r="X1597">
        <v>44886.620138888888</v>
      </c>
      <c r="Y1597" t="str">
        <v>LEWIS</v>
      </c>
      <c r="Z1597" t="str">
        <v>JR</v>
      </c>
      <c r="AA1597" t="str">
        <v/>
      </c>
      <c r="AB1597" t="str">
        <v>397-U1385G-32X-7-HS</v>
      </c>
    </row>
    <row r="1598" spans="1:28" x14ac:dyDescent="0.15">
      <c r="A1598">
        <v>397</v>
      </c>
      <c r="B1598" t="str">
        <v>U1385</v>
      </c>
      <c r="C1598" t="str">
        <v>G</v>
      </c>
      <c r="D1598">
        <v>32</v>
      </c>
      <c r="E1598" t="str">
        <v>X</v>
      </c>
      <c r="F1598">
        <v>7</v>
      </c>
      <c r="G1598" t="str">
        <v>W</v>
      </c>
      <c r="H1598" s="21">
        <v>14</v>
      </c>
      <c r="I1598" s="21">
        <v>15</v>
      </c>
      <c r="J1598" s="21">
        <v>14</v>
      </c>
      <c r="K1598" s="21">
        <v>15</v>
      </c>
      <c r="L1598">
        <v>299.65999999999997</v>
      </c>
      <c r="M1598">
        <v>299.66999999999996</v>
      </c>
      <c r="N1598">
        <v>356.53299999999996</v>
      </c>
      <c r="O1598">
        <v>356.54299999999995</v>
      </c>
      <c r="P1598">
        <v>1</v>
      </c>
      <c r="Q1598">
        <v>5</v>
      </c>
      <c r="R1598" t="str">
        <v>CYL</v>
      </c>
      <c r="S1598" t="str">
        <v>CARB</v>
      </c>
      <c r="T1598" t="str">
        <v/>
      </c>
      <c r="U1598" t="str">
        <v/>
      </c>
      <c r="V1598" t="str">
        <v>CARB</v>
      </c>
      <c r="W1598" t="str">
        <v>CYL11905941</v>
      </c>
      <c r="X1598">
        <v>44887.126388888886</v>
      </c>
      <c r="Y1598" t="str">
        <v>JRS_CLARK</v>
      </c>
      <c r="Z1598" t="str">
        <v>JR</v>
      </c>
      <c r="AA1598" t="str">
        <v/>
      </c>
      <c r="AB1598" t="str">
        <v>397-U1385G-32X-7-W 14/15-CARB</v>
      </c>
    </row>
    <row r="1599" spans="1:28" x14ac:dyDescent="0.15">
      <c r="A1599">
        <v>397</v>
      </c>
      <c r="B1599" t="str">
        <v>U1385</v>
      </c>
      <c r="C1599" t="str">
        <v>G</v>
      </c>
      <c r="D1599">
        <v>33</v>
      </c>
      <c r="E1599" t="str">
        <v>X</v>
      </c>
      <c r="F1599">
        <v>3</v>
      </c>
      <c r="G1599" t="str">
        <v>A</v>
      </c>
      <c r="H1599" s="21">
        <v>24</v>
      </c>
      <c r="I1599" s="21">
        <v>24</v>
      </c>
      <c r="J1599" s="21">
        <v>24</v>
      </c>
      <c r="K1599" s="21">
        <v>24</v>
      </c>
      <c r="L1599">
        <v>303.54000000000002</v>
      </c>
      <c r="M1599">
        <v>303.54000000000002</v>
      </c>
      <c r="N1599">
        <v>362.45699999999999</v>
      </c>
      <c r="O1599">
        <v>362.45699999999999</v>
      </c>
      <c r="P1599">
        <v>0</v>
      </c>
      <c r="Q1599" t="str">
        <v/>
      </c>
      <c r="R1599" t="str">
        <v>SS</v>
      </c>
      <c r="S1599" t="str">
        <v>SED</v>
      </c>
      <c r="T1599" t="str">
        <v/>
      </c>
      <c r="U1599" t="str">
        <v/>
      </c>
      <c r="V1599" t="str">
        <v>SED</v>
      </c>
      <c r="W1599" t="str">
        <v>SS11906201</v>
      </c>
      <c r="X1599">
        <v>44887.17083333333</v>
      </c>
      <c r="Y1599" t="str">
        <v>JRS_BROOKS</v>
      </c>
      <c r="Z1599" t="str">
        <v>JR</v>
      </c>
      <c r="AA1599" t="str">
        <v/>
      </c>
      <c r="AB1599" t="str">
        <v>397-U1385G-33X-3-A 24/24-SED</v>
      </c>
    </row>
    <row r="1600" spans="1:28" x14ac:dyDescent="0.15">
      <c r="A1600">
        <v>397</v>
      </c>
      <c r="B1600" t="str">
        <v>U1385</v>
      </c>
      <c r="C1600" t="str">
        <v>G</v>
      </c>
      <c r="D1600">
        <v>33</v>
      </c>
      <c r="E1600" t="str">
        <v>X</v>
      </c>
      <c r="F1600">
        <v>3</v>
      </c>
      <c r="G1600" t="str">
        <v>W</v>
      </c>
      <c r="H1600" s="21">
        <v>24</v>
      </c>
      <c r="I1600" s="21">
        <v>25</v>
      </c>
      <c r="J1600" s="21">
        <v>24</v>
      </c>
      <c r="K1600" s="21">
        <v>25</v>
      </c>
      <c r="L1600">
        <v>303.54000000000002</v>
      </c>
      <c r="M1600">
        <v>303.55</v>
      </c>
      <c r="N1600">
        <v>362.45699999999999</v>
      </c>
      <c r="O1600">
        <v>362.46699999999998</v>
      </c>
      <c r="P1600">
        <v>1</v>
      </c>
      <c r="Q1600">
        <v>5</v>
      </c>
      <c r="R1600" t="str">
        <v>CYL</v>
      </c>
      <c r="S1600" t="str">
        <v>XRD</v>
      </c>
      <c r="T1600" t="str">
        <v/>
      </c>
      <c r="U1600" t="str">
        <v/>
      </c>
      <c r="V1600" t="str">
        <v>XRD</v>
      </c>
      <c r="W1600" t="str">
        <v>CYL11906231</v>
      </c>
      <c r="X1600">
        <v>44887.171527777777</v>
      </c>
      <c r="Y1600" t="str">
        <v>JRS_CLARK</v>
      </c>
      <c r="Z1600" t="str">
        <v>JR</v>
      </c>
      <c r="AA1600" t="str">
        <v/>
      </c>
      <c r="AB1600" t="str">
        <v>397-U1385G-33X-3-W 24/25-XRD</v>
      </c>
    </row>
    <row r="1601" spans="1:28" x14ac:dyDescent="0.15">
      <c r="A1601">
        <v>397</v>
      </c>
      <c r="B1601" t="str">
        <v>U1385</v>
      </c>
      <c r="C1601" t="str">
        <v>G</v>
      </c>
      <c r="D1601">
        <v>33</v>
      </c>
      <c r="E1601" t="str">
        <v>X</v>
      </c>
      <c r="F1601">
        <v>3</v>
      </c>
      <c r="G1601" t="str">
        <v>W</v>
      </c>
      <c r="H1601" s="21">
        <v>24</v>
      </c>
      <c r="I1601" s="21">
        <v>25</v>
      </c>
      <c r="J1601" s="21">
        <v>24</v>
      </c>
      <c r="K1601" s="21">
        <v>25</v>
      </c>
      <c r="L1601">
        <v>303.54000000000002</v>
      </c>
      <c r="M1601">
        <v>303.55</v>
      </c>
      <c r="N1601">
        <v>362.45699999999999</v>
      </c>
      <c r="O1601">
        <v>362.46699999999998</v>
      </c>
      <c r="P1601">
        <v>1</v>
      </c>
      <c r="Q1601">
        <v>5</v>
      </c>
      <c r="R1601" t="str">
        <v>CYL</v>
      </c>
      <c r="S1601" t="str">
        <v>CARB</v>
      </c>
      <c r="T1601" t="str">
        <v/>
      </c>
      <c r="U1601" t="str">
        <v/>
      </c>
      <c r="V1601" t="str">
        <v>CARB</v>
      </c>
      <c r="W1601" t="str">
        <v>CYL11906221</v>
      </c>
      <c r="X1601">
        <v>44887.171527777777</v>
      </c>
      <c r="Y1601" t="str">
        <v>JRS_CLARK</v>
      </c>
      <c r="Z1601" t="str">
        <v>JR</v>
      </c>
      <c r="AA1601" t="str">
        <v/>
      </c>
      <c r="AB1601" t="str">
        <v>397-U1385G-33X-3-W 24/25-CARB</v>
      </c>
    </row>
    <row r="1602" spans="1:28" x14ac:dyDescent="0.15">
      <c r="A1602">
        <v>397</v>
      </c>
      <c r="B1602" t="str">
        <v>U1385</v>
      </c>
      <c r="C1602" t="str">
        <v>G</v>
      </c>
      <c r="D1602">
        <v>33</v>
      </c>
      <c r="E1602" t="str">
        <v>X</v>
      </c>
      <c r="F1602">
        <v>3</v>
      </c>
      <c r="G1602" t="str">
        <v>W</v>
      </c>
      <c r="H1602" s="21">
        <v>82</v>
      </c>
      <c r="I1602" s="21">
        <v>84</v>
      </c>
      <c r="J1602" s="21">
        <v>82</v>
      </c>
      <c r="K1602" s="21">
        <v>84</v>
      </c>
      <c r="L1602">
        <v>304.12</v>
      </c>
      <c r="M1602">
        <v>304.14</v>
      </c>
      <c r="N1602">
        <v>363.03700000000003</v>
      </c>
      <c r="O1602">
        <v>363.05700000000002</v>
      </c>
      <c r="P1602">
        <v>2</v>
      </c>
      <c r="Q1602">
        <v>7</v>
      </c>
      <c r="R1602" t="str">
        <v>CUBE</v>
      </c>
      <c r="S1602" t="str">
        <v>PMAG</v>
      </c>
      <c r="T1602" t="str">
        <v>XUAN</v>
      </c>
      <c r="U1602" t="str">
        <v>95810IODP</v>
      </c>
      <c r="V1602" t="str">
        <v>PMAG</v>
      </c>
      <c r="W1602" t="str">
        <v>CUBE11906241</v>
      </c>
      <c r="X1602">
        <v>44887.174305555556</v>
      </c>
      <c r="Y1602" t="str">
        <v>LEWIS</v>
      </c>
      <c r="Z1602" t="str">
        <v>JR</v>
      </c>
      <c r="AA1602" t="str">
        <v/>
      </c>
      <c r="AB1602" t="str">
        <v>397-U1385G-33X-3-W 82/84-PMAG</v>
      </c>
    </row>
    <row r="1603" spans="1:28" x14ac:dyDescent="0.15">
      <c r="A1603">
        <v>397</v>
      </c>
      <c r="B1603" t="str">
        <v>U1385</v>
      </c>
      <c r="C1603" t="str">
        <v>G</v>
      </c>
      <c r="D1603">
        <v>33</v>
      </c>
      <c r="E1603" t="str">
        <v>X</v>
      </c>
      <c r="F1603">
        <v>6</v>
      </c>
      <c r="G1603" t="str">
        <v/>
      </c>
      <c r="H1603" s="21">
        <v>133</v>
      </c>
      <c r="I1603" s="21">
        <v>143</v>
      </c>
      <c r="J1603" s="21">
        <v>0</v>
      </c>
      <c r="K1603" s="21">
        <v>5</v>
      </c>
      <c r="L1603">
        <v>309.14</v>
      </c>
      <c r="M1603">
        <v>309.24</v>
      </c>
      <c r="N1603">
        <v>368.05700000000002</v>
      </c>
      <c r="O1603">
        <v>368.15700000000004</v>
      </c>
      <c r="P1603">
        <v>5</v>
      </c>
      <c r="Q1603">
        <v>2</v>
      </c>
      <c r="R1603" t="str">
        <v>LIQ</v>
      </c>
      <c r="S1603" t="str">
        <v/>
      </c>
      <c r="T1603" t="str">
        <v>BRAD</v>
      </c>
      <c r="U1603" t="str">
        <v>95829IODP</v>
      </c>
      <c r="V1603" t="str">
        <v>IWBRAD</v>
      </c>
      <c r="W1603" t="str">
        <v>LIQ11902951</v>
      </c>
      <c r="X1603">
        <v>44886.693055555559</v>
      </c>
      <c r="Y1603" t="str">
        <v>JR_LIU</v>
      </c>
      <c r="Z1603" t="str">
        <v>JR</v>
      </c>
      <c r="AA1603" t="str">
        <v>10 ul HgCl2</v>
      </c>
      <c r="AB1603" t="str">
        <v>397-U1385G-33X-6-IW(133-143)-IWBRAD</v>
      </c>
    </row>
    <row r="1604" spans="1:28" x14ac:dyDescent="0.15">
      <c r="A1604">
        <v>397</v>
      </c>
      <c r="B1604" t="str">
        <v>U1385</v>
      </c>
      <c r="C1604" t="str">
        <v>G</v>
      </c>
      <c r="D1604">
        <v>33</v>
      </c>
      <c r="E1604" t="str">
        <v>X</v>
      </c>
      <c r="F1604">
        <v>6</v>
      </c>
      <c r="G1604" t="str">
        <v/>
      </c>
      <c r="H1604" s="21">
        <v>133</v>
      </c>
      <c r="I1604" s="21">
        <v>143</v>
      </c>
      <c r="J1604" s="21">
        <v>0</v>
      </c>
      <c r="K1604" s="21">
        <v>5</v>
      </c>
      <c r="L1604">
        <v>309.14</v>
      </c>
      <c r="M1604">
        <v>309.24</v>
      </c>
      <c r="N1604">
        <v>368.05700000000002</v>
      </c>
      <c r="O1604">
        <v>368.15700000000004</v>
      </c>
      <c r="P1604">
        <v>5</v>
      </c>
      <c r="Q1604">
        <v>25</v>
      </c>
      <c r="R1604" t="str">
        <v>CAKE</v>
      </c>
      <c r="S1604" t="str">
        <v/>
      </c>
      <c r="T1604" t="str">
        <v/>
      </c>
      <c r="U1604" t="str">
        <v/>
      </c>
      <c r="V1604" t="str">
        <v>SC</v>
      </c>
      <c r="W1604" t="str">
        <v>CAKE11902941</v>
      </c>
      <c r="X1604">
        <v>44886.693055555559</v>
      </c>
      <c r="Y1604" t="str">
        <v>JR_LIU</v>
      </c>
      <c r="Z1604" t="str">
        <v>JR</v>
      </c>
      <c r="AA1604" t="str">
        <v>repository</v>
      </c>
      <c r="AB1604" t="str">
        <v>397-U1385G-33X-6-IW(133-143)-SC</v>
      </c>
    </row>
    <row r="1605" spans="1:28" x14ac:dyDescent="0.15">
      <c r="A1605">
        <v>397</v>
      </c>
      <c r="B1605" t="str">
        <v>U1385</v>
      </c>
      <c r="C1605" t="str">
        <v>G</v>
      </c>
      <c r="D1605">
        <v>33</v>
      </c>
      <c r="E1605" t="str">
        <v>X</v>
      </c>
      <c r="F1605">
        <v>6</v>
      </c>
      <c r="G1605" t="str">
        <v/>
      </c>
      <c r="H1605" s="21">
        <v>133</v>
      </c>
      <c r="I1605" s="21">
        <v>143</v>
      </c>
      <c r="J1605" s="21">
        <v>0</v>
      </c>
      <c r="K1605" s="21">
        <v>5</v>
      </c>
      <c r="L1605">
        <v>309.14</v>
      </c>
      <c r="M1605">
        <v>309.24</v>
      </c>
      <c r="N1605">
        <v>368.05700000000002</v>
      </c>
      <c r="O1605">
        <v>368.15700000000004</v>
      </c>
      <c r="P1605">
        <v>5</v>
      </c>
      <c r="Q1605">
        <v>3</v>
      </c>
      <c r="R1605" t="str">
        <v>LIQ</v>
      </c>
      <c r="S1605" t="str">
        <v/>
      </c>
      <c r="T1605" t="str">
        <v/>
      </c>
      <c r="U1605" t="str">
        <v/>
      </c>
      <c r="V1605" t="str">
        <v>IWALK</v>
      </c>
      <c r="W1605" t="str">
        <v>LIQ11902881</v>
      </c>
      <c r="X1605">
        <v>44886.693055555559</v>
      </c>
      <c r="Y1605" t="str">
        <v>JR_LIU</v>
      </c>
      <c r="Z1605" t="str">
        <v>JR</v>
      </c>
      <c r="AA1605" t="str">
        <v>alkalinity residue</v>
      </c>
      <c r="AB1605" t="str">
        <v>397-U1385G-33X-6-IW(133-143)-IWALK</v>
      </c>
    </row>
    <row r="1606" spans="1:28" x14ac:dyDescent="0.15">
      <c r="A1606">
        <v>397</v>
      </c>
      <c r="B1606" t="str">
        <v>U1385</v>
      </c>
      <c r="C1606" t="str">
        <v>G</v>
      </c>
      <c r="D1606">
        <v>33</v>
      </c>
      <c r="E1606" t="str">
        <v>X</v>
      </c>
      <c r="F1606">
        <v>6</v>
      </c>
      <c r="G1606" t="str">
        <v/>
      </c>
      <c r="H1606" s="21">
        <v>133</v>
      </c>
      <c r="I1606" s="21">
        <v>143</v>
      </c>
      <c r="J1606" s="21">
        <v>133</v>
      </c>
      <c r="K1606" s="21">
        <v>143</v>
      </c>
      <c r="L1606">
        <v>309.14</v>
      </c>
      <c r="M1606">
        <v>309.24</v>
      </c>
      <c r="N1606">
        <v>368.05700000000002</v>
      </c>
      <c r="O1606">
        <v>368.15700000000004</v>
      </c>
      <c r="P1606">
        <v>10</v>
      </c>
      <c r="Q1606">
        <v>353</v>
      </c>
      <c r="R1606" t="str">
        <v>WRND</v>
      </c>
      <c r="S1606" t="str">
        <v>IW</v>
      </c>
      <c r="T1606" t="str">
        <v/>
      </c>
      <c r="U1606" t="str">
        <v/>
      </c>
      <c r="V1606" t="str">
        <v>IW(133-143)</v>
      </c>
      <c r="W1606" t="str">
        <v>WRND11902791</v>
      </c>
      <c r="X1606">
        <v>44886.674305555556</v>
      </c>
      <c r="Y1606" t="str">
        <v>LEWIS</v>
      </c>
      <c r="Z1606" t="str">
        <v>JR</v>
      </c>
      <c r="AA1606" t="str">
        <v/>
      </c>
      <c r="AB1606" t="str">
        <v>397-U1385G-33X-6-IW(133-143)</v>
      </c>
    </row>
    <row r="1607" spans="1:28" x14ac:dyDescent="0.15">
      <c r="A1607">
        <v>397</v>
      </c>
      <c r="B1607" t="str">
        <v>U1385</v>
      </c>
      <c r="C1607" t="str">
        <v>G</v>
      </c>
      <c r="D1607">
        <v>33</v>
      </c>
      <c r="E1607" t="str">
        <v>X</v>
      </c>
      <c r="F1607">
        <v>6</v>
      </c>
      <c r="G1607" t="str">
        <v/>
      </c>
      <c r="H1607" s="21">
        <v>133</v>
      </c>
      <c r="I1607" s="21">
        <v>143</v>
      </c>
      <c r="J1607" s="21">
        <v>0</v>
      </c>
      <c r="K1607" s="21">
        <v>5</v>
      </c>
      <c r="L1607">
        <v>309.14</v>
      </c>
      <c r="M1607">
        <v>309.24</v>
      </c>
      <c r="N1607">
        <v>368.05700000000002</v>
      </c>
      <c r="O1607">
        <v>368.15700000000004</v>
      </c>
      <c r="P1607">
        <v>5</v>
      </c>
      <c r="Q1607">
        <v>25</v>
      </c>
      <c r="R1607" t="str">
        <v>CAKE</v>
      </c>
      <c r="S1607" t="str">
        <v/>
      </c>
      <c r="T1607" t="str">
        <v>HAYG</v>
      </c>
      <c r="U1607" t="str">
        <v>95295IODP</v>
      </c>
      <c r="V1607" t="str">
        <v>SCHAYG</v>
      </c>
      <c r="W1607" t="str">
        <v>CAKE11902931</v>
      </c>
      <c r="X1607">
        <v>44886.693055555559</v>
      </c>
      <c r="Y1607" t="str">
        <v>JR_LIU</v>
      </c>
      <c r="Z1607" t="str">
        <v>JR</v>
      </c>
      <c r="AA1607" t="str">
        <v>flush with N2</v>
      </c>
      <c r="AB1607" t="str">
        <v>397-U1385G-33X-6-IW(133-143)-SCHAYG</v>
      </c>
    </row>
    <row r="1608" spans="1:28" x14ac:dyDescent="0.15">
      <c r="A1608">
        <v>397</v>
      </c>
      <c r="B1608" t="str">
        <v>U1385</v>
      </c>
      <c r="C1608" t="str">
        <v>G</v>
      </c>
      <c r="D1608">
        <v>33</v>
      </c>
      <c r="E1608" t="str">
        <v>X</v>
      </c>
      <c r="F1608">
        <v>6</v>
      </c>
      <c r="G1608" t="str">
        <v/>
      </c>
      <c r="H1608" s="21">
        <v>133</v>
      </c>
      <c r="I1608" s="21">
        <v>143</v>
      </c>
      <c r="J1608" s="21">
        <v>0</v>
      </c>
      <c r="K1608" s="21">
        <v>5</v>
      </c>
      <c r="L1608">
        <v>309.14</v>
      </c>
      <c r="M1608">
        <v>309.24</v>
      </c>
      <c r="N1608">
        <v>368.05700000000002</v>
      </c>
      <c r="O1608">
        <v>368.15700000000004</v>
      </c>
      <c r="P1608">
        <v>5</v>
      </c>
      <c r="Q1608">
        <v>2</v>
      </c>
      <c r="R1608" t="str">
        <v>LIQ</v>
      </c>
      <c r="S1608" t="str">
        <v>ICP</v>
      </c>
      <c r="T1608" t="str">
        <v/>
      </c>
      <c r="U1608" t="str">
        <v/>
      </c>
      <c r="V1608" t="str">
        <v>IWICP</v>
      </c>
      <c r="W1608" t="str">
        <v>LIQ11902891</v>
      </c>
      <c r="X1608">
        <v>44886.693055555559</v>
      </c>
      <c r="Y1608" t="str">
        <v>JR_LIU</v>
      </c>
      <c r="Z1608" t="str">
        <v>JR</v>
      </c>
      <c r="AA1608" t="str">
        <v>10uL HNO3</v>
      </c>
      <c r="AB1608" t="str">
        <v>397-U1385G-33X-6-IW(133-143)-IWICP</v>
      </c>
    </row>
    <row r="1609" spans="1:28" x14ac:dyDescent="0.15">
      <c r="A1609">
        <v>397</v>
      </c>
      <c r="B1609" t="str">
        <v>U1385</v>
      </c>
      <c r="C1609" t="str">
        <v>G</v>
      </c>
      <c r="D1609">
        <v>33</v>
      </c>
      <c r="E1609" t="str">
        <v>X</v>
      </c>
      <c r="F1609">
        <v>6</v>
      </c>
      <c r="G1609" t="str">
        <v/>
      </c>
      <c r="H1609" s="21">
        <v>133</v>
      </c>
      <c r="I1609" s="21">
        <v>143</v>
      </c>
      <c r="J1609" s="21">
        <v>0</v>
      </c>
      <c r="K1609" s="21">
        <v>5</v>
      </c>
      <c r="L1609">
        <v>309.14</v>
      </c>
      <c r="M1609">
        <v>309.24</v>
      </c>
      <c r="N1609">
        <v>368.05700000000002</v>
      </c>
      <c r="O1609">
        <v>368.15700000000004</v>
      </c>
      <c r="P1609">
        <v>5</v>
      </c>
      <c r="Q1609">
        <v>10</v>
      </c>
      <c r="R1609" t="str">
        <v>LIQ</v>
      </c>
      <c r="S1609" t="str">
        <v/>
      </c>
      <c r="T1609" t="str">
        <v>WU</v>
      </c>
      <c r="U1609" t="str">
        <v>95353IODP</v>
      </c>
      <c r="V1609" t="str">
        <v>IWWU</v>
      </c>
      <c r="W1609" t="str">
        <v>LIQ11902901</v>
      </c>
      <c r="X1609">
        <v>44886.693055555559</v>
      </c>
      <c r="Y1609" t="str">
        <v>JR_LIU</v>
      </c>
      <c r="Z1609" t="str">
        <v>JR</v>
      </c>
      <c r="AA1609" t="str">
        <v>30 ul TM HCl</v>
      </c>
      <c r="AB1609" t="str">
        <v>397-U1385G-33X-6-IW(133-143)-IWWU</v>
      </c>
    </row>
    <row r="1610" spans="1:28" x14ac:dyDescent="0.15">
      <c r="A1610">
        <v>397</v>
      </c>
      <c r="B1610" t="str">
        <v>U1385</v>
      </c>
      <c r="C1610" t="str">
        <v>G</v>
      </c>
      <c r="D1610">
        <v>33</v>
      </c>
      <c r="E1610" t="str">
        <v>X</v>
      </c>
      <c r="F1610">
        <v>6</v>
      </c>
      <c r="G1610" t="str">
        <v/>
      </c>
      <c r="H1610" s="21">
        <v>133</v>
      </c>
      <c r="I1610" s="21">
        <v>143</v>
      </c>
      <c r="J1610" s="21">
        <v>0</v>
      </c>
      <c r="K1610" s="21">
        <v>5</v>
      </c>
      <c r="L1610">
        <v>309.14</v>
      </c>
      <c r="M1610">
        <v>309.24</v>
      </c>
      <c r="N1610">
        <v>368.05700000000002</v>
      </c>
      <c r="O1610">
        <v>368.15700000000004</v>
      </c>
      <c r="P1610">
        <v>5</v>
      </c>
      <c r="Q1610">
        <v>25</v>
      </c>
      <c r="R1610" t="str">
        <v>CAKE</v>
      </c>
      <c r="S1610" t="str">
        <v/>
      </c>
      <c r="T1610" t="str">
        <v>WU</v>
      </c>
      <c r="U1610" t="str">
        <v>95353IODP</v>
      </c>
      <c r="V1610" t="str">
        <v>SCWU</v>
      </c>
      <c r="W1610" t="str">
        <v>CAKE11902921</v>
      </c>
      <c r="X1610">
        <v>44886.693055555559</v>
      </c>
      <c r="Y1610" t="str">
        <v>JR_LIU</v>
      </c>
      <c r="Z1610" t="str">
        <v>JR</v>
      </c>
      <c r="AA1610" t="str">
        <v/>
      </c>
      <c r="AB1610" t="str">
        <v>397-U1385G-33X-6-IW(133-143)-SCWU</v>
      </c>
    </row>
    <row r="1611" spans="1:28" x14ac:dyDescent="0.15">
      <c r="A1611">
        <v>397</v>
      </c>
      <c r="B1611" t="str">
        <v>U1385</v>
      </c>
      <c r="C1611" t="str">
        <v>G</v>
      </c>
      <c r="D1611">
        <v>33</v>
      </c>
      <c r="E1611" t="str">
        <v>X</v>
      </c>
      <c r="F1611">
        <v>6</v>
      </c>
      <c r="G1611" t="str">
        <v/>
      </c>
      <c r="H1611" s="21">
        <v>133</v>
      </c>
      <c r="I1611" s="21">
        <v>143</v>
      </c>
      <c r="J1611" s="21">
        <v>0</v>
      </c>
      <c r="K1611" s="21">
        <v>5</v>
      </c>
      <c r="L1611">
        <v>309.14</v>
      </c>
      <c r="M1611">
        <v>309.24</v>
      </c>
      <c r="N1611">
        <v>368.05700000000002</v>
      </c>
      <c r="O1611">
        <v>368.15700000000004</v>
      </c>
      <c r="P1611">
        <v>5</v>
      </c>
      <c r="Q1611">
        <v>6</v>
      </c>
      <c r="R1611" t="str">
        <v>LIQ</v>
      </c>
      <c r="S1611" t="str">
        <v/>
      </c>
      <c r="T1611" t="str">
        <v/>
      </c>
      <c r="U1611" t="str">
        <v/>
      </c>
      <c r="V1611" t="str">
        <v>IWS</v>
      </c>
      <c r="W1611" t="str">
        <v>LIQ11902871</v>
      </c>
      <c r="X1611">
        <v>44886.693055555559</v>
      </c>
      <c r="Y1611" t="str">
        <v>JR_LIU</v>
      </c>
      <c r="Z1611" t="str">
        <v>JR</v>
      </c>
      <c r="AA1611" t="str">
        <v>shipboard untreated</v>
      </c>
      <c r="AB1611" t="str">
        <v>397-U1385G-33X-6-IW(133-143)-IWS</v>
      </c>
    </row>
    <row r="1612" spans="1:28" x14ac:dyDescent="0.15">
      <c r="A1612">
        <v>397</v>
      </c>
      <c r="B1612" t="str">
        <v>U1385</v>
      </c>
      <c r="C1612" t="str">
        <v>G</v>
      </c>
      <c r="D1612">
        <v>33</v>
      </c>
      <c r="E1612" t="str">
        <v>X</v>
      </c>
      <c r="F1612">
        <v>6</v>
      </c>
      <c r="G1612" t="str">
        <v/>
      </c>
      <c r="H1612" s="21">
        <v>133</v>
      </c>
      <c r="I1612" s="21">
        <v>143</v>
      </c>
      <c r="J1612" s="21">
        <v>0</v>
      </c>
      <c r="K1612" s="21">
        <v>5</v>
      </c>
      <c r="L1612">
        <v>309.14</v>
      </c>
      <c r="M1612">
        <v>309.24</v>
      </c>
      <c r="N1612">
        <v>368.05700000000002</v>
      </c>
      <c r="O1612">
        <v>368.15700000000004</v>
      </c>
      <c r="P1612">
        <v>5</v>
      </c>
      <c r="Q1612">
        <v>10</v>
      </c>
      <c r="R1612" t="str">
        <v>LIQ</v>
      </c>
      <c r="S1612" t="str">
        <v/>
      </c>
      <c r="T1612" t="str">
        <v>YOBO</v>
      </c>
      <c r="U1612" t="str">
        <v>96010IODP</v>
      </c>
      <c r="V1612" t="str">
        <v>IWYOBO</v>
      </c>
      <c r="W1612" t="str">
        <v>LIQ11902911</v>
      </c>
      <c r="X1612">
        <v>44886.693055555559</v>
      </c>
      <c r="Y1612" t="str">
        <v>JR_LIU</v>
      </c>
      <c r="Z1612" t="str">
        <v>JR</v>
      </c>
      <c r="AA1612" t="str">
        <v>30ul optima HNO3</v>
      </c>
      <c r="AB1612" t="str">
        <v>397-U1385G-33X-6-IW(133-143)-IWYOBO</v>
      </c>
    </row>
    <row r="1613" spans="1:28" x14ac:dyDescent="0.15">
      <c r="A1613">
        <v>397</v>
      </c>
      <c r="B1613" t="str">
        <v>U1385</v>
      </c>
      <c r="C1613" t="str">
        <v>G</v>
      </c>
      <c r="D1613">
        <v>33</v>
      </c>
      <c r="E1613" t="str">
        <v>X</v>
      </c>
      <c r="F1613">
        <v>7</v>
      </c>
      <c r="G1613" t="str">
        <v/>
      </c>
      <c r="H1613" s="21">
        <v>0</v>
      </c>
      <c r="I1613" s="21">
        <v>5</v>
      </c>
      <c r="J1613" s="21">
        <v>0</v>
      </c>
      <c r="K1613" s="21">
        <v>5</v>
      </c>
      <c r="L1613">
        <v>309.24</v>
      </c>
      <c r="M1613">
        <v>309.29000000000002</v>
      </c>
      <c r="N1613">
        <v>368.15700000000004</v>
      </c>
      <c r="O1613">
        <v>368.20699999999999</v>
      </c>
      <c r="P1613">
        <v>5</v>
      </c>
      <c r="Q1613">
        <v>5</v>
      </c>
      <c r="R1613" t="str">
        <v>CYL</v>
      </c>
      <c r="S1613" t="str">
        <v>HS</v>
      </c>
      <c r="T1613" t="str">
        <v/>
      </c>
      <c r="U1613" t="str">
        <v/>
      </c>
      <c r="V1613" t="str">
        <v>HS</v>
      </c>
      <c r="W1613" t="str">
        <v>CYL11902801</v>
      </c>
      <c r="X1613">
        <v>44886.674305555556</v>
      </c>
      <c r="Y1613" t="str">
        <v>LEWIS</v>
      </c>
      <c r="Z1613" t="str">
        <v>JR</v>
      </c>
      <c r="AA1613" t="str">
        <v/>
      </c>
      <c r="AB1613" t="str">
        <v>397-U1385G-33X-7-HS</v>
      </c>
    </row>
    <row r="1614" spans="1:28" x14ac:dyDescent="0.15">
      <c r="A1614">
        <v>397</v>
      </c>
      <c r="B1614" t="str">
        <v>U1385</v>
      </c>
      <c r="C1614" t="str">
        <v>G</v>
      </c>
      <c r="D1614">
        <v>34</v>
      </c>
      <c r="E1614" t="str">
        <v>X</v>
      </c>
      <c r="F1614">
        <v>1</v>
      </c>
      <c r="G1614" t="str">
        <v>A</v>
      </c>
      <c r="H1614" s="21">
        <v>69</v>
      </c>
      <c r="I1614" s="21">
        <v>69</v>
      </c>
      <c r="J1614" s="21">
        <v>69</v>
      </c>
      <c r="K1614" s="21">
        <v>69</v>
      </c>
      <c r="L1614">
        <v>310.69</v>
      </c>
      <c r="M1614">
        <v>310.69</v>
      </c>
      <c r="N1614">
        <v>369.87099999999998</v>
      </c>
      <c r="O1614">
        <v>369.87099999999998</v>
      </c>
      <c r="P1614">
        <v>0</v>
      </c>
      <c r="Q1614">
        <v>1</v>
      </c>
      <c r="R1614" t="str">
        <v>SS</v>
      </c>
      <c r="S1614" t="str">
        <v>SED</v>
      </c>
      <c r="T1614" t="str">
        <v/>
      </c>
      <c r="U1614" t="str">
        <v/>
      </c>
      <c r="V1614" t="str">
        <v>SED</v>
      </c>
      <c r="W1614" t="str">
        <v>SS11906371</v>
      </c>
      <c r="X1614">
        <v>44887.22152777778</v>
      </c>
      <c r="Y1614" t="str">
        <v>JRS_BROOKS</v>
      </c>
      <c r="Z1614" t="str">
        <v>JR</v>
      </c>
      <c r="AA1614" t="str">
        <v/>
      </c>
      <c r="AB1614" t="str">
        <v>397-U1385G-34X-1-A 69/69-SED</v>
      </c>
    </row>
    <row r="1615" spans="1:28" x14ac:dyDescent="0.15">
      <c r="A1615">
        <v>397</v>
      </c>
      <c r="B1615" t="str">
        <v>U1385</v>
      </c>
      <c r="C1615" t="str">
        <v>G</v>
      </c>
      <c r="D1615">
        <v>34</v>
      </c>
      <c r="E1615" t="str">
        <v>X</v>
      </c>
      <c r="F1615">
        <v>2</v>
      </c>
      <c r="G1615" t="str">
        <v>W</v>
      </c>
      <c r="H1615" s="21">
        <v>65</v>
      </c>
      <c r="I1615" s="21">
        <v>66</v>
      </c>
      <c r="J1615" s="21">
        <v>65</v>
      </c>
      <c r="K1615" s="21">
        <v>66</v>
      </c>
      <c r="L1615">
        <v>312.14999999999998</v>
      </c>
      <c r="M1615">
        <v>312.16000000000003</v>
      </c>
      <c r="N1615">
        <v>371.33099999999996</v>
      </c>
      <c r="O1615">
        <v>371.34100000000001</v>
      </c>
      <c r="P1615">
        <v>1</v>
      </c>
      <c r="Q1615">
        <v>5</v>
      </c>
      <c r="R1615" t="str">
        <v>CYL</v>
      </c>
      <c r="S1615" t="str">
        <v>CARB</v>
      </c>
      <c r="T1615" t="str">
        <v/>
      </c>
      <c r="U1615" t="str">
        <v/>
      </c>
      <c r="V1615" t="str">
        <v>CARB</v>
      </c>
      <c r="W1615" t="str">
        <v>CYL11906351</v>
      </c>
      <c r="X1615">
        <v>44887.21875</v>
      </c>
      <c r="Y1615" t="str">
        <v>JRS_CLARK</v>
      </c>
      <c r="Z1615" t="str">
        <v>JR</v>
      </c>
      <c r="AA1615" t="str">
        <v/>
      </c>
      <c r="AB1615" t="str">
        <v>397-U1385G-34X-2-W 65/66-CARB</v>
      </c>
    </row>
    <row r="1616" spans="1:28" x14ac:dyDescent="0.15">
      <c r="A1616">
        <v>397</v>
      </c>
      <c r="B1616" t="str">
        <v>U1385</v>
      </c>
      <c r="C1616" t="str">
        <v>G</v>
      </c>
      <c r="D1616">
        <v>34</v>
      </c>
      <c r="E1616" t="str">
        <v>X</v>
      </c>
      <c r="F1616">
        <v>2</v>
      </c>
      <c r="G1616" t="str">
        <v>A</v>
      </c>
      <c r="H1616" s="21">
        <v>65</v>
      </c>
      <c r="I1616" s="21">
        <v>65</v>
      </c>
      <c r="J1616" s="21">
        <v>65</v>
      </c>
      <c r="K1616" s="21">
        <v>65</v>
      </c>
      <c r="L1616">
        <v>312.14999999999998</v>
      </c>
      <c r="M1616">
        <v>312.14999999999998</v>
      </c>
      <c r="N1616">
        <v>371.33099999999996</v>
      </c>
      <c r="O1616">
        <v>371.33099999999996</v>
      </c>
      <c r="P1616">
        <v>0</v>
      </c>
      <c r="Q1616">
        <v>1</v>
      </c>
      <c r="R1616" t="str">
        <v>SS</v>
      </c>
      <c r="S1616" t="str">
        <v>SED</v>
      </c>
      <c r="T1616" t="str">
        <v/>
      </c>
      <c r="U1616" t="str">
        <v/>
      </c>
      <c r="V1616" t="str">
        <v>SED</v>
      </c>
      <c r="W1616" t="str">
        <v>SS11906381</v>
      </c>
      <c r="X1616">
        <v>44887.227083333331</v>
      </c>
      <c r="Y1616" t="str">
        <v>JRS_BROOKS</v>
      </c>
      <c r="Z1616" t="str">
        <v>JR</v>
      </c>
      <c r="AA1616" t="str">
        <v/>
      </c>
      <c r="AB1616" t="str">
        <v>397-U1385G-34X-2-A 65/65-SED</v>
      </c>
    </row>
    <row r="1617" spans="1:28" x14ac:dyDescent="0.15">
      <c r="A1617">
        <v>397</v>
      </c>
      <c r="B1617" t="str">
        <v>U1385</v>
      </c>
      <c r="C1617" t="str">
        <v>G</v>
      </c>
      <c r="D1617">
        <v>34</v>
      </c>
      <c r="E1617" t="str">
        <v>X</v>
      </c>
      <c r="F1617">
        <v>2</v>
      </c>
      <c r="G1617" t="str">
        <v>W</v>
      </c>
      <c r="H1617" s="21">
        <v>65</v>
      </c>
      <c r="I1617" s="21">
        <v>66</v>
      </c>
      <c r="J1617" s="21">
        <v>65</v>
      </c>
      <c r="K1617" s="21">
        <v>66</v>
      </c>
      <c r="L1617">
        <v>312.14999999999998</v>
      </c>
      <c r="M1617">
        <v>312.16000000000003</v>
      </c>
      <c r="N1617">
        <v>371.33099999999996</v>
      </c>
      <c r="O1617">
        <v>371.34100000000001</v>
      </c>
      <c r="P1617">
        <v>1</v>
      </c>
      <c r="Q1617">
        <v>5</v>
      </c>
      <c r="R1617" t="str">
        <v>CYL</v>
      </c>
      <c r="S1617" t="str">
        <v>XRD</v>
      </c>
      <c r="T1617" t="str">
        <v/>
      </c>
      <c r="U1617" t="str">
        <v/>
      </c>
      <c r="V1617" t="str">
        <v>XRD</v>
      </c>
      <c r="W1617" t="str">
        <v>CYL11906341</v>
      </c>
      <c r="X1617">
        <v>44887.21875</v>
      </c>
      <c r="Y1617" t="str">
        <v>JRS_CLARK</v>
      </c>
      <c r="Z1617" t="str">
        <v>JR</v>
      </c>
      <c r="AA1617" t="str">
        <v/>
      </c>
      <c r="AB1617" t="str">
        <v>397-U1385G-34X-2-W 65/66-XRD</v>
      </c>
    </row>
    <row r="1618" spans="1:28" x14ac:dyDescent="0.15">
      <c r="A1618">
        <v>397</v>
      </c>
      <c r="B1618" t="str">
        <v>U1385</v>
      </c>
      <c r="C1618" t="str">
        <v>G</v>
      </c>
      <c r="D1618">
        <v>34</v>
      </c>
      <c r="E1618" t="str">
        <v>X</v>
      </c>
      <c r="F1618">
        <v>5</v>
      </c>
      <c r="G1618" t="str">
        <v>W</v>
      </c>
      <c r="H1618" s="21">
        <v>64.5</v>
      </c>
      <c r="I1618" s="21">
        <v>66.5</v>
      </c>
      <c r="J1618" s="21">
        <v>64.5</v>
      </c>
      <c r="K1618" s="21">
        <v>66.5</v>
      </c>
      <c r="L1618">
        <v>316.66499999999996</v>
      </c>
      <c r="M1618">
        <v>316.685</v>
      </c>
      <c r="N1618">
        <v>375.84599999999995</v>
      </c>
      <c r="O1618">
        <v>375.86599999999999</v>
      </c>
      <c r="P1618">
        <v>2</v>
      </c>
      <c r="Q1618">
        <v>7</v>
      </c>
      <c r="R1618" t="str">
        <v>CUBE</v>
      </c>
      <c r="S1618" t="str">
        <v>PMAG</v>
      </c>
      <c r="T1618" t="str">
        <v>XUAN</v>
      </c>
      <c r="U1618" t="str">
        <v>95810IODP</v>
      </c>
      <c r="V1618" t="str">
        <v>PMAG</v>
      </c>
      <c r="W1618" t="str">
        <v>CUBE11906401</v>
      </c>
      <c r="X1618">
        <v>44887.229166666664</v>
      </c>
      <c r="Y1618" t="str">
        <v>LEWIS</v>
      </c>
      <c r="Z1618" t="str">
        <v>JR</v>
      </c>
      <c r="AA1618" t="str">
        <v/>
      </c>
      <c r="AB1618" t="str">
        <v>397-U1385G-34X-5-W 65/67-PMAG</v>
      </c>
    </row>
    <row r="1619" spans="1:28" x14ac:dyDescent="0.15">
      <c r="A1619">
        <v>397</v>
      </c>
      <c r="B1619" t="str">
        <v>U1385</v>
      </c>
      <c r="C1619" t="str">
        <v>G</v>
      </c>
      <c r="D1619">
        <v>34</v>
      </c>
      <c r="E1619" t="str">
        <v>X</v>
      </c>
      <c r="F1619">
        <v>6</v>
      </c>
      <c r="G1619" t="str">
        <v>W</v>
      </c>
      <c r="H1619" s="21">
        <v>65</v>
      </c>
      <c r="I1619" s="21">
        <v>66</v>
      </c>
      <c r="J1619" s="21">
        <v>65</v>
      </c>
      <c r="K1619" s="21">
        <v>66</v>
      </c>
      <c r="L1619">
        <v>318.17999999999995</v>
      </c>
      <c r="M1619">
        <v>318.19</v>
      </c>
      <c r="N1619">
        <v>377.36099999999993</v>
      </c>
      <c r="O1619">
        <v>377.37099999999998</v>
      </c>
      <c r="P1619">
        <v>1</v>
      </c>
      <c r="Q1619">
        <v>5</v>
      </c>
      <c r="R1619" t="str">
        <v>CYL</v>
      </c>
      <c r="S1619" t="str">
        <v>CARB</v>
      </c>
      <c r="T1619" t="str">
        <v/>
      </c>
      <c r="U1619" t="str">
        <v/>
      </c>
      <c r="V1619" t="str">
        <v>CARB</v>
      </c>
      <c r="W1619" t="str">
        <v>CYL11906361</v>
      </c>
      <c r="X1619">
        <v>44887.21875</v>
      </c>
      <c r="Y1619" t="str">
        <v>JRS_CLARK</v>
      </c>
      <c r="Z1619" t="str">
        <v>JR</v>
      </c>
      <c r="AA1619" t="str">
        <v/>
      </c>
      <c r="AB1619" t="str">
        <v>397-U1385G-34X-6-W 65/66-CARB</v>
      </c>
    </row>
    <row r="1620" spans="1:28" x14ac:dyDescent="0.15">
      <c r="A1620">
        <v>397</v>
      </c>
      <c r="B1620" t="str">
        <v>U1385</v>
      </c>
      <c r="C1620" t="str">
        <v>G</v>
      </c>
      <c r="D1620">
        <v>34</v>
      </c>
      <c r="E1620" t="str">
        <v>X</v>
      </c>
      <c r="F1620">
        <v>6</v>
      </c>
      <c r="G1620" t="str">
        <v/>
      </c>
      <c r="H1620" s="21">
        <v>123</v>
      </c>
      <c r="I1620" s="21">
        <v>133</v>
      </c>
      <c r="J1620" s="21">
        <v>0</v>
      </c>
      <c r="K1620" s="21">
        <v>5</v>
      </c>
      <c r="L1620">
        <v>318.76</v>
      </c>
      <c r="M1620">
        <v>318.85999999999996</v>
      </c>
      <c r="N1620">
        <v>377.94099999999997</v>
      </c>
      <c r="O1620">
        <v>378.04099999999994</v>
      </c>
      <c r="P1620">
        <v>5</v>
      </c>
      <c r="Q1620">
        <v>6</v>
      </c>
      <c r="R1620" t="str">
        <v>LIQ</v>
      </c>
      <c r="S1620" t="str">
        <v/>
      </c>
      <c r="T1620" t="str">
        <v/>
      </c>
      <c r="U1620" t="str">
        <v/>
      </c>
      <c r="V1620" t="str">
        <v>IWS</v>
      </c>
      <c r="W1620" t="str">
        <v>LIQ11903231</v>
      </c>
      <c r="X1620">
        <v>44886.736111111109</v>
      </c>
      <c r="Y1620" t="str">
        <v>JR_LIU</v>
      </c>
      <c r="Z1620" t="str">
        <v>JR</v>
      </c>
      <c r="AA1620" t="str">
        <v>shipboard untreated</v>
      </c>
      <c r="AB1620" t="str">
        <v>397-U1385G-34X-6-IW(123-133)-IWS</v>
      </c>
    </row>
    <row r="1621" spans="1:28" x14ac:dyDescent="0.15">
      <c r="A1621">
        <v>397</v>
      </c>
      <c r="B1621" t="str">
        <v>U1385</v>
      </c>
      <c r="C1621" t="str">
        <v>G</v>
      </c>
      <c r="D1621">
        <v>34</v>
      </c>
      <c r="E1621" t="str">
        <v>X</v>
      </c>
      <c r="F1621">
        <v>6</v>
      </c>
      <c r="G1621" t="str">
        <v/>
      </c>
      <c r="H1621" s="21">
        <v>123</v>
      </c>
      <c r="I1621" s="21">
        <v>133</v>
      </c>
      <c r="J1621" s="21">
        <v>0</v>
      </c>
      <c r="K1621" s="21">
        <v>5</v>
      </c>
      <c r="L1621">
        <v>318.76</v>
      </c>
      <c r="M1621">
        <v>318.85999999999996</v>
      </c>
      <c r="N1621">
        <v>377.94099999999997</v>
      </c>
      <c r="O1621">
        <v>378.04099999999994</v>
      </c>
      <c r="P1621">
        <v>5</v>
      </c>
      <c r="Q1621">
        <v>25</v>
      </c>
      <c r="R1621" t="str">
        <v>CAKE</v>
      </c>
      <c r="S1621" t="str">
        <v/>
      </c>
      <c r="T1621" t="str">
        <v/>
      </c>
      <c r="U1621" t="str">
        <v/>
      </c>
      <c r="V1621" t="str">
        <v>SC</v>
      </c>
      <c r="W1621" t="str">
        <v>CAKE11903301</v>
      </c>
      <c r="X1621">
        <v>44886.736111111109</v>
      </c>
      <c r="Y1621" t="str">
        <v>JR_LIU</v>
      </c>
      <c r="Z1621" t="str">
        <v>JR</v>
      </c>
      <c r="AA1621" t="str">
        <v>repository</v>
      </c>
      <c r="AB1621" t="str">
        <v>397-U1385G-34X-6-IW(123-133)-SC</v>
      </c>
    </row>
    <row r="1622" spans="1:28" x14ac:dyDescent="0.15">
      <c r="A1622">
        <v>397</v>
      </c>
      <c r="B1622" t="str">
        <v>U1385</v>
      </c>
      <c r="C1622" t="str">
        <v>G</v>
      </c>
      <c r="D1622">
        <v>34</v>
      </c>
      <c r="E1622" t="str">
        <v>X</v>
      </c>
      <c r="F1622">
        <v>6</v>
      </c>
      <c r="G1622" t="str">
        <v/>
      </c>
      <c r="H1622" s="21">
        <v>123</v>
      </c>
      <c r="I1622" s="21">
        <v>133</v>
      </c>
      <c r="J1622" s="21">
        <v>0</v>
      </c>
      <c r="K1622" s="21">
        <v>5</v>
      </c>
      <c r="L1622">
        <v>318.76</v>
      </c>
      <c r="M1622">
        <v>318.85999999999996</v>
      </c>
      <c r="N1622">
        <v>377.94099999999997</v>
      </c>
      <c r="O1622">
        <v>378.04099999999994</v>
      </c>
      <c r="P1622">
        <v>5</v>
      </c>
      <c r="Q1622">
        <v>25</v>
      </c>
      <c r="R1622" t="str">
        <v>CAKE</v>
      </c>
      <c r="S1622" t="str">
        <v/>
      </c>
      <c r="T1622" t="str">
        <v>WU</v>
      </c>
      <c r="U1622" t="str">
        <v>95353IODP</v>
      </c>
      <c r="V1622" t="str">
        <v>SCWU</v>
      </c>
      <c r="W1622" t="str">
        <v>CAKE11903281</v>
      </c>
      <c r="X1622">
        <v>44886.736111111109</v>
      </c>
      <c r="Y1622" t="str">
        <v>JR_LIU</v>
      </c>
      <c r="Z1622" t="str">
        <v>JR</v>
      </c>
      <c r="AA1622" t="str">
        <v/>
      </c>
      <c r="AB1622" t="str">
        <v>397-U1385G-34X-6-IW(123-133)-SCWU</v>
      </c>
    </row>
    <row r="1623" spans="1:28" x14ac:dyDescent="0.15">
      <c r="A1623">
        <v>397</v>
      </c>
      <c r="B1623" t="str">
        <v>U1385</v>
      </c>
      <c r="C1623" t="str">
        <v>G</v>
      </c>
      <c r="D1623">
        <v>34</v>
      </c>
      <c r="E1623" t="str">
        <v>X</v>
      </c>
      <c r="F1623">
        <v>6</v>
      </c>
      <c r="G1623" t="str">
        <v/>
      </c>
      <c r="H1623" s="21">
        <v>123</v>
      </c>
      <c r="I1623" s="21">
        <v>133</v>
      </c>
      <c r="J1623" s="21">
        <v>0</v>
      </c>
      <c r="K1623" s="21">
        <v>5</v>
      </c>
      <c r="L1623">
        <v>318.76</v>
      </c>
      <c r="M1623">
        <v>318.85999999999996</v>
      </c>
      <c r="N1623">
        <v>377.94099999999997</v>
      </c>
      <c r="O1623">
        <v>378.04099999999994</v>
      </c>
      <c r="P1623">
        <v>5</v>
      </c>
      <c r="Q1623">
        <v>2</v>
      </c>
      <c r="R1623" t="str">
        <v>LIQ</v>
      </c>
      <c r="S1623" t="str">
        <v/>
      </c>
      <c r="T1623" t="str">
        <v>BRAD</v>
      </c>
      <c r="U1623" t="str">
        <v>95829IODP</v>
      </c>
      <c r="V1623" t="str">
        <v>IWBRAD</v>
      </c>
      <c r="W1623" t="str">
        <v>LIQ11903311</v>
      </c>
      <c r="X1623">
        <v>44886.736111111109</v>
      </c>
      <c r="Y1623" t="str">
        <v>JR_LIU</v>
      </c>
      <c r="Z1623" t="str">
        <v>JR</v>
      </c>
      <c r="AA1623" t="str">
        <v>10 ul HgCl2</v>
      </c>
      <c r="AB1623" t="str">
        <v>397-U1385G-34X-6-IW(123-133)-IWBRAD</v>
      </c>
    </row>
    <row r="1624" spans="1:28" x14ac:dyDescent="0.15">
      <c r="A1624">
        <v>397</v>
      </c>
      <c r="B1624" t="str">
        <v>U1385</v>
      </c>
      <c r="C1624" t="str">
        <v>G</v>
      </c>
      <c r="D1624">
        <v>34</v>
      </c>
      <c r="E1624" t="str">
        <v>X</v>
      </c>
      <c r="F1624">
        <v>6</v>
      </c>
      <c r="G1624" t="str">
        <v/>
      </c>
      <c r="H1624" s="21">
        <v>123</v>
      </c>
      <c r="I1624" s="21">
        <v>133</v>
      </c>
      <c r="J1624" s="21">
        <v>0</v>
      </c>
      <c r="K1624" s="21">
        <v>5</v>
      </c>
      <c r="L1624">
        <v>318.76</v>
      </c>
      <c r="M1624">
        <v>318.85999999999996</v>
      </c>
      <c r="N1624">
        <v>377.94099999999997</v>
      </c>
      <c r="O1624">
        <v>378.04099999999994</v>
      </c>
      <c r="P1624">
        <v>5</v>
      </c>
      <c r="Q1624">
        <v>25</v>
      </c>
      <c r="R1624" t="str">
        <v>CAKE</v>
      </c>
      <c r="S1624" t="str">
        <v/>
      </c>
      <c r="T1624" t="str">
        <v>HAYG</v>
      </c>
      <c r="U1624" t="str">
        <v>95295IODP</v>
      </c>
      <c r="V1624" t="str">
        <v>SCHAYG</v>
      </c>
      <c r="W1624" t="str">
        <v>CAKE11903291</v>
      </c>
      <c r="X1624">
        <v>44886.736111111109</v>
      </c>
      <c r="Y1624" t="str">
        <v>JR_LIU</v>
      </c>
      <c r="Z1624" t="str">
        <v>JR</v>
      </c>
      <c r="AA1624" t="str">
        <v>flush with N2</v>
      </c>
      <c r="AB1624" t="str">
        <v>397-U1385G-34X-6-IW(123-133)-SCHAYG</v>
      </c>
    </row>
    <row r="1625" spans="1:28" x14ac:dyDescent="0.15">
      <c r="A1625">
        <v>397</v>
      </c>
      <c r="B1625" t="str">
        <v>U1385</v>
      </c>
      <c r="C1625" t="str">
        <v>G</v>
      </c>
      <c r="D1625">
        <v>34</v>
      </c>
      <c r="E1625" t="str">
        <v>X</v>
      </c>
      <c r="F1625">
        <v>6</v>
      </c>
      <c r="G1625" t="str">
        <v/>
      </c>
      <c r="H1625" s="21">
        <v>123</v>
      </c>
      <c r="I1625" s="21">
        <v>133</v>
      </c>
      <c r="J1625" s="21">
        <v>0</v>
      </c>
      <c r="K1625" s="21">
        <v>5</v>
      </c>
      <c r="L1625">
        <v>318.76</v>
      </c>
      <c r="M1625">
        <v>318.85999999999996</v>
      </c>
      <c r="N1625">
        <v>377.94099999999997</v>
      </c>
      <c r="O1625">
        <v>378.04099999999994</v>
      </c>
      <c r="P1625">
        <v>5</v>
      </c>
      <c r="Q1625">
        <v>3</v>
      </c>
      <c r="R1625" t="str">
        <v>LIQ</v>
      </c>
      <c r="S1625" t="str">
        <v/>
      </c>
      <c r="T1625" t="str">
        <v/>
      </c>
      <c r="U1625" t="str">
        <v/>
      </c>
      <c r="V1625" t="str">
        <v>IWALK</v>
      </c>
      <c r="W1625" t="str">
        <v>LIQ11903241</v>
      </c>
      <c r="X1625">
        <v>44886.736111111109</v>
      </c>
      <c r="Y1625" t="str">
        <v>JR_LIU</v>
      </c>
      <c r="Z1625" t="str">
        <v>JR</v>
      </c>
      <c r="AA1625" t="str">
        <v>alkalinity residue</v>
      </c>
      <c r="AB1625" t="str">
        <v>397-U1385G-34X-6-IW(123-133)-IWALK</v>
      </c>
    </row>
    <row r="1626" spans="1:28" x14ac:dyDescent="0.15">
      <c r="A1626">
        <v>397</v>
      </c>
      <c r="B1626" t="str">
        <v>U1385</v>
      </c>
      <c r="C1626" t="str">
        <v>G</v>
      </c>
      <c r="D1626">
        <v>34</v>
      </c>
      <c r="E1626" t="str">
        <v>X</v>
      </c>
      <c r="F1626">
        <v>6</v>
      </c>
      <c r="G1626" t="str">
        <v/>
      </c>
      <c r="H1626" s="21">
        <v>123</v>
      </c>
      <c r="I1626" s="21">
        <v>133</v>
      </c>
      <c r="J1626" s="21">
        <v>0</v>
      </c>
      <c r="K1626" s="21">
        <v>5</v>
      </c>
      <c r="L1626">
        <v>318.76</v>
      </c>
      <c r="M1626">
        <v>318.85999999999996</v>
      </c>
      <c r="N1626">
        <v>377.94099999999997</v>
      </c>
      <c r="O1626">
        <v>378.04099999999994</v>
      </c>
      <c r="P1626">
        <v>5</v>
      </c>
      <c r="Q1626">
        <v>10</v>
      </c>
      <c r="R1626" t="str">
        <v>LIQ</v>
      </c>
      <c r="S1626" t="str">
        <v/>
      </c>
      <c r="T1626" t="str">
        <v>WU</v>
      </c>
      <c r="U1626" t="str">
        <v>95353IODP</v>
      </c>
      <c r="V1626" t="str">
        <v>IWWU</v>
      </c>
      <c r="W1626" t="str">
        <v>LIQ11903261</v>
      </c>
      <c r="X1626">
        <v>44886.736111111109</v>
      </c>
      <c r="Y1626" t="str">
        <v>JR_LIU</v>
      </c>
      <c r="Z1626" t="str">
        <v>JR</v>
      </c>
      <c r="AA1626" t="str">
        <v>30 ul TM HCl</v>
      </c>
      <c r="AB1626" t="str">
        <v>397-U1385G-34X-6-IW(123-133)-IWWU</v>
      </c>
    </row>
    <row r="1627" spans="1:28" x14ac:dyDescent="0.15">
      <c r="A1627">
        <v>397</v>
      </c>
      <c r="B1627" t="str">
        <v>U1385</v>
      </c>
      <c r="C1627" t="str">
        <v>G</v>
      </c>
      <c r="D1627">
        <v>34</v>
      </c>
      <c r="E1627" t="str">
        <v>X</v>
      </c>
      <c r="F1627">
        <v>6</v>
      </c>
      <c r="G1627" t="str">
        <v/>
      </c>
      <c r="H1627" s="21">
        <v>123</v>
      </c>
      <c r="I1627" s="21">
        <v>133</v>
      </c>
      <c r="J1627" s="21">
        <v>123</v>
      </c>
      <c r="K1627" s="21">
        <v>133</v>
      </c>
      <c r="L1627">
        <v>318.76</v>
      </c>
      <c r="M1627">
        <v>318.85999999999996</v>
      </c>
      <c r="N1627">
        <v>377.94099999999997</v>
      </c>
      <c r="O1627">
        <v>378.04099999999994</v>
      </c>
      <c r="P1627">
        <v>10</v>
      </c>
      <c r="Q1627">
        <v>353</v>
      </c>
      <c r="R1627" t="str">
        <v>WRND</v>
      </c>
      <c r="S1627" t="str">
        <v>IW</v>
      </c>
      <c r="T1627" t="str">
        <v/>
      </c>
      <c r="U1627" t="str">
        <v/>
      </c>
      <c r="V1627" t="str">
        <v>IW(123-133)</v>
      </c>
      <c r="W1627" t="str">
        <v>WRND11903211</v>
      </c>
      <c r="X1627">
        <v>44886.718055555553</v>
      </c>
      <c r="Y1627" t="str">
        <v>LEWIS</v>
      </c>
      <c r="Z1627" t="str">
        <v>JR</v>
      </c>
      <c r="AA1627" t="str">
        <v/>
      </c>
      <c r="AB1627" t="str">
        <v>397-U1385G-34X-6-IW(123-133)</v>
      </c>
    </row>
    <row r="1628" spans="1:28" x14ac:dyDescent="0.15">
      <c r="A1628">
        <v>397</v>
      </c>
      <c r="B1628" t="str">
        <v>U1385</v>
      </c>
      <c r="C1628" t="str">
        <v>G</v>
      </c>
      <c r="D1628">
        <v>34</v>
      </c>
      <c r="E1628" t="str">
        <v>X</v>
      </c>
      <c r="F1628">
        <v>6</v>
      </c>
      <c r="G1628" t="str">
        <v/>
      </c>
      <c r="H1628" s="21">
        <v>123</v>
      </c>
      <c r="I1628" s="21">
        <v>133</v>
      </c>
      <c r="J1628" s="21">
        <v>0</v>
      </c>
      <c r="K1628" s="21">
        <v>5</v>
      </c>
      <c r="L1628">
        <v>318.76</v>
      </c>
      <c r="M1628">
        <v>318.85999999999996</v>
      </c>
      <c r="N1628">
        <v>377.94099999999997</v>
      </c>
      <c r="O1628">
        <v>378.04099999999994</v>
      </c>
      <c r="P1628">
        <v>5</v>
      </c>
      <c r="Q1628">
        <v>2</v>
      </c>
      <c r="R1628" t="str">
        <v>LIQ</v>
      </c>
      <c r="S1628" t="str">
        <v>ICP</v>
      </c>
      <c r="T1628" t="str">
        <v/>
      </c>
      <c r="U1628" t="str">
        <v/>
      </c>
      <c r="V1628" t="str">
        <v>IWICP</v>
      </c>
      <c r="W1628" t="str">
        <v>LIQ11903251</v>
      </c>
      <c r="X1628">
        <v>44886.736111111109</v>
      </c>
      <c r="Y1628" t="str">
        <v>JR_LIU</v>
      </c>
      <c r="Z1628" t="str">
        <v>JR</v>
      </c>
      <c r="AA1628" t="str">
        <v>10uL HNO3</v>
      </c>
      <c r="AB1628" t="str">
        <v>397-U1385G-34X-6-IW(123-133)-IWICP</v>
      </c>
    </row>
    <row r="1629" spans="1:28" x14ac:dyDescent="0.15">
      <c r="A1629">
        <v>397</v>
      </c>
      <c r="B1629" t="str">
        <v>U1385</v>
      </c>
      <c r="C1629" t="str">
        <v>G</v>
      </c>
      <c r="D1629">
        <v>34</v>
      </c>
      <c r="E1629" t="str">
        <v>X</v>
      </c>
      <c r="F1629">
        <v>6</v>
      </c>
      <c r="G1629" t="str">
        <v/>
      </c>
      <c r="H1629" s="21">
        <v>123</v>
      </c>
      <c r="I1629" s="21">
        <v>133</v>
      </c>
      <c r="J1629" s="21">
        <v>0</v>
      </c>
      <c r="K1629" s="21">
        <v>5</v>
      </c>
      <c r="L1629">
        <v>318.76</v>
      </c>
      <c r="M1629">
        <v>318.85999999999996</v>
      </c>
      <c r="N1629">
        <v>377.94099999999997</v>
      </c>
      <c r="O1629">
        <v>378.04099999999994</v>
      </c>
      <c r="P1629">
        <v>5</v>
      </c>
      <c r="Q1629">
        <v>10</v>
      </c>
      <c r="R1629" t="str">
        <v>LIQ</v>
      </c>
      <c r="S1629" t="str">
        <v/>
      </c>
      <c r="T1629" t="str">
        <v>YOBO</v>
      </c>
      <c r="U1629" t="str">
        <v>96010IODP</v>
      </c>
      <c r="V1629" t="str">
        <v>IWYOBO</v>
      </c>
      <c r="W1629" t="str">
        <v>LIQ11903271</v>
      </c>
      <c r="X1629">
        <v>44886.736111111109</v>
      </c>
      <c r="Y1629" t="str">
        <v>JR_LIU</v>
      </c>
      <c r="Z1629" t="str">
        <v>JR</v>
      </c>
      <c r="AA1629" t="str">
        <v>30ul optima HNO3</v>
      </c>
      <c r="AB1629" t="str">
        <v>397-U1385G-34X-6-IW(123-133)-IWYOBO</v>
      </c>
    </row>
    <row r="1630" spans="1:28" x14ac:dyDescent="0.15">
      <c r="A1630">
        <v>397</v>
      </c>
      <c r="B1630" t="str">
        <v>U1385</v>
      </c>
      <c r="C1630" t="str">
        <v>G</v>
      </c>
      <c r="D1630">
        <v>34</v>
      </c>
      <c r="E1630" t="str">
        <v>X</v>
      </c>
      <c r="F1630">
        <v>7</v>
      </c>
      <c r="G1630" t="str">
        <v/>
      </c>
      <c r="H1630" s="21">
        <v>0</v>
      </c>
      <c r="I1630" s="21">
        <v>5</v>
      </c>
      <c r="J1630" s="21">
        <v>0</v>
      </c>
      <c r="K1630" s="21">
        <v>5</v>
      </c>
      <c r="L1630">
        <v>318.86</v>
      </c>
      <c r="M1630">
        <v>318.91000000000003</v>
      </c>
      <c r="N1630">
        <v>378.041</v>
      </c>
      <c r="O1630">
        <v>378.09100000000001</v>
      </c>
      <c r="P1630">
        <v>5</v>
      </c>
      <c r="Q1630">
        <v>5</v>
      </c>
      <c r="R1630" t="str">
        <v>CYL</v>
      </c>
      <c r="S1630" t="str">
        <v>HS</v>
      </c>
      <c r="T1630" t="str">
        <v/>
      </c>
      <c r="U1630" t="str">
        <v/>
      </c>
      <c r="V1630" t="str">
        <v>HS</v>
      </c>
      <c r="W1630" t="str">
        <v>CYL11903221</v>
      </c>
      <c r="X1630">
        <v>44886.718055555553</v>
      </c>
      <c r="Y1630" t="str">
        <v>LEWIS</v>
      </c>
      <c r="Z1630" t="str">
        <v>JR</v>
      </c>
      <c r="AA1630" t="str">
        <v/>
      </c>
      <c r="AB1630" t="str">
        <v>397-U1385G-34X-7-HS</v>
      </c>
    </row>
    <row r="1631" spans="1:28" x14ac:dyDescent="0.15">
      <c r="A1631">
        <v>397</v>
      </c>
      <c r="B1631" t="str">
        <v>U1385</v>
      </c>
      <c r="C1631" t="str">
        <v>G</v>
      </c>
      <c r="D1631">
        <v>35</v>
      </c>
      <c r="E1631" t="str">
        <v>X</v>
      </c>
      <c r="F1631">
        <v>2</v>
      </c>
      <c r="G1631" t="str">
        <v>W</v>
      </c>
      <c r="H1631" s="21">
        <v>85</v>
      </c>
      <c r="I1631" s="21">
        <v>86</v>
      </c>
      <c r="J1631" s="21">
        <v>85</v>
      </c>
      <c r="K1631" s="21">
        <v>86</v>
      </c>
      <c r="L1631">
        <v>322.05</v>
      </c>
      <c r="M1631">
        <v>322.06</v>
      </c>
      <c r="N1631">
        <v>381.399</v>
      </c>
      <c r="O1631">
        <v>381.40899999999999</v>
      </c>
      <c r="P1631">
        <v>1</v>
      </c>
      <c r="Q1631">
        <v>5</v>
      </c>
      <c r="R1631" t="str">
        <v>CYL</v>
      </c>
      <c r="S1631" t="str">
        <v>XRD</v>
      </c>
      <c r="T1631" t="str">
        <v/>
      </c>
      <c r="U1631" t="str">
        <v/>
      </c>
      <c r="V1631" t="str">
        <v>XRD</v>
      </c>
      <c r="W1631" t="str">
        <v>CYL11906831</v>
      </c>
      <c r="X1631">
        <v>44887.265277777777</v>
      </c>
      <c r="Y1631" t="str">
        <v>JRS_CLARK</v>
      </c>
      <c r="Z1631" t="str">
        <v>JR</v>
      </c>
      <c r="AA1631" t="str">
        <v/>
      </c>
      <c r="AB1631" t="str">
        <v>397-U1385G-35X-2-W 85/86-XRD</v>
      </c>
    </row>
    <row r="1632" spans="1:28" x14ac:dyDescent="0.15">
      <c r="A1632">
        <v>397</v>
      </c>
      <c r="B1632" t="str">
        <v>U1385</v>
      </c>
      <c r="C1632" t="str">
        <v>G</v>
      </c>
      <c r="D1632">
        <v>35</v>
      </c>
      <c r="E1632" t="str">
        <v>X</v>
      </c>
      <c r="F1632">
        <v>2</v>
      </c>
      <c r="G1632" t="str">
        <v>W</v>
      </c>
      <c r="H1632" s="21">
        <v>85</v>
      </c>
      <c r="I1632" s="21">
        <v>86</v>
      </c>
      <c r="J1632" s="21">
        <v>85</v>
      </c>
      <c r="K1632" s="21">
        <v>86</v>
      </c>
      <c r="L1632">
        <v>322.05</v>
      </c>
      <c r="M1632">
        <v>322.06</v>
      </c>
      <c r="N1632">
        <v>381.399</v>
      </c>
      <c r="O1632">
        <v>381.40899999999999</v>
      </c>
      <c r="P1632">
        <v>1</v>
      </c>
      <c r="Q1632">
        <v>5</v>
      </c>
      <c r="R1632" t="str">
        <v>CYL</v>
      </c>
      <c r="S1632" t="str">
        <v>CARB</v>
      </c>
      <c r="T1632" t="str">
        <v/>
      </c>
      <c r="U1632" t="str">
        <v/>
      </c>
      <c r="V1632" t="str">
        <v>CARB</v>
      </c>
      <c r="W1632" t="str">
        <v>CYL11906841</v>
      </c>
      <c r="X1632">
        <v>44887.265277777777</v>
      </c>
      <c r="Y1632" t="str">
        <v>JRS_CLARK</v>
      </c>
      <c r="Z1632" t="str">
        <v>JR</v>
      </c>
      <c r="AA1632" t="str">
        <v/>
      </c>
      <c r="AB1632" t="str">
        <v>397-U1385G-35X-2-W 85/86-CARB</v>
      </c>
    </row>
    <row r="1633" spans="1:28" x14ac:dyDescent="0.15">
      <c r="A1633">
        <v>397</v>
      </c>
      <c r="B1633" t="str">
        <v>U1385</v>
      </c>
      <c r="C1633" t="str">
        <v>G</v>
      </c>
      <c r="D1633">
        <v>35</v>
      </c>
      <c r="E1633" t="str">
        <v>X</v>
      </c>
      <c r="F1633">
        <v>2</v>
      </c>
      <c r="G1633" t="str">
        <v>A</v>
      </c>
      <c r="H1633" s="21">
        <v>85</v>
      </c>
      <c r="I1633" s="21">
        <v>85</v>
      </c>
      <c r="J1633" s="21">
        <v>85</v>
      </c>
      <c r="K1633" s="21">
        <v>85</v>
      </c>
      <c r="L1633">
        <v>322.05</v>
      </c>
      <c r="M1633">
        <v>322.05</v>
      </c>
      <c r="N1633">
        <v>381.399</v>
      </c>
      <c r="O1633">
        <v>381.399</v>
      </c>
      <c r="P1633">
        <v>0</v>
      </c>
      <c r="Q1633">
        <v>1</v>
      </c>
      <c r="R1633" t="str">
        <v>SS</v>
      </c>
      <c r="S1633" t="str">
        <v>SED</v>
      </c>
      <c r="T1633" t="str">
        <v/>
      </c>
      <c r="U1633" t="str">
        <v/>
      </c>
      <c r="V1633" t="str">
        <v>SED</v>
      </c>
      <c r="W1633" t="str">
        <v>SS11906861</v>
      </c>
      <c r="X1633">
        <v>44887.282638888886</v>
      </c>
      <c r="Y1633" t="str">
        <v>JRS_BROOKS</v>
      </c>
      <c r="Z1633" t="str">
        <v>JR</v>
      </c>
      <c r="AA1633" t="str">
        <v/>
      </c>
      <c r="AB1633" t="str">
        <v>397-U1385G-35X-2-A 85/85-SED</v>
      </c>
    </row>
    <row r="1634" spans="1:28" x14ac:dyDescent="0.15">
      <c r="A1634">
        <v>397</v>
      </c>
      <c r="B1634" t="str">
        <v>U1385</v>
      </c>
      <c r="C1634" t="str">
        <v>G</v>
      </c>
      <c r="D1634">
        <v>35</v>
      </c>
      <c r="E1634" t="str">
        <v>X</v>
      </c>
      <c r="F1634">
        <v>4</v>
      </c>
      <c r="G1634" t="str">
        <v>W</v>
      </c>
      <c r="H1634" s="21">
        <v>74</v>
      </c>
      <c r="I1634" s="21">
        <v>76</v>
      </c>
      <c r="J1634" s="21">
        <v>74</v>
      </c>
      <c r="K1634" s="21">
        <v>76</v>
      </c>
      <c r="L1634">
        <v>324.95</v>
      </c>
      <c r="M1634">
        <v>324.96999999999997</v>
      </c>
      <c r="N1634">
        <v>384.29899999999998</v>
      </c>
      <c r="O1634">
        <v>384.31899999999996</v>
      </c>
      <c r="P1634">
        <v>2</v>
      </c>
      <c r="Q1634">
        <v>7</v>
      </c>
      <c r="R1634" t="str">
        <v>CUBE</v>
      </c>
      <c r="S1634" t="str">
        <v>PMAG</v>
      </c>
      <c r="T1634" t="str">
        <v>XUAN</v>
      </c>
      <c r="U1634" t="str">
        <v>95810IODP</v>
      </c>
      <c r="V1634" t="str">
        <v>PMAG</v>
      </c>
      <c r="W1634" t="str">
        <v>CUBE11906821</v>
      </c>
      <c r="X1634">
        <v>44887.261111111111</v>
      </c>
      <c r="Y1634" t="str">
        <v>LEWIS</v>
      </c>
      <c r="Z1634" t="str">
        <v>JR</v>
      </c>
      <c r="AA1634" t="str">
        <v/>
      </c>
      <c r="AB1634" t="str">
        <v>397-U1385G-35X-4-W 74/76-PMAG</v>
      </c>
    </row>
    <row r="1635" spans="1:28" x14ac:dyDescent="0.15">
      <c r="A1635">
        <v>397</v>
      </c>
      <c r="B1635" t="str">
        <v>U1385</v>
      </c>
      <c r="C1635" t="str">
        <v>G</v>
      </c>
      <c r="D1635">
        <v>35</v>
      </c>
      <c r="E1635" t="str">
        <v>X</v>
      </c>
      <c r="F1635">
        <v>4</v>
      </c>
      <c r="G1635" t="str">
        <v>W</v>
      </c>
      <c r="H1635" s="21">
        <v>81</v>
      </c>
      <c r="I1635" s="21">
        <v>82</v>
      </c>
      <c r="J1635" s="21">
        <v>81</v>
      </c>
      <c r="K1635" s="21">
        <v>82</v>
      </c>
      <c r="L1635">
        <v>325.02</v>
      </c>
      <c r="M1635">
        <v>325.02999999999997</v>
      </c>
      <c r="N1635">
        <v>384.36899999999997</v>
      </c>
      <c r="O1635">
        <v>384.37899999999996</v>
      </c>
      <c r="P1635">
        <v>1</v>
      </c>
      <c r="Q1635">
        <v>5</v>
      </c>
      <c r="R1635" t="str">
        <v>CYL</v>
      </c>
      <c r="S1635" t="str">
        <v>CARB</v>
      </c>
      <c r="T1635" t="str">
        <v/>
      </c>
      <c r="U1635" t="str">
        <v/>
      </c>
      <c r="V1635" t="str">
        <v>CARB</v>
      </c>
      <c r="W1635" t="str">
        <v>CYL11906851</v>
      </c>
      <c r="X1635">
        <v>44887.265277777777</v>
      </c>
      <c r="Y1635" t="str">
        <v>JRS_CLARK</v>
      </c>
      <c r="Z1635" t="str">
        <v>JR</v>
      </c>
      <c r="AA1635" t="str">
        <v/>
      </c>
      <c r="AB1635" t="str">
        <v>397-U1385G-35X-4-W 81/82-CARB</v>
      </c>
    </row>
    <row r="1636" spans="1:28" x14ac:dyDescent="0.15">
      <c r="A1636">
        <v>397</v>
      </c>
      <c r="B1636" t="str">
        <v>U1385</v>
      </c>
      <c r="C1636" t="str">
        <v>G</v>
      </c>
      <c r="D1636">
        <v>35</v>
      </c>
      <c r="E1636" t="str">
        <v>X</v>
      </c>
      <c r="F1636">
        <v>6</v>
      </c>
      <c r="G1636" t="str">
        <v/>
      </c>
      <c r="H1636" s="21">
        <v>133</v>
      </c>
      <c r="I1636" s="21">
        <v>143</v>
      </c>
      <c r="J1636" s="21">
        <v>0</v>
      </c>
      <c r="K1636" s="21">
        <v>5</v>
      </c>
      <c r="L1636">
        <v>328.53999999999996</v>
      </c>
      <c r="M1636">
        <v>328.64</v>
      </c>
      <c r="N1636">
        <v>387.88899999999995</v>
      </c>
      <c r="O1636">
        <v>387.98899999999998</v>
      </c>
      <c r="P1636">
        <v>5</v>
      </c>
      <c r="Q1636">
        <v>3</v>
      </c>
      <c r="R1636" t="str">
        <v>LIQ</v>
      </c>
      <c r="S1636" t="str">
        <v/>
      </c>
      <c r="T1636" t="str">
        <v/>
      </c>
      <c r="U1636" t="str">
        <v/>
      </c>
      <c r="V1636" t="str">
        <v>IWALK</v>
      </c>
      <c r="W1636" t="str">
        <v>LIQ11903701</v>
      </c>
      <c r="X1636">
        <v>44886.818749999999</v>
      </c>
      <c r="Y1636" t="str">
        <v>JR_LIU</v>
      </c>
      <c r="Z1636" t="str">
        <v>JR</v>
      </c>
      <c r="AA1636" t="str">
        <v>alkalinity residue</v>
      </c>
      <c r="AB1636" t="str">
        <v>397-U1385G-35X-6-IW(133-143)-IWALK</v>
      </c>
    </row>
    <row r="1637" spans="1:28" x14ac:dyDescent="0.15">
      <c r="A1637">
        <v>397</v>
      </c>
      <c r="B1637" t="str">
        <v>U1385</v>
      </c>
      <c r="C1637" t="str">
        <v>G</v>
      </c>
      <c r="D1637">
        <v>35</v>
      </c>
      <c r="E1637" t="str">
        <v>X</v>
      </c>
      <c r="F1637">
        <v>6</v>
      </c>
      <c r="G1637" t="str">
        <v/>
      </c>
      <c r="H1637" s="21">
        <v>133</v>
      </c>
      <c r="I1637" s="21">
        <v>143</v>
      </c>
      <c r="J1637" s="21">
        <v>0</v>
      </c>
      <c r="K1637" s="21">
        <v>5</v>
      </c>
      <c r="L1637">
        <v>328.53999999999996</v>
      </c>
      <c r="M1637">
        <v>328.64</v>
      </c>
      <c r="N1637">
        <v>387.88899999999995</v>
      </c>
      <c r="O1637">
        <v>387.98899999999998</v>
      </c>
      <c r="P1637">
        <v>5</v>
      </c>
      <c r="Q1637">
        <v>25</v>
      </c>
      <c r="R1637" t="str">
        <v>CAKE</v>
      </c>
      <c r="S1637" t="str">
        <v/>
      </c>
      <c r="T1637" t="str">
        <v/>
      </c>
      <c r="U1637" t="str">
        <v/>
      </c>
      <c r="V1637" t="str">
        <v>SC</v>
      </c>
      <c r="W1637" t="str">
        <v>CAKE11903761</v>
      </c>
      <c r="X1637">
        <v>44886.818749999999</v>
      </c>
      <c r="Y1637" t="str">
        <v>JR_LIU</v>
      </c>
      <c r="Z1637" t="str">
        <v>JR</v>
      </c>
      <c r="AA1637" t="str">
        <v>repository</v>
      </c>
      <c r="AB1637" t="str">
        <v>397-U1385G-35X-6-IW(133-143)-SC</v>
      </c>
    </row>
    <row r="1638" spans="1:28" x14ac:dyDescent="0.15">
      <c r="A1638">
        <v>397</v>
      </c>
      <c r="B1638" t="str">
        <v>U1385</v>
      </c>
      <c r="C1638" t="str">
        <v>G</v>
      </c>
      <c r="D1638">
        <v>35</v>
      </c>
      <c r="E1638" t="str">
        <v>X</v>
      </c>
      <c r="F1638">
        <v>6</v>
      </c>
      <c r="G1638" t="str">
        <v/>
      </c>
      <c r="H1638" s="21">
        <v>133</v>
      </c>
      <c r="I1638" s="21">
        <v>143</v>
      </c>
      <c r="J1638" s="21">
        <v>133</v>
      </c>
      <c r="K1638" s="21">
        <v>143</v>
      </c>
      <c r="L1638">
        <v>328.53999999999996</v>
      </c>
      <c r="M1638">
        <v>328.64</v>
      </c>
      <c r="N1638">
        <v>387.88899999999995</v>
      </c>
      <c r="O1638">
        <v>387.98899999999998</v>
      </c>
      <c r="P1638">
        <v>10</v>
      </c>
      <c r="Q1638">
        <v>353</v>
      </c>
      <c r="R1638" t="str">
        <v>WRND</v>
      </c>
      <c r="S1638" t="str">
        <v>IW</v>
      </c>
      <c r="T1638" t="str">
        <v/>
      </c>
      <c r="U1638" t="str">
        <v/>
      </c>
      <c r="V1638" t="str">
        <v>IW(133-143)</v>
      </c>
      <c r="W1638" t="str">
        <v>WRND11903621</v>
      </c>
      <c r="X1638">
        <v>44886.777083333334</v>
      </c>
      <c r="Y1638" t="str">
        <v>LEWIS</v>
      </c>
      <c r="Z1638" t="str">
        <v>JR</v>
      </c>
      <c r="AA1638" t="str">
        <v/>
      </c>
      <c r="AB1638" t="str">
        <v>397-U1385G-35X-6-IW(133-143)</v>
      </c>
    </row>
    <row r="1639" spans="1:28" x14ac:dyDescent="0.15">
      <c r="A1639">
        <v>397</v>
      </c>
      <c r="B1639" t="str">
        <v>U1385</v>
      </c>
      <c r="C1639" t="str">
        <v>G</v>
      </c>
      <c r="D1639">
        <v>35</v>
      </c>
      <c r="E1639" t="str">
        <v>X</v>
      </c>
      <c r="F1639">
        <v>6</v>
      </c>
      <c r="G1639" t="str">
        <v/>
      </c>
      <c r="H1639" s="21">
        <v>133</v>
      </c>
      <c r="I1639" s="21">
        <v>143</v>
      </c>
      <c r="J1639" s="21">
        <v>0</v>
      </c>
      <c r="K1639" s="21">
        <v>5</v>
      </c>
      <c r="L1639">
        <v>328.53999999999996</v>
      </c>
      <c r="M1639">
        <v>328.64</v>
      </c>
      <c r="N1639">
        <v>387.88899999999995</v>
      </c>
      <c r="O1639">
        <v>387.98899999999998</v>
      </c>
      <c r="P1639">
        <v>5</v>
      </c>
      <c r="Q1639">
        <v>6</v>
      </c>
      <c r="R1639" t="str">
        <v>LIQ</v>
      </c>
      <c r="S1639" t="str">
        <v/>
      </c>
      <c r="T1639" t="str">
        <v/>
      </c>
      <c r="U1639" t="str">
        <v/>
      </c>
      <c r="V1639" t="str">
        <v>IWS</v>
      </c>
      <c r="W1639" t="str">
        <v>LIQ11903691</v>
      </c>
      <c r="X1639">
        <v>44886.818749999999</v>
      </c>
      <c r="Y1639" t="str">
        <v>JR_LIU</v>
      </c>
      <c r="Z1639" t="str">
        <v>JR</v>
      </c>
      <c r="AA1639" t="str">
        <v>shipboard untreated</v>
      </c>
      <c r="AB1639" t="str">
        <v>397-U1385G-35X-6-IW(133-143)-IWS</v>
      </c>
    </row>
    <row r="1640" spans="1:28" x14ac:dyDescent="0.15">
      <c r="A1640">
        <v>397</v>
      </c>
      <c r="B1640" t="str">
        <v>U1385</v>
      </c>
      <c r="C1640" t="str">
        <v>G</v>
      </c>
      <c r="D1640">
        <v>35</v>
      </c>
      <c r="E1640" t="str">
        <v>X</v>
      </c>
      <c r="F1640">
        <v>6</v>
      </c>
      <c r="G1640" t="str">
        <v/>
      </c>
      <c r="H1640" s="21">
        <v>133</v>
      </c>
      <c r="I1640" s="21">
        <v>143</v>
      </c>
      <c r="J1640" s="21">
        <v>0</v>
      </c>
      <c r="K1640" s="21">
        <v>5</v>
      </c>
      <c r="L1640">
        <v>328.53999999999996</v>
      </c>
      <c r="M1640">
        <v>328.64</v>
      </c>
      <c r="N1640">
        <v>387.88899999999995</v>
      </c>
      <c r="O1640">
        <v>387.98899999999998</v>
      </c>
      <c r="P1640">
        <v>5</v>
      </c>
      <c r="Q1640">
        <v>10</v>
      </c>
      <c r="R1640" t="str">
        <v>LIQ</v>
      </c>
      <c r="S1640" t="str">
        <v/>
      </c>
      <c r="T1640" t="str">
        <v>YOBO</v>
      </c>
      <c r="U1640" t="str">
        <v>96010IODP</v>
      </c>
      <c r="V1640" t="str">
        <v>IWYOBO</v>
      </c>
      <c r="W1640" t="str">
        <v>LIQ11903731</v>
      </c>
      <c r="X1640">
        <v>44886.818749999999</v>
      </c>
      <c r="Y1640" t="str">
        <v>JR_LIU</v>
      </c>
      <c r="Z1640" t="str">
        <v>JR</v>
      </c>
      <c r="AA1640" t="str">
        <v>30ul optima HNO3</v>
      </c>
      <c r="AB1640" t="str">
        <v>397-U1385G-35X-6-IW(133-143)-IWYOBO</v>
      </c>
    </row>
    <row r="1641" spans="1:28" x14ac:dyDescent="0.15">
      <c r="A1641">
        <v>397</v>
      </c>
      <c r="B1641" t="str">
        <v>U1385</v>
      </c>
      <c r="C1641" t="str">
        <v>G</v>
      </c>
      <c r="D1641">
        <v>35</v>
      </c>
      <c r="E1641" t="str">
        <v>X</v>
      </c>
      <c r="F1641">
        <v>6</v>
      </c>
      <c r="G1641" t="str">
        <v/>
      </c>
      <c r="H1641" s="21">
        <v>133</v>
      </c>
      <c r="I1641" s="21">
        <v>143</v>
      </c>
      <c r="J1641" s="21">
        <v>0</v>
      </c>
      <c r="K1641" s="21">
        <v>5</v>
      </c>
      <c r="L1641">
        <v>328.53999999999996</v>
      </c>
      <c r="M1641">
        <v>328.64</v>
      </c>
      <c r="N1641">
        <v>387.88899999999995</v>
      </c>
      <c r="O1641">
        <v>387.98899999999998</v>
      </c>
      <c r="P1641">
        <v>5</v>
      </c>
      <c r="Q1641">
        <v>25</v>
      </c>
      <c r="R1641" t="str">
        <v>CAKE</v>
      </c>
      <c r="S1641" t="str">
        <v/>
      </c>
      <c r="T1641" t="str">
        <v>WU</v>
      </c>
      <c r="U1641" t="str">
        <v>95353IODP</v>
      </c>
      <c r="V1641" t="str">
        <v>SCWU</v>
      </c>
      <c r="W1641" t="str">
        <v>CAKE11903741</v>
      </c>
      <c r="X1641">
        <v>44886.818749999999</v>
      </c>
      <c r="Y1641" t="str">
        <v>JR_LIU</v>
      </c>
      <c r="Z1641" t="str">
        <v>JR</v>
      </c>
      <c r="AA1641" t="str">
        <v/>
      </c>
      <c r="AB1641" t="str">
        <v>397-U1385G-35X-6-IW(133-143)-SCWU</v>
      </c>
    </row>
    <row r="1642" spans="1:28" x14ac:dyDescent="0.15">
      <c r="A1642">
        <v>397</v>
      </c>
      <c r="B1642" t="str">
        <v>U1385</v>
      </c>
      <c r="C1642" t="str">
        <v>G</v>
      </c>
      <c r="D1642">
        <v>35</v>
      </c>
      <c r="E1642" t="str">
        <v>X</v>
      </c>
      <c r="F1642">
        <v>6</v>
      </c>
      <c r="G1642" t="str">
        <v/>
      </c>
      <c r="H1642" s="21">
        <v>133</v>
      </c>
      <c r="I1642" s="21">
        <v>143</v>
      </c>
      <c r="J1642" s="21">
        <v>0</v>
      </c>
      <c r="K1642" s="21">
        <v>5</v>
      </c>
      <c r="L1642">
        <v>328.53999999999996</v>
      </c>
      <c r="M1642">
        <v>328.64</v>
      </c>
      <c r="N1642">
        <v>387.88899999999995</v>
      </c>
      <c r="O1642">
        <v>387.98899999999998</v>
      </c>
      <c r="P1642">
        <v>5</v>
      </c>
      <c r="Q1642">
        <v>2</v>
      </c>
      <c r="R1642" t="str">
        <v>LIQ</v>
      </c>
      <c r="S1642" t="str">
        <v/>
      </c>
      <c r="T1642" t="str">
        <v>BRAD</v>
      </c>
      <c r="U1642" t="str">
        <v>95829IODP</v>
      </c>
      <c r="V1642" t="str">
        <v>IWBRAD</v>
      </c>
      <c r="W1642" t="str">
        <v>LIQ11903771</v>
      </c>
      <c r="X1642">
        <v>44886.818749999999</v>
      </c>
      <c r="Y1642" t="str">
        <v>JR_LIU</v>
      </c>
      <c r="Z1642" t="str">
        <v>JR</v>
      </c>
      <c r="AA1642" t="str">
        <v>10 ul HgCl2</v>
      </c>
      <c r="AB1642" t="str">
        <v>397-U1385G-35X-6-IW(133-143)-IWBRAD</v>
      </c>
    </row>
    <row r="1643" spans="1:28" x14ac:dyDescent="0.15">
      <c r="A1643">
        <v>397</v>
      </c>
      <c r="B1643" t="str">
        <v>U1385</v>
      </c>
      <c r="C1643" t="str">
        <v>G</v>
      </c>
      <c r="D1643">
        <v>35</v>
      </c>
      <c r="E1643" t="str">
        <v>X</v>
      </c>
      <c r="F1643">
        <v>6</v>
      </c>
      <c r="G1643" t="str">
        <v/>
      </c>
      <c r="H1643" s="21">
        <v>133</v>
      </c>
      <c r="I1643" s="21">
        <v>143</v>
      </c>
      <c r="J1643" s="21">
        <v>0</v>
      </c>
      <c r="K1643" s="21">
        <v>5</v>
      </c>
      <c r="L1643">
        <v>328.53999999999996</v>
      </c>
      <c r="M1643">
        <v>328.64</v>
      </c>
      <c r="N1643">
        <v>387.88899999999995</v>
      </c>
      <c r="O1643">
        <v>387.98899999999998</v>
      </c>
      <c r="P1643">
        <v>5</v>
      </c>
      <c r="Q1643">
        <v>2</v>
      </c>
      <c r="R1643" t="str">
        <v>LIQ</v>
      </c>
      <c r="S1643" t="str">
        <v>ICP</v>
      </c>
      <c r="T1643" t="str">
        <v/>
      </c>
      <c r="U1643" t="str">
        <v/>
      </c>
      <c r="V1643" t="str">
        <v>IWICP</v>
      </c>
      <c r="W1643" t="str">
        <v>LIQ11903711</v>
      </c>
      <c r="X1643">
        <v>44886.818749999999</v>
      </c>
      <c r="Y1643" t="str">
        <v>JR_LIU</v>
      </c>
      <c r="Z1643" t="str">
        <v>JR</v>
      </c>
      <c r="AA1643" t="str">
        <v>10uL HNO3</v>
      </c>
      <c r="AB1643" t="str">
        <v>397-U1385G-35X-6-IW(133-143)-IWICP</v>
      </c>
    </row>
    <row r="1644" spans="1:28" x14ac:dyDescent="0.15">
      <c r="A1644">
        <v>397</v>
      </c>
      <c r="B1644" t="str">
        <v>U1385</v>
      </c>
      <c r="C1644" t="str">
        <v>G</v>
      </c>
      <c r="D1644">
        <v>35</v>
      </c>
      <c r="E1644" t="str">
        <v>X</v>
      </c>
      <c r="F1644">
        <v>6</v>
      </c>
      <c r="G1644" t="str">
        <v/>
      </c>
      <c r="H1644" s="21">
        <v>133</v>
      </c>
      <c r="I1644" s="21">
        <v>143</v>
      </c>
      <c r="J1644" s="21">
        <v>0</v>
      </c>
      <c r="K1644" s="21">
        <v>5</v>
      </c>
      <c r="L1644">
        <v>328.53999999999996</v>
      </c>
      <c r="M1644">
        <v>328.64</v>
      </c>
      <c r="N1644">
        <v>387.88899999999995</v>
      </c>
      <c r="O1644">
        <v>387.98899999999998</v>
      </c>
      <c r="P1644">
        <v>5</v>
      </c>
      <c r="Q1644">
        <v>25</v>
      </c>
      <c r="R1644" t="str">
        <v>CAKE</v>
      </c>
      <c r="S1644" t="str">
        <v/>
      </c>
      <c r="T1644" t="str">
        <v>HAYG</v>
      </c>
      <c r="U1644" t="str">
        <v>95295IODP</v>
      </c>
      <c r="V1644" t="str">
        <v>SCHAYG</v>
      </c>
      <c r="W1644" t="str">
        <v>CAKE11903751</v>
      </c>
      <c r="X1644">
        <v>44886.818749999999</v>
      </c>
      <c r="Y1644" t="str">
        <v>JR_LIU</v>
      </c>
      <c r="Z1644" t="str">
        <v>JR</v>
      </c>
      <c r="AA1644" t="str">
        <v>flush with N2</v>
      </c>
      <c r="AB1644" t="str">
        <v>397-U1385G-35X-6-IW(133-143)-SCHAYG</v>
      </c>
    </row>
    <row r="1645" spans="1:28" x14ac:dyDescent="0.15">
      <c r="A1645">
        <v>397</v>
      </c>
      <c r="B1645" t="str">
        <v>U1385</v>
      </c>
      <c r="C1645" t="str">
        <v>G</v>
      </c>
      <c r="D1645">
        <v>35</v>
      </c>
      <c r="E1645" t="str">
        <v>X</v>
      </c>
      <c r="F1645">
        <v>6</v>
      </c>
      <c r="G1645" t="str">
        <v/>
      </c>
      <c r="H1645" s="21">
        <v>133</v>
      </c>
      <c r="I1645" s="21">
        <v>143</v>
      </c>
      <c r="J1645" s="21">
        <v>0</v>
      </c>
      <c r="K1645" s="21">
        <v>5</v>
      </c>
      <c r="L1645">
        <v>328.53999999999996</v>
      </c>
      <c r="M1645">
        <v>328.64</v>
      </c>
      <c r="N1645">
        <v>387.88899999999995</v>
      </c>
      <c r="O1645">
        <v>387.98899999999998</v>
      </c>
      <c r="P1645">
        <v>5</v>
      </c>
      <c r="Q1645">
        <v>10</v>
      </c>
      <c r="R1645" t="str">
        <v>LIQ</v>
      </c>
      <c r="S1645" t="str">
        <v/>
      </c>
      <c r="T1645" t="str">
        <v>WU</v>
      </c>
      <c r="U1645" t="str">
        <v>95353IODP</v>
      </c>
      <c r="V1645" t="str">
        <v>IWWU</v>
      </c>
      <c r="W1645" t="str">
        <v>LIQ11903721</v>
      </c>
      <c r="X1645">
        <v>44886.818749999999</v>
      </c>
      <c r="Y1645" t="str">
        <v>JR_LIU</v>
      </c>
      <c r="Z1645" t="str">
        <v>JR</v>
      </c>
      <c r="AA1645" t="str">
        <v>30 ul TM HCl</v>
      </c>
      <c r="AB1645" t="str">
        <v>397-U1385G-35X-6-IW(133-143)-IWWU</v>
      </c>
    </row>
    <row r="1646" spans="1:28" x14ac:dyDescent="0.15">
      <c r="A1646">
        <v>397</v>
      </c>
      <c r="B1646" t="str">
        <v>U1385</v>
      </c>
      <c r="C1646" t="str">
        <v>G</v>
      </c>
      <c r="D1646">
        <v>35</v>
      </c>
      <c r="E1646" t="str">
        <v>X</v>
      </c>
      <c r="F1646">
        <v>7</v>
      </c>
      <c r="G1646" t="str">
        <v/>
      </c>
      <c r="H1646" s="21">
        <v>0</v>
      </c>
      <c r="I1646" s="21">
        <v>5</v>
      </c>
      <c r="J1646" s="21">
        <v>0</v>
      </c>
      <c r="K1646" s="21">
        <v>5</v>
      </c>
      <c r="L1646">
        <v>328.64</v>
      </c>
      <c r="M1646">
        <v>328.69</v>
      </c>
      <c r="N1646">
        <v>387.98899999999998</v>
      </c>
      <c r="O1646">
        <v>388.03899999999999</v>
      </c>
      <c r="P1646">
        <v>5</v>
      </c>
      <c r="Q1646">
        <v>5</v>
      </c>
      <c r="R1646" t="str">
        <v>CYL</v>
      </c>
      <c r="S1646" t="str">
        <v>HS</v>
      </c>
      <c r="T1646" t="str">
        <v/>
      </c>
      <c r="U1646" t="str">
        <v/>
      </c>
      <c r="V1646" t="str">
        <v>HS</v>
      </c>
      <c r="W1646" t="str">
        <v>CYL11903631</v>
      </c>
      <c r="X1646">
        <v>44886.777083333334</v>
      </c>
      <c r="Y1646" t="str">
        <v>LEWIS</v>
      </c>
      <c r="Z1646" t="str">
        <v>JR</v>
      </c>
      <c r="AA1646" t="str">
        <v/>
      </c>
      <c r="AB1646" t="str">
        <v>397-U1385G-35X-7-HS</v>
      </c>
    </row>
    <row r="1647" spans="1:28" x14ac:dyDescent="0.15">
      <c r="A1647">
        <v>397</v>
      </c>
      <c r="B1647" t="str">
        <v>U1385</v>
      </c>
      <c r="C1647" t="str">
        <v>G</v>
      </c>
      <c r="D1647">
        <v>36</v>
      </c>
      <c r="E1647" t="str">
        <v>X</v>
      </c>
      <c r="F1647">
        <v>1</v>
      </c>
      <c r="G1647" t="str">
        <v>W</v>
      </c>
      <c r="H1647" s="21">
        <v>75</v>
      </c>
      <c r="I1647" s="21">
        <v>75</v>
      </c>
      <c r="J1647" s="21">
        <v>75</v>
      </c>
      <c r="K1647" s="21">
        <v>75</v>
      </c>
      <c r="L1647">
        <v>330.15</v>
      </c>
      <c r="M1647">
        <v>330.15</v>
      </c>
      <c r="N1647">
        <v>389.98099999999999</v>
      </c>
      <c r="O1647">
        <v>389.98099999999999</v>
      </c>
      <c r="P1647">
        <v>0</v>
      </c>
      <c r="Q1647">
        <v>1</v>
      </c>
      <c r="R1647" t="str">
        <v>TPCK</v>
      </c>
      <c r="S1647" t="str">
        <v>NANNO</v>
      </c>
      <c r="T1647" t="str">
        <v/>
      </c>
      <c r="U1647" t="str">
        <v/>
      </c>
      <c r="V1647" t="str">
        <v>NANNO</v>
      </c>
      <c r="W1647" t="str">
        <v>TPCK11907081</v>
      </c>
      <c r="X1647">
        <v>44887.429861111108</v>
      </c>
      <c r="Y1647" t="str">
        <v>LEWIS</v>
      </c>
      <c r="Z1647" t="str">
        <v>JR</v>
      </c>
      <c r="AA1647" t="str">
        <v>Unprocessed sample to FLOR, slide to CLAR</v>
      </c>
      <c r="AB1647" t="str">
        <v>397-U1385G-36X-1-W 75/75-NANNO</v>
      </c>
    </row>
    <row r="1648" spans="1:28" x14ac:dyDescent="0.15">
      <c r="A1648">
        <v>397</v>
      </c>
      <c r="B1648" t="str">
        <v>U1385</v>
      </c>
      <c r="C1648" t="str">
        <v>G</v>
      </c>
      <c r="D1648">
        <v>36</v>
      </c>
      <c r="E1648" t="str">
        <v>X</v>
      </c>
      <c r="F1648">
        <v>2</v>
      </c>
      <c r="G1648" t="str">
        <v>W</v>
      </c>
      <c r="H1648" s="21">
        <v>40</v>
      </c>
      <c r="I1648" s="21">
        <v>41</v>
      </c>
      <c r="J1648" s="21">
        <v>40</v>
      </c>
      <c r="K1648" s="21">
        <v>41</v>
      </c>
      <c r="L1648">
        <v>331.29999999999995</v>
      </c>
      <c r="M1648">
        <v>331.31</v>
      </c>
      <c r="N1648">
        <v>391.13099999999997</v>
      </c>
      <c r="O1648">
        <v>391.14100000000002</v>
      </c>
      <c r="P1648">
        <v>1</v>
      </c>
      <c r="Q1648">
        <v>5</v>
      </c>
      <c r="R1648" t="str">
        <v>CYL</v>
      </c>
      <c r="S1648" t="str">
        <v>CARB</v>
      </c>
      <c r="T1648" t="str">
        <v/>
      </c>
      <c r="U1648" t="str">
        <v/>
      </c>
      <c r="V1648" t="str">
        <v>CARB</v>
      </c>
      <c r="W1648" t="str">
        <v>CYL11906991</v>
      </c>
      <c r="X1648">
        <v>44887.330555555556</v>
      </c>
      <c r="Y1648" t="str">
        <v>JRS_CLARK</v>
      </c>
      <c r="Z1648" t="str">
        <v>JR</v>
      </c>
      <c r="AA1648" t="str">
        <v/>
      </c>
      <c r="AB1648" t="str">
        <v>397-U1385G-36X-2-W 40/41-CARB</v>
      </c>
    </row>
    <row r="1649" spans="1:28" x14ac:dyDescent="0.15">
      <c r="A1649">
        <v>397</v>
      </c>
      <c r="B1649" t="str">
        <v>U1385</v>
      </c>
      <c r="C1649" t="str">
        <v>G</v>
      </c>
      <c r="D1649">
        <v>36</v>
      </c>
      <c r="E1649" t="str">
        <v>X</v>
      </c>
      <c r="F1649">
        <v>2</v>
      </c>
      <c r="G1649" t="str">
        <v>W</v>
      </c>
      <c r="H1649" s="21">
        <v>76</v>
      </c>
      <c r="I1649" s="21">
        <v>76</v>
      </c>
      <c r="J1649" s="21">
        <v>76</v>
      </c>
      <c r="K1649" s="21">
        <v>76</v>
      </c>
      <c r="L1649">
        <v>331.65999999999997</v>
      </c>
      <c r="M1649">
        <v>331.65999999999997</v>
      </c>
      <c r="N1649">
        <v>391.49099999999999</v>
      </c>
      <c r="O1649">
        <v>391.49099999999999</v>
      </c>
      <c r="P1649">
        <v>0</v>
      </c>
      <c r="Q1649">
        <v>1</v>
      </c>
      <c r="R1649" t="str">
        <v>TPCK</v>
      </c>
      <c r="S1649" t="str">
        <v>NANNO</v>
      </c>
      <c r="T1649" t="str">
        <v/>
      </c>
      <c r="U1649" t="str">
        <v/>
      </c>
      <c r="V1649" t="str">
        <v>NANNO</v>
      </c>
      <c r="W1649" t="str">
        <v>TPCK11907091</v>
      </c>
      <c r="X1649">
        <v>44887.429861111108</v>
      </c>
      <c r="Y1649" t="str">
        <v>LEWIS</v>
      </c>
      <c r="Z1649" t="str">
        <v>JR</v>
      </c>
      <c r="AA1649" t="str">
        <v>Unprocessed sample to FLOR, slide to CLAR</v>
      </c>
      <c r="AB1649" t="str">
        <v>397-U1385G-36X-2-W 76/76-NANNO</v>
      </c>
    </row>
    <row r="1650" spans="1:28" x14ac:dyDescent="0.15">
      <c r="A1650">
        <v>397</v>
      </c>
      <c r="B1650" t="str">
        <v>U1385</v>
      </c>
      <c r="C1650" t="str">
        <v>G</v>
      </c>
      <c r="D1650">
        <v>36</v>
      </c>
      <c r="E1650" t="str">
        <v>X</v>
      </c>
      <c r="F1650">
        <v>3</v>
      </c>
      <c r="G1650" t="str">
        <v>W</v>
      </c>
      <c r="H1650" s="21">
        <v>75</v>
      </c>
      <c r="I1650" s="21">
        <v>75</v>
      </c>
      <c r="J1650" s="21">
        <v>75</v>
      </c>
      <c r="K1650" s="21">
        <v>75</v>
      </c>
      <c r="L1650">
        <v>333.15</v>
      </c>
      <c r="M1650">
        <v>333.15</v>
      </c>
      <c r="N1650">
        <v>392.98099999999999</v>
      </c>
      <c r="O1650">
        <v>392.98099999999999</v>
      </c>
      <c r="P1650">
        <v>0</v>
      </c>
      <c r="Q1650">
        <v>1</v>
      </c>
      <c r="R1650" t="str">
        <v>TPCK</v>
      </c>
      <c r="S1650" t="str">
        <v>NANNO</v>
      </c>
      <c r="T1650" t="str">
        <v/>
      </c>
      <c r="U1650" t="str">
        <v/>
      </c>
      <c r="V1650" t="str">
        <v>NANNO</v>
      </c>
      <c r="W1650" t="str">
        <v>TPCK11907101</v>
      </c>
      <c r="X1650">
        <v>44887.429861111108</v>
      </c>
      <c r="Y1650" t="str">
        <v>LEWIS</v>
      </c>
      <c r="Z1650" t="str">
        <v>JR</v>
      </c>
      <c r="AA1650" t="str">
        <v>Unprocessed sample to FLOR, slide to CLAR</v>
      </c>
      <c r="AB1650" t="str">
        <v>397-U1385G-36X-3-W 75/75-NANNO</v>
      </c>
    </row>
    <row r="1651" spans="1:28" x14ac:dyDescent="0.15">
      <c r="A1651">
        <v>397</v>
      </c>
      <c r="B1651" t="str">
        <v>U1385</v>
      </c>
      <c r="C1651" t="str">
        <v>G</v>
      </c>
      <c r="D1651">
        <v>36</v>
      </c>
      <c r="E1651" t="str">
        <v>X</v>
      </c>
      <c r="F1651">
        <v>4</v>
      </c>
      <c r="G1651" t="str">
        <v>W</v>
      </c>
      <c r="H1651" s="21">
        <v>75</v>
      </c>
      <c r="I1651" s="21">
        <v>75</v>
      </c>
      <c r="J1651" s="21">
        <v>75</v>
      </c>
      <c r="K1651" s="21">
        <v>75</v>
      </c>
      <c r="L1651">
        <v>334.65</v>
      </c>
      <c r="M1651">
        <v>334.65</v>
      </c>
      <c r="N1651">
        <v>394.48099999999999</v>
      </c>
      <c r="O1651">
        <v>394.48099999999999</v>
      </c>
      <c r="P1651">
        <v>0</v>
      </c>
      <c r="Q1651">
        <v>1</v>
      </c>
      <c r="R1651" t="str">
        <v>TPCK</v>
      </c>
      <c r="S1651" t="str">
        <v>NANNO</v>
      </c>
      <c r="T1651" t="str">
        <v/>
      </c>
      <c r="U1651" t="str">
        <v/>
      </c>
      <c r="V1651" t="str">
        <v>NANNO</v>
      </c>
      <c r="W1651" t="str">
        <v>TPCK11907111</v>
      </c>
      <c r="X1651">
        <v>44887.429861111108</v>
      </c>
      <c r="Y1651" t="str">
        <v>LEWIS</v>
      </c>
      <c r="Z1651" t="str">
        <v>JR</v>
      </c>
      <c r="AA1651" t="str">
        <v>Unprocessed sample to FLOR, slide to CLAR</v>
      </c>
      <c r="AB1651" t="str">
        <v>397-U1385G-36X-4-W 75/75-NANNO</v>
      </c>
    </row>
    <row r="1652" spans="1:28" x14ac:dyDescent="0.15">
      <c r="A1652">
        <v>397</v>
      </c>
      <c r="B1652" t="str">
        <v>U1385</v>
      </c>
      <c r="C1652" t="str">
        <v>G</v>
      </c>
      <c r="D1652">
        <v>36</v>
      </c>
      <c r="E1652" t="str">
        <v>X</v>
      </c>
      <c r="F1652">
        <v>5</v>
      </c>
      <c r="G1652" t="str">
        <v>W</v>
      </c>
      <c r="H1652" s="21">
        <v>57</v>
      </c>
      <c r="I1652" s="21">
        <v>59</v>
      </c>
      <c r="J1652" s="21">
        <v>57</v>
      </c>
      <c r="K1652" s="21">
        <v>59</v>
      </c>
      <c r="L1652">
        <v>335.96999999999997</v>
      </c>
      <c r="M1652">
        <v>335.98999999999995</v>
      </c>
      <c r="N1652">
        <v>395.80099999999999</v>
      </c>
      <c r="O1652">
        <v>395.82099999999997</v>
      </c>
      <c r="P1652">
        <v>2</v>
      </c>
      <c r="Q1652">
        <v>7</v>
      </c>
      <c r="R1652" t="str">
        <v>CUBE</v>
      </c>
      <c r="S1652" t="str">
        <v>PMAG</v>
      </c>
      <c r="T1652" t="str">
        <v>XUAN</v>
      </c>
      <c r="U1652" t="str">
        <v>95810IODP</v>
      </c>
      <c r="V1652" t="str">
        <v>PMAG</v>
      </c>
      <c r="W1652" t="str">
        <v>CUBE11906961</v>
      </c>
      <c r="X1652">
        <v>44887.321527777778</v>
      </c>
      <c r="Y1652" t="str">
        <v>LEWIS</v>
      </c>
      <c r="Z1652" t="str">
        <v>JR</v>
      </c>
      <c r="AA1652" t="str">
        <v/>
      </c>
      <c r="AB1652" t="str">
        <v>397-U1385G-36X-5-W 57/59-PMAG</v>
      </c>
    </row>
    <row r="1653" spans="1:28" x14ac:dyDescent="0.15">
      <c r="A1653">
        <v>397</v>
      </c>
      <c r="B1653" t="str">
        <v>U1385</v>
      </c>
      <c r="C1653" t="str">
        <v>G</v>
      </c>
      <c r="D1653">
        <v>36</v>
      </c>
      <c r="E1653" t="str">
        <v>X</v>
      </c>
      <c r="F1653">
        <v>5</v>
      </c>
      <c r="G1653" t="str">
        <v>W</v>
      </c>
      <c r="H1653" s="21">
        <v>75</v>
      </c>
      <c r="I1653" s="21">
        <v>75</v>
      </c>
      <c r="J1653" s="21">
        <v>75</v>
      </c>
      <c r="K1653" s="21">
        <v>75</v>
      </c>
      <c r="L1653">
        <v>336.15</v>
      </c>
      <c r="M1653">
        <v>336.15</v>
      </c>
      <c r="N1653">
        <v>395.98099999999999</v>
      </c>
      <c r="O1653">
        <v>395.98099999999999</v>
      </c>
      <c r="P1653">
        <v>0</v>
      </c>
      <c r="Q1653">
        <v>1</v>
      </c>
      <c r="R1653" t="str">
        <v>TPCK</v>
      </c>
      <c r="S1653" t="str">
        <v>NANNO</v>
      </c>
      <c r="T1653" t="str">
        <v/>
      </c>
      <c r="U1653" t="str">
        <v/>
      </c>
      <c r="V1653" t="str">
        <v>NANNO</v>
      </c>
      <c r="W1653" t="str">
        <v>TPCK11907121</v>
      </c>
      <c r="X1653">
        <v>44887.429861111108</v>
      </c>
      <c r="Y1653" t="str">
        <v>LEWIS</v>
      </c>
      <c r="Z1653" t="str">
        <v>JR</v>
      </c>
      <c r="AA1653" t="str">
        <v>Unprocessed sample to FLOR, slide to CLAR</v>
      </c>
      <c r="AB1653" t="str">
        <v>397-U1385G-36X-5-W 75/75-NANNO</v>
      </c>
    </row>
    <row r="1654" spans="1:28" x14ac:dyDescent="0.15">
      <c r="A1654">
        <v>397</v>
      </c>
      <c r="B1654" t="str">
        <v>U1385</v>
      </c>
      <c r="C1654" t="str">
        <v>G</v>
      </c>
      <c r="D1654">
        <v>36</v>
      </c>
      <c r="E1654" t="str">
        <v>X</v>
      </c>
      <c r="F1654">
        <v>5</v>
      </c>
      <c r="G1654" t="str">
        <v>W</v>
      </c>
      <c r="H1654" s="21">
        <v>80</v>
      </c>
      <c r="I1654" s="21">
        <v>81</v>
      </c>
      <c r="J1654" s="21">
        <v>80</v>
      </c>
      <c r="K1654" s="21">
        <v>81</v>
      </c>
      <c r="L1654">
        <v>336.2</v>
      </c>
      <c r="M1654">
        <v>336.21</v>
      </c>
      <c r="N1654">
        <v>396.03100000000001</v>
      </c>
      <c r="O1654">
        <v>396.041</v>
      </c>
      <c r="P1654">
        <v>1</v>
      </c>
      <c r="Q1654">
        <v>5</v>
      </c>
      <c r="R1654" t="str">
        <v>CYL</v>
      </c>
      <c r="S1654" t="str">
        <v>CARB</v>
      </c>
      <c r="T1654" t="str">
        <v/>
      </c>
      <c r="U1654" t="str">
        <v/>
      </c>
      <c r="V1654" t="str">
        <v>CARB</v>
      </c>
      <c r="W1654" t="str">
        <v>CYL11907001</v>
      </c>
      <c r="X1654">
        <v>44887.330555555556</v>
      </c>
      <c r="Y1654" t="str">
        <v>JRS_CLARK</v>
      </c>
      <c r="Z1654" t="str">
        <v>JR</v>
      </c>
      <c r="AA1654" t="str">
        <v/>
      </c>
      <c r="AB1654" t="str">
        <v>397-U1385G-36X-5-W 80/81-CARB</v>
      </c>
    </row>
    <row r="1655" spans="1:28" x14ac:dyDescent="0.15">
      <c r="A1655">
        <v>397</v>
      </c>
      <c r="B1655" t="str">
        <v>U1385</v>
      </c>
      <c r="C1655" t="str">
        <v>G</v>
      </c>
      <c r="D1655">
        <v>36</v>
      </c>
      <c r="E1655" t="str">
        <v>X</v>
      </c>
      <c r="F1655">
        <v>5</v>
      </c>
      <c r="G1655" t="str">
        <v>W</v>
      </c>
      <c r="H1655" s="21">
        <v>80</v>
      </c>
      <c r="I1655" s="21">
        <v>81</v>
      </c>
      <c r="J1655" s="21">
        <v>80</v>
      </c>
      <c r="K1655" s="21">
        <v>81</v>
      </c>
      <c r="L1655">
        <v>336.2</v>
      </c>
      <c r="M1655">
        <v>336.21</v>
      </c>
      <c r="N1655">
        <v>396.03100000000001</v>
      </c>
      <c r="O1655">
        <v>396.041</v>
      </c>
      <c r="P1655">
        <v>1</v>
      </c>
      <c r="Q1655">
        <v>5</v>
      </c>
      <c r="R1655" t="str">
        <v>CYL</v>
      </c>
      <c r="S1655" t="str">
        <v>XRD</v>
      </c>
      <c r="T1655" t="str">
        <v/>
      </c>
      <c r="U1655" t="str">
        <v/>
      </c>
      <c r="V1655" t="str">
        <v>XRD</v>
      </c>
      <c r="W1655" t="str">
        <v>CYL11907011</v>
      </c>
      <c r="X1655">
        <v>44887.330555555556</v>
      </c>
      <c r="Y1655" t="str">
        <v>JRS_CLARK</v>
      </c>
      <c r="Z1655" t="str">
        <v>JR</v>
      </c>
      <c r="AA1655" t="str">
        <v/>
      </c>
      <c r="AB1655" t="str">
        <v>397-U1385G-36X-5-W 80/81-XRD</v>
      </c>
    </row>
    <row r="1656" spans="1:28" x14ac:dyDescent="0.15">
      <c r="A1656">
        <v>397</v>
      </c>
      <c r="B1656" t="str">
        <v>U1385</v>
      </c>
      <c r="C1656" t="str">
        <v>G</v>
      </c>
      <c r="D1656">
        <v>36</v>
      </c>
      <c r="E1656" t="str">
        <v>X</v>
      </c>
      <c r="F1656">
        <v>5</v>
      </c>
      <c r="G1656" t="str">
        <v>A</v>
      </c>
      <c r="H1656" s="21">
        <v>80</v>
      </c>
      <c r="I1656" s="21">
        <v>80</v>
      </c>
      <c r="J1656" s="21">
        <v>80</v>
      </c>
      <c r="K1656" s="21">
        <v>80</v>
      </c>
      <c r="L1656">
        <v>336.2</v>
      </c>
      <c r="M1656">
        <v>336.2</v>
      </c>
      <c r="N1656">
        <v>396.03100000000001</v>
      </c>
      <c r="O1656">
        <v>396.03100000000001</v>
      </c>
      <c r="P1656">
        <v>0</v>
      </c>
      <c r="Q1656">
        <v>1</v>
      </c>
      <c r="R1656" t="str">
        <v>SS</v>
      </c>
      <c r="S1656" t="str">
        <v>SED</v>
      </c>
      <c r="T1656" t="str">
        <v/>
      </c>
      <c r="U1656" t="str">
        <v/>
      </c>
      <c r="V1656" t="str">
        <v>SED</v>
      </c>
      <c r="W1656" t="str">
        <v>SS11906971</v>
      </c>
      <c r="X1656">
        <v>44887.322916666664</v>
      </c>
      <c r="Y1656" t="str">
        <v>JRS_BROOKS</v>
      </c>
      <c r="Z1656" t="str">
        <v>JR</v>
      </c>
      <c r="AA1656" t="str">
        <v/>
      </c>
      <c r="AB1656" t="str">
        <v>397-U1385G-36X-5-A 80/80-SED</v>
      </c>
    </row>
    <row r="1657" spans="1:28" x14ac:dyDescent="0.15">
      <c r="A1657">
        <v>397</v>
      </c>
      <c r="B1657" t="str">
        <v>U1385</v>
      </c>
      <c r="C1657" t="str">
        <v>G</v>
      </c>
      <c r="D1657">
        <v>36</v>
      </c>
      <c r="E1657" t="str">
        <v>X</v>
      </c>
      <c r="F1657">
        <v>6</v>
      </c>
      <c r="G1657" t="str">
        <v>W</v>
      </c>
      <c r="H1657" s="21">
        <v>75</v>
      </c>
      <c r="I1657" s="21">
        <v>75</v>
      </c>
      <c r="J1657" s="21">
        <v>75</v>
      </c>
      <c r="K1657" s="21">
        <v>75</v>
      </c>
      <c r="L1657">
        <v>337.66</v>
      </c>
      <c r="M1657">
        <v>337.66</v>
      </c>
      <c r="N1657">
        <v>397.49100000000004</v>
      </c>
      <c r="O1657">
        <v>397.49100000000004</v>
      </c>
      <c r="P1657">
        <v>0</v>
      </c>
      <c r="Q1657">
        <v>1</v>
      </c>
      <c r="R1657" t="str">
        <v>TPCK</v>
      </c>
      <c r="S1657" t="str">
        <v>NANNO</v>
      </c>
      <c r="T1657" t="str">
        <v/>
      </c>
      <c r="U1657" t="str">
        <v/>
      </c>
      <c r="V1657" t="str">
        <v>NANNO</v>
      </c>
      <c r="W1657" t="str">
        <v>TPCK11907131</v>
      </c>
      <c r="X1657">
        <v>44887.429861111108</v>
      </c>
      <c r="Y1657" t="str">
        <v>LEWIS</v>
      </c>
      <c r="Z1657" t="str">
        <v>JR</v>
      </c>
      <c r="AA1657" t="str">
        <v>Unprocessed sample to FLOR, slide to CLAR</v>
      </c>
      <c r="AB1657" t="str">
        <v>397-U1385G-36X-6-W 75/75-NANNO</v>
      </c>
    </row>
    <row r="1658" spans="1:28" x14ac:dyDescent="0.15">
      <c r="A1658">
        <v>397</v>
      </c>
      <c r="B1658" t="str">
        <v>U1385</v>
      </c>
      <c r="C1658" t="str">
        <v>G</v>
      </c>
      <c r="D1658">
        <v>36</v>
      </c>
      <c r="E1658" t="str">
        <v>X</v>
      </c>
      <c r="F1658">
        <v>6</v>
      </c>
      <c r="G1658" t="str">
        <v/>
      </c>
      <c r="H1658" s="21">
        <v>134</v>
      </c>
      <c r="I1658" s="21">
        <v>144</v>
      </c>
      <c r="J1658" s="21">
        <v>0</v>
      </c>
      <c r="K1658" s="21">
        <v>5</v>
      </c>
      <c r="L1658">
        <v>338.25</v>
      </c>
      <c r="M1658">
        <v>338.35</v>
      </c>
      <c r="N1658">
        <v>398.08100000000002</v>
      </c>
      <c r="O1658">
        <v>398.18100000000004</v>
      </c>
      <c r="P1658">
        <v>5</v>
      </c>
      <c r="Q1658">
        <v>6</v>
      </c>
      <c r="R1658" t="str">
        <v>LIQ</v>
      </c>
      <c r="S1658" t="str">
        <v/>
      </c>
      <c r="T1658" t="str">
        <v/>
      </c>
      <c r="U1658" t="str">
        <v/>
      </c>
      <c r="V1658" t="str">
        <v>IWS</v>
      </c>
      <c r="W1658" t="str">
        <v>LIQ11904191</v>
      </c>
      <c r="X1658">
        <v>44886.863888888889</v>
      </c>
      <c r="Y1658" t="str">
        <v>JR_LIU</v>
      </c>
      <c r="Z1658" t="str">
        <v>JR</v>
      </c>
      <c r="AA1658" t="str">
        <v>shipboard untreated</v>
      </c>
      <c r="AB1658" t="str">
        <v>397-U1385G-36X-6-IW(134-144)-IWS</v>
      </c>
    </row>
    <row r="1659" spans="1:28" x14ac:dyDescent="0.15">
      <c r="A1659">
        <v>397</v>
      </c>
      <c r="B1659" t="str">
        <v>U1385</v>
      </c>
      <c r="C1659" t="str">
        <v>G</v>
      </c>
      <c r="D1659">
        <v>36</v>
      </c>
      <c r="E1659" t="str">
        <v>X</v>
      </c>
      <c r="F1659">
        <v>6</v>
      </c>
      <c r="G1659" t="str">
        <v/>
      </c>
      <c r="H1659" s="21">
        <v>134</v>
      </c>
      <c r="I1659" s="21">
        <v>144</v>
      </c>
      <c r="J1659" s="21">
        <v>0</v>
      </c>
      <c r="K1659" s="21">
        <v>5</v>
      </c>
      <c r="L1659">
        <v>338.25</v>
      </c>
      <c r="M1659">
        <v>338.35</v>
      </c>
      <c r="N1659">
        <v>398.08100000000002</v>
      </c>
      <c r="O1659">
        <v>398.18100000000004</v>
      </c>
      <c r="P1659">
        <v>5</v>
      </c>
      <c r="Q1659">
        <v>3</v>
      </c>
      <c r="R1659" t="str">
        <v>LIQ</v>
      </c>
      <c r="S1659" t="str">
        <v/>
      </c>
      <c r="T1659" t="str">
        <v/>
      </c>
      <c r="U1659" t="str">
        <v/>
      </c>
      <c r="V1659" t="str">
        <v>IWALK</v>
      </c>
      <c r="W1659" t="str">
        <v>LIQ11904201</v>
      </c>
      <c r="X1659">
        <v>44886.863888888889</v>
      </c>
      <c r="Y1659" t="str">
        <v>JR_LIU</v>
      </c>
      <c r="Z1659" t="str">
        <v>JR</v>
      </c>
      <c r="AA1659" t="str">
        <v>alkalinity residue</v>
      </c>
      <c r="AB1659" t="str">
        <v>397-U1385G-36X-6-IW(134-144)-IWALK</v>
      </c>
    </row>
    <row r="1660" spans="1:28" x14ac:dyDescent="0.15">
      <c r="A1660">
        <v>397</v>
      </c>
      <c r="B1660" t="str">
        <v>U1385</v>
      </c>
      <c r="C1660" t="str">
        <v>G</v>
      </c>
      <c r="D1660">
        <v>36</v>
      </c>
      <c r="E1660" t="str">
        <v>X</v>
      </c>
      <c r="F1660">
        <v>6</v>
      </c>
      <c r="G1660" t="str">
        <v/>
      </c>
      <c r="H1660" s="21">
        <v>134</v>
      </c>
      <c r="I1660" s="21">
        <v>144</v>
      </c>
      <c r="J1660" s="21">
        <v>0</v>
      </c>
      <c r="K1660" s="21">
        <v>5</v>
      </c>
      <c r="L1660">
        <v>338.25</v>
      </c>
      <c r="M1660">
        <v>338.35</v>
      </c>
      <c r="N1660">
        <v>398.08100000000002</v>
      </c>
      <c r="O1660">
        <v>398.18100000000004</v>
      </c>
      <c r="P1660">
        <v>5</v>
      </c>
      <c r="Q1660">
        <v>2</v>
      </c>
      <c r="R1660" t="str">
        <v>LIQ</v>
      </c>
      <c r="S1660" t="str">
        <v/>
      </c>
      <c r="T1660" t="str">
        <v>BRAD</v>
      </c>
      <c r="U1660" t="str">
        <v>95829IODP</v>
      </c>
      <c r="V1660" t="str">
        <v>IWBRAD</v>
      </c>
      <c r="W1660" t="str">
        <v>LIQ11904271</v>
      </c>
      <c r="X1660">
        <v>44886.863888888889</v>
      </c>
      <c r="Y1660" t="str">
        <v>JR_LIU</v>
      </c>
      <c r="Z1660" t="str">
        <v>JR</v>
      </c>
      <c r="AA1660" t="str">
        <v>10 ul HgCl2</v>
      </c>
      <c r="AB1660" t="str">
        <v>397-U1385G-36X-6-IW(134-144)-IWBRAD</v>
      </c>
    </row>
    <row r="1661" spans="1:28" x14ac:dyDescent="0.15">
      <c r="A1661">
        <v>397</v>
      </c>
      <c r="B1661" t="str">
        <v>U1385</v>
      </c>
      <c r="C1661" t="str">
        <v>G</v>
      </c>
      <c r="D1661">
        <v>36</v>
      </c>
      <c r="E1661" t="str">
        <v>X</v>
      </c>
      <c r="F1661">
        <v>6</v>
      </c>
      <c r="G1661" t="str">
        <v/>
      </c>
      <c r="H1661" s="21">
        <v>134</v>
      </c>
      <c r="I1661" s="21">
        <v>144</v>
      </c>
      <c r="J1661" s="21">
        <v>0</v>
      </c>
      <c r="K1661" s="21">
        <v>5</v>
      </c>
      <c r="L1661">
        <v>338.25</v>
      </c>
      <c r="M1661">
        <v>338.35</v>
      </c>
      <c r="N1661">
        <v>398.08100000000002</v>
      </c>
      <c r="O1661">
        <v>398.18100000000004</v>
      </c>
      <c r="P1661">
        <v>5</v>
      </c>
      <c r="Q1661">
        <v>25</v>
      </c>
      <c r="R1661" t="str">
        <v>CAKE</v>
      </c>
      <c r="S1661" t="str">
        <v/>
      </c>
      <c r="T1661" t="str">
        <v>WU</v>
      </c>
      <c r="U1661" t="str">
        <v>95353IODP</v>
      </c>
      <c r="V1661" t="str">
        <v>SCWU</v>
      </c>
      <c r="W1661" t="str">
        <v>CAKE11904241</v>
      </c>
      <c r="X1661">
        <v>44886.863888888889</v>
      </c>
      <c r="Y1661" t="str">
        <v>JR_LIU</v>
      </c>
      <c r="Z1661" t="str">
        <v>JR</v>
      </c>
      <c r="AA1661" t="str">
        <v/>
      </c>
      <c r="AB1661" t="str">
        <v>397-U1385G-36X-6-IW(134-144)-SCWU</v>
      </c>
    </row>
    <row r="1662" spans="1:28" x14ac:dyDescent="0.15">
      <c r="A1662">
        <v>397</v>
      </c>
      <c r="B1662" t="str">
        <v>U1385</v>
      </c>
      <c r="C1662" t="str">
        <v>G</v>
      </c>
      <c r="D1662">
        <v>36</v>
      </c>
      <c r="E1662" t="str">
        <v>X</v>
      </c>
      <c r="F1662">
        <v>6</v>
      </c>
      <c r="G1662" t="str">
        <v/>
      </c>
      <c r="H1662" s="21">
        <v>134</v>
      </c>
      <c r="I1662" s="21">
        <v>144</v>
      </c>
      <c r="J1662" s="21">
        <v>0</v>
      </c>
      <c r="K1662" s="21">
        <v>5</v>
      </c>
      <c r="L1662">
        <v>338.25</v>
      </c>
      <c r="M1662">
        <v>338.35</v>
      </c>
      <c r="N1662">
        <v>398.08100000000002</v>
      </c>
      <c r="O1662">
        <v>398.18100000000004</v>
      </c>
      <c r="P1662">
        <v>5</v>
      </c>
      <c r="Q1662">
        <v>2</v>
      </c>
      <c r="R1662" t="str">
        <v>LIQ</v>
      </c>
      <c r="S1662" t="str">
        <v>ICP</v>
      </c>
      <c r="T1662" t="str">
        <v/>
      </c>
      <c r="U1662" t="str">
        <v/>
      </c>
      <c r="V1662" t="str">
        <v>IWICP</v>
      </c>
      <c r="W1662" t="str">
        <v>LIQ11904211</v>
      </c>
      <c r="X1662">
        <v>44886.863888888889</v>
      </c>
      <c r="Y1662" t="str">
        <v>JR_LIU</v>
      </c>
      <c r="Z1662" t="str">
        <v>JR</v>
      </c>
      <c r="AA1662" t="str">
        <v>10uL HNO3</v>
      </c>
      <c r="AB1662" t="str">
        <v>397-U1385G-36X-6-IW(134-144)-IWICP</v>
      </c>
    </row>
    <row r="1663" spans="1:28" x14ac:dyDescent="0.15">
      <c r="A1663">
        <v>397</v>
      </c>
      <c r="B1663" t="str">
        <v>U1385</v>
      </c>
      <c r="C1663" t="str">
        <v>G</v>
      </c>
      <c r="D1663">
        <v>36</v>
      </c>
      <c r="E1663" t="str">
        <v>X</v>
      </c>
      <c r="F1663">
        <v>6</v>
      </c>
      <c r="G1663" t="str">
        <v/>
      </c>
      <c r="H1663" s="21">
        <v>134</v>
      </c>
      <c r="I1663" s="21">
        <v>144</v>
      </c>
      <c r="J1663" s="21">
        <v>0</v>
      </c>
      <c r="K1663" s="21">
        <v>5</v>
      </c>
      <c r="L1663">
        <v>338.25</v>
      </c>
      <c r="M1663">
        <v>338.35</v>
      </c>
      <c r="N1663">
        <v>398.08100000000002</v>
      </c>
      <c r="O1663">
        <v>398.18100000000004</v>
      </c>
      <c r="P1663">
        <v>5</v>
      </c>
      <c r="Q1663">
        <v>25</v>
      </c>
      <c r="R1663" t="str">
        <v>CAKE</v>
      </c>
      <c r="S1663" t="str">
        <v/>
      </c>
      <c r="T1663" t="str">
        <v/>
      </c>
      <c r="U1663" t="str">
        <v/>
      </c>
      <c r="V1663" t="str">
        <v>SC</v>
      </c>
      <c r="W1663" t="str">
        <v>CAKE11904261</v>
      </c>
      <c r="X1663">
        <v>44886.863888888889</v>
      </c>
      <c r="Y1663" t="str">
        <v>JR_LIU</v>
      </c>
      <c r="Z1663" t="str">
        <v>JR</v>
      </c>
      <c r="AA1663" t="str">
        <v>repository</v>
      </c>
      <c r="AB1663" t="str">
        <v>397-U1385G-36X-6-IW(134-144)-SC</v>
      </c>
    </row>
    <row r="1664" spans="1:28" x14ac:dyDescent="0.15">
      <c r="A1664">
        <v>397</v>
      </c>
      <c r="B1664" t="str">
        <v>U1385</v>
      </c>
      <c r="C1664" t="str">
        <v>G</v>
      </c>
      <c r="D1664">
        <v>36</v>
      </c>
      <c r="E1664" t="str">
        <v>X</v>
      </c>
      <c r="F1664">
        <v>6</v>
      </c>
      <c r="G1664" t="str">
        <v/>
      </c>
      <c r="H1664" s="21">
        <v>134</v>
      </c>
      <c r="I1664" s="21">
        <v>144</v>
      </c>
      <c r="J1664" s="21">
        <v>0</v>
      </c>
      <c r="K1664" s="21">
        <v>5</v>
      </c>
      <c r="L1664">
        <v>338.25</v>
      </c>
      <c r="M1664">
        <v>338.35</v>
      </c>
      <c r="N1664">
        <v>398.08100000000002</v>
      </c>
      <c r="O1664">
        <v>398.18100000000004</v>
      </c>
      <c r="P1664">
        <v>5</v>
      </c>
      <c r="Q1664">
        <v>10</v>
      </c>
      <c r="R1664" t="str">
        <v>LIQ</v>
      </c>
      <c r="S1664" t="str">
        <v/>
      </c>
      <c r="T1664" t="str">
        <v>WU</v>
      </c>
      <c r="U1664" t="str">
        <v>95353IODP</v>
      </c>
      <c r="V1664" t="str">
        <v>IWWU</v>
      </c>
      <c r="W1664" t="str">
        <v>LIQ11904221</v>
      </c>
      <c r="X1664">
        <v>44886.863888888889</v>
      </c>
      <c r="Y1664" t="str">
        <v>JR_LIU</v>
      </c>
      <c r="Z1664" t="str">
        <v>JR</v>
      </c>
      <c r="AA1664" t="str">
        <v>30 ul TM HCl</v>
      </c>
      <c r="AB1664" t="str">
        <v>397-U1385G-36X-6-IW(134-144)-IWWU</v>
      </c>
    </row>
    <row r="1665" spans="1:28" x14ac:dyDescent="0.15">
      <c r="A1665">
        <v>397</v>
      </c>
      <c r="B1665" t="str">
        <v>U1385</v>
      </c>
      <c r="C1665" t="str">
        <v>G</v>
      </c>
      <c r="D1665">
        <v>36</v>
      </c>
      <c r="E1665" t="str">
        <v>X</v>
      </c>
      <c r="F1665">
        <v>6</v>
      </c>
      <c r="G1665" t="str">
        <v/>
      </c>
      <c r="H1665" s="21">
        <v>134</v>
      </c>
      <c r="I1665" s="21">
        <v>144</v>
      </c>
      <c r="J1665" s="21">
        <v>134</v>
      </c>
      <c r="K1665" s="21">
        <v>144</v>
      </c>
      <c r="L1665">
        <v>338.25</v>
      </c>
      <c r="M1665">
        <v>338.35</v>
      </c>
      <c r="N1665">
        <v>398.08100000000002</v>
      </c>
      <c r="O1665">
        <v>398.18100000000004</v>
      </c>
      <c r="P1665">
        <v>10</v>
      </c>
      <c r="Q1665">
        <v>353</v>
      </c>
      <c r="R1665" t="str">
        <v>WRND</v>
      </c>
      <c r="S1665" t="str">
        <v>IW</v>
      </c>
      <c r="T1665" t="str">
        <v/>
      </c>
      <c r="U1665" t="str">
        <v/>
      </c>
      <c r="V1665" t="str">
        <v>IW(134-144)</v>
      </c>
      <c r="W1665" t="str">
        <v>WRND11904031</v>
      </c>
      <c r="X1665">
        <v>44886.831250000003</v>
      </c>
      <c r="Y1665" t="str">
        <v>LEWIS</v>
      </c>
      <c r="Z1665" t="str">
        <v>JR</v>
      </c>
      <c r="AA1665" t="str">
        <v/>
      </c>
      <c r="AB1665" t="str">
        <v>397-U1385G-36X-6-IW(134-144)</v>
      </c>
    </row>
    <row r="1666" spans="1:28" x14ac:dyDescent="0.15">
      <c r="A1666">
        <v>397</v>
      </c>
      <c r="B1666" t="str">
        <v>U1385</v>
      </c>
      <c r="C1666" t="str">
        <v>G</v>
      </c>
      <c r="D1666">
        <v>36</v>
      </c>
      <c r="E1666" t="str">
        <v>X</v>
      </c>
      <c r="F1666">
        <v>6</v>
      </c>
      <c r="G1666" t="str">
        <v/>
      </c>
      <c r="H1666" s="21">
        <v>134</v>
      </c>
      <c r="I1666" s="21">
        <v>144</v>
      </c>
      <c r="J1666" s="21">
        <v>0</v>
      </c>
      <c r="K1666" s="21">
        <v>5</v>
      </c>
      <c r="L1666">
        <v>338.25</v>
      </c>
      <c r="M1666">
        <v>338.35</v>
      </c>
      <c r="N1666">
        <v>398.08100000000002</v>
      </c>
      <c r="O1666">
        <v>398.18100000000004</v>
      </c>
      <c r="P1666">
        <v>5</v>
      </c>
      <c r="Q1666">
        <v>25</v>
      </c>
      <c r="R1666" t="str">
        <v>CAKE</v>
      </c>
      <c r="S1666" t="str">
        <v/>
      </c>
      <c r="T1666" t="str">
        <v>HAYG</v>
      </c>
      <c r="U1666" t="str">
        <v>95295IODP</v>
      </c>
      <c r="V1666" t="str">
        <v>SCHAYG</v>
      </c>
      <c r="W1666" t="str">
        <v>CAKE11904251</v>
      </c>
      <c r="X1666">
        <v>44886.863888888889</v>
      </c>
      <c r="Y1666" t="str">
        <v>JR_LIU</v>
      </c>
      <c r="Z1666" t="str">
        <v>JR</v>
      </c>
      <c r="AA1666" t="str">
        <v>flush with N2</v>
      </c>
      <c r="AB1666" t="str">
        <v>397-U1385G-36X-6-IW(134-144)-SCHAYG</v>
      </c>
    </row>
    <row r="1667" spans="1:28" x14ac:dyDescent="0.15">
      <c r="A1667">
        <v>397</v>
      </c>
      <c r="B1667" t="str">
        <v>U1385</v>
      </c>
      <c r="C1667" t="str">
        <v>G</v>
      </c>
      <c r="D1667">
        <v>36</v>
      </c>
      <c r="E1667" t="str">
        <v>X</v>
      </c>
      <c r="F1667">
        <v>6</v>
      </c>
      <c r="G1667" t="str">
        <v/>
      </c>
      <c r="H1667" s="21">
        <v>134</v>
      </c>
      <c r="I1667" s="21">
        <v>144</v>
      </c>
      <c r="J1667" s="21">
        <v>0</v>
      </c>
      <c r="K1667" s="21">
        <v>5</v>
      </c>
      <c r="L1667">
        <v>338.25</v>
      </c>
      <c r="M1667">
        <v>338.35</v>
      </c>
      <c r="N1667">
        <v>398.08100000000002</v>
      </c>
      <c r="O1667">
        <v>398.18100000000004</v>
      </c>
      <c r="P1667">
        <v>5</v>
      </c>
      <c r="Q1667">
        <v>10</v>
      </c>
      <c r="R1667" t="str">
        <v>LIQ</v>
      </c>
      <c r="S1667" t="str">
        <v/>
      </c>
      <c r="T1667" t="str">
        <v>YOBO</v>
      </c>
      <c r="U1667" t="str">
        <v>96010IODP</v>
      </c>
      <c r="V1667" t="str">
        <v>IWYOBO</v>
      </c>
      <c r="W1667" t="str">
        <v>LIQ11904231</v>
      </c>
      <c r="X1667">
        <v>44886.863888888889</v>
      </c>
      <c r="Y1667" t="str">
        <v>JR_LIU</v>
      </c>
      <c r="Z1667" t="str">
        <v>JR</v>
      </c>
      <c r="AA1667" t="str">
        <v>30ul optima HNO3</v>
      </c>
      <c r="AB1667" t="str">
        <v>397-U1385G-36X-6-IW(134-144)-IWYOBO</v>
      </c>
    </row>
    <row r="1668" spans="1:28" x14ac:dyDescent="0.15">
      <c r="A1668">
        <v>397</v>
      </c>
      <c r="B1668" t="str">
        <v>U1385</v>
      </c>
      <c r="C1668" t="str">
        <v>G</v>
      </c>
      <c r="D1668">
        <v>36</v>
      </c>
      <c r="E1668" t="str">
        <v>X</v>
      </c>
      <c r="F1668">
        <v>7</v>
      </c>
      <c r="G1668" t="str">
        <v/>
      </c>
      <c r="H1668" s="21">
        <v>0</v>
      </c>
      <c r="I1668" s="21">
        <v>5</v>
      </c>
      <c r="J1668" s="21">
        <v>0</v>
      </c>
      <c r="K1668" s="21">
        <v>5</v>
      </c>
      <c r="L1668">
        <v>338.35</v>
      </c>
      <c r="M1668">
        <v>338.40000000000003</v>
      </c>
      <c r="N1668">
        <v>398.18100000000004</v>
      </c>
      <c r="O1668">
        <v>398.23100000000005</v>
      </c>
      <c r="P1668">
        <v>5</v>
      </c>
      <c r="Q1668">
        <v>5</v>
      </c>
      <c r="R1668" t="str">
        <v>CYL</v>
      </c>
      <c r="S1668" t="str">
        <v>HS</v>
      </c>
      <c r="T1668" t="str">
        <v/>
      </c>
      <c r="U1668" t="str">
        <v/>
      </c>
      <c r="V1668" t="str">
        <v>HS</v>
      </c>
      <c r="W1668" t="str">
        <v>CYL11904041</v>
      </c>
      <c r="X1668">
        <v>44886.831250000003</v>
      </c>
      <c r="Y1668" t="str">
        <v>LEWIS</v>
      </c>
      <c r="Z1668" t="str">
        <v>JR</v>
      </c>
      <c r="AA1668" t="str">
        <v/>
      </c>
      <c r="AB1668" t="str">
        <v>397-U1385G-36X-7-HS</v>
      </c>
    </row>
    <row r="1669" spans="1:28" x14ac:dyDescent="0.15">
      <c r="A1669">
        <v>397</v>
      </c>
      <c r="B1669" t="str">
        <v>U1385</v>
      </c>
      <c r="C1669" t="str">
        <v>G</v>
      </c>
      <c r="D1669">
        <v>36</v>
      </c>
      <c r="E1669" t="str">
        <v>X</v>
      </c>
      <c r="F1669">
        <v>7</v>
      </c>
      <c r="G1669" t="str">
        <v>W</v>
      </c>
      <c r="H1669" s="21">
        <v>16</v>
      </c>
      <c r="I1669" s="21">
        <v>18</v>
      </c>
      <c r="J1669" s="21">
        <v>16</v>
      </c>
      <c r="K1669" s="21">
        <v>18</v>
      </c>
      <c r="L1669">
        <v>338.51000000000005</v>
      </c>
      <c r="M1669">
        <v>338.53000000000003</v>
      </c>
      <c r="N1669">
        <v>398.34100000000007</v>
      </c>
      <c r="O1669">
        <v>398.36100000000005</v>
      </c>
      <c r="P1669">
        <v>2</v>
      </c>
      <c r="Q1669">
        <v>10</v>
      </c>
      <c r="R1669" t="str">
        <v>CYL</v>
      </c>
      <c r="S1669" t="str">
        <v>MAD</v>
      </c>
      <c r="T1669" t="str">
        <v/>
      </c>
      <c r="U1669" t="str">
        <v/>
      </c>
      <c r="V1669">
        <v>31179</v>
      </c>
      <c r="W1669" t="str">
        <v>CYL11906981</v>
      </c>
      <c r="X1669">
        <v>44887.328472222223</v>
      </c>
      <c r="Y1669" t="str">
        <v>JRS_CLARK</v>
      </c>
      <c r="Z1669" t="str">
        <v>JR</v>
      </c>
      <c r="AA1669" t="str">
        <v/>
      </c>
      <c r="AB1669" t="str">
        <v>397-U1385G-36X-7-W 16/18-31179</v>
      </c>
    </row>
    <row r="1670" spans="1:28" x14ac:dyDescent="0.15">
      <c r="A1670">
        <v>397</v>
      </c>
      <c r="B1670" t="str">
        <v>U1385</v>
      </c>
      <c r="C1670" t="str">
        <v>G</v>
      </c>
      <c r="D1670">
        <v>36</v>
      </c>
      <c r="E1670" t="str">
        <v>X</v>
      </c>
      <c r="F1670">
        <v>7</v>
      </c>
      <c r="G1670" t="str">
        <v>W</v>
      </c>
      <c r="H1670" s="21">
        <v>30</v>
      </c>
      <c r="I1670" s="21">
        <v>30</v>
      </c>
      <c r="J1670" s="21">
        <v>30</v>
      </c>
      <c r="K1670" s="21">
        <v>30</v>
      </c>
      <c r="L1670">
        <v>338.65000000000003</v>
      </c>
      <c r="M1670">
        <v>338.65000000000003</v>
      </c>
      <c r="N1670">
        <v>398.48100000000005</v>
      </c>
      <c r="O1670">
        <v>398.48100000000005</v>
      </c>
      <c r="P1670">
        <v>0</v>
      </c>
      <c r="Q1670">
        <v>1</v>
      </c>
      <c r="R1670" t="str">
        <v>TPCK</v>
      </c>
      <c r="S1670" t="str">
        <v>NANNO</v>
      </c>
      <c r="T1670" t="str">
        <v/>
      </c>
      <c r="U1670" t="str">
        <v/>
      </c>
      <c r="V1670" t="str">
        <v>NANNO</v>
      </c>
      <c r="W1670" t="str">
        <v>TPCK11907141</v>
      </c>
      <c r="X1670">
        <v>44887.429861111108</v>
      </c>
      <c r="Y1670" t="str">
        <v>LEWIS</v>
      </c>
      <c r="Z1670" t="str">
        <v>JR</v>
      </c>
      <c r="AA1670" t="str">
        <v>Unprocessed sample to FLOR, slide to CLAR</v>
      </c>
      <c r="AB1670" t="str">
        <v>397-U1385G-36X-7-W 30/30-NANNO</v>
      </c>
    </row>
    <row r="1671" spans="1:28" x14ac:dyDescent="0.15">
      <c r="A1671">
        <v>397</v>
      </c>
      <c r="B1671" t="str">
        <v>U1385</v>
      </c>
      <c r="C1671" t="str">
        <v>G</v>
      </c>
      <c r="D1671">
        <v>36</v>
      </c>
      <c r="E1671" t="str">
        <v>X</v>
      </c>
      <c r="F1671" t="str">
        <v>CC</v>
      </c>
      <c r="G1671" t="str">
        <v/>
      </c>
      <c r="H1671" s="21">
        <v>36</v>
      </c>
      <c r="I1671" s="21">
        <v>43</v>
      </c>
      <c r="J1671" s="21">
        <v>36</v>
      </c>
      <c r="K1671" s="21">
        <v>43</v>
      </c>
      <c r="L1671">
        <v>339.22</v>
      </c>
      <c r="M1671">
        <v>339.29</v>
      </c>
      <c r="N1671">
        <v>399.05100000000004</v>
      </c>
      <c r="O1671">
        <v>399.12100000000004</v>
      </c>
      <c r="P1671">
        <v>7</v>
      </c>
      <c r="Q1671">
        <v>247</v>
      </c>
      <c r="R1671" t="str">
        <v>WRND</v>
      </c>
      <c r="S1671" t="str">
        <v>PAL</v>
      </c>
      <c r="T1671" t="str">
        <v/>
      </c>
      <c r="U1671" t="str">
        <v/>
      </c>
      <c r="V1671" t="str">
        <v>PAL</v>
      </c>
      <c r="W1671" t="str">
        <v>WRND11904051</v>
      </c>
      <c r="X1671">
        <v>44886.831250000003</v>
      </c>
      <c r="Y1671" t="str">
        <v>LEWIS</v>
      </c>
      <c r="Z1671" t="str">
        <v>JR</v>
      </c>
      <c r="AA1671" t="str">
        <v/>
      </c>
      <c r="AB1671" t="str">
        <v>397-U1385G-36X-CC-PAL</v>
      </c>
    </row>
    <row r="1672" spans="1:28" x14ac:dyDescent="0.15">
      <c r="A1672">
        <v>397</v>
      </c>
      <c r="B1672" t="str">
        <v>U1385</v>
      </c>
      <c r="C1672" t="str">
        <v>G</v>
      </c>
      <c r="D1672">
        <v>36</v>
      </c>
      <c r="E1672" t="str">
        <v>X</v>
      </c>
      <c r="F1672" t="str">
        <v>CC</v>
      </c>
      <c r="G1672" t="str">
        <v/>
      </c>
      <c r="H1672" s="21">
        <v>36</v>
      </c>
      <c r="I1672" s="21">
        <v>43</v>
      </c>
      <c r="J1672" s="21">
        <v>0</v>
      </c>
      <c r="K1672" s="21">
        <v>7</v>
      </c>
      <c r="L1672">
        <v>339.22</v>
      </c>
      <c r="M1672">
        <v>339.29</v>
      </c>
      <c r="N1672">
        <v>399.05100000000004</v>
      </c>
      <c r="O1672">
        <v>399.12100000000004</v>
      </c>
      <c r="P1672">
        <v>7</v>
      </c>
      <c r="Q1672">
        <v>5</v>
      </c>
      <c r="R1672" t="str">
        <v>OTHR</v>
      </c>
      <c r="S1672" t="str">
        <v/>
      </c>
      <c r="T1672" t="str">
        <v>ABRA</v>
      </c>
      <c r="U1672" t="str">
        <v>95438IODP</v>
      </c>
      <c r="V1672" t="str">
        <v>PALABRA</v>
      </c>
      <c r="W1672" t="str">
        <v>OTHR11904121</v>
      </c>
      <c r="X1672">
        <v>44886.831944444442</v>
      </c>
      <c r="Y1672" t="str">
        <v>NOVAK</v>
      </c>
      <c r="Z1672" t="str">
        <v>JR</v>
      </c>
      <c r="AA1672" t="str">
        <v/>
      </c>
      <c r="AB1672" t="str">
        <v>397-U1385G-36X-CC-PAL-PALABRA</v>
      </c>
    </row>
    <row r="1673" spans="1:28" x14ac:dyDescent="0.15">
      <c r="A1673">
        <v>397</v>
      </c>
      <c r="B1673" t="str">
        <v>U1385</v>
      </c>
      <c r="C1673" t="str">
        <v>G</v>
      </c>
      <c r="D1673">
        <v>36</v>
      </c>
      <c r="E1673" t="str">
        <v>X</v>
      </c>
      <c r="F1673" t="str">
        <v>CC</v>
      </c>
      <c r="G1673" t="str">
        <v/>
      </c>
      <c r="H1673" s="21">
        <v>36</v>
      </c>
      <c r="I1673" s="21">
        <v>43</v>
      </c>
      <c r="J1673" s="21">
        <v>0</v>
      </c>
      <c r="K1673" s="21">
        <v>7</v>
      </c>
      <c r="L1673">
        <v>339.22</v>
      </c>
      <c r="M1673">
        <v>339.29</v>
      </c>
      <c r="N1673">
        <v>399.05100000000004</v>
      </c>
      <c r="O1673">
        <v>399.12100000000004</v>
      </c>
      <c r="P1673">
        <v>7</v>
      </c>
      <c r="Q1673">
        <v>30</v>
      </c>
      <c r="R1673" t="str">
        <v>OTHR</v>
      </c>
      <c r="S1673" t="str">
        <v>PAL</v>
      </c>
      <c r="T1673" t="str">
        <v/>
      </c>
      <c r="U1673" t="str">
        <v/>
      </c>
      <c r="V1673" t="str">
        <v>PAL</v>
      </c>
      <c r="W1673" t="str">
        <v>OTHR11904101</v>
      </c>
      <c r="X1673">
        <v>44886.831944444442</v>
      </c>
      <c r="Y1673" t="str">
        <v>KOWALSKI</v>
      </c>
      <c r="Z1673" t="str">
        <v>JR</v>
      </c>
      <c r="AA1673" t="str">
        <v/>
      </c>
      <c r="AB1673" t="str">
        <v>397-U1385G-36X-CC-PAL-PAL</v>
      </c>
    </row>
    <row r="1674" spans="1:28" x14ac:dyDescent="0.15">
      <c r="A1674">
        <v>397</v>
      </c>
      <c r="B1674" t="str">
        <v>U1385</v>
      </c>
      <c r="C1674" t="str">
        <v>G</v>
      </c>
      <c r="D1674">
        <v>36</v>
      </c>
      <c r="E1674" t="str">
        <v>X</v>
      </c>
      <c r="F1674" t="str">
        <v>CC</v>
      </c>
      <c r="G1674" t="str">
        <v/>
      </c>
      <c r="H1674" s="21">
        <v>36</v>
      </c>
      <c r="I1674" s="21">
        <v>43</v>
      </c>
      <c r="J1674" s="21">
        <v>0</v>
      </c>
      <c r="K1674" s="21">
        <v>7</v>
      </c>
      <c r="L1674">
        <v>339.22</v>
      </c>
      <c r="M1674">
        <v>339.29</v>
      </c>
      <c r="N1674">
        <v>399.05100000000004</v>
      </c>
      <c r="O1674">
        <v>399.12100000000004</v>
      </c>
      <c r="P1674">
        <v>7</v>
      </c>
      <c r="Q1674">
        <v>20</v>
      </c>
      <c r="R1674" t="str">
        <v>OTHR</v>
      </c>
      <c r="S1674" t="str">
        <v>FORAM</v>
      </c>
      <c r="T1674" t="str">
        <v/>
      </c>
      <c r="U1674" t="str">
        <v/>
      </c>
      <c r="V1674" t="str">
        <v>FORAM</v>
      </c>
      <c r="W1674" t="str">
        <v>OTHR11904141</v>
      </c>
      <c r="X1674">
        <v>44886.831944444442</v>
      </c>
      <c r="Y1674" t="str">
        <v>NOVAK</v>
      </c>
      <c r="Z1674" t="str">
        <v>JR</v>
      </c>
      <c r="AA1674" t="str">
        <v>Shipboard Test</v>
      </c>
      <c r="AB1674" t="str">
        <v>397-U1385G-36X-CC-PAL-FORAM</v>
      </c>
    </row>
    <row r="1675" spans="1:28" x14ac:dyDescent="0.15">
      <c r="A1675">
        <v>397</v>
      </c>
      <c r="B1675" t="str">
        <v>U1385</v>
      </c>
      <c r="C1675" t="str">
        <v>G</v>
      </c>
      <c r="D1675">
        <v>36</v>
      </c>
      <c r="E1675" t="str">
        <v>X</v>
      </c>
      <c r="F1675" t="str">
        <v>CC</v>
      </c>
      <c r="G1675" t="str">
        <v/>
      </c>
      <c r="H1675" s="21">
        <v>36</v>
      </c>
      <c r="I1675" s="21">
        <v>43</v>
      </c>
      <c r="J1675" s="21">
        <v>0</v>
      </c>
      <c r="K1675" s="21">
        <v>7</v>
      </c>
      <c r="L1675">
        <v>339.22</v>
      </c>
      <c r="M1675">
        <v>339.29</v>
      </c>
      <c r="N1675">
        <v>399.05100000000004</v>
      </c>
      <c r="O1675">
        <v>399.12100000000004</v>
      </c>
      <c r="P1675">
        <v>7</v>
      </c>
      <c r="Q1675">
        <v>5</v>
      </c>
      <c r="R1675" t="str">
        <v>OTHR</v>
      </c>
      <c r="S1675" t="str">
        <v>NANNO</v>
      </c>
      <c r="T1675" t="str">
        <v/>
      </c>
      <c r="U1675" t="str">
        <v/>
      </c>
      <c r="V1675" t="str">
        <v>NANNO</v>
      </c>
      <c r="W1675" t="str">
        <v>OTHR11904131</v>
      </c>
      <c r="X1675">
        <v>44886.831944444442</v>
      </c>
      <c r="Y1675" t="str">
        <v>LEWIS</v>
      </c>
      <c r="Z1675" t="str">
        <v>JR</v>
      </c>
      <c r="AA1675" t="str">
        <v>Unprocessed sample to FLOR, slide to CLAR</v>
      </c>
      <c r="AB1675" t="str">
        <v>397-U1385G-36X-CC-PAL-NANNO</v>
      </c>
    </row>
    <row r="1676" spans="1:28" x14ac:dyDescent="0.15">
      <c r="A1676">
        <v>397</v>
      </c>
      <c r="B1676" t="str">
        <v>U1385</v>
      </c>
      <c r="C1676" t="str">
        <v>G</v>
      </c>
      <c r="D1676">
        <v>36</v>
      </c>
      <c r="E1676" t="str">
        <v>X</v>
      </c>
      <c r="F1676" t="str">
        <v>CC</v>
      </c>
      <c r="G1676" t="str">
        <v/>
      </c>
      <c r="H1676" s="21">
        <v>36</v>
      </c>
      <c r="I1676" s="21">
        <v>43</v>
      </c>
      <c r="J1676" s="21">
        <v>0</v>
      </c>
      <c r="K1676" s="21">
        <v>7</v>
      </c>
      <c r="L1676">
        <v>339.22</v>
      </c>
      <c r="M1676">
        <v>339.29</v>
      </c>
      <c r="N1676">
        <v>399.05100000000004</v>
      </c>
      <c r="O1676">
        <v>399.12100000000004</v>
      </c>
      <c r="P1676">
        <v>7</v>
      </c>
      <c r="Q1676">
        <v>5</v>
      </c>
      <c r="R1676" t="str">
        <v>OTHR</v>
      </c>
      <c r="S1676" t="str">
        <v/>
      </c>
      <c r="T1676" t="str">
        <v>FLOR</v>
      </c>
      <c r="U1676" t="str">
        <v>95504IODP</v>
      </c>
      <c r="V1676" t="str">
        <v>PALFLOR</v>
      </c>
      <c r="W1676" t="str">
        <v>OTHR11904081</v>
      </c>
      <c r="X1676">
        <v>44886.831944444442</v>
      </c>
      <c r="Y1676" t="str">
        <v>NOVAK</v>
      </c>
      <c r="Z1676" t="str">
        <v>JR</v>
      </c>
      <c r="AA1676" t="str">
        <v/>
      </c>
      <c r="AB1676" t="str">
        <v>397-U1385G-36X-CC-PAL-PALFLOR</v>
      </c>
    </row>
    <row r="1677" spans="1:28" x14ac:dyDescent="0.15">
      <c r="A1677">
        <v>397</v>
      </c>
      <c r="B1677" t="str">
        <v>U1385</v>
      </c>
      <c r="C1677" t="str">
        <v>G</v>
      </c>
      <c r="D1677">
        <v>36</v>
      </c>
      <c r="E1677" t="str">
        <v>X</v>
      </c>
      <c r="F1677" t="str">
        <v>CC</v>
      </c>
      <c r="G1677" t="str">
        <v/>
      </c>
      <c r="H1677" s="21">
        <v>36</v>
      </c>
      <c r="I1677" s="21">
        <v>43</v>
      </c>
      <c r="J1677" s="21">
        <v>0</v>
      </c>
      <c r="K1677" s="21">
        <v>7</v>
      </c>
      <c r="L1677">
        <v>339.22</v>
      </c>
      <c r="M1677">
        <v>339.29</v>
      </c>
      <c r="N1677">
        <v>399.05100000000004</v>
      </c>
      <c r="O1677">
        <v>399.12100000000004</v>
      </c>
      <c r="P1677">
        <v>7</v>
      </c>
      <c r="Q1677">
        <v>20</v>
      </c>
      <c r="R1677" t="str">
        <v>OTHR</v>
      </c>
      <c r="S1677" t="str">
        <v/>
      </c>
      <c r="T1677" t="str">
        <v>PERA</v>
      </c>
      <c r="U1677" t="str">
        <v>95471IODP</v>
      </c>
      <c r="V1677" t="str">
        <v>PALPERA</v>
      </c>
      <c r="W1677" t="str">
        <v>OTHR11904071</v>
      </c>
      <c r="X1677">
        <v>44886.831944444442</v>
      </c>
      <c r="Y1677" t="str">
        <v>NOVAK</v>
      </c>
      <c r="Z1677" t="str">
        <v>JR</v>
      </c>
      <c r="AA1677" t="str">
        <v/>
      </c>
      <c r="AB1677" t="str">
        <v>397-U1385G-36X-CC-PAL-PALPERA</v>
      </c>
    </row>
    <row r="1678" spans="1:28" x14ac:dyDescent="0.15">
      <c r="A1678">
        <v>397</v>
      </c>
      <c r="B1678" t="str">
        <v>U1385</v>
      </c>
      <c r="C1678" t="str">
        <v>G</v>
      </c>
      <c r="D1678">
        <v>36</v>
      </c>
      <c r="E1678" t="str">
        <v>X</v>
      </c>
      <c r="F1678" t="str">
        <v>CC</v>
      </c>
      <c r="G1678" t="str">
        <v/>
      </c>
      <c r="H1678" s="21">
        <v>36</v>
      </c>
      <c r="I1678" s="21">
        <v>43</v>
      </c>
      <c r="J1678" s="21">
        <v>0</v>
      </c>
      <c r="K1678" s="21">
        <v>7</v>
      </c>
      <c r="L1678">
        <v>339.22</v>
      </c>
      <c r="M1678">
        <v>339.29</v>
      </c>
      <c r="N1678">
        <v>399.05100000000004</v>
      </c>
      <c r="O1678">
        <v>399.12100000000004</v>
      </c>
      <c r="P1678">
        <v>7</v>
      </c>
      <c r="Q1678">
        <v>5</v>
      </c>
      <c r="R1678" t="str">
        <v>OTHR</v>
      </c>
      <c r="S1678" t="str">
        <v/>
      </c>
      <c r="T1678" t="str">
        <v>CLAR</v>
      </c>
      <c r="U1678" t="str">
        <v>95439IODP</v>
      </c>
      <c r="V1678" t="str">
        <v>PALCLAR</v>
      </c>
      <c r="W1678" t="str">
        <v>OTHR11904091</v>
      </c>
      <c r="X1678">
        <v>44886.831944444442</v>
      </c>
      <c r="Y1678" t="str">
        <v>NOVAK</v>
      </c>
      <c r="Z1678" t="str">
        <v>JR</v>
      </c>
      <c r="AA1678" t="str">
        <v/>
      </c>
      <c r="AB1678" t="str">
        <v>397-U1385G-36X-CC-PAL-PALCLAR</v>
      </c>
    </row>
    <row r="1679" spans="1:28" x14ac:dyDescent="0.15">
      <c r="A1679">
        <v>397</v>
      </c>
      <c r="B1679" t="str">
        <v>U1385</v>
      </c>
      <c r="C1679" t="str">
        <v>G</v>
      </c>
      <c r="D1679">
        <v>36</v>
      </c>
      <c r="E1679" t="str">
        <v>X</v>
      </c>
      <c r="F1679" t="str">
        <v>CC</v>
      </c>
      <c r="G1679" t="str">
        <v/>
      </c>
      <c r="H1679" s="21">
        <v>36</v>
      </c>
      <c r="I1679" s="21">
        <v>43</v>
      </c>
      <c r="J1679" s="21">
        <v>0</v>
      </c>
      <c r="K1679" s="21">
        <v>7</v>
      </c>
      <c r="L1679">
        <v>339.22</v>
      </c>
      <c r="M1679">
        <v>339.29</v>
      </c>
      <c r="N1679">
        <v>399.05100000000004</v>
      </c>
      <c r="O1679">
        <v>399.12100000000004</v>
      </c>
      <c r="P1679">
        <v>7</v>
      </c>
      <c r="Q1679">
        <v>20</v>
      </c>
      <c r="R1679" t="str">
        <v>OTHR</v>
      </c>
      <c r="S1679" t="str">
        <v/>
      </c>
      <c r="T1679" t="str">
        <v>VERM</v>
      </c>
      <c r="U1679" t="str">
        <v>95746IODP</v>
      </c>
      <c r="V1679" t="str">
        <v>PALVERM</v>
      </c>
      <c r="W1679" t="str">
        <v>OTHR11904061</v>
      </c>
      <c r="X1679">
        <v>44886.831944444442</v>
      </c>
      <c r="Y1679" t="str">
        <v>NOVAK</v>
      </c>
      <c r="Z1679" t="str">
        <v>JR</v>
      </c>
      <c r="AA1679" t="str">
        <v/>
      </c>
      <c r="AB1679" t="str">
        <v>397-U1385G-36X-CC-PAL-PALVERM</v>
      </c>
    </row>
    <row r="1680" spans="1:28" x14ac:dyDescent="0.15">
      <c r="A1680">
        <v>397</v>
      </c>
      <c r="B1680" t="str">
        <v>U1385</v>
      </c>
      <c r="C1680" t="str">
        <v>G</v>
      </c>
      <c r="D1680">
        <v>36</v>
      </c>
      <c r="E1680" t="str">
        <v>X</v>
      </c>
      <c r="F1680" t="str">
        <v>CC</v>
      </c>
      <c r="G1680" t="str">
        <v/>
      </c>
      <c r="H1680" s="21">
        <v>36</v>
      </c>
      <c r="I1680" s="21">
        <v>43</v>
      </c>
      <c r="J1680" s="21">
        <v>0</v>
      </c>
      <c r="K1680" s="21">
        <v>7</v>
      </c>
      <c r="L1680">
        <v>339.22</v>
      </c>
      <c r="M1680">
        <v>339.29</v>
      </c>
      <c r="N1680">
        <v>399.05100000000004</v>
      </c>
      <c r="O1680">
        <v>399.12100000000004</v>
      </c>
      <c r="P1680">
        <v>7</v>
      </c>
      <c r="Q1680">
        <v>30</v>
      </c>
      <c r="R1680" t="str">
        <v>OTHR</v>
      </c>
      <c r="S1680" t="str">
        <v/>
      </c>
      <c r="T1680" t="str">
        <v>ZARI</v>
      </c>
      <c r="U1680" t="str">
        <v>95883IODP</v>
      </c>
      <c r="V1680" t="str">
        <v>PALZARI</v>
      </c>
      <c r="W1680" t="str">
        <v>OTHR11904111</v>
      </c>
      <c r="X1680">
        <v>44886.831944444442</v>
      </c>
      <c r="Y1680" t="str">
        <v>NOVAK</v>
      </c>
      <c r="Z1680" t="str">
        <v>JR</v>
      </c>
      <c r="AA1680" t="str">
        <v/>
      </c>
      <c r="AB1680" t="str">
        <v>397-U1385G-36X-CC-PAL-PALZARI</v>
      </c>
    </row>
    <row r="1681" spans="1:28" x14ac:dyDescent="0.15">
      <c r="A1681">
        <v>397</v>
      </c>
      <c r="B1681" t="str">
        <v>U1385</v>
      </c>
      <c r="C1681" t="str">
        <v>G</v>
      </c>
      <c r="D1681">
        <v>37</v>
      </c>
      <c r="E1681" t="str">
        <v>X</v>
      </c>
      <c r="F1681">
        <v>1</v>
      </c>
      <c r="G1681" t="str">
        <v>W</v>
      </c>
      <c r="H1681" s="21">
        <v>75</v>
      </c>
      <c r="I1681" s="21">
        <v>75</v>
      </c>
      <c r="J1681" s="21">
        <v>75</v>
      </c>
      <c r="K1681" s="21">
        <v>75</v>
      </c>
      <c r="L1681">
        <v>339.85</v>
      </c>
      <c r="M1681">
        <v>339.85</v>
      </c>
      <c r="N1681">
        <v>399.68700000000001</v>
      </c>
      <c r="O1681">
        <v>399.68700000000001</v>
      </c>
      <c r="P1681">
        <v>0</v>
      </c>
      <c r="Q1681">
        <v>1</v>
      </c>
      <c r="R1681" t="str">
        <v>TPCK</v>
      </c>
      <c r="S1681" t="str">
        <v>NANNO</v>
      </c>
      <c r="T1681" t="str">
        <v/>
      </c>
      <c r="U1681" t="str">
        <v/>
      </c>
      <c r="V1681" t="str">
        <v>NANNO</v>
      </c>
      <c r="W1681" t="str">
        <v>TPCK11907151</v>
      </c>
      <c r="X1681">
        <v>44887.436805555553</v>
      </c>
      <c r="Y1681" t="str">
        <v>LEWIS</v>
      </c>
      <c r="Z1681" t="str">
        <v>JR</v>
      </c>
      <c r="AA1681" t="str">
        <v>Unprocessed sample to FLOR, slide to CLAR</v>
      </c>
      <c r="AB1681" t="str">
        <v>397-U1385G-37X-1-W 75/75-NANNO</v>
      </c>
    </row>
    <row r="1682" spans="1:28" x14ac:dyDescent="0.15">
      <c r="A1682">
        <v>397</v>
      </c>
      <c r="B1682" t="str">
        <v>U1385</v>
      </c>
      <c r="C1682" t="str">
        <v>G</v>
      </c>
      <c r="D1682">
        <v>37</v>
      </c>
      <c r="E1682" t="str">
        <v>X</v>
      </c>
      <c r="F1682">
        <v>2</v>
      </c>
      <c r="G1682" t="str">
        <v>W</v>
      </c>
      <c r="H1682" s="21">
        <v>80</v>
      </c>
      <c r="I1682" s="21">
        <v>80</v>
      </c>
      <c r="J1682" s="21">
        <v>80</v>
      </c>
      <c r="K1682" s="21">
        <v>80</v>
      </c>
      <c r="L1682">
        <v>341.40000000000003</v>
      </c>
      <c r="M1682">
        <v>341.40000000000003</v>
      </c>
      <c r="N1682">
        <v>401.23700000000002</v>
      </c>
      <c r="O1682">
        <v>401.23700000000002</v>
      </c>
      <c r="P1682">
        <v>0</v>
      </c>
      <c r="Q1682">
        <v>1</v>
      </c>
      <c r="R1682" t="str">
        <v>TPCK</v>
      </c>
      <c r="S1682" t="str">
        <v>NANNO</v>
      </c>
      <c r="T1682" t="str">
        <v/>
      </c>
      <c r="U1682" t="str">
        <v/>
      </c>
      <c r="V1682" t="str">
        <v>NANNO</v>
      </c>
      <c r="W1682" t="str">
        <v>TPCK11907161</v>
      </c>
      <c r="X1682">
        <v>44887.436805555553</v>
      </c>
      <c r="Y1682" t="str">
        <v>LEWIS</v>
      </c>
      <c r="Z1682" t="str">
        <v>JR</v>
      </c>
      <c r="AA1682" t="str">
        <v>Unprocessed sample to FLOR, slide to CLAR</v>
      </c>
      <c r="AB1682" t="str">
        <v>397-U1385G-37X-2-W 80/80-NANNO</v>
      </c>
    </row>
    <row r="1683" spans="1:28" x14ac:dyDescent="0.15">
      <c r="A1683">
        <v>397</v>
      </c>
      <c r="B1683" t="str">
        <v>U1385</v>
      </c>
      <c r="C1683" t="str">
        <v>G</v>
      </c>
      <c r="D1683">
        <v>37</v>
      </c>
      <c r="E1683" t="str">
        <v>X</v>
      </c>
      <c r="F1683">
        <v>3</v>
      </c>
      <c r="G1683" t="str">
        <v>W</v>
      </c>
      <c r="H1683" s="21">
        <v>27</v>
      </c>
      <c r="I1683" s="21">
        <v>29</v>
      </c>
      <c r="J1683" s="21">
        <v>27</v>
      </c>
      <c r="K1683" s="21">
        <v>29</v>
      </c>
      <c r="L1683">
        <v>342.37</v>
      </c>
      <c r="M1683">
        <v>342.39000000000004</v>
      </c>
      <c r="N1683">
        <v>402.20699999999999</v>
      </c>
      <c r="O1683">
        <v>402.22700000000003</v>
      </c>
      <c r="P1683">
        <v>2</v>
      </c>
      <c r="Q1683">
        <v>10</v>
      </c>
      <c r="R1683" t="str">
        <v>CYL</v>
      </c>
      <c r="S1683" t="str">
        <v>MAD</v>
      </c>
      <c r="T1683" t="str">
        <v/>
      </c>
      <c r="U1683" t="str">
        <v/>
      </c>
      <c r="V1683">
        <v>31180</v>
      </c>
      <c r="W1683" t="str">
        <v>CYL11907071</v>
      </c>
      <c r="X1683">
        <v>44887.396527777775</v>
      </c>
      <c r="Y1683" t="str">
        <v>JRS_CLARK</v>
      </c>
      <c r="Z1683" t="str">
        <v>JR</v>
      </c>
      <c r="AA1683" t="str">
        <v/>
      </c>
      <c r="AB1683" t="str">
        <v>397-U1385G-37X-3-W 27/29-31180</v>
      </c>
    </row>
    <row r="1684" spans="1:28" x14ac:dyDescent="0.15">
      <c r="A1684">
        <v>397</v>
      </c>
      <c r="B1684" t="str">
        <v>U1385</v>
      </c>
      <c r="C1684" t="str">
        <v>G</v>
      </c>
      <c r="D1684">
        <v>37</v>
      </c>
      <c r="E1684" t="str">
        <v>X</v>
      </c>
      <c r="F1684">
        <v>3</v>
      </c>
      <c r="G1684" t="str">
        <v>W</v>
      </c>
      <c r="H1684" s="21">
        <v>80</v>
      </c>
      <c r="I1684" s="21">
        <v>80</v>
      </c>
      <c r="J1684" s="21">
        <v>80</v>
      </c>
      <c r="K1684" s="21">
        <v>80</v>
      </c>
      <c r="L1684">
        <v>342.90000000000003</v>
      </c>
      <c r="M1684">
        <v>342.90000000000003</v>
      </c>
      <c r="N1684">
        <v>402.73700000000002</v>
      </c>
      <c r="O1684">
        <v>402.73700000000002</v>
      </c>
      <c r="P1684">
        <v>0</v>
      </c>
      <c r="Q1684">
        <v>1</v>
      </c>
      <c r="R1684" t="str">
        <v>TPCK</v>
      </c>
      <c r="S1684" t="str">
        <v>NANNO</v>
      </c>
      <c r="T1684" t="str">
        <v/>
      </c>
      <c r="U1684" t="str">
        <v/>
      </c>
      <c r="V1684" t="str">
        <v>NANNO</v>
      </c>
      <c r="W1684" t="str">
        <v>TPCK11907171</v>
      </c>
      <c r="X1684">
        <v>44887.436805555553</v>
      </c>
      <c r="Y1684" t="str">
        <v>LEWIS</v>
      </c>
      <c r="Z1684" t="str">
        <v>JR</v>
      </c>
      <c r="AA1684" t="str">
        <v>Unprocessed sample to FLOR, slide to CLAR</v>
      </c>
      <c r="AB1684" t="str">
        <v>397-U1385G-37X-3-W 80/80-NANNO</v>
      </c>
    </row>
    <row r="1685" spans="1:28" x14ac:dyDescent="0.15">
      <c r="A1685">
        <v>397</v>
      </c>
      <c r="B1685" t="str">
        <v>U1385</v>
      </c>
      <c r="C1685" t="str">
        <v>G</v>
      </c>
      <c r="D1685">
        <v>37</v>
      </c>
      <c r="E1685" t="str">
        <v>X</v>
      </c>
      <c r="F1685">
        <v>3</v>
      </c>
      <c r="G1685" t="str">
        <v>W</v>
      </c>
      <c r="H1685" s="21">
        <v>90</v>
      </c>
      <c r="I1685" s="21">
        <v>91</v>
      </c>
      <c r="J1685" s="21">
        <v>90</v>
      </c>
      <c r="K1685" s="21">
        <v>91</v>
      </c>
      <c r="L1685">
        <v>343</v>
      </c>
      <c r="M1685">
        <v>343.01000000000005</v>
      </c>
      <c r="N1685">
        <v>402.83699999999999</v>
      </c>
      <c r="O1685">
        <v>402.84700000000004</v>
      </c>
      <c r="P1685">
        <v>1</v>
      </c>
      <c r="Q1685">
        <v>5</v>
      </c>
      <c r="R1685" t="str">
        <v>CYL</v>
      </c>
      <c r="S1685" t="str">
        <v>CARB</v>
      </c>
      <c r="T1685" t="str">
        <v/>
      </c>
      <c r="U1685" t="str">
        <v/>
      </c>
      <c r="V1685" t="str">
        <v>CARB</v>
      </c>
      <c r="W1685" t="str">
        <v>CYL11907051</v>
      </c>
      <c r="X1685">
        <v>44887.39166666667</v>
      </c>
      <c r="Y1685" t="str">
        <v>JRS_CLARK</v>
      </c>
      <c r="Z1685" t="str">
        <v>JR</v>
      </c>
      <c r="AA1685" t="str">
        <v/>
      </c>
      <c r="AB1685" t="str">
        <v>397-U1385G-37X-3-W 90/91-CARB</v>
      </c>
    </row>
    <row r="1686" spans="1:28" x14ac:dyDescent="0.15">
      <c r="A1686">
        <v>397</v>
      </c>
      <c r="B1686" t="str">
        <v>U1385</v>
      </c>
      <c r="C1686" t="str">
        <v>G</v>
      </c>
      <c r="D1686">
        <v>37</v>
      </c>
      <c r="E1686" t="str">
        <v>X</v>
      </c>
      <c r="F1686">
        <v>4</v>
      </c>
      <c r="G1686" t="str">
        <v>W</v>
      </c>
      <c r="H1686" s="21">
        <v>38</v>
      </c>
      <c r="I1686" s="21">
        <v>40</v>
      </c>
      <c r="J1686" s="21">
        <v>38</v>
      </c>
      <c r="K1686" s="21">
        <v>40</v>
      </c>
      <c r="L1686">
        <v>343.98</v>
      </c>
      <c r="M1686">
        <v>344</v>
      </c>
      <c r="N1686">
        <v>403.81700000000001</v>
      </c>
      <c r="O1686">
        <v>403.83699999999999</v>
      </c>
      <c r="P1686">
        <v>2</v>
      </c>
      <c r="Q1686">
        <v>7</v>
      </c>
      <c r="R1686" t="str">
        <v>CUBE</v>
      </c>
      <c r="S1686" t="str">
        <v>PMAG</v>
      </c>
      <c r="T1686" t="str">
        <v>XUAN</v>
      </c>
      <c r="U1686" t="str">
        <v>95810IODP</v>
      </c>
      <c r="V1686" t="str">
        <v>PMAG</v>
      </c>
      <c r="W1686" t="str">
        <v>CUBE11907021</v>
      </c>
      <c r="X1686">
        <v>44887.388194444444</v>
      </c>
      <c r="Y1686" t="str">
        <v>LEWIS</v>
      </c>
      <c r="Z1686" t="str">
        <v>JR</v>
      </c>
      <c r="AA1686" t="str">
        <v/>
      </c>
      <c r="AB1686" t="str">
        <v>397-U1385G-37X-4-W 38/40-PMAG</v>
      </c>
    </row>
    <row r="1687" spans="1:28" x14ac:dyDescent="0.15">
      <c r="A1687">
        <v>397</v>
      </c>
      <c r="B1687" t="str">
        <v>U1385</v>
      </c>
      <c r="C1687" t="str">
        <v>G</v>
      </c>
      <c r="D1687">
        <v>37</v>
      </c>
      <c r="E1687" t="str">
        <v>X</v>
      </c>
      <c r="F1687">
        <v>4</v>
      </c>
      <c r="G1687" t="str">
        <v>W</v>
      </c>
      <c r="H1687" s="21">
        <v>75</v>
      </c>
      <c r="I1687" s="21">
        <v>75</v>
      </c>
      <c r="J1687" s="21">
        <v>75</v>
      </c>
      <c r="K1687" s="21">
        <v>75</v>
      </c>
      <c r="L1687">
        <v>344.35</v>
      </c>
      <c r="M1687">
        <v>344.35</v>
      </c>
      <c r="N1687">
        <v>404.18700000000001</v>
      </c>
      <c r="O1687">
        <v>404.18700000000001</v>
      </c>
      <c r="P1687">
        <v>0</v>
      </c>
      <c r="Q1687">
        <v>1</v>
      </c>
      <c r="R1687" t="str">
        <v>TPCK</v>
      </c>
      <c r="S1687" t="str">
        <v>NANNO</v>
      </c>
      <c r="T1687" t="str">
        <v/>
      </c>
      <c r="U1687" t="str">
        <v/>
      </c>
      <c r="V1687" t="str">
        <v>NANNO</v>
      </c>
      <c r="W1687" t="str">
        <v>TPCK11907181</v>
      </c>
      <c r="X1687">
        <v>44887.436805555553</v>
      </c>
      <c r="Y1687" t="str">
        <v>LEWIS</v>
      </c>
      <c r="Z1687" t="str">
        <v>JR</v>
      </c>
      <c r="AA1687" t="str">
        <v>Unprocessed sample to FLOR, slide to CLAR</v>
      </c>
      <c r="AB1687" t="str">
        <v>397-U1385G-37X-4-W 75/75-NANNO</v>
      </c>
    </row>
    <row r="1688" spans="1:28" x14ac:dyDescent="0.15">
      <c r="A1688">
        <v>397</v>
      </c>
      <c r="B1688" t="str">
        <v>U1385</v>
      </c>
      <c r="C1688" t="str">
        <v>G</v>
      </c>
      <c r="D1688">
        <v>37</v>
      </c>
      <c r="E1688" t="str">
        <v>X</v>
      </c>
      <c r="F1688">
        <v>5</v>
      </c>
      <c r="G1688" t="str">
        <v>W</v>
      </c>
      <c r="H1688" s="21">
        <v>76</v>
      </c>
      <c r="I1688" s="21">
        <v>76</v>
      </c>
      <c r="J1688" s="21">
        <v>76</v>
      </c>
      <c r="K1688" s="21">
        <v>76</v>
      </c>
      <c r="L1688">
        <v>345.86</v>
      </c>
      <c r="M1688">
        <v>345.86</v>
      </c>
      <c r="N1688">
        <v>405.697</v>
      </c>
      <c r="O1688">
        <v>405.697</v>
      </c>
      <c r="P1688">
        <v>0</v>
      </c>
      <c r="Q1688">
        <v>1</v>
      </c>
      <c r="R1688" t="str">
        <v>TPCK</v>
      </c>
      <c r="S1688" t="str">
        <v>NANNO</v>
      </c>
      <c r="T1688" t="str">
        <v/>
      </c>
      <c r="U1688" t="str">
        <v/>
      </c>
      <c r="V1688" t="str">
        <v>NANNO</v>
      </c>
      <c r="W1688" t="str">
        <v>TPCK11907191</v>
      </c>
      <c r="X1688">
        <v>44887.436805555553</v>
      </c>
      <c r="Y1688" t="str">
        <v>LEWIS</v>
      </c>
      <c r="Z1688" t="str">
        <v>JR</v>
      </c>
      <c r="AA1688" t="str">
        <v>Unprocessed sample to FLOR, slide to CLAR</v>
      </c>
      <c r="AB1688" t="str">
        <v>397-U1385G-37X-5-W 76/76-NANNO</v>
      </c>
    </row>
    <row r="1689" spans="1:28" x14ac:dyDescent="0.15">
      <c r="A1689">
        <v>397</v>
      </c>
      <c r="B1689" t="str">
        <v>U1385</v>
      </c>
      <c r="C1689" t="str">
        <v>G</v>
      </c>
      <c r="D1689">
        <v>37</v>
      </c>
      <c r="E1689" t="str">
        <v>X</v>
      </c>
      <c r="F1689">
        <v>5</v>
      </c>
      <c r="G1689" t="str">
        <v>W</v>
      </c>
      <c r="H1689" s="21">
        <v>102</v>
      </c>
      <c r="I1689" s="21">
        <v>103</v>
      </c>
      <c r="J1689" s="21">
        <v>102</v>
      </c>
      <c r="K1689" s="21">
        <v>103</v>
      </c>
      <c r="L1689">
        <v>346.12</v>
      </c>
      <c r="M1689">
        <v>346.13</v>
      </c>
      <c r="N1689">
        <v>405.95699999999999</v>
      </c>
      <c r="O1689">
        <v>405.96699999999998</v>
      </c>
      <c r="P1689">
        <v>1</v>
      </c>
      <c r="Q1689">
        <v>5</v>
      </c>
      <c r="R1689" t="str">
        <v>CYL</v>
      </c>
      <c r="S1689" t="str">
        <v>CARB</v>
      </c>
      <c r="T1689" t="str">
        <v/>
      </c>
      <c r="U1689" t="str">
        <v/>
      </c>
      <c r="V1689" t="str">
        <v>CARB</v>
      </c>
      <c r="W1689" t="str">
        <v>CYL11907041</v>
      </c>
      <c r="X1689">
        <v>44887.39166666667</v>
      </c>
      <c r="Y1689" t="str">
        <v>JRS_CLARK</v>
      </c>
      <c r="Z1689" t="str">
        <v>JR</v>
      </c>
      <c r="AA1689" t="str">
        <v/>
      </c>
      <c r="AB1689" t="str">
        <v>397-U1385G-37X-5-W 102/103-CARB</v>
      </c>
    </row>
    <row r="1690" spans="1:28" x14ac:dyDescent="0.15">
      <c r="A1690">
        <v>397</v>
      </c>
      <c r="B1690" t="str">
        <v>U1385</v>
      </c>
      <c r="C1690" t="str">
        <v>G</v>
      </c>
      <c r="D1690">
        <v>37</v>
      </c>
      <c r="E1690" t="str">
        <v>X</v>
      </c>
      <c r="F1690">
        <v>5</v>
      </c>
      <c r="G1690" t="str">
        <v>W</v>
      </c>
      <c r="H1690" s="21">
        <v>102</v>
      </c>
      <c r="I1690" s="21">
        <v>103</v>
      </c>
      <c r="J1690" s="21">
        <v>102</v>
      </c>
      <c r="K1690" s="21">
        <v>103</v>
      </c>
      <c r="L1690">
        <v>346.12</v>
      </c>
      <c r="M1690">
        <v>346.13</v>
      </c>
      <c r="N1690">
        <v>405.95699999999999</v>
      </c>
      <c r="O1690">
        <v>405.96699999999998</v>
      </c>
      <c r="P1690">
        <v>1</v>
      </c>
      <c r="Q1690">
        <v>5</v>
      </c>
      <c r="R1690" t="str">
        <v>CYL</v>
      </c>
      <c r="S1690" t="str">
        <v>XRD</v>
      </c>
      <c r="T1690" t="str">
        <v/>
      </c>
      <c r="U1690" t="str">
        <v/>
      </c>
      <c r="V1690" t="str">
        <v>XRD</v>
      </c>
      <c r="W1690" t="str">
        <v>CYL11907031</v>
      </c>
      <c r="X1690">
        <v>44887.39166666667</v>
      </c>
      <c r="Y1690" t="str">
        <v>JRS_CLARK</v>
      </c>
      <c r="Z1690" t="str">
        <v>JR</v>
      </c>
      <c r="AA1690" t="str">
        <v/>
      </c>
      <c r="AB1690" t="str">
        <v>397-U1385G-37X-5-W 102/103-XRD</v>
      </c>
    </row>
    <row r="1691" spans="1:28" x14ac:dyDescent="0.15">
      <c r="A1691">
        <v>397</v>
      </c>
      <c r="B1691" t="str">
        <v>U1385</v>
      </c>
      <c r="C1691" t="str">
        <v>G</v>
      </c>
      <c r="D1691">
        <v>37</v>
      </c>
      <c r="E1691" t="str">
        <v>X</v>
      </c>
      <c r="F1691">
        <v>5</v>
      </c>
      <c r="G1691" t="str">
        <v>A</v>
      </c>
      <c r="H1691" s="21">
        <v>103</v>
      </c>
      <c r="I1691" s="21">
        <v>103</v>
      </c>
      <c r="J1691" s="21">
        <v>103</v>
      </c>
      <c r="K1691" s="21">
        <v>103</v>
      </c>
      <c r="L1691">
        <v>346.13</v>
      </c>
      <c r="M1691">
        <v>346.13</v>
      </c>
      <c r="N1691">
        <v>405.96699999999998</v>
      </c>
      <c r="O1691">
        <v>405.96699999999998</v>
      </c>
      <c r="P1691">
        <v>0</v>
      </c>
      <c r="Q1691">
        <v>1</v>
      </c>
      <c r="R1691" t="str">
        <v>SS</v>
      </c>
      <c r="S1691" t="str">
        <v>SED</v>
      </c>
      <c r="T1691" t="str">
        <v/>
      </c>
      <c r="U1691" t="str">
        <v/>
      </c>
      <c r="V1691" t="str">
        <v>SED</v>
      </c>
      <c r="W1691" t="str">
        <v>SS11907061</v>
      </c>
      <c r="X1691">
        <v>44887.395833333336</v>
      </c>
      <c r="Y1691" t="str">
        <v>JRS_BROOKS</v>
      </c>
      <c r="Z1691" t="str">
        <v>JR</v>
      </c>
      <c r="AA1691" t="str">
        <v/>
      </c>
      <c r="AB1691" t="str">
        <v>397-U1385G-37X-5-A 103/103-SED</v>
      </c>
    </row>
    <row r="1692" spans="1:28" x14ac:dyDescent="0.15">
      <c r="A1692">
        <v>397</v>
      </c>
      <c r="B1692" t="str">
        <v>U1385</v>
      </c>
      <c r="C1692" t="str">
        <v>G</v>
      </c>
      <c r="D1692">
        <v>37</v>
      </c>
      <c r="E1692" t="str">
        <v>X</v>
      </c>
      <c r="F1692">
        <v>6</v>
      </c>
      <c r="G1692" t="str">
        <v>W</v>
      </c>
      <c r="H1692" s="21">
        <v>80</v>
      </c>
      <c r="I1692" s="21">
        <v>80</v>
      </c>
      <c r="J1692" s="21">
        <v>80</v>
      </c>
      <c r="K1692" s="21">
        <v>80</v>
      </c>
      <c r="L1692">
        <v>347.39</v>
      </c>
      <c r="M1692">
        <v>347.39</v>
      </c>
      <c r="N1692">
        <v>407.22699999999998</v>
      </c>
      <c r="O1692">
        <v>407.22699999999998</v>
      </c>
      <c r="P1692">
        <v>0</v>
      </c>
      <c r="Q1692">
        <v>1</v>
      </c>
      <c r="R1692" t="str">
        <v>TPCK</v>
      </c>
      <c r="S1692" t="str">
        <v>NANNO</v>
      </c>
      <c r="T1692" t="str">
        <v/>
      </c>
      <c r="U1692" t="str">
        <v/>
      </c>
      <c r="V1692" t="str">
        <v>NANNO</v>
      </c>
      <c r="W1692" t="str">
        <v>TPCK11907201</v>
      </c>
      <c r="X1692">
        <v>44887.436805555553</v>
      </c>
      <c r="Y1692" t="str">
        <v>LEWIS</v>
      </c>
      <c r="Z1692" t="str">
        <v>JR</v>
      </c>
      <c r="AA1692" t="str">
        <v>Unprocessed sample to FLOR, slide to CLAR</v>
      </c>
      <c r="AB1692" t="str">
        <v>397-U1385G-37X-6-W 80/80-NANNO</v>
      </c>
    </row>
    <row r="1693" spans="1:28" x14ac:dyDescent="0.15">
      <c r="A1693">
        <v>397</v>
      </c>
      <c r="B1693" t="str">
        <v>U1385</v>
      </c>
      <c r="C1693" t="str">
        <v>G</v>
      </c>
      <c r="D1693">
        <v>37</v>
      </c>
      <c r="E1693" t="str">
        <v>X</v>
      </c>
      <c r="F1693">
        <v>6</v>
      </c>
      <c r="G1693" t="str">
        <v/>
      </c>
      <c r="H1693" s="21">
        <v>108</v>
      </c>
      <c r="I1693" s="21">
        <v>118</v>
      </c>
      <c r="J1693" s="21">
        <v>0</v>
      </c>
      <c r="K1693" s="21">
        <v>5</v>
      </c>
      <c r="L1693">
        <v>347.66999999999996</v>
      </c>
      <c r="M1693">
        <v>347.77</v>
      </c>
      <c r="N1693">
        <v>407.50699999999995</v>
      </c>
      <c r="O1693">
        <v>407.60699999999997</v>
      </c>
      <c r="P1693">
        <v>5</v>
      </c>
      <c r="Q1693">
        <v>25</v>
      </c>
      <c r="R1693" t="str">
        <v>CAKE</v>
      </c>
      <c r="S1693" t="str">
        <v/>
      </c>
      <c r="T1693" t="str">
        <v>HAYG</v>
      </c>
      <c r="U1693" t="str">
        <v>95295IODP</v>
      </c>
      <c r="V1693" t="str">
        <v>SCHAYG</v>
      </c>
      <c r="W1693" t="str">
        <v>CAKE11905241</v>
      </c>
      <c r="X1693">
        <v>44887.022222222222</v>
      </c>
      <c r="Y1693" t="str">
        <v>JR_LIU</v>
      </c>
      <c r="Z1693" t="str">
        <v>JR</v>
      </c>
      <c r="AA1693" t="str">
        <v>flush with N2</v>
      </c>
      <c r="AB1693" t="str">
        <v>397-U1385G-37X-6-IW(108-118)-SCHAYG</v>
      </c>
    </row>
    <row r="1694" spans="1:28" x14ac:dyDescent="0.15">
      <c r="A1694">
        <v>397</v>
      </c>
      <c r="B1694" t="str">
        <v>U1385</v>
      </c>
      <c r="C1694" t="str">
        <v>G</v>
      </c>
      <c r="D1694">
        <v>37</v>
      </c>
      <c r="E1694" t="str">
        <v>X</v>
      </c>
      <c r="F1694">
        <v>6</v>
      </c>
      <c r="G1694" t="str">
        <v/>
      </c>
      <c r="H1694" s="21">
        <v>108</v>
      </c>
      <c r="I1694" s="21">
        <v>118</v>
      </c>
      <c r="J1694" s="21">
        <v>0</v>
      </c>
      <c r="K1694" s="21">
        <v>5</v>
      </c>
      <c r="L1694">
        <v>347.66999999999996</v>
      </c>
      <c r="M1694">
        <v>347.77</v>
      </c>
      <c r="N1694">
        <v>407.50699999999995</v>
      </c>
      <c r="O1694">
        <v>407.60699999999997</v>
      </c>
      <c r="P1694">
        <v>5</v>
      </c>
      <c r="Q1694">
        <v>6</v>
      </c>
      <c r="R1694" t="str">
        <v>LIQ</v>
      </c>
      <c r="S1694" t="str">
        <v/>
      </c>
      <c r="T1694" t="str">
        <v/>
      </c>
      <c r="U1694" t="str">
        <v/>
      </c>
      <c r="V1694" t="str">
        <v>IWS</v>
      </c>
      <c r="W1694" t="str">
        <v>LIQ11905181</v>
      </c>
      <c r="X1694">
        <v>44887.022222222222</v>
      </c>
      <c r="Y1694" t="str">
        <v>JR_LIU</v>
      </c>
      <c r="Z1694" t="str">
        <v>JR</v>
      </c>
      <c r="AA1694" t="str">
        <v>shipboard untreated</v>
      </c>
      <c r="AB1694" t="str">
        <v>397-U1385G-37X-6-IW(108-118)-IWS</v>
      </c>
    </row>
    <row r="1695" spans="1:28" x14ac:dyDescent="0.15">
      <c r="A1695">
        <v>397</v>
      </c>
      <c r="B1695" t="str">
        <v>U1385</v>
      </c>
      <c r="C1695" t="str">
        <v>G</v>
      </c>
      <c r="D1695">
        <v>37</v>
      </c>
      <c r="E1695" t="str">
        <v>X</v>
      </c>
      <c r="F1695">
        <v>6</v>
      </c>
      <c r="G1695" t="str">
        <v/>
      </c>
      <c r="H1695" s="21">
        <v>108</v>
      </c>
      <c r="I1695" s="21">
        <v>118</v>
      </c>
      <c r="J1695" s="21">
        <v>0</v>
      </c>
      <c r="K1695" s="21">
        <v>5</v>
      </c>
      <c r="L1695">
        <v>347.66999999999996</v>
      </c>
      <c r="M1695">
        <v>347.77</v>
      </c>
      <c r="N1695">
        <v>407.50699999999995</v>
      </c>
      <c r="O1695">
        <v>407.60699999999997</v>
      </c>
      <c r="P1695">
        <v>5</v>
      </c>
      <c r="Q1695">
        <v>3</v>
      </c>
      <c r="R1695" t="str">
        <v>LIQ</v>
      </c>
      <c r="S1695" t="str">
        <v/>
      </c>
      <c r="T1695" t="str">
        <v/>
      </c>
      <c r="U1695" t="str">
        <v/>
      </c>
      <c r="V1695" t="str">
        <v>IWALK</v>
      </c>
      <c r="W1695" t="str">
        <v>LIQ11905191</v>
      </c>
      <c r="X1695">
        <v>44887.022222222222</v>
      </c>
      <c r="Y1695" t="str">
        <v>JR_LIU</v>
      </c>
      <c r="Z1695" t="str">
        <v>JR</v>
      </c>
      <c r="AA1695" t="str">
        <v>alkalinity residue</v>
      </c>
      <c r="AB1695" t="str">
        <v>397-U1385G-37X-6-IW(108-118)-IWALK</v>
      </c>
    </row>
    <row r="1696" spans="1:28" x14ac:dyDescent="0.15">
      <c r="A1696">
        <v>397</v>
      </c>
      <c r="B1696" t="str">
        <v>U1385</v>
      </c>
      <c r="C1696" t="str">
        <v>G</v>
      </c>
      <c r="D1696">
        <v>37</v>
      </c>
      <c r="E1696" t="str">
        <v>X</v>
      </c>
      <c r="F1696">
        <v>6</v>
      </c>
      <c r="G1696" t="str">
        <v/>
      </c>
      <c r="H1696" s="21">
        <v>108</v>
      </c>
      <c r="I1696" s="21">
        <v>118</v>
      </c>
      <c r="J1696" s="21">
        <v>0</v>
      </c>
      <c r="K1696" s="21">
        <v>5</v>
      </c>
      <c r="L1696">
        <v>347.66999999999996</v>
      </c>
      <c r="M1696">
        <v>347.77</v>
      </c>
      <c r="N1696">
        <v>407.50699999999995</v>
      </c>
      <c r="O1696">
        <v>407.60699999999997</v>
      </c>
      <c r="P1696">
        <v>5</v>
      </c>
      <c r="Q1696">
        <v>25</v>
      </c>
      <c r="R1696" t="str">
        <v>CAKE</v>
      </c>
      <c r="S1696" t="str">
        <v/>
      </c>
      <c r="T1696" t="str">
        <v>WU</v>
      </c>
      <c r="U1696" t="str">
        <v>95353IODP</v>
      </c>
      <c r="V1696" t="str">
        <v>SCWU</v>
      </c>
      <c r="W1696" t="str">
        <v>CAKE11905231</v>
      </c>
      <c r="X1696">
        <v>44887.022222222222</v>
      </c>
      <c r="Y1696" t="str">
        <v>JR_LIU</v>
      </c>
      <c r="Z1696" t="str">
        <v>JR</v>
      </c>
      <c r="AA1696" t="str">
        <v/>
      </c>
      <c r="AB1696" t="str">
        <v>397-U1385G-37X-6-IW(108-118)-SCWU</v>
      </c>
    </row>
    <row r="1697" spans="1:28" x14ac:dyDescent="0.15">
      <c r="A1697">
        <v>397</v>
      </c>
      <c r="B1697" t="str">
        <v>U1385</v>
      </c>
      <c r="C1697" t="str">
        <v>G</v>
      </c>
      <c r="D1697">
        <v>37</v>
      </c>
      <c r="E1697" t="str">
        <v>X</v>
      </c>
      <c r="F1697">
        <v>6</v>
      </c>
      <c r="G1697" t="str">
        <v/>
      </c>
      <c r="H1697" s="21">
        <v>108</v>
      </c>
      <c r="I1697" s="21">
        <v>118</v>
      </c>
      <c r="J1697" s="21">
        <v>108</v>
      </c>
      <c r="K1697" s="21">
        <v>118</v>
      </c>
      <c r="L1697">
        <v>347.66999999999996</v>
      </c>
      <c r="M1697">
        <v>347.77</v>
      </c>
      <c r="N1697">
        <v>407.50699999999995</v>
      </c>
      <c r="O1697">
        <v>407.60699999999997</v>
      </c>
      <c r="P1697">
        <v>10</v>
      </c>
      <c r="Q1697">
        <v>353</v>
      </c>
      <c r="R1697" t="str">
        <v>WRND</v>
      </c>
      <c r="S1697" t="str">
        <v>IW</v>
      </c>
      <c r="T1697" t="str">
        <v/>
      </c>
      <c r="U1697" t="str">
        <v/>
      </c>
      <c r="V1697" t="str">
        <v>IW(108-118)</v>
      </c>
      <c r="W1697" t="str">
        <v>WRND11904541</v>
      </c>
      <c r="X1697">
        <v>44886.893750000003</v>
      </c>
      <c r="Y1697" t="str">
        <v>LEWIS</v>
      </c>
      <c r="Z1697" t="str">
        <v>JR</v>
      </c>
      <c r="AA1697" t="str">
        <v/>
      </c>
      <c r="AB1697" t="str">
        <v>397-U1385G-37X-6-IW(108-118)</v>
      </c>
    </row>
    <row r="1698" spans="1:28" x14ac:dyDescent="0.15">
      <c r="A1698">
        <v>397</v>
      </c>
      <c r="B1698" t="str">
        <v>U1385</v>
      </c>
      <c r="C1698" t="str">
        <v>G</v>
      </c>
      <c r="D1698">
        <v>37</v>
      </c>
      <c r="E1698" t="str">
        <v>X</v>
      </c>
      <c r="F1698">
        <v>6</v>
      </c>
      <c r="G1698" t="str">
        <v/>
      </c>
      <c r="H1698" s="21">
        <v>108</v>
      </c>
      <c r="I1698" s="21">
        <v>118</v>
      </c>
      <c r="J1698" s="21">
        <v>0</v>
      </c>
      <c r="K1698" s="21">
        <v>5</v>
      </c>
      <c r="L1698">
        <v>347.66999999999996</v>
      </c>
      <c r="M1698">
        <v>347.77</v>
      </c>
      <c r="N1698">
        <v>407.50699999999995</v>
      </c>
      <c r="O1698">
        <v>407.60699999999997</v>
      </c>
      <c r="P1698">
        <v>5</v>
      </c>
      <c r="Q1698">
        <v>2</v>
      </c>
      <c r="R1698" t="str">
        <v>LIQ</v>
      </c>
      <c r="S1698" t="str">
        <v/>
      </c>
      <c r="T1698" t="str">
        <v>BRAD</v>
      </c>
      <c r="U1698" t="str">
        <v>95829IODP</v>
      </c>
      <c r="V1698" t="str">
        <v>IWBRAD</v>
      </c>
      <c r="W1698" t="str">
        <v>LIQ11905261</v>
      </c>
      <c r="X1698">
        <v>44887.022222222222</v>
      </c>
      <c r="Y1698" t="str">
        <v>JR_LIU</v>
      </c>
      <c r="Z1698" t="str">
        <v>JR</v>
      </c>
      <c r="AA1698" t="str">
        <v>10 ul HgCl2</v>
      </c>
      <c r="AB1698" t="str">
        <v>397-U1385G-37X-6-IW(108-118)-IWBRAD</v>
      </c>
    </row>
    <row r="1699" spans="1:28" x14ac:dyDescent="0.15">
      <c r="A1699">
        <v>397</v>
      </c>
      <c r="B1699" t="str">
        <v>U1385</v>
      </c>
      <c r="C1699" t="str">
        <v>G</v>
      </c>
      <c r="D1699">
        <v>37</v>
      </c>
      <c r="E1699" t="str">
        <v>X</v>
      </c>
      <c r="F1699">
        <v>6</v>
      </c>
      <c r="G1699" t="str">
        <v/>
      </c>
      <c r="H1699" s="21">
        <v>108</v>
      </c>
      <c r="I1699" s="21">
        <v>118</v>
      </c>
      <c r="J1699" s="21">
        <v>0</v>
      </c>
      <c r="K1699" s="21">
        <v>5</v>
      </c>
      <c r="L1699">
        <v>347.66999999999996</v>
      </c>
      <c r="M1699">
        <v>347.77</v>
      </c>
      <c r="N1699">
        <v>407.50699999999995</v>
      </c>
      <c r="O1699">
        <v>407.60699999999997</v>
      </c>
      <c r="P1699">
        <v>5</v>
      </c>
      <c r="Q1699">
        <v>25</v>
      </c>
      <c r="R1699" t="str">
        <v>CAKE</v>
      </c>
      <c r="S1699" t="str">
        <v/>
      </c>
      <c r="T1699" t="str">
        <v/>
      </c>
      <c r="U1699" t="str">
        <v/>
      </c>
      <c r="V1699" t="str">
        <v>SC</v>
      </c>
      <c r="W1699" t="str">
        <v>CAKE11905251</v>
      </c>
      <c r="X1699">
        <v>44887.022222222222</v>
      </c>
      <c r="Y1699" t="str">
        <v>JR_LIU</v>
      </c>
      <c r="Z1699" t="str">
        <v>JR</v>
      </c>
      <c r="AA1699" t="str">
        <v>repository</v>
      </c>
      <c r="AB1699" t="str">
        <v>397-U1385G-37X-6-IW(108-118)-SC</v>
      </c>
    </row>
    <row r="1700" spans="1:28" x14ac:dyDescent="0.15">
      <c r="A1700">
        <v>397</v>
      </c>
      <c r="B1700" t="str">
        <v>U1385</v>
      </c>
      <c r="C1700" t="str">
        <v>G</v>
      </c>
      <c r="D1700">
        <v>37</v>
      </c>
      <c r="E1700" t="str">
        <v>X</v>
      </c>
      <c r="F1700">
        <v>6</v>
      </c>
      <c r="G1700" t="str">
        <v/>
      </c>
      <c r="H1700" s="21">
        <v>108</v>
      </c>
      <c r="I1700" s="21">
        <v>118</v>
      </c>
      <c r="J1700" s="21">
        <v>0</v>
      </c>
      <c r="K1700" s="21">
        <v>5</v>
      </c>
      <c r="L1700">
        <v>347.66999999999996</v>
      </c>
      <c r="M1700">
        <v>347.77</v>
      </c>
      <c r="N1700">
        <v>407.50699999999995</v>
      </c>
      <c r="O1700">
        <v>407.60699999999997</v>
      </c>
      <c r="P1700">
        <v>5</v>
      </c>
      <c r="Q1700">
        <v>10</v>
      </c>
      <c r="R1700" t="str">
        <v>LIQ</v>
      </c>
      <c r="S1700" t="str">
        <v/>
      </c>
      <c r="T1700" t="str">
        <v>WU</v>
      </c>
      <c r="U1700" t="str">
        <v>95353IODP</v>
      </c>
      <c r="V1700" t="str">
        <v>IWWU</v>
      </c>
      <c r="W1700" t="str">
        <v>LIQ11905211</v>
      </c>
      <c r="X1700">
        <v>44887.022222222222</v>
      </c>
      <c r="Y1700" t="str">
        <v>JR_LIU</v>
      </c>
      <c r="Z1700" t="str">
        <v>JR</v>
      </c>
      <c r="AA1700" t="str">
        <v>30 ul TM HCl</v>
      </c>
      <c r="AB1700" t="str">
        <v>397-U1385G-37X-6-IW(108-118)-IWWU</v>
      </c>
    </row>
    <row r="1701" spans="1:28" x14ac:dyDescent="0.15">
      <c r="A1701">
        <v>397</v>
      </c>
      <c r="B1701" t="str">
        <v>U1385</v>
      </c>
      <c r="C1701" t="str">
        <v>G</v>
      </c>
      <c r="D1701">
        <v>37</v>
      </c>
      <c r="E1701" t="str">
        <v>X</v>
      </c>
      <c r="F1701">
        <v>6</v>
      </c>
      <c r="G1701" t="str">
        <v/>
      </c>
      <c r="H1701" s="21">
        <v>108</v>
      </c>
      <c r="I1701" s="21">
        <v>118</v>
      </c>
      <c r="J1701" s="21">
        <v>0</v>
      </c>
      <c r="K1701" s="21">
        <v>5</v>
      </c>
      <c r="L1701">
        <v>347.66999999999996</v>
      </c>
      <c r="M1701">
        <v>347.77</v>
      </c>
      <c r="N1701">
        <v>407.50699999999995</v>
      </c>
      <c r="O1701">
        <v>407.60699999999997</v>
      </c>
      <c r="P1701">
        <v>5</v>
      </c>
      <c r="Q1701">
        <v>2</v>
      </c>
      <c r="R1701" t="str">
        <v>LIQ</v>
      </c>
      <c r="S1701" t="str">
        <v>ICP</v>
      </c>
      <c r="T1701" t="str">
        <v/>
      </c>
      <c r="U1701" t="str">
        <v/>
      </c>
      <c r="V1701" t="str">
        <v>IWICP</v>
      </c>
      <c r="W1701" t="str">
        <v>LIQ11905201</v>
      </c>
      <c r="X1701">
        <v>44887.022222222222</v>
      </c>
      <c r="Y1701" t="str">
        <v>JR_LIU</v>
      </c>
      <c r="Z1701" t="str">
        <v>JR</v>
      </c>
      <c r="AA1701" t="str">
        <v>10uL HNO3</v>
      </c>
      <c r="AB1701" t="str">
        <v>397-U1385G-37X-6-IW(108-118)-IWICP</v>
      </c>
    </row>
    <row r="1702" spans="1:28" x14ac:dyDescent="0.15">
      <c r="A1702">
        <v>397</v>
      </c>
      <c r="B1702" t="str">
        <v>U1385</v>
      </c>
      <c r="C1702" t="str">
        <v>G</v>
      </c>
      <c r="D1702">
        <v>37</v>
      </c>
      <c r="E1702" t="str">
        <v>X</v>
      </c>
      <c r="F1702">
        <v>6</v>
      </c>
      <c r="G1702" t="str">
        <v/>
      </c>
      <c r="H1702" s="21">
        <v>108</v>
      </c>
      <c r="I1702" s="21">
        <v>118</v>
      </c>
      <c r="J1702" s="21">
        <v>0</v>
      </c>
      <c r="K1702" s="21">
        <v>5</v>
      </c>
      <c r="L1702">
        <v>347.66999999999996</v>
      </c>
      <c r="M1702">
        <v>347.77</v>
      </c>
      <c r="N1702">
        <v>407.50699999999995</v>
      </c>
      <c r="O1702">
        <v>407.60699999999997</v>
      </c>
      <c r="P1702">
        <v>5</v>
      </c>
      <c r="Q1702">
        <v>10</v>
      </c>
      <c r="R1702" t="str">
        <v>LIQ</v>
      </c>
      <c r="S1702" t="str">
        <v/>
      </c>
      <c r="T1702" t="str">
        <v>YOBO</v>
      </c>
      <c r="U1702" t="str">
        <v>96010IODP</v>
      </c>
      <c r="V1702" t="str">
        <v>IWYOBO</v>
      </c>
      <c r="W1702" t="str">
        <v>LIQ11905221</v>
      </c>
      <c r="X1702">
        <v>44887.022222222222</v>
      </c>
      <c r="Y1702" t="str">
        <v>JR_LIU</v>
      </c>
      <c r="Z1702" t="str">
        <v>JR</v>
      </c>
      <c r="AA1702" t="str">
        <v>30ul optima HNO3</v>
      </c>
      <c r="AB1702" t="str">
        <v>397-U1385G-37X-6-IW(108-118)-IWYOBO</v>
      </c>
    </row>
    <row r="1703" spans="1:28" x14ac:dyDescent="0.15">
      <c r="A1703">
        <v>397</v>
      </c>
      <c r="B1703" t="str">
        <v>U1385</v>
      </c>
      <c r="C1703" t="str">
        <v>G</v>
      </c>
      <c r="D1703">
        <v>37</v>
      </c>
      <c r="E1703" t="str">
        <v>X</v>
      </c>
      <c r="F1703">
        <v>7</v>
      </c>
      <c r="G1703" t="str">
        <v/>
      </c>
      <c r="H1703" s="21">
        <v>0</v>
      </c>
      <c r="I1703" s="21">
        <v>5</v>
      </c>
      <c r="J1703" s="21">
        <v>0</v>
      </c>
      <c r="K1703" s="21">
        <v>5</v>
      </c>
      <c r="L1703">
        <v>347.77</v>
      </c>
      <c r="M1703">
        <v>347.82</v>
      </c>
      <c r="N1703">
        <v>407.60699999999997</v>
      </c>
      <c r="O1703">
        <v>407.65699999999998</v>
      </c>
      <c r="P1703">
        <v>5</v>
      </c>
      <c r="Q1703">
        <v>5</v>
      </c>
      <c r="R1703" t="str">
        <v>CYL</v>
      </c>
      <c r="S1703" t="str">
        <v>HS</v>
      </c>
      <c r="T1703" t="str">
        <v/>
      </c>
      <c r="U1703" t="str">
        <v/>
      </c>
      <c r="V1703" t="str">
        <v>HS</v>
      </c>
      <c r="W1703" t="str">
        <v>CYL11904551</v>
      </c>
      <c r="X1703">
        <v>44886.893750000003</v>
      </c>
      <c r="Y1703" t="str">
        <v>LEWIS</v>
      </c>
      <c r="Z1703" t="str">
        <v>JR</v>
      </c>
      <c r="AA1703" t="str">
        <v/>
      </c>
      <c r="AB1703" t="str">
        <v>397-U1385G-37X-7-HS</v>
      </c>
    </row>
    <row r="1704" spans="1:28" x14ac:dyDescent="0.15">
      <c r="A1704">
        <v>397</v>
      </c>
      <c r="B1704" t="str">
        <v>U1385</v>
      </c>
      <c r="C1704" t="str">
        <v>G</v>
      </c>
      <c r="D1704">
        <v>37</v>
      </c>
      <c r="E1704" t="str">
        <v>X</v>
      </c>
      <c r="F1704">
        <v>7</v>
      </c>
      <c r="G1704" t="str">
        <v>W</v>
      </c>
      <c r="H1704" s="21">
        <v>30</v>
      </c>
      <c r="I1704" s="21">
        <v>30</v>
      </c>
      <c r="J1704" s="21">
        <v>30</v>
      </c>
      <c r="K1704" s="21">
        <v>30</v>
      </c>
      <c r="L1704">
        <v>348.07</v>
      </c>
      <c r="M1704">
        <v>348.07</v>
      </c>
      <c r="N1704">
        <v>407.90699999999998</v>
      </c>
      <c r="O1704">
        <v>407.90699999999998</v>
      </c>
      <c r="P1704">
        <v>0</v>
      </c>
      <c r="Q1704">
        <v>1</v>
      </c>
      <c r="R1704" t="str">
        <v>TPCK</v>
      </c>
      <c r="S1704" t="str">
        <v>NANNO</v>
      </c>
      <c r="T1704" t="str">
        <v/>
      </c>
      <c r="U1704" t="str">
        <v/>
      </c>
      <c r="V1704" t="str">
        <v>NANNO</v>
      </c>
      <c r="W1704" t="str">
        <v>TPCK11907211</v>
      </c>
      <c r="X1704">
        <v>44887.436805555553</v>
      </c>
      <c r="Y1704" t="str">
        <v>LEWIS</v>
      </c>
      <c r="Z1704" t="str">
        <v>JR</v>
      </c>
      <c r="AA1704" t="str">
        <v>Unprocessed sample to FLOR, slide to CLAR</v>
      </c>
      <c r="AB1704" t="str">
        <v>397-U1385G-37X-7-W 30/30-NANNO</v>
      </c>
    </row>
    <row r="1705" spans="1:28" x14ac:dyDescent="0.15">
      <c r="A1705">
        <v>397</v>
      </c>
      <c r="B1705" t="str">
        <v>U1385</v>
      </c>
      <c r="C1705" t="str">
        <v>G</v>
      </c>
      <c r="D1705">
        <v>37</v>
      </c>
      <c r="E1705" t="str">
        <v>X</v>
      </c>
      <c r="F1705" t="str">
        <v>CC</v>
      </c>
      <c r="G1705" t="str">
        <v/>
      </c>
      <c r="H1705" s="21">
        <v>41</v>
      </c>
      <c r="I1705" s="21">
        <v>48</v>
      </c>
      <c r="J1705" s="21">
        <v>0</v>
      </c>
      <c r="K1705" s="21">
        <v>7</v>
      </c>
      <c r="L1705">
        <v>348.71000000000004</v>
      </c>
      <c r="M1705">
        <v>348.78000000000003</v>
      </c>
      <c r="N1705">
        <v>408.54700000000003</v>
      </c>
      <c r="O1705">
        <v>408.61700000000002</v>
      </c>
      <c r="P1705">
        <v>7</v>
      </c>
      <c r="Q1705">
        <v>5</v>
      </c>
      <c r="R1705" t="str">
        <v>OTHR</v>
      </c>
      <c r="S1705" t="str">
        <v/>
      </c>
      <c r="T1705" t="str">
        <v>CLAR</v>
      </c>
      <c r="U1705" t="str">
        <v>95439IODP</v>
      </c>
      <c r="V1705" t="str">
        <v>PALCLAR</v>
      </c>
      <c r="W1705" t="str">
        <v>OTHR11904601</v>
      </c>
      <c r="X1705">
        <v>44886.894444444442</v>
      </c>
      <c r="Y1705" t="str">
        <v>NOVAK</v>
      </c>
      <c r="Z1705" t="str">
        <v>JR</v>
      </c>
      <c r="AA1705" t="str">
        <v/>
      </c>
      <c r="AB1705" t="str">
        <v>397-U1385G-37X-CC-PAL-PALCLAR</v>
      </c>
    </row>
    <row r="1706" spans="1:28" x14ac:dyDescent="0.15">
      <c r="A1706">
        <v>397</v>
      </c>
      <c r="B1706" t="str">
        <v>U1385</v>
      </c>
      <c r="C1706" t="str">
        <v>G</v>
      </c>
      <c r="D1706">
        <v>37</v>
      </c>
      <c r="E1706" t="str">
        <v>X</v>
      </c>
      <c r="F1706" t="str">
        <v>CC</v>
      </c>
      <c r="G1706" t="str">
        <v/>
      </c>
      <c r="H1706" s="21">
        <v>41</v>
      </c>
      <c r="I1706" s="21">
        <v>48</v>
      </c>
      <c r="J1706" s="21">
        <v>0</v>
      </c>
      <c r="K1706" s="21">
        <v>7</v>
      </c>
      <c r="L1706">
        <v>348.71000000000004</v>
      </c>
      <c r="M1706">
        <v>348.78000000000003</v>
      </c>
      <c r="N1706">
        <v>408.54700000000003</v>
      </c>
      <c r="O1706">
        <v>408.61700000000002</v>
      </c>
      <c r="P1706">
        <v>7</v>
      </c>
      <c r="Q1706">
        <v>30</v>
      </c>
      <c r="R1706" t="str">
        <v>OTHR</v>
      </c>
      <c r="S1706" t="str">
        <v>PAL</v>
      </c>
      <c r="T1706" t="str">
        <v/>
      </c>
      <c r="U1706" t="str">
        <v/>
      </c>
      <c r="V1706" t="str">
        <v>PAL</v>
      </c>
      <c r="W1706" t="str">
        <v>OTHR11904611</v>
      </c>
      <c r="X1706">
        <v>44886.894444444442</v>
      </c>
      <c r="Y1706" t="str">
        <v>KOWALSKI</v>
      </c>
      <c r="Z1706" t="str">
        <v>JR</v>
      </c>
      <c r="AA1706" t="str">
        <v/>
      </c>
      <c r="AB1706" t="str">
        <v>397-U1385G-37X-CC-PAL-PAL</v>
      </c>
    </row>
    <row r="1707" spans="1:28" x14ac:dyDescent="0.15">
      <c r="A1707">
        <v>397</v>
      </c>
      <c r="B1707" t="str">
        <v>U1385</v>
      </c>
      <c r="C1707" t="str">
        <v>G</v>
      </c>
      <c r="D1707">
        <v>37</v>
      </c>
      <c r="E1707" t="str">
        <v>X</v>
      </c>
      <c r="F1707" t="str">
        <v>CC</v>
      </c>
      <c r="G1707" t="str">
        <v/>
      </c>
      <c r="H1707" s="21">
        <v>41</v>
      </c>
      <c r="I1707" s="21">
        <v>48</v>
      </c>
      <c r="J1707" s="21">
        <v>0</v>
      </c>
      <c r="K1707" s="21">
        <v>7</v>
      </c>
      <c r="L1707">
        <v>348.71000000000004</v>
      </c>
      <c r="M1707">
        <v>348.78000000000003</v>
      </c>
      <c r="N1707">
        <v>408.54700000000003</v>
      </c>
      <c r="O1707">
        <v>408.61700000000002</v>
      </c>
      <c r="P1707">
        <v>7</v>
      </c>
      <c r="Q1707">
        <v>20</v>
      </c>
      <c r="R1707" t="str">
        <v>OTHR</v>
      </c>
      <c r="S1707" t="str">
        <v>FORAM</v>
      </c>
      <c r="T1707" t="str">
        <v/>
      </c>
      <c r="U1707" t="str">
        <v/>
      </c>
      <c r="V1707" t="str">
        <v>FORAM</v>
      </c>
      <c r="W1707" t="str">
        <v>OTHR11904651</v>
      </c>
      <c r="X1707">
        <v>44886.894444444442</v>
      </c>
      <c r="Y1707" t="str">
        <v>NOVAK</v>
      </c>
      <c r="Z1707" t="str">
        <v>JR</v>
      </c>
      <c r="AA1707" t="str">
        <v>Shipboard Test</v>
      </c>
      <c r="AB1707" t="str">
        <v>397-U1385G-37X-CC-PAL-FORAM</v>
      </c>
    </row>
    <row r="1708" spans="1:28" x14ac:dyDescent="0.15">
      <c r="A1708">
        <v>397</v>
      </c>
      <c r="B1708" t="str">
        <v>U1385</v>
      </c>
      <c r="C1708" t="str">
        <v>G</v>
      </c>
      <c r="D1708">
        <v>37</v>
      </c>
      <c r="E1708" t="str">
        <v>X</v>
      </c>
      <c r="F1708" t="str">
        <v>CC</v>
      </c>
      <c r="G1708" t="str">
        <v/>
      </c>
      <c r="H1708" s="21">
        <v>41</v>
      </c>
      <c r="I1708" s="21">
        <v>48</v>
      </c>
      <c r="J1708" s="21">
        <v>0</v>
      </c>
      <c r="K1708" s="21">
        <v>7</v>
      </c>
      <c r="L1708">
        <v>348.71000000000004</v>
      </c>
      <c r="M1708">
        <v>348.78000000000003</v>
      </c>
      <c r="N1708">
        <v>408.54700000000003</v>
      </c>
      <c r="O1708">
        <v>408.61700000000002</v>
      </c>
      <c r="P1708">
        <v>7</v>
      </c>
      <c r="Q1708">
        <v>5</v>
      </c>
      <c r="R1708" t="str">
        <v>OTHR</v>
      </c>
      <c r="S1708" t="str">
        <v/>
      </c>
      <c r="T1708" t="str">
        <v>ABRA</v>
      </c>
      <c r="U1708" t="str">
        <v>95438IODP</v>
      </c>
      <c r="V1708" t="str">
        <v>PALABRA</v>
      </c>
      <c r="W1708" t="str">
        <v>OTHR11904631</v>
      </c>
      <c r="X1708">
        <v>44886.894444444442</v>
      </c>
      <c r="Y1708" t="str">
        <v>NOVAK</v>
      </c>
      <c r="Z1708" t="str">
        <v>JR</v>
      </c>
      <c r="AA1708" t="str">
        <v/>
      </c>
      <c r="AB1708" t="str">
        <v>397-U1385G-37X-CC-PAL-PALABRA</v>
      </c>
    </row>
    <row r="1709" spans="1:28" x14ac:dyDescent="0.15">
      <c r="A1709">
        <v>397</v>
      </c>
      <c r="B1709" t="str">
        <v>U1385</v>
      </c>
      <c r="C1709" t="str">
        <v>G</v>
      </c>
      <c r="D1709">
        <v>37</v>
      </c>
      <c r="E1709" t="str">
        <v>X</v>
      </c>
      <c r="F1709" t="str">
        <v>CC</v>
      </c>
      <c r="G1709" t="str">
        <v/>
      </c>
      <c r="H1709" s="21">
        <v>41</v>
      </c>
      <c r="I1709" s="21">
        <v>48</v>
      </c>
      <c r="J1709" s="21">
        <v>0</v>
      </c>
      <c r="K1709" s="21">
        <v>7</v>
      </c>
      <c r="L1709">
        <v>348.71000000000004</v>
      </c>
      <c r="M1709">
        <v>348.78000000000003</v>
      </c>
      <c r="N1709">
        <v>408.54700000000003</v>
      </c>
      <c r="O1709">
        <v>408.61700000000002</v>
      </c>
      <c r="P1709">
        <v>7</v>
      </c>
      <c r="Q1709">
        <v>5</v>
      </c>
      <c r="R1709" t="str">
        <v>OTHR</v>
      </c>
      <c r="S1709" t="str">
        <v>NANNO</v>
      </c>
      <c r="T1709" t="str">
        <v/>
      </c>
      <c r="U1709" t="str">
        <v/>
      </c>
      <c r="V1709" t="str">
        <v>NANNO</v>
      </c>
      <c r="W1709" t="str">
        <v>OTHR11904641</v>
      </c>
      <c r="X1709">
        <v>44886.894444444442</v>
      </c>
      <c r="Y1709" t="str">
        <v>LEWIS</v>
      </c>
      <c r="Z1709" t="str">
        <v>JR</v>
      </c>
      <c r="AA1709" t="str">
        <v>Unprocessed sample to FLOR, slide to CLAR</v>
      </c>
      <c r="AB1709" t="str">
        <v>397-U1385G-37X-CC-PAL-NANNO</v>
      </c>
    </row>
    <row r="1710" spans="1:28" x14ac:dyDescent="0.15">
      <c r="A1710">
        <v>397</v>
      </c>
      <c r="B1710" t="str">
        <v>U1385</v>
      </c>
      <c r="C1710" t="str">
        <v>G</v>
      </c>
      <c r="D1710">
        <v>37</v>
      </c>
      <c r="E1710" t="str">
        <v>X</v>
      </c>
      <c r="F1710" t="str">
        <v>CC</v>
      </c>
      <c r="G1710" t="str">
        <v/>
      </c>
      <c r="H1710" s="21">
        <v>41</v>
      </c>
      <c r="I1710" s="21">
        <v>48</v>
      </c>
      <c r="J1710" s="21">
        <v>0</v>
      </c>
      <c r="K1710" s="21">
        <v>7</v>
      </c>
      <c r="L1710">
        <v>348.71000000000004</v>
      </c>
      <c r="M1710">
        <v>348.78000000000003</v>
      </c>
      <c r="N1710">
        <v>408.54700000000003</v>
      </c>
      <c r="O1710">
        <v>408.61700000000002</v>
      </c>
      <c r="P1710">
        <v>7</v>
      </c>
      <c r="Q1710">
        <v>20</v>
      </c>
      <c r="R1710" t="str">
        <v>OTHR</v>
      </c>
      <c r="S1710" t="str">
        <v/>
      </c>
      <c r="T1710" t="str">
        <v>PERA</v>
      </c>
      <c r="U1710" t="str">
        <v>95471IODP</v>
      </c>
      <c r="V1710" t="str">
        <v>PALPERA</v>
      </c>
      <c r="W1710" t="str">
        <v>OTHR11904581</v>
      </c>
      <c r="X1710">
        <v>44886.894444444442</v>
      </c>
      <c r="Y1710" t="str">
        <v>NOVAK</v>
      </c>
      <c r="Z1710" t="str">
        <v>JR</v>
      </c>
      <c r="AA1710" t="str">
        <v/>
      </c>
      <c r="AB1710" t="str">
        <v>397-U1385G-37X-CC-PAL-PALPERA</v>
      </c>
    </row>
    <row r="1711" spans="1:28" x14ac:dyDescent="0.15">
      <c r="A1711">
        <v>397</v>
      </c>
      <c r="B1711" t="str">
        <v>U1385</v>
      </c>
      <c r="C1711" t="str">
        <v>G</v>
      </c>
      <c r="D1711">
        <v>37</v>
      </c>
      <c r="E1711" t="str">
        <v>X</v>
      </c>
      <c r="F1711" t="str">
        <v>CC</v>
      </c>
      <c r="G1711" t="str">
        <v/>
      </c>
      <c r="H1711" s="21">
        <v>41</v>
      </c>
      <c r="I1711" s="21">
        <v>48</v>
      </c>
      <c r="J1711" s="21">
        <v>0</v>
      </c>
      <c r="K1711" s="21">
        <v>7</v>
      </c>
      <c r="L1711">
        <v>348.71000000000004</v>
      </c>
      <c r="M1711">
        <v>348.78000000000003</v>
      </c>
      <c r="N1711">
        <v>408.54700000000003</v>
      </c>
      <c r="O1711">
        <v>408.61700000000002</v>
      </c>
      <c r="P1711">
        <v>7</v>
      </c>
      <c r="Q1711">
        <v>20</v>
      </c>
      <c r="R1711" t="str">
        <v>OTHR</v>
      </c>
      <c r="S1711" t="str">
        <v/>
      </c>
      <c r="T1711" t="str">
        <v>VERM</v>
      </c>
      <c r="U1711" t="str">
        <v>95746IODP</v>
      </c>
      <c r="V1711" t="str">
        <v>PALVERM</v>
      </c>
      <c r="W1711" t="str">
        <v>OTHR11904571</v>
      </c>
      <c r="X1711">
        <v>44886.894444444442</v>
      </c>
      <c r="Y1711" t="str">
        <v>NOVAK</v>
      </c>
      <c r="Z1711" t="str">
        <v>JR</v>
      </c>
      <c r="AA1711" t="str">
        <v/>
      </c>
      <c r="AB1711" t="str">
        <v>397-U1385G-37X-CC-PAL-PALVERM</v>
      </c>
    </row>
    <row r="1712" spans="1:28" x14ac:dyDescent="0.15">
      <c r="A1712">
        <v>397</v>
      </c>
      <c r="B1712" t="str">
        <v>U1385</v>
      </c>
      <c r="C1712" t="str">
        <v>G</v>
      </c>
      <c r="D1712">
        <v>37</v>
      </c>
      <c r="E1712" t="str">
        <v>X</v>
      </c>
      <c r="F1712" t="str">
        <v>CC</v>
      </c>
      <c r="G1712" t="str">
        <v/>
      </c>
      <c r="H1712" s="21">
        <v>41</v>
      </c>
      <c r="I1712" s="21">
        <v>48</v>
      </c>
      <c r="J1712" s="21">
        <v>0</v>
      </c>
      <c r="K1712" s="21">
        <v>7</v>
      </c>
      <c r="L1712">
        <v>348.71000000000004</v>
      </c>
      <c r="M1712">
        <v>348.78000000000003</v>
      </c>
      <c r="N1712">
        <v>408.54700000000003</v>
      </c>
      <c r="O1712">
        <v>408.61700000000002</v>
      </c>
      <c r="P1712">
        <v>7</v>
      </c>
      <c r="Q1712">
        <v>30</v>
      </c>
      <c r="R1712" t="str">
        <v>OTHR</v>
      </c>
      <c r="S1712" t="str">
        <v/>
      </c>
      <c r="T1712" t="str">
        <v>ZARI</v>
      </c>
      <c r="U1712" t="str">
        <v>95883IODP</v>
      </c>
      <c r="V1712" t="str">
        <v>PALZARI</v>
      </c>
      <c r="W1712" t="str">
        <v>OTHR11904621</v>
      </c>
      <c r="X1712">
        <v>44886.894444444442</v>
      </c>
      <c r="Y1712" t="str">
        <v>NOVAK</v>
      </c>
      <c r="Z1712" t="str">
        <v>JR</v>
      </c>
      <c r="AA1712" t="str">
        <v/>
      </c>
      <c r="AB1712" t="str">
        <v>397-U1385G-37X-CC-PAL-PALZARI</v>
      </c>
    </row>
    <row r="1713" spans="1:28" x14ac:dyDescent="0.15">
      <c r="A1713">
        <v>397</v>
      </c>
      <c r="B1713" t="str">
        <v>U1385</v>
      </c>
      <c r="C1713" t="str">
        <v>G</v>
      </c>
      <c r="D1713">
        <v>37</v>
      </c>
      <c r="E1713" t="str">
        <v>X</v>
      </c>
      <c r="F1713" t="str">
        <v>CC</v>
      </c>
      <c r="G1713" t="str">
        <v/>
      </c>
      <c r="H1713" s="21">
        <v>41</v>
      </c>
      <c r="I1713" s="21">
        <v>48</v>
      </c>
      <c r="J1713" s="21">
        <v>41</v>
      </c>
      <c r="K1713" s="21">
        <v>48</v>
      </c>
      <c r="L1713">
        <v>348.71000000000004</v>
      </c>
      <c r="M1713">
        <v>348.78000000000003</v>
      </c>
      <c r="N1713">
        <v>408.54700000000003</v>
      </c>
      <c r="O1713">
        <v>408.61700000000002</v>
      </c>
      <c r="P1713">
        <v>7</v>
      </c>
      <c r="Q1713">
        <v>247</v>
      </c>
      <c r="R1713" t="str">
        <v>WRND</v>
      </c>
      <c r="S1713" t="str">
        <v>PAL</v>
      </c>
      <c r="T1713" t="str">
        <v/>
      </c>
      <c r="U1713" t="str">
        <v/>
      </c>
      <c r="V1713" t="str">
        <v>PAL</v>
      </c>
      <c r="W1713" t="str">
        <v>WRND11904561</v>
      </c>
      <c r="X1713">
        <v>44886.893750000003</v>
      </c>
      <c r="Y1713" t="str">
        <v>LEWIS</v>
      </c>
      <c r="Z1713" t="str">
        <v>JR</v>
      </c>
      <c r="AA1713" t="str">
        <v/>
      </c>
      <c r="AB1713" t="str">
        <v>397-U1385G-37X-CC-PAL</v>
      </c>
    </row>
    <row r="1714" spans="1:28" x14ac:dyDescent="0.15">
      <c r="A1714">
        <v>397</v>
      </c>
      <c r="B1714" t="str">
        <v>U1385</v>
      </c>
      <c r="C1714" t="str">
        <v>G</v>
      </c>
      <c r="D1714">
        <v>37</v>
      </c>
      <c r="E1714" t="str">
        <v>X</v>
      </c>
      <c r="F1714" t="str">
        <v>CC</v>
      </c>
      <c r="G1714" t="str">
        <v/>
      </c>
      <c r="H1714" s="21">
        <v>41</v>
      </c>
      <c r="I1714" s="21">
        <v>48</v>
      </c>
      <c r="J1714" s="21">
        <v>0</v>
      </c>
      <c r="K1714" s="21">
        <v>7</v>
      </c>
      <c r="L1714">
        <v>348.71000000000004</v>
      </c>
      <c r="M1714">
        <v>348.78000000000003</v>
      </c>
      <c r="N1714">
        <v>408.54700000000003</v>
      </c>
      <c r="O1714">
        <v>408.61700000000002</v>
      </c>
      <c r="P1714">
        <v>7</v>
      </c>
      <c r="Q1714">
        <v>5</v>
      </c>
      <c r="R1714" t="str">
        <v>OTHR</v>
      </c>
      <c r="S1714" t="str">
        <v/>
      </c>
      <c r="T1714" t="str">
        <v>FLOR</v>
      </c>
      <c r="U1714" t="str">
        <v>95504IODP</v>
      </c>
      <c r="V1714" t="str">
        <v>PALFLOR</v>
      </c>
      <c r="W1714" t="str">
        <v>OTHR11904591</v>
      </c>
      <c r="X1714">
        <v>44886.894444444442</v>
      </c>
      <c r="Y1714" t="str">
        <v>NOVAK</v>
      </c>
      <c r="Z1714" t="str">
        <v>JR</v>
      </c>
      <c r="AA1714" t="str">
        <v/>
      </c>
      <c r="AB1714" t="str">
        <v>397-U1385G-37X-CC-PAL-PALFLOR</v>
      </c>
    </row>
    <row r="1715" spans="1:28" x14ac:dyDescent="0.15">
      <c r="A1715">
        <v>397</v>
      </c>
      <c r="B1715" t="str">
        <v>U1385</v>
      </c>
      <c r="C1715" t="str">
        <v>G</v>
      </c>
      <c r="D1715">
        <v>38</v>
      </c>
      <c r="E1715" t="str">
        <v>X</v>
      </c>
      <c r="F1715">
        <v>1</v>
      </c>
      <c r="G1715" t="str">
        <v>W</v>
      </c>
      <c r="H1715" s="21">
        <v>19</v>
      </c>
      <c r="I1715" s="21">
        <v>20</v>
      </c>
      <c r="J1715" s="21">
        <v>19</v>
      </c>
      <c r="K1715" s="21">
        <v>20</v>
      </c>
      <c r="L1715">
        <v>348.99</v>
      </c>
      <c r="M1715">
        <v>349</v>
      </c>
      <c r="N1715">
        <v>409.15700000000004</v>
      </c>
      <c r="O1715">
        <v>409.16700000000003</v>
      </c>
      <c r="P1715">
        <v>1</v>
      </c>
      <c r="Q1715">
        <v>5</v>
      </c>
      <c r="R1715" t="str">
        <v>CYL</v>
      </c>
      <c r="S1715" t="str">
        <v>CARB</v>
      </c>
      <c r="T1715" t="str">
        <v/>
      </c>
      <c r="U1715" t="str">
        <v/>
      </c>
      <c r="V1715" t="str">
        <v>CARB</v>
      </c>
      <c r="W1715" t="str">
        <v>CYL11907251</v>
      </c>
      <c r="X1715">
        <v>44887.453472222223</v>
      </c>
      <c r="Y1715" t="str">
        <v>JRS_CLARK</v>
      </c>
      <c r="Z1715" t="str">
        <v>JR</v>
      </c>
      <c r="AA1715" t="str">
        <v/>
      </c>
      <c r="AB1715" t="str">
        <v>397-U1385G-38X-1-W 19/20-CARB</v>
      </c>
    </row>
    <row r="1716" spans="1:28" x14ac:dyDescent="0.15">
      <c r="A1716">
        <v>397</v>
      </c>
      <c r="B1716" t="str">
        <v>U1385</v>
      </c>
      <c r="C1716" t="str">
        <v>G</v>
      </c>
      <c r="D1716">
        <v>38</v>
      </c>
      <c r="E1716" t="str">
        <v>X</v>
      </c>
      <c r="F1716">
        <v>1</v>
      </c>
      <c r="G1716" t="str">
        <v>W</v>
      </c>
      <c r="H1716" s="21">
        <v>75</v>
      </c>
      <c r="I1716" s="21">
        <v>75</v>
      </c>
      <c r="J1716" s="21">
        <v>75</v>
      </c>
      <c r="K1716" s="21">
        <v>75</v>
      </c>
      <c r="L1716">
        <v>349.55</v>
      </c>
      <c r="M1716">
        <v>349.55</v>
      </c>
      <c r="N1716">
        <v>409.71699999999998</v>
      </c>
      <c r="O1716">
        <v>409.71699999999998</v>
      </c>
      <c r="P1716">
        <v>0</v>
      </c>
      <c r="Q1716">
        <v>1</v>
      </c>
      <c r="R1716" t="str">
        <v>TPCK</v>
      </c>
      <c r="S1716" t="str">
        <v>NANNO</v>
      </c>
      <c r="T1716" t="str">
        <v/>
      </c>
      <c r="U1716" t="str">
        <v/>
      </c>
      <c r="V1716" t="str">
        <v>NANNO</v>
      </c>
      <c r="W1716" t="str">
        <v>TPCK11907221</v>
      </c>
      <c r="X1716">
        <v>44887.444444444445</v>
      </c>
      <c r="Y1716" t="str">
        <v>LEWIS</v>
      </c>
      <c r="Z1716" t="str">
        <v>JR</v>
      </c>
      <c r="AA1716" t="str">
        <v>Unprocessed sample to FLOR, slide to CLAR</v>
      </c>
      <c r="AB1716" t="str">
        <v>397-U1385G-38X-1-W 75/75-NANNO</v>
      </c>
    </row>
    <row r="1717" spans="1:28" x14ac:dyDescent="0.15">
      <c r="A1717">
        <v>397</v>
      </c>
      <c r="B1717" t="str">
        <v>U1385</v>
      </c>
      <c r="C1717" t="str">
        <v>G</v>
      </c>
      <c r="D1717">
        <v>38</v>
      </c>
      <c r="E1717" t="str">
        <v>X</v>
      </c>
      <c r="F1717">
        <v>1</v>
      </c>
      <c r="G1717" t="str">
        <v>W</v>
      </c>
      <c r="H1717" s="21">
        <v>116</v>
      </c>
      <c r="I1717" s="21">
        <v>117</v>
      </c>
      <c r="J1717" s="21">
        <v>116</v>
      </c>
      <c r="K1717" s="21">
        <v>117</v>
      </c>
      <c r="L1717">
        <v>349.96000000000004</v>
      </c>
      <c r="M1717">
        <v>349.97</v>
      </c>
      <c r="N1717">
        <v>410.12700000000007</v>
      </c>
      <c r="O1717">
        <v>410.13700000000006</v>
      </c>
      <c r="P1717">
        <v>1</v>
      </c>
      <c r="Q1717">
        <v>5</v>
      </c>
      <c r="R1717" t="str">
        <v>CYL</v>
      </c>
      <c r="S1717" t="str">
        <v>CARB</v>
      </c>
      <c r="T1717" t="str">
        <v/>
      </c>
      <c r="U1717" t="str">
        <v/>
      </c>
      <c r="V1717" t="str">
        <v>CARB</v>
      </c>
      <c r="W1717" t="str">
        <v>CYL11907241</v>
      </c>
      <c r="X1717">
        <v>44887.453472222223</v>
      </c>
      <c r="Y1717" t="str">
        <v>JRS_CLARK</v>
      </c>
      <c r="Z1717" t="str">
        <v>JR</v>
      </c>
      <c r="AA1717" t="str">
        <v/>
      </c>
      <c r="AB1717" t="str">
        <v>397-U1385G-38X-1-W 116/117-CARB</v>
      </c>
    </row>
    <row r="1718" spans="1:28" x14ac:dyDescent="0.15">
      <c r="A1718">
        <v>397</v>
      </c>
      <c r="B1718" t="str">
        <v>U1385</v>
      </c>
      <c r="C1718" t="str">
        <v>G</v>
      </c>
      <c r="D1718">
        <v>38</v>
      </c>
      <c r="E1718" t="str">
        <v>X</v>
      </c>
      <c r="F1718">
        <v>1</v>
      </c>
      <c r="G1718" t="str">
        <v>A</v>
      </c>
      <c r="H1718" s="21">
        <v>116</v>
      </c>
      <c r="I1718" s="21">
        <v>116</v>
      </c>
      <c r="J1718" s="21">
        <v>116</v>
      </c>
      <c r="K1718" s="21">
        <v>116</v>
      </c>
      <c r="L1718">
        <v>349.96000000000004</v>
      </c>
      <c r="M1718">
        <v>349.96000000000004</v>
      </c>
      <c r="N1718">
        <v>410.12700000000007</v>
      </c>
      <c r="O1718">
        <v>410.12700000000007</v>
      </c>
      <c r="P1718">
        <v>0</v>
      </c>
      <c r="Q1718">
        <v>1</v>
      </c>
      <c r="R1718" t="str">
        <v>SS</v>
      </c>
      <c r="S1718" t="str">
        <v>SED</v>
      </c>
      <c r="T1718" t="str">
        <v/>
      </c>
      <c r="U1718" t="str">
        <v/>
      </c>
      <c r="V1718" t="str">
        <v>SED</v>
      </c>
      <c r="W1718" t="str">
        <v>SS11907261</v>
      </c>
      <c r="X1718">
        <v>44887.45416666667</v>
      </c>
      <c r="Y1718" t="str">
        <v>JRS_BROOKS</v>
      </c>
      <c r="Z1718" t="str">
        <v>JR</v>
      </c>
      <c r="AA1718" t="str">
        <v/>
      </c>
      <c r="AB1718" t="str">
        <v>397-U1385G-38X-1-A 116/116-SED</v>
      </c>
    </row>
    <row r="1719" spans="1:28" x14ac:dyDescent="0.15">
      <c r="A1719">
        <v>397</v>
      </c>
      <c r="B1719" t="str">
        <v>U1385</v>
      </c>
      <c r="C1719" t="str">
        <v>G</v>
      </c>
      <c r="D1719">
        <v>38</v>
      </c>
      <c r="E1719" t="str">
        <v>X</v>
      </c>
      <c r="F1719">
        <v>1</v>
      </c>
      <c r="G1719" t="str">
        <v>W</v>
      </c>
      <c r="H1719" s="21">
        <v>116</v>
      </c>
      <c r="I1719" s="21">
        <v>117</v>
      </c>
      <c r="J1719" s="21">
        <v>116</v>
      </c>
      <c r="K1719" s="21">
        <v>117</v>
      </c>
      <c r="L1719">
        <v>349.96000000000004</v>
      </c>
      <c r="M1719">
        <v>349.97</v>
      </c>
      <c r="N1719">
        <v>410.12700000000007</v>
      </c>
      <c r="O1719">
        <v>410.13700000000006</v>
      </c>
      <c r="P1719">
        <v>1</v>
      </c>
      <c r="Q1719">
        <v>5</v>
      </c>
      <c r="R1719" t="str">
        <v>CYL</v>
      </c>
      <c r="S1719" t="str">
        <v>XRD</v>
      </c>
      <c r="T1719" t="str">
        <v/>
      </c>
      <c r="U1719" t="str">
        <v/>
      </c>
      <c r="V1719" t="str">
        <v>XRD</v>
      </c>
      <c r="W1719" t="str">
        <v>CYL11907231</v>
      </c>
      <c r="X1719">
        <v>44887.453472222223</v>
      </c>
      <c r="Y1719" t="str">
        <v>JRS_CLARK</v>
      </c>
      <c r="Z1719" t="str">
        <v>JR</v>
      </c>
      <c r="AA1719" t="str">
        <v/>
      </c>
      <c r="AB1719" t="str">
        <v>397-U1385G-38X-1-W 116/117-XRD</v>
      </c>
    </row>
    <row r="1720" spans="1:28" x14ac:dyDescent="0.15">
      <c r="A1720">
        <v>397</v>
      </c>
      <c r="B1720" t="str">
        <v>U1385</v>
      </c>
      <c r="C1720" t="str">
        <v>G</v>
      </c>
      <c r="D1720">
        <v>38</v>
      </c>
      <c r="E1720" t="str">
        <v>X</v>
      </c>
      <c r="F1720">
        <v>2</v>
      </c>
      <c r="G1720" t="str">
        <v>W</v>
      </c>
      <c r="H1720" s="21">
        <v>75</v>
      </c>
      <c r="I1720" s="21">
        <v>75</v>
      </c>
      <c r="J1720" s="21">
        <v>75</v>
      </c>
      <c r="K1720" s="21">
        <v>75</v>
      </c>
      <c r="L1720">
        <v>351.04</v>
      </c>
      <c r="M1720">
        <v>351.04</v>
      </c>
      <c r="N1720">
        <v>411.20699999999999</v>
      </c>
      <c r="O1720">
        <v>411.20699999999999</v>
      </c>
      <c r="P1720">
        <v>0</v>
      </c>
      <c r="Q1720">
        <v>1</v>
      </c>
      <c r="R1720" t="str">
        <v>TPCK</v>
      </c>
      <c r="S1720" t="str">
        <v>NANNO</v>
      </c>
      <c r="T1720" t="str">
        <v/>
      </c>
      <c r="U1720" t="str">
        <v/>
      </c>
      <c r="V1720" t="str">
        <v>NANNO</v>
      </c>
      <c r="W1720" t="str">
        <v>TPCK11907271</v>
      </c>
      <c r="X1720">
        <v>44887.465277777781</v>
      </c>
      <c r="Y1720" t="str">
        <v>LEWIS</v>
      </c>
      <c r="Z1720" t="str">
        <v>JR</v>
      </c>
      <c r="AA1720" t="str">
        <v>Unprocessed sample to FLOR, slide to CLAR</v>
      </c>
      <c r="AB1720" t="str">
        <v>397-U1385G-38X-2-W 75/75-NANNO</v>
      </c>
    </row>
    <row r="1721" spans="1:28" x14ac:dyDescent="0.15">
      <c r="A1721">
        <v>397</v>
      </c>
      <c r="B1721" t="str">
        <v>U1385</v>
      </c>
      <c r="C1721" t="str">
        <v>G</v>
      </c>
      <c r="D1721">
        <v>38</v>
      </c>
      <c r="E1721" t="str">
        <v>X</v>
      </c>
      <c r="F1721">
        <v>3</v>
      </c>
      <c r="G1721" t="str">
        <v>W</v>
      </c>
      <c r="H1721" s="21">
        <v>77</v>
      </c>
      <c r="I1721" s="21">
        <v>77</v>
      </c>
      <c r="J1721" s="21">
        <v>77</v>
      </c>
      <c r="K1721" s="21">
        <v>77</v>
      </c>
      <c r="L1721">
        <v>352.56</v>
      </c>
      <c r="M1721">
        <v>352.56</v>
      </c>
      <c r="N1721">
        <v>412.72699999999998</v>
      </c>
      <c r="O1721">
        <v>412.72699999999998</v>
      </c>
      <c r="P1721">
        <v>0</v>
      </c>
      <c r="Q1721">
        <v>1</v>
      </c>
      <c r="R1721" t="str">
        <v>TPCK</v>
      </c>
      <c r="S1721" t="str">
        <v>NANNO</v>
      </c>
      <c r="T1721" t="str">
        <v/>
      </c>
      <c r="U1721" t="str">
        <v/>
      </c>
      <c r="V1721" t="str">
        <v>NANNO</v>
      </c>
      <c r="W1721" t="str">
        <v>TPCK11907281</v>
      </c>
      <c r="X1721">
        <v>44887.465277777781</v>
      </c>
      <c r="Y1721" t="str">
        <v>LEWIS</v>
      </c>
      <c r="Z1721" t="str">
        <v>JR</v>
      </c>
      <c r="AA1721" t="str">
        <v>Unprocessed sample to FLOR, slide to CLAR</v>
      </c>
      <c r="AB1721" t="str">
        <v>397-U1385G-38X-3-W 77/77-NANNO</v>
      </c>
    </row>
    <row r="1722" spans="1:28" x14ac:dyDescent="0.15">
      <c r="A1722">
        <v>397</v>
      </c>
      <c r="B1722" t="str">
        <v>U1385</v>
      </c>
      <c r="C1722" t="str">
        <v>G</v>
      </c>
      <c r="D1722">
        <v>38</v>
      </c>
      <c r="E1722" t="str">
        <v>X</v>
      </c>
      <c r="F1722">
        <v>4</v>
      </c>
      <c r="G1722" t="str">
        <v>W</v>
      </c>
      <c r="H1722" s="21">
        <v>52</v>
      </c>
      <c r="I1722" s="21">
        <v>54</v>
      </c>
      <c r="J1722" s="21">
        <v>52</v>
      </c>
      <c r="K1722" s="21">
        <v>54</v>
      </c>
      <c r="L1722">
        <v>353.81</v>
      </c>
      <c r="M1722">
        <v>353.83000000000004</v>
      </c>
      <c r="N1722">
        <v>413.97699999999998</v>
      </c>
      <c r="O1722">
        <v>413.99700000000007</v>
      </c>
      <c r="P1722">
        <v>2</v>
      </c>
      <c r="Q1722">
        <v>7</v>
      </c>
      <c r="R1722" t="str">
        <v>CUBE</v>
      </c>
      <c r="S1722" t="str">
        <v>PMAG</v>
      </c>
      <c r="T1722" t="str">
        <v>XUAN</v>
      </c>
      <c r="U1722" t="str">
        <v>95810IODP</v>
      </c>
      <c r="V1722" t="str">
        <v>PMAG</v>
      </c>
      <c r="W1722" t="str">
        <v>CUBE11907331</v>
      </c>
      <c r="X1722">
        <v>44887.466666666667</v>
      </c>
      <c r="Y1722" t="str">
        <v>LEWIS</v>
      </c>
      <c r="Z1722" t="str">
        <v>JR</v>
      </c>
      <c r="AA1722" t="str">
        <v/>
      </c>
      <c r="AB1722" t="str">
        <v>397-U1385G-38X-4-W 52/54-PMAG</v>
      </c>
    </row>
    <row r="1723" spans="1:28" x14ac:dyDescent="0.15">
      <c r="A1723">
        <v>397</v>
      </c>
      <c r="B1723" t="str">
        <v>U1385</v>
      </c>
      <c r="C1723" t="str">
        <v>G</v>
      </c>
      <c r="D1723">
        <v>38</v>
      </c>
      <c r="E1723" t="str">
        <v>X</v>
      </c>
      <c r="F1723">
        <v>4</v>
      </c>
      <c r="G1723" t="str">
        <v>W</v>
      </c>
      <c r="H1723" s="21">
        <v>75</v>
      </c>
      <c r="I1723" s="21">
        <v>75</v>
      </c>
      <c r="J1723" s="21">
        <v>75</v>
      </c>
      <c r="K1723" s="21">
        <v>75</v>
      </c>
      <c r="L1723">
        <v>354.04</v>
      </c>
      <c r="M1723">
        <v>354.04</v>
      </c>
      <c r="N1723">
        <v>414.20699999999999</v>
      </c>
      <c r="O1723">
        <v>414.20699999999999</v>
      </c>
      <c r="P1723">
        <v>0</v>
      </c>
      <c r="Q1723">
        <v>1</v>
      </c>
      <c r="R1723" t="str">
        <v>TPCK</v>
      </c>
      <c r="S1723" t="str">
        <v>NANNO</v>
      </c>
      <c r="T1723" t="str">
        <v/>
      </c>
      <c r="U1723" t="str">
        <v/>
      </c>
      <c r="V1723" t="str">
        <v>NANNO</v>
      </c>
      <c r="W1723" t="str">
        <v>TPCK11907291</v>
      </c>
      <c r="X1723">
        <v>44887.465277777781</v>
      </c>
      <c r="Y1723" t="str">
        <v>LEWIS</v>
      </c>
      <c r="Z1723" t="str">
        <v>JR</v>
      </c>
      <c r="AA1723" t="str">
        <v>Unprocessed sample to FLOR, slide to CLAR</v>
      </c>
      <c r="AB1723" t="str">
        <v>397-U1385G-38X-4-W 75/75-NANNO</v>
      </c>
    </row>
    <row r="1724" spans="1:28" x14ac:dyDescent="0.15">
      <c r="A1724">
        <v>397</v>
      </c>
      <c r="B1724" t="str">
        <v>U1385</v>
      </c>
      <c r="C1724" t="str">
        <v>G</v>
      </c>
      <c r="D1724">
        <v>38</v>
      </c>
      <c r="E1724" t="str">
        <v>X</v>
      </c>
      <c r="F1724">
        <v>5</v>
      </c>
      <c r="G1724" t="str">
        <v>W</v>
      </c>
      <c r="H1724" s="21">
        <v>75</v>
      </c>
      <c r="I1724" s="21">
        <v>75</v>
      </c>
      <c r="J1724" s="21">
        <v>75</v>
      </c>
      <c r="K1724" s="21">
        <v>75</v>
      </c>
      <c r="L1724">
        <v>355.53</v>
      </c>
      <c r="M1724">
        <v>355.53</v>
      </c>
      <c r="N1724">
        <v>415.697</v>
      </c>
      <c r="O1724">
        <v>415.697</v>
      </c>
      <c r="P1724">
        <v>0</v>
      </c>
      <c r="Q1724">
        <v>1</v>
      </c>
      <c r="R1724" t="str">
        <v>TPCK</v>
      </c>
      <c r="S1724" t="str">
        <v>NANNO</v>
      </c>
      <c r="T1724" t="str">
        <v/>
      </c>
      <c r="U1724" t="str">
        <v/>
      </c>
      <c r="V1724" t="str">
        <v>NANNO</v>
      </c>
      <c r="W1724" t="str">
        <v>TPCK11907301</v>
      </c>
      <c r="X1724">
        <v>44887.465277777781</v>
      </c>
      <c r="Y1724" t="str">
        <v>LEWIS</v>
      </c>
      <c r="Z1724" t="str">
        <v>JR</v>
      </c>
      <c r="AA1724" t="str">
        <v>Unprocessed sample to FLOR, slide to CLAR</v>
      </c>
      <c r="AB1724" t="str">
        <v>397-U1385G-38X-5-W 75/75-NANNO</v>
      </c>
    </row>
    <row r="1725" spans="1:28" x14ac:dyDescent="0.15">
      <c r="A1725">
        <v>397</v>
      </c>
      <c r="B1725" t="str">
        <v>U1385</v>
      </c>
      <c r="C1725" t="str">
        <v>G</v>
      </c>
      <c r="D1725">
        <v>38</v>
      </c>
      <c r="E1725" t="str">
        <v>X</v>
      </c>
      <c r="F1725">
        <v>6</v>
      </c>
      <c r="G1725" t="str">
        <v>W</v>
      </c>
      <c r="H1725" s="21">
        <v>75</v>
      </c>
      <c r="I1725" s="21">
        <v>75</v>
      </c>
      <c r="J1725" s="21">
        <v>75</v>
      </c>
      <c r="K1725" s="21">
        <v>75</v>
      </c>
      <c r="L1725">
        <v>357.03</v>
      </c>
      <c r="M1725">
        <v>357.03</v>
      </c>
      <c r="N1725">
        <v>417.197</v>
      </c>
      <c r="O1725">
        <v>417.197</v>
      </c>
      <c r="P1725">
        <v>0</v>
      </c>
      <c r="Q1725">
        <v>1</v>
      </c>
      <c r="R1725" t="str">
        <v>TPCK</v>
      </c>
      <c r="S1725" t="str">
        <v>NANNO</v>
      </c>
      <c r="T1725" t="str">
        <v/>
      </c>
      <c r="U1725" t="str">
        <v/>
      </c>
      <c r="V1725" t="str">
        <v>NANNO</v>
      </c>
      <c r="W1725" t="str">
        <v>TPCK11907311</v>
      </c>
      <c r="X1725">
        <v>44887.465277777781</v>
      </c>
      <c r="Y1725" t="str">
        <v>LEWIS</v>
      </c>
      <c r="Z1725" t="str">
        <v>JR</v>
      </c>
      <c r="AA1725" t="str">
        <v>Unprocessed sample to FLOR, slide to CLAR</v>
      </c>
      <c r="AB1725" t="str">
        <v>397-U1385G-38X-6-W 75/75-NANNO</v>
      </c>
    </row>
    <row r="1726" spans="1:28" x14ac:dyDescent="0.15">
      <c r="A1726">
        <v>397</v>
      </c>
      <c r="B1726" t="str">
        <v>U1385</v>
      </c>
      <c r="C1726" t="str">
        <v>G</v>
      </c>
      <c r="D1726">
        <v>38</v>
      </c>
      <c r="E1726" t="str">
        <v>X</v>
      </c>
      <c r="F1726">
        <v>6</v>
      </c>
      <c r="G1726" t="str">
        <v/>
      </c>
      <c r="H1726" s="21">
        <v>136</v>
      </c>
      <c r="I1726" s="21">
        <v>146</v>
      </c>
      <c r="J1726" s="21">
        <v>0</v>
      </c>
      <c r="K1726" s="21">
        <v>5</v>
      </c>
      <c r="L1726">
        <v>357.64</v>
      </c>
      <c r="M1726">
        <v>357.73999999999995</v>
      </c>
      <c r="N1726">
        <v>417.80700000000002</v>
      </c>
      <c r="O1726">
        <v>417.90699999999993</v>
      </c>
      <c r="P1726">
        <v>5</v>
      </c>
      <c r="Q1726">
        <v>25</v>
      </c>
      <c r="R1726" t="str">
        <v>CAKE</v>
      </c>
      <c r="S1726" t="str">
        <v/>
      </c>
      <c r="T1726" t="str">
        <v>WU</v>
      </c>
      <c r="U1726" t="str">
        <v>95353IODP</v>
      </c>
      <c r="V1726" t="str">
        <v>SCWU</v>
      </c>
      <c r="W1726" t="str">
        <v>CAKE11905861</v>
      </c>
      <c r="X1726">
        <v>44887.11041666667</v>
      </c>
      <c r="Y1726" t="str">
        <v>JR_LIU</v>
      </c>
      <c r="Z1726" t="str">
        <v>JR</v>
      </c>
      <c r="AA1726" t="str">
        <v/>
      </c>
      <c r="AB1726" t="str">
        <v>397-U1385G-38X-6-IW(136-146)-SCWU</v>
      </c>
    </row>
    <row r="1727" spans="1:28" x14ac:dyDescent="0.15">
      <c r="A1727">
        <v>397</v>
      </c>
      <c r="B1727" t="str">
        <v>U1385</v>
      </c>
      <c r="C1727" t="str">
        <v>G</v>
      </c>
      <c r="D1727">
        <v>38</v>
      </c>
      <c r="E1727" t="str">
        <v>X</v>
      </c>
      <c r="F1727">
        <v>6</v>
      </c>
      <c r="G1727" t="str">
        <v/>
      </c>
      <c r="H1727" s="21">
        <v>136</v>
      </c>
      <c r="I1727" s="21">
        <v>146</v>
      </c>
      <c r="J1727" s="21">
        <v>136</v>
      </c>
      <c r="K1727" s="21">
        <v>146</v>
      </c>
      <c r="L1727">
        <v>357.64</v>
      </c>
      <c r="M1727">
        <v>357.73999999999995</v>
      </c>
      <c r="N1727">
        <v>417.80700000000002</v>
      </c>
      <c r="O1727">
        <v>417.90699999999993</v>
      </c>
      <c r="P1727">
        <v>10</v>
      </c>
      <c r="Q1727">
        <v>353</v>
      </c>
      <c r="R1727" t="str">
        <v>WRND</v>
      </c>
      <c r="S1727" t="str">
        <v>IW</v>
      </c>
      <c r="T1727" t="str">
        <v/>
      </c>
      <c r="U1727" t="str">
        <v/>
      </c>
      <c r="V1727" t="str">
        <v>IW(136-146)</v>
      </c>
      <c r="W1727" t="str">
        <v>WRND11905011</v>
      </c>
      <c r="X1727">
        <v>44886.965277777781</v>
      </c>
      <c r="Y1727" t="str">
        <v>JR_MARONE</v>
      </c>
      <c r="Z1727" t="str">
        <v>JR</v>
      </c>
      <c r="AA1727" t="str">
        <v/>
      </c>
      <c r="AB1727" t="str">
        <v>397-U1385G-38X-6-IW(136-146)</v>
      </c>
    </row>
    <row r="1728" spans="1:28" x14ac:dyDescent="0.15">
      <c r="A1728">
        <v>397</v>
      </c>
      <c r="B1728" t="str">
        <v>U1385</v>
      </c>
      <c r="C1728" t="str">
        <v>G</v>
      </c>
      <c r="D1728">
        <v>38</v>
      </c>
      <c r="E1728" t="str">
        <v>X</v>
      </c>
      <c r="F1728">
        <v>6</v>
      </c>
      <c r="G1728" t="str">
        <v/>
      </c>
      <c r="H1728" s="21">
        <v>136</v>
      </c>
      <c r="I1728" s="21">
        <v>146</v>
      </c>
      <c r="J1728" s="21">
        <v>0</v>
      </c>
      <c r="K1728" s="21">
        <v>5</v>
      </c>
      <c r="L1728">
        <v>357.64</v>
      </c>
      <c r="M1728">
        <v>357.73999999999995</v>
      </c>
      <c r="N1728">
        <v>417.80700000000002</v>
      </c>
      <c r="O1728">
        <v>417.90699999999993</v>
      </c>
      <c r="P1728">
        <v>5</v>
      </c>
      <c r="Q1728">
        <v>3</v>
      </c>
      <c r="R1728" t="str">
        <v>LIQ</v>
      </c>
      <c r="S1728" t="str">
        <v/>
      </c>
      <c r="T1728" t="str">
        <v/>
      </c>
      <c r="U1728" t="str">
        <v/>
      </c>
      <c r="V1728" t="str">
        <v>IWALK</v>
      </c>
      <c r="W1728" t="str">
        <v>LIQ11905821</v>
      </c>
      <c r="X1728">
        <v>44887.11041666667</v>
      </c>
      <c r="Y1728" t="str">
        <v>JR_LIU</v>
      </c>
      <c r="Z1728" t="str">
        <v>JR</v>
      </c>
      <c r="AA1728" t="str">
        <v>alkalinity residue</v>
      </c>
      <c r="AB1728" t="str">
        <v>397-U1385G-38X-6-IW(136-146)-IWALK</v>
      </c>
    </row>
    <row r="1729" spans="1:28" x14ac:dyDescent="0.15">
      <c r="A1729">
        <v>397</v>
      </c>
      <c r="B1729" t="str">
        <v>U1385</v>
      </c>
      <c r="C1729" t="str">
        <v>G</v>
      </c>
      <c r="D1729">
        <v>38</v>
      </c>
      <c r="E1729" t="str">
        <v>X</v>
      </c>
      <c r="F1729">
        <v>6</v>
      </c>
      <c r="G1729" t="str">
        <v/>
      </c>
      <c r="H1729" s="21">
        <v>136</v>
      </c>
      <c r="I1729" s="21">
        <v>146</v>
      </c>
      <c r="J1729" s="21">
        <v>0</v>
      </c>
      <c r="K1729" s="21">
        <v>5</v>
      </c>
      <c r="L1729">
        <v>357.64</v>
      </c>
      <c r="M1729">
        <v>357.73999999999995</v>
      </c>
      <c r="N1729">
        <v>417.80700000000002</v>
      </c>
      <c r="O1729">
        <v>417.90699999999993</v>
      </c>
      <c r="P1729">
        <v>5</v>
      </c>
      <c r="Q1729">
        <v>2</v>
      </c>
      <c r="R1729" t="str">
        <v>LIQ</v>
      </c>
      <c r="S1729" t="str">
        <v/>
      </c>
      <c r="T1729" t="str">
        <v>BRAD</v>
      </c>
      <c r="U1729" t="str">
        <v>95829IODP</v>
      </c>
      <c r="V1729" t="str">
        <v>IWBRAD</v>
      </c>
      <c r="W1729" t="str">
        <v>LIQ11905891</v>
      </c>
      <c r="X1729">
        <v>44887.11041666667</v>
      </c>
      <c r="Y1729" t="str">
        <v>JR_LIU</v>
      </c>
      <c r="Z1729" t="str">
        <v>JR</v>
      </c>
      <c r="AA1729" t="str">
        <v>10 ul HgCl2</v>
      </c>
      <c r="AB1729" t="str">
        <v>397-U1385G-38X-6-IW(136-146)-IWBRAD</v>
      </c>
    </row>
    <row r="1730" spans="1:28" x14ac:dyDescent="0.15">
      <c r="A1730">
        <v>397</v>
      </c>
      <c r="B1730" t="str">
        <v>U1385</v>
      </c>
      <c r="C1730" t="str">
        <v>G</v>
      </c>
      <c r="D1730">
        <v>38</v>
      </c>
      <c r="E1730" t="str">
        <v>X</v>
      </c>
      <c r="F1730">
        <v>6</v>
      </c>
      <c r="G1730" t="str">
        <v/>
      </c>
      <c r="H1730" s="21">
        <v>136</v>
      </c>
      <c r="I1730" s="21">
        <v>146</v>
      </c>
      <c r="J1730" s="21">
        <v>0</v>
      </c>
      <c r="K1730" s="21">
        <v>5</v>
      </c>
      <c r="L1730">
        <v>357.64</v>
      </c>
      <c r="M1730">
        <v>357.73999999999995</v>
      </c>
      <c r="N1730">
        <v>417.80700000000002</v>
      </c>
      <c r="O1730">
        <v>417.90699999999993</v>
      </c>
      <c r="P1730">
        <v>5</v>
      </c>
      <c r="Q1730">
        <v>6</v>
      </c>
      <c r="R1730" t="str">
        <v>LIQ</v>
      </c>
      <c r="S1730" t="str">
        <v/>
      </c>
      <c r="T1730" t="str">
        <v/>
      </c>
      <c r="U1730" t="str">
        <v/>
      </c>
      <c r="V1730" t="str">
        <v>IWS</v>
      </c>
      <c r="W1730" t="str">
        <v>LIQ11905811</v>
      </c>
      <c r="X1730">
        <v>44887.11041666667</v>
      </c>
      <c r="Y1730" t="str">
        <v>JR_LIU</v>
      </c>
      <c r="Z1730" t="str">
        <v>JR</v>
      </c>
      <c r="AA1730" t="str">
        <v>shipboard untreated</v>
      </c>
      <c r="AB1730" t="str">
        <v>397-U1385G-38X-6-IW(136-146)-IWS</v>
      </c>
    </row>
    <row r="1731" spans="1:28" x14ac:dyDescent="0.15">
      <c r="A1731">
        <v>397</v>
      </c>
      <c r="B1731" t="str">
        <v>U1385</v>
      </c>
      <c r="C1731" t="str">
        <v>G</v>
      </c>
      <c r="D1731">
        <v>38</v>
      </c>
      <c r="E1731" t="str">
        <v>X</v>
      </c>
      <c r="F1731">
        <v>6</v>
      </c>
      <c r="G1731" t="str">
        <v/>
      </c>
      <c r="H1731" s="21">
        <v>136</v>
      </c>
      <c r="I1731" s="21">
        <v>146</v>
      </c>
      <c r="J1731" s="21">
        <v>0</v>
      </c>
      <c r="K1731" s="21">
        <v>5</v>
      </c>
      <c r="L1731">
        <v>357.64</v>
      </c>
      <c r="M1731">
        <v>357.73999999999995</v>
      </c>
      <c r="N1731">
        <v>417.80700000000002</v>
      </c>
      <c r="O1731">
        <v>417.90699999999993</v>
      </c>
      <c r="P1731">
        <v>5</v>
      </c>
      <c r="Q1731">
        <v>10</v>
      </c>
      <c r="R1731" t="str">
        <v>LIQ</v>
      </c>
      <c r="S1731" t="str">
        <v/>
      </c>
      <c r="T1731" t="str">
        <v>YOBO</v>
      </c>
      <c r="U1731" t="str">
        <v>96010IODP</v>
      </c>
      <c r="V1731" t="str">
        <v>IWYOBO</v>
      </c>
      <c r="W1731" t="str">
        <v>LIQ11905851</v>
      </c>
      <c r="X1731">
        <v>44887.11041666667</v>
      </c>
      <c r="Y1731" t="str">
        <v>JR_LIU</v>
      </c>
      <c r="Z1731" t="str">
        <v>JR</v>
      </c>
      <c r="AA1731" t="str">
        <v>30ul optima HNO3</v>
      </c>
      <c r="AB1731" t="str">
        <v>397-U1385G-38X-6-IW(136-146)-IWYOBO</v>
      </c>
    </row>
    <row r="1732" spans="1:28" x14ac:dyDescent="0.15">
      <c r="A1732">
        <v>397</v>
      </c>
      <c r="B1732" t="str">
        <v>U1385</v>
      </c>
      <c r="C1732" t="str">
        <v>G</v>
      </c>
      <c r="D1732">
        <v>38</v>
      </c>
      <c r="E1732" t="str">
        <v>X</v>
      </c>
      <c r="F1732">
        <v>6</v>
      </c>
      <c r="G1732" t="str">
        <v/>
      </c>
      <c r="H1732" s="21">
        <v>136</v>
      </c>
      <c r="I1732" s="21">
        <v>146</v>
      </c>
      <c r="J1732" s="21">
        <v>0</v>
      </c>
      <c r="K1732" s="21">
        <v>5</v>
      </c>
      <c r="L1732">
        <v>357.64</v>
      </c>
      <c r="M1732">
        <v>357.73999999999995</v>
      </c>
      <c r="N1732">
        <v>417.80700000000002</v>
      </c>
      <c r="O1732">
        <v>417.90699999999993</v>
      </c>
      <c r="P1732">
        <v>5</v>
      </c>
      <c r="Q1732">
        <v>2</v>
      </c>
      <c r="R1732" t="str">
        <v>LIQ</v>
      </c>
      <c r="S1732" t="str">
        <v>ICP</v>
      </c>
      <c r="T1732" t="str">
        <v/>
      </c>
      <c r="U1732" t="str">
        <v/>
      </c>
      <c r="V1732" t="str">
        <v>IWICP</v>
      </c>
      <c r="W1732" t="str">
        <v>LIQ11905831</v>
      </c>
      <c r="X1732">
        <v>44887.11041666667</v>
      </c>
      <c r="Y1732" t="str">
        <v>JR_LIU</v>
      </c>
      <c r="Z1732" t="str">
        <v>JR</v>
      </c>
      <c r="AA1732" t="str">
        <v>10uL HNO3</v>
      </c>
      <c r="AB1732" t="str">
        <v>397-U1385G-38X-6-IW(136-146)-IWICP</v>
      </c>
    </row>
    <row r="1733" spans="1:28" x14ac:dyDescent="0.15">
      <c r="A1733">
        <v>397</v>
      </c>
      <c r="B1733" t="str">
        <v>U1385</v>
      </c>
      <c r="C1733" t="str">
        <v>G</v>
      </c>
      <c r="D1733">
        <v>38</v>
      </c>
      <c r="E1733" t="str">
        <v>X</v>
      </c>
      <c r="F1733">
        <v>6</v>
      </c>
      <c r="G1733" t="str">
        <v/>
      </c>
      <c r="H1733" s="21">
        <v>136</v>
      </c>
      <c r="I1733" s="21">
        <v>146</v>
      </c>
      <c r="J1733" s="21">
        <v>0</v>
      </c>
      <c r="K1733" s="21">
        <v>5</v>
      </c>
      <c r="L1733">
        <v>357.64</v>
      </c>
      <c r="M1733">
        <v>357.73999999999995</v>
      </c>
      <c r="N1733">
        <v>417.80700000000002</v>
      </c>
      <c r="O1733">
        <v>417.90699999999993</v>
      </c>
      <c r="P1733">
        <v>5</v>
      </c>
      <c r="Q1733">
        <v>25</v>
      </c>
      <c r="R1733" t="str">
        <v>CAKE</v>
      </c>
      <c r="S1733" t="str">
        <v/>
      </c>
      <c r="T1733" t="str">
        <v/>
      </c>
      <c r="U1733" t="str">
        <v/>
      </c>
      <c r="V1733" t="str">
        <v>SC</v>
      </c>
      <c r="W1733" t="str">
        <v>CAKE11905881</v>
      </c>
      <c r="X1733">
        <v>44887.11041666667</v>
      </c>
      <c r="Y1733" t="str">
        <v>JR_LIU</v>
      </c>
      <c r="Z1733" t="str">
        <v>JR</v>
      </c>
      <c r="AA1733" t="str">
        <v>repository</v>
      </c>
      <c r="AB1733" t="str">
        <v>397-U1385G-38X-6-IW(136-146)-SC</v>
      </c>
    </row>
    <row r="1734" spans="1:28" x14ac:dyDescent="0.15">
      <c r="A1734">
        <v>397</v>
      </c>
      <c r="B1734" t="str">
        <v>U1385</v>
      </c>
      <c r="C1734" t="str">
        <v>G</v>
      </c>
      <c r="D1734">
        <v>38</v>
      </c>
      <c r="E1734" t="str">
        <v>X</v>
      </c>
      <c r="F1734">
        <v>6</v>
      </c>
      <c r="G1734" t="str">
        <v/>
      </c>
      <c r="H1734" s="21">
        <v>136</v>
      </c>
      <c r="I1734" s="21">
        <v>146</v>
      </c>
      <c r="J1734" s="21">
        <v>0</v>
      </c>
      <c r="K1734" s="21">
        <v>5</v>
      </c>
      <c r="L1734">
        <v>357.64</v>
      </c>
      <c r="M1734">
        <v>357.73999999999995</v>
      </c>
      <c r="N1734">
        <v>417.80700000000002</v>
      </c>
      <c r="O1734">
        <v>417.90699999999993</v>
      </c>
      <c r="P1734">
        <v>5</v>
      </c>
      <c r="Q1734">
        <v>10</v>
      </c>
      <c r="R1734" t="str">
        <v>LIQ</v>
      </c>
      <c r="S1734" t="str">
        <v/>
      </c>
      <c r="T1734" t="str">
        <v>WU</v>
      </c>
      <c r="U1734" t="str">
        <v>95353IODP</v>
      </c>
      <c r="V1734" t="str">
        <v>IWWU</v>
      </c>
      <c r="W1734" t="str">
        <v>LIQ11905841</v>
      </c>
      <c r="X1734">
        <v>44887.11041666667</v>
      </c>
      <c r="Y1734" t="str">
        <v>JR_LIU</v>
      </c>
      <c r="Z1734" t="str">
        <v>JR</v>
      </c>
      <c r="AA1734" t="str">
        <v>30 ul TM HCl</v>
      </c>
      <c r="AB1734" t="str">
        <v>397-U1385G-38X-6-IW(136-146)-IWWU</v>
      </c>
    </row>
    <row r="1735" spans="1:28" x14ac:dyDescent="0.15">
      <c r="A1735">
        <v>397</v>
      </c>
      <c r="B1735" t="str">
        <v>U1385</v>
      </c>
      <c r="C1735" t="str">
        <v>G</v>
      </c>
      <c r="D1735">
        <v>38</v>
      </c>
      <c r="E1735" t="str">
        <v>X</v>
      </c>
      <c r="F1735">
        <v>6</v>
      </c>
      <c r="G1735" t="str">
        <v/>
      </c>
      <c r="H1735" s="21">
        <v>136</v>
      </c>
      <c r="I1735" s="21">
        <v>146</v>
      </c>
      <c r="J1735" s="21">
        <v>0</v>
      </c>
      <c r="K1735" s="21">
        <v>5</v>
      </c>
      <c r="L1735">
        <v>357.64</v>
      </c>
      <c r="M1735">
        <v>357.73999999999995</v>
      </c>
      <c r="N1735">
        <v>417.80700000000002</v>
      </c>
      <c r="O1735">
        <v>417.90699999999993</v>
      </c>
      <c r="P1735">
        <v>5</v>
      </c>
      <c r="Q1735">
        <v>25</v>
      </c>
      <c r="R1735" t="str">
        <v>CAKE</v>
      </c>
      <c r="S1735" t="str">
        <v/>
      </c>
      <c r="T1735" t="str">
        <v>HAYG</v>
      </c>
      <c r="U1735" t="str">
        <v>95295IODP</v>
      </c>
      <c r="V1735" t="str">
        <v>SCHAYG</v>
      </c>
      <c r="W1735" t="str">
        <v>CAKE11905871</v>
      </c>
      <c r="X1735">
        <v>44887.11041666667</v>
      </c>
      <c r="Y1735" t="str">
        <v>JR_LIU</v>
      </c>
      <c r="Z1735" t="str">
        <v>JR</v>
      </c>
      <c r="AA1735" t="str">
        <v>flush with N2</v>
      </c>
      <c r="AB1735" t="str">
        <v>397-U1385G-38X-6-IW(136-146)-SCHAYG</v>
      </c>
    </row>
    <row r="1736" spans="1:28" x14ac:dyDescent="0.15">
      <c r="A1736">
        <v>397</v>
      </c>
      <c r="B1736" t="str">
        <v>U1385</v>
      </c>
      <c r="C1736" t="str">
        <v>G</v>
      </c>
      <c r="D1736">
        <v>38</v>
      </c>
      <c r="E1736" t="str">
        <v>X</v>
      </c>
      <c r="F1736">
        <v>7</v>
      </c>
      <c r="G1736" t="str">
        <v/>
      </c>
      <c r="H1736" s="21">
        <v>0</v>
      </c>
      <c r="I1736" s="21">
        <v>5</v>
      </c>
      <c r="J1736" s="21">
        <v>0</v>
      </c>
      <c r="K1736" s="21">
        <v>5</v>
      </c>
      <c r="L1736">
        <v>357.74</v>
      </c>
      <c r="M1736">
        <v>357.79</v>
      </c>
      <c r="N1736">
        <v>417.90700000000004</v>
      </c>
      <c r="O1736">
        <v>417.95699999999999</v>
      </c>
      <c r="P1736">
        <v>5</v>
      </c>
      <c r="Q1736">
        <v>5</v>
      </c>
      <c r="R1736" t="str">
        <v>CYL</v>
      </c>
      <c r="S1736" t="str">
        <v>HS</v>
      </c>
      <c r="T1736" t="str">
        <v/>
      </c>
      <c r="U1736" t="str">
        <v/>
      </c>
      <c r="V1736" t="str">
        <v>HS</v>
      </c>
      <c r="W1736" t="str">
        <v>CYL11905021</v>
      </c>
      <c r="X1736">
        <v>44886.965277777781</v>
      </c>
      <c r="Y1736" t="str">
        <v>JR_MARONE</v>
      </c>
      <c r="Z1736" t="str">
        <v>JR</v>
      </c>
      <c r="AA1736" t="str">
        <v/>
      </c>
      <c r="AB1736" t="str">
        <v>397-U1385G-38X-7-HS</v>
      </c>
    </row>
    <row r="1737" spans="1:28" x14ac:dyDescent="0.15">
      <c r="A1737">
        <v>397</v>
      </c>
      <c r="B1737" t="str">
        <v>U1385</v>
      </c>
      <c r="C1737" t="str">
        <v>G</v>
      </c>
      <c r="D1737">
        <v>38</v>
      </c>
      <c r="E1737" t="str">
        <v>X</v>
      </c>
      <c r="F1737">
        <v>7</v>
      </c>
      <c r="G1737" t="str">
        <v>W</v>
      </c>
      <c r="H1737" s="21">
        <v>30</v>
      </c>
      <c r="I1737" s="21">
        <v>30</v>
      </c>
      <c r="J1737" s="21">
        <v>30</v>
      </c>
      <c r="K1737" s="21">
        <v>30</v>
      </c>
      <c r="L1737">
        <v>358.04</v>
      </c>
      <c r="M1737">
        <v>358.04</v>
      </c>
      <c r="N1737">
        <v>418.20699999999999</v>
      </c>
      <c r="O1737">
        <v>418.20699999999999</v>
      </c>
      <c r="P1737">
        <v>0</v>
      </c>
      <c r="Q1737">
        <v>1</v>
      </c>
      <c r="R1737" t="str">
        <v>TPCK</v>
      </c>
      <c r="S1737" t="str">
        <v>NANNO</v>
      </c>
      <c r="T1737" t="str">
        <v/>
      </c>
      <c r="U1737" t="str">
        <v/>
      </c>
      <c r="V1737" t="str">
        <v>NANNO</v>
      </c>
      <c r="W1737" t="str">
        <v>TPCK11907321</v>
      </c>
      <c r="X1737">
        <v>44887.465277777781</v>
      </c>
      <c r="Y1737" t="str">
        <v>LEWIS</v>
      </c>
      <c r="Z1737" t="str">
        <v>JR</v>
      </c>
      <c r="AA1737" t="str">
        <v>Unprocessed sample to FLOR, slide to CLAR</v>
      </c>
      <c r="AB1737" t="str">
        <v>397-U1385G-38X-7-W 30/30-NANNO</v>
      </c>
    </row>
    <row r="1738" spans="1:28" x14ac:dyDescent="0.15">
      <c r="A1738">
        <v>397</v>
      </c>
      <c r="B1738" t="str">
        <v>U1385</v>
      </c>
      <c r="C1738" t="str">
        <v>G</v>
      </c>
      <c r="D1738">
        <v>38</v>
      </c>
      <c r="E1738" t="str">
        <v>X</v>
      </c>
      <c r="F1738" t="str">
        <v>CC</v>
      </c>
      <c r="G1738" t="str">
        <v/>
      </c>
      <c r="H1738" s="21">
        <v>28</v>
      </c>
      <c r="I1738" s="21">
        <v>35</v>
      </c>
      <c r="J1738" s="21">
        <v>0</v>
      </c>
      <c r="K1738" s="21">
        <v>7</v>
      </c>
      <c r="L1738">
        <v>358.54999999999995</v>
      </c>
      <c r="M1738">
        <v>358.62</v>
      </c>
      <c r="N1738">
        <v>418.71699999999998</v>
      </c>
      <c r="O1738">
        <v>418.78700000000003</v>
      </c>
      <c r="P1738">
        <v>7</v>
      </c>
      <c r="Q1738">
        <v>5</v>
      </c>
      <c r="R1738" t="str">
        <v>OTHR</v>
      </c>
      <c r="S1738" t="str">
        <v>NANNO</v>
      </c>
      <c r="T1738" t="str">
        <v/>
      </c>
      <c r="U1738" t="str">
        <v/>
      </c>
      <c r="V1738" t="str">
        <v>NANNO</v>
      </c>
      <c r="W1738" t="str">
        <v>OTHR11905111</v>
      </c>
      <c r="X1738">
        <v>44886.965277777781</v>
      </c>
      <c r="Y1738" t="str">
        <v>LEWIS</v>
      </c>
      <c r="Z1738" t="str">
        <v>JR</v>
      </c>
      <c r="AA1738" t="str">
        <v>Unprocessed sample to FLOR, slide to CLAR</v>
      </c>
      <c r="AB1738" t="str">
        <v>397-U1385G-38X-CC-PAL-NANNO</v>
      </c>
    </row>
    <row r="1739" spans="1:28" x14ac:dyDescent="0.15">
      <c r="A1739">
        <v>397</v>
      </c>
      <c r="B1739" t="str">
        <v>U1385</v>
      </c>
      <c r="C1739" t="str">
        <v>G</v>
      </c>
      <c r="D1739">
        <v>38</v>
      </c>
      <c r="E1739" t="str">
        <v>X</v>
      </c>
      <c r="F1739" t="str">
        <v>CC</v>
      </c>
      <c r="G1739" t="str">
        <v/>
      </c>
      <c r="H1739" s="21">
        <v>28</v>
      </c>
      <c r="I1739" s="21">
        <v>35</v>
      </c>
      <c r="J1739" s="21">
        <v>0</v>
      </c>
      <c r="K1739" s="21">
        <v>7</v>
      </c>
      <c r="L1739">
        <v>358.54999999999995</v>
      </c>
      <c r="M1739">
        <v>358.62</v>
      </c>
      <c r="N1739">
        <v>418.71699999999998</v>
      </c>
      <c r="O1739">
        <v>418.78700000000003</v>
      </c>
      <c r="P1739">
        <v>7</v>
      </c>
      <c r="Q1739">
        <v>5</v>
      </c>
      <c r="R1739" t="str">
        <v>OTHR</v>
      </c>
      <c r="S1739" t="str">
        <v/>
      </c>
      <c r="T1739" t="str">
        <v>ABRA</v>
      </c>
      <c r="U1739" t="str">
        <v>95438IODP</v>
      </c>
      <c r="V1739" t="str">
        <v>PALABRA</v>
      </c>
      <c r="W1739" t="str">
        <v>OTHR11905101</v>
      </c>
      <c r="X1739">
        <v>44886.965277777781</v>
      </c>
      <c r="Y1739" t="str">
        <v>JR_MARONE</v>
      </c>
      <c r="Z1739" t="str">
        <v>JR</v>
      </c>
      <c r="AA1739" t="str">
        <v/>
      </c>
      <c r="AB1739" t="str">
        <v>397-U1385G-38X-CC-PAL-PALABRA</v>
      </c>
    </row>
    <row r="1740" spans="1:28" x14ac:dyDescent="0.15">
      <c r="A1740">
        <v>397</v>
      </c>
      <c r="B1740" t="str">
        <v>U1385</v>
      </c>
      <c r="C1740" t="str">
        <v>G</v>
      </c>
      <c r="D1740">
        <v>38</v>
      </c>
      <c r="E1740" t="str">
        <v>X</v>
      </c>
      <c r="F1740" t="str">
        <v>CC</v>
      </c>
      <c r="G1740" t="str">
        <v/>
      </c>
      <c r="H1740" s="21">
        <v>28</v>
      </c>
      <c r="I1740" s="21">
        <v>35</v>
      </c>
      <c r="J1740" s="21">
        <v>0</v>
      </c>
      <c r="K1740" s="21">
        <v>7</v>
      </c>
      <c r="L1740">
        <v>358.54999999999995</v>
      </c>
      <c r="M1740">
        <v>358.62</v>
      </c>
      <c r="N1740">
        <v>418.71699999999998</v>
      </c>
      <c r="O1740">
        <v>418.78700000000003</v>
      </c>
      <c r="P1740">
        <v>7</v>
      </c>
      <c r="Q1740">
        <v>30</v>
      </c>
      <c r="R1740" t="str">
        <v>OTHR</v>
      </c>
      <c r="S1740" t="str">
        <v>PAL</v>
      </c>
      <c r="T1740" t="str">
        <v/>
      </c>
      <c r="U1740" t="str">
        <v/>
      </c>
      <c r="V1740" t="str">
        <v>PAL</v>
      </c>
      <c r="W1740" t="str">
        <v>OTHR11905081</v>
      </c>
      <c r="X1740">
        <v>44886.965277777781</v>
      </c>
      <c r="Y1740" t="str">
        <v>KOWALSKI</v>
      </c>
      <c r="Z1740" t="str">
        <v>JR</v>
      </c>
      <c r="AA1740" t="str">
        <v/>
      </c>
      <c r="AB1740" t="str">
        <v>397-U1385G-38X-CC-PAL-PAL</v>
      </c>
    </row>
    <row r="1741" spans="1:28" x14ac:dyDescent="0.15">
      <c r="A1741">
        <v>397</v>
      </c>
      <c r="B1741" t="str">
        <v>U1385</v>
      </c>
      <c r="C1741" t="str">
        <v>G</v>
      </c>
      <c r="D1741">
        <v>38</v>
      </c>
      <c r="E1741" t="str">
        <v>X</v>
      </c>
      <c r="F1741" t="str">
        <v>CC</v>
      </c>
      <c r="G1741" t="str">
        <v/>
      </c>
      <c r="H1741" s="21">
        <v>28</v>
      </c>
      <c r="I1741" s="21">
        <v>35</v>
      </c>
      <c r="J1741" s="21">
        <v>0</v>
      </c>
      <c r="K1741" s="21">
        <v>7</v>
      </c>
      <c r="L1741">
        <v>358.54999999999995</v>
      </c>
      <c r="M1741">
        <v>358.62</v>
      </c>
      <c r="N1741">
        <v>418.71699999999998</v>
      </c>
      <c r="O1741">
        <v>418.78700000000003</v>
      </c>
      <c r="P1741">
        <v>7</v>
      </c>
      <c r="Q1741">
        <v>30</v>
      </c>
      <c r="R1741" t="str">
        <v>OTHR</v>
      </c>
      <c r="S1741" t="str">
        <v/>
      </c>
      <c r="T1741" t="str">
        <v>ZARI</v>
      </c>
      <c r="U1741" t="str">
        <v>95883IODP</v>
      </c>
      <c r="V1741" t="str">
        <v>PALZARI</v>
      </c>
      <c r="W1741" t="str">
        <v>OTHR11905091</v>
      </c>
      <c r="X1741">
        <v>44886.965277777781</v>
      </c>
      <c r="Y1741" t="str">
        <v>JR_MARONE</v>
      </c>
      <c r="Z1741" t="str">
        <v>JR</v>
      </c>
      <c r="AA1741" t="str">
        <v/>
      </c>
      <c r="AB1741" t="str">
        <v>397-U1385G-38X-CC-PAL-PALZARI</v>
      </c>
    </row>
    <row r="1742" spans="1:28" x14ac:dyDescent="0.15">
      <c r="A1742">
        <v>397</v>
      </c>
      <c r="B1742" t="str">
        <v>U1385</v>
      </c>
      <c r="C1742" t="str">
        <v>G</v>
      </c>
      <c r="D1742">
        <v>38</v>
      </c>
      <c r="E1742" t="str">
        <v>X</v>
      </c>
      <c r="F1742" t="str">
        <v>CC</v>
      </c>
      <c r="G1742" t="str">
        <v/>
      </c>
      <c r="H1742" s="21">
        <v>28</v>
      </c>
      <c r="I1742" s="21">
        <v>35</v>
      </c>
      <c r="J1742" s="21">
        <v>0</v>
      </c>
      <c r="K1742" s="21">
        <v>7</v>
      </c>
      <c r="L1742">
        <v>358.54999999999995</v>
      </c>
      <c r="M1742">
        <v>358.62</v>
      </c>
      <c r="N1742">
        <v>418.71699999999998</v>
      </c>
      <c r="O1742">
        <v>418.78700000000003</v>
      </c>
      <c r="P1742">
        <v>7</v>
      </c>
      <c r="Q1742">
        <v>5</v>
      </c>
      <c r="R1742" t="str">
        <v>OTHR</v>
      </c>
      <c r="S1742" t="str">
        <v/>
      </c>
      <c r="T1742" t="str">
        <v>FLOR</v>
      </c>
      <c r="U1742" t="str">
        <v>95504IODP</v>
      </c>
      <c r="V1742" t="str">
        <v>PALFLOR</v>
      </c>
      <c r="W1742" t="str">
        <v>OTHR11905061</v>
      </c>
      <c r="X1742">
        <v>44886.965277777781</v>
      </c>
      <c r="Y1742" t="str">
        <v>JR_MARONE</v>
      </c>
      <c r="Z1742" t="str">
        <v>JR</v>
      </c>
      <c r="AA1742" t="str">
        <v/>
      </c>
      <c r="AB1742" t="str">
        <v>397-U1385G-38X-CC-PAL-PALFLOR</v>
      </c>
    </row>
    <row r="1743" spans="1:28" x14ac:dyDescent="0.15">
      <c r="A1743">
        <v>397</v>
      </c>
      <c r="B1743" t="str">
        <v>U1385</v>
      </c>
      <c r="C1743" t="str">
        <v>G</v>
      </c>
      <c r="D1743">
        <v>38</v>
      </c>
      <c r="E1743" t="str">
        <v>X</v>
      </c>
      <c r="F1743" t="str">
        <v>CC</v>
      </c>
      <c r="G1743" t="str">
        <v/>
      </c>
      <c r="H1743" s="21">
        <v>28</v>
      </c>
      <c r="I1743" s="21">
        <v>35</v>
      </c>
      <c r="J1743" s="21">
        <v>28</v>
      </c>
      <c r="K1743" s="21">
        <v>35</v>
      </c>
      <c r="L1743">
        <v>358.54999999999995</v>
      </c>
      <c r="M1743">
        <v>358.62</v>
      </c>
      <c r="N1743">
        <v>418.71699999999998</v>
      </c>
      <c r="O1743">
        <v>418.78700000000003</v>
      </c>
      <c r="P1743">
        <v>7</v>
      </c>
      <c r="Q1743">
        <v>247</v>
      </c>
      <c r="R1743" t="str">
        <v>WRND</v>
      </c>
      <c r="S1743" t="str">
        <v>PAL</v>
      </c>
      <c r="T1743" t="str">
        <v/>
      </c>
      <c r="U1743" t="str">
        <v/>
      </c>
      <c r="V1743" t="str">
        <v>PAL</v>
      </c>
      <c r="W1743" t="str">
        <v>WRND11905031</v>
      </c>
      <c r="X1743">
        <v>44886.965277777781</v>
      </c>
      <c r="Y1743" t="str">
        <v>JR_MARONE</v>
      </c>
      <c r="Z1743" t="str">
        <v>JR</v>
      </c>
      <c r="AA1743" t="str">
        <v/>
      </c>
      <c r="AB1743" t="str">
        <v>397-U1385G-38X-CC-PAL</v>
      </c>
    </row>
    <row r="1744" spans="1:28" x14ac:dyDescent="0.15">
      <c r="A1744">
        <v>397</v>
      </c>
      <c r="B1744" t="str">
        <v>U1385</v>
      </c>
      <c r="C1744" t="str">
        <v>G</v>
      </c>
      <c r="D1744">
        <v>38</v>
      </c>
      <c r="E1744" t="str">
        <v>X</v>
      </c>
      <c r="F1744" t="str">
        <v>CC</v>
      </c>
      <c r="G1744" t="str">
        <v/>
      </c>
      <c r="H1744" s="21">
        <v>28</v>
      </c>
      <c r="I1744" s="21">
        <v>35</v>
      </c>
      <c r="J1744" s="21">
        <v>0</v>
      </c>
      <c r="K1744" s="21">
        <v>7</v>
      </c>
      <c r="L1744">
        <v>358.54999999999995</v>
      </c>
      <c r="M1744">
        <v>358.62</v>
      </c>
      <c r="N1744">
        <v>418.71699999999998</v>
      </c>
      <c r="O1744">
        <v>418.78700000000003</v>
      </c>
      <c r="P1744">
        <v>7</v>
      </c>
      <c r="Q1744">
        <v>5</v>
      </c>
      <c r="R1744" t="str">
        <v>OTHR</v>
      </c>
      <c r="S1744" t="str">
        <v/>
      </c>
      <c r="T1744" t="str">
        <v>CLAR</v>
      </c>
      <c r="U1744" t="str">
        <v>95439IODP</v>
      </c>
      <c r="V1744" t="str">
        <v>PALCLAR</v>
      </c>
      <c r="W1744" t="str">
        <v>OTHR11905071</v>
      </c>
      <c r="X1744">
        <v>44886.965277777781</v>
      </c>
      <c r="Y1744" t="str">
        <v>JR_MARONE</v>
      </c>
      <c r="Z1744" t="str">
        <v>JR</v>
      </c>
      <c r="AA1744" t="str">
        <v/>
      </c>
      <c r="AB1744" t="str">
        <v>397-U1385G-38X-CC-PAL-PALCLAR</v>
      </c>
    </row>
    <row r="1745" spans="1:28" x14ac:dyDescent="0.15">
      <c r="A1745">
        <v>397</v>
      </c>
      <c r="B1745" t="str">
        <v>U1385</v>
      </c>
      <c r="C1745" t="str">
        <v>G</v>
      </c>
      <c r="D1745">
        <v>38</v>
      </c>
      <c r="E1745" t="str">
        <v>X</v>
      </c>
      <c r="F1745" t="str">
        <v>CC</v>
      </c>
      <c r="G1745" t="str">
        <v/>
      </c>
      <c r="H1745" s="21">
        <v>28</v>
      </c>
      <c r="I1745" s="21">
        <v>35</v>
      </c>
      <c r="J1745" s="21">
        <v>0</v>
      </c>
      <c r="K1745" s="21">
        <v>7</v>
      </c>
      <c r="L1745">
        <v>358.54999999999995</v>
      </c>
      <c r="M1745">
        <v>358.62</v>
      </c>
      <c r="N1745">
        <v>418.71699999999998</v>
      </c>
      <c r="O1745">
        <v>418.78700000000003</v>
      </c>
      <c r="P1745">
        <v>7</v>
      </c>
      <c r="Q1745">
        <v>20</v>
      </c>
      <c r="R1745" t="str">
        <v>OTHR</v>
      </c>
      <c r="S1745" t="str">
        <v/>
      </c>
      <c r="T1745" t="str">
        <v>VERM</v>
      </c>
      <c r="U1745" t="str">
        <v>95746IODP</v>
      </c>
      <c r="V1745" t="str">
        <v>PALVERM</v>
      </c>
      <c r="W1745" t="str">
        <v>OTHR11905041</v>
      </c>
      <c r="X1745">
        <v>44886.965277777781</v>
      </c>
      <c r="Y1745" t="str">
        <v>JR_MARONE</v>
      </c>
      <c r="Z1745" t="str">
        <v>JR</v>
      </c>
      <c r="AA1745" t="str">
        <v/>
      </c>
      <c r="AB1745" t="str">
        <v>397-U1385G-38X-CC-PAL-PALVERM</v>
      </c>
    </row>
    <row r="1746" spans="1:28" x14ac:dyDescent="0.15">
      <c r="A1746">
        <v>397</v>
      </c>
      <c r="B1746" t="str">
        <v>U1385</v>
      </c>
      <c r="C1746" t="str">
        <v>G</v>
      </c>
      <c r="D1746">
        <v>38</v>
      </c>
      <c r="E1746" t="str">
        <v>X</v>
      </c>
      <c r="F1746" t="str">
        <v>CC</v>
      </c>
      <c r="G1746" t="str">
        <v/>
      </c>
      <c r="H1746" s="21">
        <v>28</v>
      </c>
      <c r="I1746" s="21">
        <v>35</v>
      </c>
      <c r="J1746" s="21">
        <v>0</v>
      </c>
      <c r="K1746" s="21">
        <v>7</v>
      </c>
      <c r="L1746">
        <v>358.54999999999995</v>
      </c>
      <c r="M1746">
        <v>358.62</v>
      </c>
      <c r="N1746">
        <v>418.71699999999998</v>
      </c>
      <c r="O1746">
        <v>418.78700000000003</v>
      </c>
      <c r="P1746">
        <v>7</v>
      </c>
      <c r="Q1746">
        <v>20</v>
      </c>
      <c r="R1746" t="str">
        <v>OTHR</v>
      </c>
      <c r="S1746" t="str">
        <v>FORAM</v>
      </c>
      <c r="T1746" t="str">
        <v/>
      </c>
      <c r="U1746" t="str">
        <v/>
      </c>
      <c r="V1746" t="str">
        <v>FORAM</v>
      </c>
      <c r="W1746" t="str">
        <v>OTHR11905121</v>
      </c>
      <c r="X1746">
        <v>44886.965277777781</v>
      </c>
      <c r="Y1746" t="str">
        <v>JR_MARONE</v>
      </c>
      <c r="Z1746" t="str">
        <v>JR</v>
      </c>
      <c r="AA1746" t="str">
        <v>Shipboard Test</v>
      </c>
      <c r="AB1746" t="str">
        <v>397-U1385G-38X-CC-PAL-FORAM</v>
      </c>
    </row>
    <row r="1747" spans="1:28" x14ac:dyDescent="0.15">
      <c r="A1747">
        <v>397</v>
      </c>
      <c r="B1747" t="str">
        <v>U1385</v>
      </c>
      <c r="C1747" t="str">
        <v>G</v>
      </c>
      <c r="D1747">
        <v>38</v>
      </c>
      <c r="E1747" t="str">
        <v>X</v>
      </c>
      <c r="F1747" t="str">
        <v>CC</v>
      </c>
      <c r="G1747" t="str">
        <v/>
      </c>
      <c r="H1747" s="21">
        <v>28</v>
      </c>
      <c r="I1747" s="21">
        <v>35</v>
      </c>
      <c r="J1747" s="21">
        <v>0</v>
      </c>
      <c r="K1747" s="21">
        <v>7</v>
      </c>
      <c r="L1747">
        <v>358.54999999999995</v>
      </c>
      <c r="M1747">
        <v>358.62</v>
      </c>
      <c r="N1747">
        <v>418.71699999999998</v>
      </c>
      <c r="O1747">
        <v>418.78700000000003</v>
      </c>
      <c r="P1747">
        <v>7</v>
      </c>
      <c r="Q1747">
        <v>20</v>
      </c>
      <c r="R1747" t="str">
        <v>OTHR</v>
      </c>
      <c r="S1747" t="str">
        <v/>
      </c>
      <c r="T1747" t="str">
        <v>PERA</v>
      </c>
      <c r="U1747" t="str">
        <v>95471IODP</v>
      </c>
      <c r="V1747" t="str">
        <v>PALPERA</v>
      </c>
      <c r="W1747" t="str">
        <v>OTHR11905051</v>
      </c>
      <c r="X1747">
        <v>44886.965277777781</v>
      </c>
      <c r="Y1747" t="str">
        <v>JR_MARONE</v>
      </c>
      <c r="Z1747" t="str">
        <v>JR</v>
      </c>
      <c r="AA1747" t="str">
        <v/>
      </c>
      <c r="AB1747" t="str">
        <v>397-U1385G-38X-CC-PAL-PALPERA</v>
      </c>
    </row>
    <row r="1748" spans="1:28" x14ac:dyDescent="0.15">
      <c r="A1748">
        <v>397</v>
      </c>
      <c r="B1748" t="str">
        <v>U1385</v>
      </c>
      <c r="C1748" t="str">
        <v>G</v>
      </c>
      <c r="D1748">
        <v>39</v>
      </c>
      <c r="E1748" t="str">
        <v>X</v>
      </c>
      <c r="F1748">
        <v>4</v>
      </c>
      <c r="G1748" t="str">
        <v>W</v>
      </c>
      <c r="H1748" s="21">
        <v>44</v>
      </c>
      <c r="I1748" s="21">
        <v>45</v>
      </c>
      <c r="J1748" s="21">
        <v>44</v>
      </c>
      <c r="K1748" s="21">
        <v>45</v>
      </c>
      <c r="L1748">
        <v>363.45</v>
      </c>
      <c r="M1748">
        <v>363.46</v>
      </c>
      <c r="N1748">
        <v>425.06299999999999</v>
      </c>
      <c r="O1748">
        <v>425.07299999999998</v>
      </c>
      <c r="P1748">
        <v>1</v>
      </c>
      <c r="Q1748">
        <v>5</v>
      </c>
      <c r="R1748" t="str">
        <v>CYL</v>
      </c>
      <c r="S1748" t="str">
        <v>CARB</v>
      </c>
      <c r="T1748" t="str">
        <v/>
      </c>
      <c r="U1748" t="str">
        <v/>
      </c>
      <c r="V1748" t="str">
        <v>CARB</v>
      </c>
      <c r="W1748" t="str">
        <v>CYL11907341</v>
      </c>
      <c r="X1748">
        <v>44887.520138888889</v>
      </c>
      <c r="Y1748" t="str">
        <v>JRS_CLARK</v>
      </c>
      <c r="Z1748" t="str">
        <v>JR</v>
      </c>
      <c r="AA1748" t="str">
        <v/>
      </c>
      <c r="AB1748" t="str">
        <v>397-U1385G-39X-4-W 44/45-CARB</v>
      </c>
    </row>
    <row r="1749" spans="1:28" x14ac:dyDescent="0.15">
      <c r="A1749">
        <v>397</v>
      </c>
      <c r="B1749" t="str">
        <v>U1385</v>
      </c>
      <c r="C1749" t="str">
        <v>G</v>
      </c>
      <c r="D1749">
        <v>39</v>
      </c>
      <c r="E1749" t="str">
        <v>X</v>
      </c>
      <c r="F1749">
        <v>4</v>
      </c>
      <c r="G1749" t="str">
        <v>W</v>
      </c>
      <c r="H1749" s="21">
        <v>52</v>
      </c>
      <c r="I1749" s="21">
        <v>54</v>
      </c>
      <c r="J1749" s="21">
        <v>52</v>
      </c>
      <c r="K1749" s="21">
        <v>54</v>
      </c>
      <c r="L1749">
        <v>363.53</v>
      </c>
      <c r="M1749">
        <v>363.55</v>
      </c>
      <c r="N1749">
        <v>425.14299999999997</v>
      </c>
      <c r="O1749">
        <v>425.16300000000001</v>
      </c>
      <c r="P1749">
        <v>2</v>
      </c>
      <c r="Q1749">
        <v>7</v>
      </c>
      <c r="R1749" t="str">
        <v>CUBE</v>
      </c>
      <c r="S1749" t="str">
        <v>PMAG</v>
      </c>
      <c r="T1749" t="str">
        <v>XUAN</v>
      </c>
      <c r="U1749" t="str">
        <v>95810IODP</v>
      </c>
      <c r="V1749" t="str">
        <v>PMAG</v>
      </c>
      <c r="W1749" t="str">
        <v>CUBE11907401</v>
      </c>
      <c r="X1749">
        <v>44887.526388888888</v>
      </c>
      <c r="Y1749" t="str">
        <v>LEWIS</v>
      </c>
      <c r="Z1749" t="str">
        <v>JR</v>
      </c>
      <c r="AA1749" t="str">
        <v/>
      </c>
      <c r="AB1749" t="str">
        <v>397-U1385G-39X-4-W 52/54-PMAG</v>
      </c>
    </row>
    <row r="1750" spans="1:28" x14ac:dyDescent="0.15">
      <c r="A1750">
        <v>397</v>
      </c>
      <c r="B1750" t="str">
        <v>U1385</v>
      </c>
      <c r="C1750" t="str">
        <v>G</v>
      </c>
      <c r="D1750">
        <v>39</v>
      </c>
      <c r="E1750" t="str">
        <v>X</v>
      </c>
      <c r="F1750">
        <v>4</v>
      </c>
      <c r="G1750" t="str">
        <v>W</v>
      </c>
      <c r="H1750" s="21">
        <v>100</v>
      </c>
      <c r="I1750" s="21">
        <v>101</v>
      </c>
      <c r="J1750" s="21">
        <v>100</v>
      </c>
      <c r="K1750" s="21">
        <v>101</v>
      </c>
      <c r="L1750">
        <v>364.01</v>
      </c>
      <c r="M1750">
        <v>364.02</v>
      </c>
      <c r="N1750">
        <v>425.62299999999999</v>
      </c>
      <c r="O1750">
        <v>425.63299999999998</v>
      </c>
      <c r="P1750">
        <v>1</v>
      </c>
      <c r="Q1750">
        <v>5</v>
      </c>
      <c r="R1750" t="str">
        <v>CYL</v>
      </c>
      <c r="S1750" t="str">
        <v>CARB</v>
      </c>
      <c r="T1750" t="str">
        <v/>
      </c>
      <c r="U1750" t="str">
        <v/>
      </c>
      <c r="V1750" t="str">
        <v>CARB</v>
      </c>
      <c r="W1750" t="str">
        <v>CYL11907351</v>
      </c>
      <c r="X1750">
        <v>44887.520138888889</v>
      </c>
      <c r="Y1750" t="str">
        <v>JRS_CLARK</v>
      </c>
      <c r="Z1750" t="str">
        <v>JR</v>
      </c>
      <c r="AA1750" t="str">
        <v/>
      </c>
      <c r="AB1750" t="str">
        <v>397-U1385G-39X-4-W 100/101-CARB</v>
      </c>
    </row>
    <row r="1751" spans="1:28" x14ac:dyDescent="0.15">
      <c r="A1751">
        <v>397</v>
      </c>
      <c r="B1751" t="str">
        <v>U1385</v>
      </c>
      <c r="C1751" t="str">
        <v>G</v>
      </c>
      <c r="D1751">
        <v>39</v>
      </c>
      <c r="E1751" t="str">
        <v>X</v>
      </c>
      <c r="F1751">
        <v>4</v>
      </c>
      <c r="G1751" t="str">
        <v>W</v>
      </c>
      <c r="H1751" s="21">
        <v>100</v>
      </c>
      <c r="I1751" s="21">
        <v>100</v>
      </c>
      <c r="J1751" s="21">
        <v>100</v>
      </c>
      <c r="K1751" s="21">
        <v>100</v>
      </c>
      <c r="L1751">
        <v>364.01</v>
      </c>
      <c r="M1751">
        <v>364.01</v>
      </c>
      <c r="N1751">
        <v>425.62299999999999</v>
      </c>
      <c r="O1751">
        <v>425.62299999999999</v>
      </c>
      <c r="P1751">
        <v>0</v>
      </c>
      <c r="Q1751">
        <v>1</v>
      </c>
      <c r="R1751" t="str">
        <v>SS</v>
      </c>
      <c r="S1751" t="str">
        <v>SED</v>
      </c>
      <c r="T1751" t="str">
        <v/>
      </c>
      <c r="U1751" t="str">
        <v/>
      </c>
      <c r="V1751" t="str">
        <v>SED</v>
      </c>
      <c r="W1751" t="str">
        <v>SS11907391</v>
      </c>
      <c r="X1751">
        <v>44887.525000000001</v>
      </c>
      <c r="Y1751" t="str">
        <v>JRS_BROOKS</v>
      </c>
      <c r="Z1751" t="str">
        <v>JR</v>
      </c>
      <c r="AA1751" t="str">
        <v/>
      </c>
      <c r="AB1751" t="str">
        <v>397-U1385G-39X-4-W 100/100-SED</v>
      </c>
    </row>
    <row r="1752" spans="1:28" x14ac:dyDescent="0.15">
      <c r="A1752">
        <v>397</v>
      </c>
      <c r="B1752" t="str">
        <v>U1385</v>
      </c>
      <c r="C1752" t="str">
        <v>G</v>
      </c>
      <c r="D1752">
        <v>39</v>
      </c>
      <c r="E1752" t="str">
        <v>X</v>
      </c>
      <c r="F1752">
        <v>4</v>
      </c>
      <c r="G1752" t="str">
        <v>W</v>
      </c>
      <c r="H1752" s="21">
        <v>100</v>
      </c>
      <c r="I1752" s="21">
        <v>101</v>
      </c>
      <c r="J1752" s="21">
        <v>100</v>
      </c>
      <c r="K1752" s="21">
        <v>101</v>
      </c>
      <c r="L1752">
        <v>364.01</v>
      </c>
      <c r="M1752">
        <v>364.02</v>
      </c>
      <c r="N1752">
        <v>425.62299999999999</v>
      </c>
      <c r="O1752">
        <v>425.63299999999998</v>
      </c>
      <c r="P1752">
        <v>1</v>
      </c>
      <c r="Q1752">
        <v>5</v>
      </c>
      <c r="R1752" t="str">
        <v>CYL</v>
      </c>
      <c r="S1752" t="str">
        <v>XRD</v>
      </c>
      <c r="T1752" t="str">
        <v/>
      </c>
      <c r="U1752" t="str">
        <v/>
      </c>
      <c r="V1752" t="str">
        <v>XRD</v>
      </c>
      <c r="W1752" t="str">
        <v>CYL11907381</v>
      </c>
      <c r="X1752">
        <v>44887.520138888889</v>
      </c>
      <c r="Y1752" t="str">
        <v>JRS_CLARK</v>
      </c>
      <c r="Z1752" t="str">
        <v>JR</v>
      </c>
      <c r="AA1752" t="str">
        <v/>
      </c>
      <c r="AB1752" t="str">
        <v>397-U1385G-39X-4-W 100/101-XRD</v>
      </c>
    </row>
    <row r="1753" spans="1:28" x14ac:dyDescent="0.15">
      <c r="A1753">
        <v>397</v>
      </c>
      <c r="B1753" t="str">
        <v>U1385</v>
      </c>
      <c r="C1753" t="str">
        <v>G</v>
      </c>
      <c r="D1753">
        <v>39</v>
      </c>
      <c r="E1753" t="str">
        <v>X</v>
      </c>
      <c r="F1753">
        <v>5</v>
      </c>
      <c r="G1753" t="str">
        <v/>
      </c>
      <c r="H1753" s="21">
        <v>140</v>
      </c>
      <c r="I1753" s="21">
        <v>150</v>
      </c>
      <c r="J1753" s="21">
        <v>0</v>
      </c>
      <c r="K1753" s="21">
        <v>5</v>
      </c>
      <c r="L1753">
        <v>365.91999999999996</v>
      </c>
      <c r="M1753">
        <v>366.02</v>
      </c>
      <c r="N1753">
        <v>427.53299999999996</v>
      </c>
      <c r="O1753">
        <v>427.63299999999998</v>
      </c>
      <c r="P1753">
        <v>5</v>
      </c>
      <c r="Q1753">
        <v>10</v>
      </c>
      <c r="R1753" t="str">
        <v>LIQ</v>
      </c>
      <c r="S1753" t="str">
        <v/>
      </c>
      <c r="T1753" t="str">
        <v>WU</v>
      </c>
      <c r="U1753" t="str">
        <v>95353IODP</v>
      </c>
      <c r="V1753" t="str">
        <v>IWWU</v>
      </c>
      <c r="W1753" t="str">
        <v>LIQ11906281</v>
      </c>
      <c r="X1753">
        <v>44887.177083333336</v>
      </c>
      <c r="Y1753" t="str">
        <v>JR_LIU</v>
      </c>
      <c r="Z1753" t="str">
        <v>JR</v>
      </c>
      <c r="AA1753" t="str">
        <v>30 ul TM HCl</v>
      </c>
      <c r="AB1753" t="str">
        <v>397-U1385G-39X-5-IW(140-150)-IWWU</v>
      </c>
    </row>
    <row r="1754" spans="1:28" x14ac:dyDescent="0.15">
      <c r="A1754">
        <v>397</v>
      </c>
      <c r="B1754" t="str">
        <v>U1385</v>
      </c>
      <c r="C1754" t="str">
        <v>G</v>
      </c>
      <c r="D1754">
        <v>39</v>
      </c>
      <c r="E1754" t="str">
        <v>X</v>
      </c>
      <c r="F1754">
        <v>5</v>
      </c>
      <c r="G1754" t="str">
        <v/>
      </c>
      <c r="H1754" s="21">
        <v>140</v>
      </c>
      <c r="I1754" s="21">
        <v>150</v>
      </c>
      <c r="J1754" s="21">
        <v>0</v>
      </c>
      <c r="K1754" s="21">
        <v>5</v>
      </c>
      <c r="L1754">
        <v>365.91999999999996</v>
      </c>
      <c r="M1754">
        <v>366.02</v>
      </c>
      <c r="N1754">
        <v>427.53299999999996</v>
      </c>
      <c r="O1754">
        <v>427.63299999999998</v>
      </c>
      <c r="P1754">
        <v>5</v>
      </c>
      <c r="Q1754">
        <v>25</v>
      </c>
      <c r="R1754" t="str">
        <v>CAKE</v>
      </c>
      <c r="S1754" t="str">
        <v/>
      </c>
      <c r="T1754" t="str">
        <v>WU</v>
      </c>
      <c r="U1754" t="str">
        <v>95353IODP</v>
      </c>
      <c r="V1754" t="str">
        <v>SCWU</v>
      </c>
      <c r="W1754" t="str">
        <v>CAKE11906301</v>
      </c>
      <c r="X1754">
        <v>44887.177083333336</v>
      </c>
      <c r="Y1754" t="str">
        <v>JR_LIU</v>
      </c>
      <c r="Z1754" t="str">
        <v>JR</v>
      </c>
      <c r="AA1754" t="str">
        <v/>
      </c>
      <c r="AB1754" t="str">
        <v>397-U1385G-39X-5-IW(140-150)-SCWU</v>
      </c>
    </row>
    <row r="1755" spans="1:28" x14ac:dyDescent="0.15">
      <c r="A1755">
        <v>397</v>
      </c>
      <c r="B1755" t="str">
        <v>U1385</v>
      </c>
      <c r="C1755" t="str">
        <v>G</v>
      </c>
      <c r="D1755">
        <v>39</v>
      </c>
      <c r="E1755" t="str">
        <v>X</v>
      </c>
      <c r="F1755">
        <v>5</v>
      </c>
      <c r="G1755" t="str">
        <v/>
      </c>
      <c r="H1755" s="21">
        <v>140</v>
      </c>
      <c r="I1755" s="21">
        <v>150</v>
      </c>
      <c r="J1755" s="21">
        <v>0</v>
      </c>
      <c r="K1755" s="21">
        <v>5</v>
      </c>
      <c r="L1755">
        <v>365.91999999999996</v>
      </c>
      <c r="M1755">
        <v>366.02</v>
      </c>
      <c r="N1755">
        <v>427.53299999999996</v>
      </c>
      <c r="O1755">
        <v>427.63299999999998</v>
      </c>
      <c r="P1755">
        <v>5</v>
      </c>
      <c r="Q1755">
        <v>25</v>
      </c>
      <c r="R1755" t="str">
        <v>CAKE</v>
      </c>
      <c r="S1755" t="str">
        <v/>
      </c>
      <c r="T1755" t="str">
        <v/>
      </c>
      <c r="U1755" t="str">
        <v/>
      </c>
      <c r="V1755" t="str">
        <v>SC</v>
      </c>
      <c r="W1755" t="str">
        <v>CAKE11906321</v>
      </c>
      <c r="X1755">
        <v>44887.177083333336</v>
      </c>
      <c r="Y1755" t="str">
        <v>JR_LIU</v>
      </c>
      <c r="Z1755" t="str">
        <v>JR</v>
      </c>
      <c r="AA1755" t="str">
        <v>repository</v>
      </c>
      <c r="AB1755" t="str">
        <v>397-U1385G-39X-5-IW(140-150)-SC</v>
      </c>
    </row>
    <row r="1756" spans="1:28" x14ac:dyDescent="0.15">
      <c r="A1756">
        <v>397</v>
      </c>
      <c r="B1756" t="str">
        <v>U1385</v>
      </c>
      <c r="C1756" t="str">
        <v>G</v>
      </c>
      <c r="D1756">
        <v>39</v>
      </c>
      <c r="E1756" t="str">
        <v>X</v>
      </c>
      <c r="F1756">
        <v>5</v>
      </c>
      <c r="G1756" t="str">
        <v/>
      </c>
      <c r="H1756" s="21">
        <v>140</v>
      </c>
      <c r="I1756" s="21">
        <v>150</v>
      </c>
      <c r="J1756" s="21">
        <v>0</v>
      </c>
      <c r="K1756" s="21">
        <v>5</v>
      </c>
      <c r="L1756">
        <v>365.91999999999996</v>
      </c>
      <c r="M1756">
        <v>366.02</v>
      </c>
      <c r="N1756">
        <v>427.53299999999996</v>
      </c>
      <c r="O1756">
        <v>427.63299999999998</v>
      </c>
      <c r="P1756">
        <v>5</v>
      </c>
      <c r="Q1756">
        <v>10</v>
      </c>
      <c r="R1756" t="str">
        <v>LIQ</v>
      </c>
      <c r="S1756" t="str">
        <v/>
      </c>
      <c r="T1756" t="str">
        <v>YOBO</v>
      </c>
      <c r="U1756" t="str">
        <v>96010IODP</v>
      </c>
      <c r="V1756" t="str">
        <v>IWYOBO</v>
      </c>
      <c r="W1756" t="str">
        <v>LIQ11906291</v>
      </c>
      <c r="X1756">
        <v>44887.177083333336</v>
      </c>
      <c r="Y1756" t="str">
        <v>JR_LIU</v>
      </c>
      <c r="Z1756" t="str">
        <v>JR</v>
      </c>
      <c r="AA1756" t="str">
        <v>30ul optima HNO3</v>
      </c>
      <c r="AB1756" t="str">
        <v>397-U1385G-39X-5-IW(140-150)-IWYOBO</v>
      </c>
    </row>
    <row r="1757" spans="1:28" x14ac:dyDescent="0.15">
      <c r="A1757">
        <v>397</v>
      </c>
      <c r="B1757" t="str">
        <v>U1385</v>
      </c>
      <c r="C1757" t="str">
        <v>G</v>
      </c>
      <c r="D1757">
        <v>39</v>
      </c>
      <c r="E1757" t="str">
        <v>X</v>
      </c>
      <c r="F1757">
        <v>5</v>
      </c>
      <c r="G1757" t="str">
        <v/>
      </c>
      <c r="H1757" s="21">
        <v>140</v>
      </c>
      <c r="I1757" s="21">
        <v>150</v>
      </c>
      <c r="J1757" s="21">
        <v>0</v>
      </c>
      <c r="K1757" s="21">
        <v>5</v>
      </c>
      <c r="L1757">
        <v>365.91999999999996</v>
      </c>
      <c r="M1757">
        <v>366.02</v>
      </c>
      <c r="N1757">
        <v>427.53299999999996</v>
      </c>
      <c r="O1757">
        <v>427.63299999999998</v>
      </c>
      <c r="P1757">
        <v>5</v>
      </c>
      <c r="Q1757">
        <v>2</v>
      </c>
      <c r="R1757" t="str">
        <v>LIQ</v>
      </c>
      <c r="S1757" t="str">
        <v>ICP</v>
      </c>
      <c r="T1757" t="str">
        <v/>
      </c>
      <c r="U1757" t="str">
        <v/>
      </c>
      <c r="V1757" t="str">
        <v>IWICP</v>
      </c>
      <c r="W1757" t="str">
        <v>LIQ11906271</v>
      </c>
      <c r="X1757">
        <v>44887.177083333336</v>
      </c>
      <c r="Y1757" t="str">
        <v>JR_LIU</v>
      </c>
      <c r="Z1757" t="str">
        <v>JR</v>
      </c>
      <c r="AA1757" t="str">
        <v>10uL HNO3</v>
      </c>
      <c r="AB1757" t="str">
        <v>397-U1385G-39X-5-IW(140-150)-IWICP</v>
      </c>
    </row>
    <row r="1758" spans="1:28" x14ac:dyDescent="0.15">
      <c r="A1758">
        <v>397</v>
      </c>
      <c r="B1758" t="str">
        <v>U1385</v>
      </c>
      <c r="C1758" t="str">
        <v>G</v>
      </c>
      <c r="D1758">
        <v>39</v>
      </c>
      <c r="E1758" t="str">
        <v>X</v>
      </c>
      <c r="F1758">
        <v>5</v>
      </c>
      <c r="G1758" t="str">
        <v/>
      </c>
      <c r="H1758" s="21">
        <v>140</v>
      </c>
      <c r="I1758" s="21">
        <v>150</v>
      </c>
      <c r="J1758" s="21">
        <v>0</v>
      </c>
      <c r="K1758" s="21">
        <v>5</v>
      </c>
      <c r="L1758">
        <v>365.91999999999996</v>
      </c>
      <c r="M1758">
        <v>366.02</v>
      </c>
      <c r="N1758">
        <v>427.53299999999996</v>
      </c>
      <c r="O1758">
        <v>427.63299999999998</v>
      </c>
      <c r="P1758">
        <v>5</v>
      </c>
      <c r="Q1758">
        <v>6</v>
      </c>
      <c r="R1758" t="str">
        <v>LIQ</v>
      </c>
      <c r="S1758" t="str">
        <v/>
      </c>
      <c r="T1758" t="str">
        <v/>
      </c>
      <c r="U1758" t="str">
        <v/>
      </c>
      <c r="V1758" t="str">
        <v>IWS</v>
      </c>
      <c r="W1758" t="str">
        <v>LIQ11906251</v>
      </c>
      <c r="X1758">
        <v>44887.177083333336</v>
      </c>
      <c r="Y1758" t="str">
        <v>JR_LIU</v>
      </c>
      <c r="Z1758" t="str">
        <v>JR</v>
      </c>
      <c r="AA1758" t="str">
        <v>shipboard untreated</v>
      </c>
      <c r="AB1758" t="str">
        <v>397-U1385G-39X-5-IW(140-150)-IWS</v>
      </c>
    </row>
    <row r="1759" spans="1:28" x14ac:dyDescent="0.15">
      <c r="A1759">
        <v>397</v>
      </c>
      <c r="B1759" t="str">
        <v>U1385</v>
      </c>
      <c r="C1759" t="str">
        <v>G</v>
      </c>
      <c r="D1759">
        <v>39</v>
      </c>
      <c r="E1759" t="str">
        <v>X</v>
      </c>
      <c r="F1759">
        <v>5</v>
      </c>
      <c r="G1759" t="str">
        <v/>
      </c>
      <c r="H1759" s="21">
        <v>140</v>
      </c>
      <c r="I1759" s="21">
        <v>150</v>
      </c>
      <c r="J1759" s="21">
        <v>0</v>
      </c>
      <c r="K1759" s="21">
        <v>5</v>
      </c>
      <c r="L1759">
        <v>365.91999999999996</v>
      </c>
      <c r="M1759">
        <v>366.02</v>
      </c>
      <c r="N1759">
        <v>427.53299999999996</v>
      </c>
      <c r="O1759">
        <v>427.63299999999998</v>
      </c>
      <c r="P1759">
        <v>5</v>
      </c>
      <c r="Q1759">
        <v>3</v>
      </c>
      <c r="R1759" t="str">
        <v>LIQ</v>
      </c>
      <c r="S1759" t="str">
        <v/>
      </c>
      <c r="T1759" t="str">
        <v/>
      </c>
      <c r="U1759" t="str">
        <v/>
      </c>
      <c r="V1759" t="str">
        <v>IWALK</v>
      </c>
      <c r="W1759" t="str">
        <v>LIQ11906261</v>
      </c>
      <c r="X1759">
        <v>44887.177083333336</v>
      </c>
      <c r="Y1759" t="str">
        <v>JR_LIU</v>
      </c>
      <c r="Z1759" t="str">
        <v>JR</v>
      </c>
      <c r="AA1759" t="str">
        <v>alkalinity residue</v>
      </c>
      <c r="AB1759" t="str">
        <v>397-U1385G-39X-5-IW(140-150)-IWALK</v>
      </c>
    </row>
    <row r="1760" spans="1:28" x14ac:dyDescent="0.15">
      <c r="A1760">
        <v>397</v>
      </c>
      <c r="B1760" t="str">
        <v>U1385</v>
      </c>
      <c r="C1760" t="str">
        <v>G</v>
      </c>
      <c r="D1760">
        <v>39</v>
      </c>
      <c r="E1760" t="str">
        <v>X</v>
      </c>
      <c r="F1760">
        <v>5</v>
      </c>
      <c r="G1760" t="str">
        <v/>
      </c>
      <c r="H1760" s="21">
        <v>140</v>
      </c>
      <c r="I1760" s="21">
        <v>150</v>
      </c>
      <c r="J1760" s="21">
        <v>0</v>
      </c>
      <c r="K1760" s="21">
        <v>5</v>
      </c>
      <c r="L1760">
        <v>365.91999999999996</v>
      </c>
      <c r="M1760">
        <v>366.02</v>
      </c>
      <c r="N1760">
        <v>427.53299999999996</v>
      </c>
      <c r="O1760">
        <v>427.63299999999998</v>
      </c>
      <c r="P1760">
        <v>5</v>
      </c>
      <c r="Q1760">
        <v>2</v>
      </c>
      <c r="R1760" t="str">
        <v>LIQ</v>
      </c>
      <c r="S1760" t="str">
        <v/>
      </c>
      <c r="T1760" t="str">
        <v>BRAD</v>
      </c>
      <c r="U1760" t="str">
        <v>95829IODP</v>
      </c>
      <c r="V1760" t="str">
        <v>IWBRAD</v>
      </c>
      <c r="W1760" t="str">
        <v>LIQ11906331</v>
      </c>
      <c r="X1760">
        <v>44887.177083333336</v>
      </c>
      <c r="Y1760" t="str">
        <v>JR_LIU</v>
      </c>
      <c r="Z1760" t="str">
        <v>JR</v>
      </c>
      <c r="AA1760" t="str">
        <v>10 ul HgCl2</v>
      </c>
      <c r="AB1760" t="str">
        <v>397-U1385G-39X-5-IW(140-150)-IWBRAD</v>
      </c>
    </row>
    <row r="1761" spans="1:28" x14ac:dyDescent="0.15">
      <c r="A1761">
        <v>397</v>
      </c>
      <c r="B1761" t="str">
        <v>U1385</v>
      </c>
      <c r="C1761" t="str">
        <v>G</v>
      </c>
      <c r="D1761">
        <v>39</v>
      </c>
      <c r="E1761" t="str">
        <v>X</v>
      </c>
      <c r="F1761">
        <v>5</v>
      </c>
      <c r="G1761" t="str">
        <v/>
      </c>
      <c r="H1761" s="21">
        <v>140</v>
      </c>
      <c r="I1761" s="21">
        <v>150</v>
      </c>
      <c r="J1761" s="21">
        <v>140</v>
      </c>
      <c r="K1761" s="21">
        <v>150</v>
      </c>
      <c r="L1761">
        <v>365.91999999999996</v>
      </c>
      <c r="M1761">
        <v>366.02</v>
      </c>
      <c r="N1761">
        <v>427.53299999999996</v>
      </c>
      <c r="O1761">
        <v>427.63299999999998</v>
      </c>
      <c r="P1761">
        <v>10</v>
      </c>
      <c r="Q1761">
        <v>353</v>
      </c>
      <c r="R1761" t="str">
        <v>WRND</v>
      </c>
      <c r="S1761" t="str">
        <v>IW</v>
      </c>
      <c r="T1761" t="str">
        <v/>
      </c>
      <c r="U1761" t="str">
        <v/>
      </c>
      <c r="V1761" t="str">
        <v>IW(140-150)</v>
      </c>
      <c r="W1761" t="str">
        <v>WRND11905501</v>
      </c>
      <c r="X1761">
        <v>44887.036111111112</v>
      </c>
      <c r="Y1761" t="str">
        <v>JR_MARONE</v>
      </c>
      <c r="Z1761" t="str">
        <v>JR</v>
      </c>
      <c r="AA1761" t="str">
        <v/>
      </c>
      <c r="AB1761" t="str">
        <v>397-U1385G-39X-5-IW(140-150)</v>
      </c>
    </row>
    <row r="1762" spans="1:28" x14ac:dyDescent="0.15">
      <c r="A1762">
        <v>397</v>
      </c>
      <c r="B1762" t="str">
        <v>U1385</v>
      </c>
      <c r="C1762" t="str">
        <v>G</v>
      </c>
      <c r="D1762">
        <v>39</v>
      </c>
      <c r="E1762" t="str">
        <v>X</v>
      </c>
      <c r="F1762">
        <v>5</v>
      </c>
      <c r="G1762" t="str">
        <v/>
      </c>
      <c r="H1762" s="21">
        <v>140</v>
      </c>
      <c r="I1762" s="21">
        <v>150</v>
      </c>
      <c r="J1762" s="21">
        <v>0</v>
      </c>
      <c r="K1762" s="21">
        <v>5</v>
      </c>
      <c r="L1762">
        <v>365.91999999999996</v>
      </c>
      <c r="M1762">
        <v>366.02</v>
      </c>
      <c r="N1762">
        <v>427.53299999999996</v>
      </c>
      <c r="O1762">
        <v>427.63299999999998</v>
      </c>
      <c r="P1762">
        <v>5</v>
      </c>
      <c r="Q1762">
        <v>25</v>
      </c>
      <c r="R1762" t="str">
        <v>CAKE</v>
      </c>
      <c r="S1762" t="str">
        <v/>
      </c>
      <c r="T1762" t="str">
        <v>HAYG</v>
      </c>
      <c r="U1762" t="str">
        <v>95295IODP</v>
      </c>
      <c r="V1762" t="str">
        <v>SCHAYG</v>
      </c>
      <c r="W1762" t="str">
        <v>CAKE11906311</v>
      </c>
      <c r="X1762">
        <v>44887.177083333336</v>
      </c>
      <c r="Y1762" t="str">
        <v>JR_LIU</v>
      </c>
      <c r="Z1762" t="str">
        <v>JR</v>
      </c>
      <c r="AA1762" t="str">
        <v>flush with N2</v>
      </c>
      <c r="AB1762" t="str">
        <v>397-U1385G-39X-5-IW(140-150)-SCHAYG</v>
      </c>
    </row>
    <row r="1763" spans="1:28" x14ac:dyDescent="0.15">
      <c r="A1763">
        <v>397</v>
      </c>
      <c r="B1763" t="str">
        <v>U1385</v>
      </c>
      <c r="C1763" t="str">
        <v>G</v>
      </c>
      <c r="D1763">
        <v>39</v>
      </c>
      <c r="E1763" t="str">
        <v>X</v>
      </c>
      <c r="F1763">
        <v>6</v>
      </c>
      <c r="G1763" t="str">
        <v/>
      </c>
      <c r="H1763" s="21">
        <v>0</v>
      </c>
      <c r="I1763" s="21">
        <v>5</v>
      </c>
      <c r="J1763" s="21">
        <v>0</v>
      </c>
      <c r="K1763" s="21">
        <v>5</v>
      </c>
      <c r="L1763">
        <v>366.02</v>
      </c>
      <c r="M1763">
        <v>366.07</v>
      </c>
      <c r="N1763">
        <v>427.63299999999998</v>
      </c>
      <c r="O1763">
        <v>427.68299999999999</v>
      </c>
      <c r="P1763">
        <v>5</v>
      </c>
      <c r="Q1763">
        <v>5</v>
      </c>
      <c r="R1763" t="str">
        <v>CYL</v>
      </c>
      <c r="S1763" t="str">
        <v>HS</v>
      </c>
      <c r="T1763" t="str">
        <v/>
      </c>
      <c r="U1763" t="str">
        <v/>
      </c>
      <c r="V1763" t="str">
        <v>HS</v>
      </c>
      <c r="W1763" t="str">
        <v>CYL11905491</v>
      </c>
      <c r="X1763">
        <v>44887.036111111112</v>
      </c>
      <c r="Y1763" t="str">
        <v>JR_MARONE</v>
      </c>
      <c r="Z1763" t="str">
        <v>JR</v>
      </c>
      <c r="AA1763" t="str">
        <v/>
      </c>
      <c r="AB1763" t="str">
        <v>397-U1385G-39X-6-HS</v>
      </c>
    </row>
    <row r="1764" spans="1:28" x14ac:dyDescent="0.15">
      <c r="A1764">
        <v>397</v>
      </c>
      <c r="B1764" t="str">
        <v>U1385</v>
      </c>
      <c r="C1764" t="str">
        <v>G</v>
      </c>
      <c r="D1764">
        <v>40</v>
      </c>
      <c r="E1764" t="str">
        <v>X</v>
      </c>
      <c r="F1764">
        <v>1</v>
      </c>
      <c r="G1764" t="str">
        <v>W</v>
      </c>
      <c r="H1764" s="21">
        <v>131</v>
      </c>
      <c r="I1764" s="21">
        <v>132</v>
      </c>
      <c r="J1764" s="21">
        <v>131</v>
      </c>
      <c r="K1764" s="21">
        <v>132</v>
      </c>
      <c r="L1764">
        <v>369.51</v>
      </c>
      <c r="M1764">
        <v>369.52</v>
      </c>
      <c r="N1764">
        <v>431.76400000000001</v>
      </c>
      <c r="O1764">
        <v>431.774</v>
      </c>
      <c r="P1764">
        <v>1</v>
      </c>
      <c r="Q1764">
        <v>5</v>
      </c>
      <c r="R1764" t="str">
        <v>CYL</v>
      </c>
      <c r="S1764" t="str">
        <v>CARB</v>
      </c>
      <c r="T1764" t="str">
        <v/>
      </c>
      <c r="U1764" t="str">
        <v/>
      </c>
      <c r="V1764" t="str">
        <v>CARB</v>
      </c>
      <c r="W1764" t="str">
        <v>CYL11907621</v>
      </c>
      <c r="X1764">
        <v>44887.618750000001</v>
      </c>
      <c r="Y1764" t="str">
        <v>JRS_CLARK</v>
      </c>
      <c r="Z1764" t="str">
        <v>JR</v>
      </c>
      <c r="AA1764" t="str">
        <v/>
      </c>
      <c r="AB1764" t="str">
        <v>397-U1385G-40X-1-W 131/132-CARB</v>
      </c>
    </row>
    <row r="1765" spans="1:28" x14ac:dyDescent="0.15">
      <c r="A1765">
        <v>397</v>
      </c>
      <c r="B1765" t="str">
        <v>U1385</v>
      </c>
      <c r="C1765" t="str">
        <v>G</v>
      </c>
      <c r="D1765">
        <v>40</v>
      </c>
      <c r="E1765" t="str">
        <v>X</v>
      </c>
      <c r="F1765">
        <v>4</v>
      </c>
      <c r="G1765" t="str">
        <v>W</v>
      </c>
      <c r="H1765" s="21">
        <v>58</v>
      </c>
      <c r="I1765" s="21">
        <v>60</v>
      </c>
      <c r="J1765" s="21">
        <v>58</v>
      </c>
      <c r="K1765" s="21">
        <v>60</v>
      </c>
      <c r="L1765">
        <v>373.3</v>
      </c>
      <c r="M1765">
        <v>373.32000000000005</v>
      </c>
      <c r="N1765">
        <v>435.55400000000003</v>
      </c>
      <c r="O1765">
        <v>435.57400000000007</v>
      </c>
      <c r="P1765">
        <v>2</v>
      </c>
      <c r="Q1765">
        <v>7</v>
      </c>
      <c r="R1765" t="str">
        <v>CUBE</v>
      </c>
      <c r="S1765" t="str">
        <v>PMAG</v>
      </c>
      <c r="T1765" t="str">
        <v>XUAN</v>
      </c>
      <c r="U1765" t="str">
        <v>95810IODP</v>
      </c>
      <c r="V1765" t="str">
        <v>PMAG</v>
      </c>
      <c r="W1765" t="str">
        <v>CUBE11907421</v>
      </c>
      <c r="X1765">
        <v>44887.609027777777</v>
      </c>
      <c r="Y1765" t="str">
        <v>LEWIS</v>
      </c>
      <c r="Z1765" t="str">
        <v>JR</v>
      </c>
      <c r="AA1765" t="str">
        <v/>
      </c>
      <c r="AB1765" t="str">
        <v>397-U1385G-40X-4-W 58/60-PMAG</v>
      </c>
    </row>
    <row r="1766" spans="1:28" x14ac:dyDescent="0.15">
      <c r="A1766">
        <v>397</v>
      </c>
      <c r="B1766" t="str">
        <v>U1385</v>
      </c>
      <c r="C1766" t="str">
        <v>G</v>
      </c>
      <c r="D1766">
        <v>40</v>
      </c>
      <c r="E1766" t="str">
        <v>X</v>
      </c>
      <c r="F1766">
        <v>5</v>
      </c>
      <c r="G1766" t="str">
        <v>W</v>
      </c>
      <c r="H1766" s="21">
        <v>119</v>
      </c>
      <c r="I1766" s="21">
        <v>120</v>
      </c>
      <c r="J1766" s="21">
        <v>119</v>
      </c>
      <c r="K1766" s="21">
        <v>120</v>
      </c>
      <c r="L1766">
        <v>375.42</v>
      </c>
      <c r="M1766">
        <v>375.43</v>
      </c>
      <c r="N1766">
        <v>437.67400000000004</v>
      </c>
      <c r="O1766">
        <v>437.68400000000003</v>
      </c>
      <c r="P1766">
        <v>1</v>
      </c>
      <c r="Q1766">
        <v>5</v>
      </c>
      <c r="R1766" t="str">
        <v>CYL</v>
      </c>
      <c r="S1766" t="str">
        <v>CARB</v>
      </c>
      <c r="T1766" t="str">
        <v/>
      </c>
      <c r="U1766" t="str">
        <v/>
      </c>
      <c r="V1766" t="str">
        <v>CARB</v>
      </c>
      <c r="W1766" t="str">
        <v>CYL11907631</v>
      </c>
      <c r="X1766">
        <v>44887.618750000001</v>
      </c>
      <c r="Y1766" t="str">
        <v>JRS_CLARK</v>
      </c>
      <c r="Z1766" t="str">
        <v>JR</v>
      </c>
      <c r="AA1766" t="str">
        <v/>
      </c>
      <c r="AB1766" t="str">
        <v>397-U1385G-40X-5-W 119/120-CARB</v>
      </c>
    </row>
    <row r="1767" spans="1:28" x14ac:dyDescent="0.15">
      <c r="A1767">
        <v>397</v>
      </c>
      <c r="B1767" t="str">
        <v>U1385</v>
      </c>
      <c r="C1767" t="str">
        <v>G</v>
      </c>
      <c r="D1767">
        <v>40</v>
      </c>
      <c r="E1767" t="str">
        <v>X</v>
      </c>
      <c r="F1767">
        <v>5</v>
      </c>
      <c r="G1767" t="str">
        <v>W</v>
      </c>
      <c r="H1767" s="21">
        <v>119</v>
      </c>
      <c r="I1767" s="21">
        <v>120</v>
      </c>
      <c r="J1767" s="21">
        <v>119</v>
      </c>
      <c r="K1767" s="21">
        <v>120</v>
      </c>
      <c r="L1767">
        <v>375.42</v>
      </c>
      <c r="M1767">
        <v>375.43</v>
      </c>
      <c r="N1767">
        <v>437.67400000000004</v>
      </c>
      <c r="O1767">
        <v>437.68400000000003</v>
      </c>
      <c r="P1767">
        <v>1</v>
      </c>
      <c r="Q1767">
        <v>5</v>
      </c>
      <c r="R1767" t="str">
        <v>CYL</v>
      </c>
      <c r="S1767" t="str">
        <v>XRD</v>
      </c>
      <c r="T1767" t="str">
        <v/>
      </c>
      <c r="U1767" t="str">
        <v/>
      </c>
      <c r="V1767" t="str">
        <v>XRD</v>
      </c>
      <c r="W1767" t="str">
        <v>CYL11907641</v>
      </c>
      <c r="X1767">
        <v>44887.618750000001</v>
      </c>
      <c r="Y1767" t="str">
        <v>JRS_CLARK</v>
      </c>
      <c r="Z1767" t="str">
        <v>JR</v>
      </c>
      <c r="AA1767" t="str">
        <v/>
      </c>
      <c r="AB1767" t="str">
        <v>397-U1385G-40X-5-W 119/120-XRD</v>
      </c>
    </row>
    <row r="1768" spans="1:28" x14ac:dyDescent="0.15">
      <c r="A1768">
        <v>397</v>
      </c>
      <c r="B1768" t="str">
        <v>U1385</v>
      </c>
      <c r="C1768" t="str">
        <v>G</v>
      </c>
      <c r="D1768">
        <v>40</v>
      </c>
      <c r="E1768" t="str">
        <v>X</v>
      </c>
      <c r="F1768">
        <v>5</v>
      </c>
      <c r="G1768" t="str">
        <v>A</v>
      </c>
      <c r="H1768" s="21">
        <v>120</v>
      </c>
      <c r="I1768" s="21">
        <v>120</v>
      </c>
      <c r="J1768" s="21">
        <v>120</v>
      </c>
      <c r="K1768" s="21">
        <v>120</v>
      </c>
      <c r="L1768">
        <v>375.43</v>
      </c>
      <c r="M1768">
        <v>375.43</v>
      </c>
      <c r="N1768">
        <v>437.68400000000003</v>
      </c>
      <c r="O1768">
        <v>437.68400000000003</v>
      </c>
      <c r="P1768">
        <v>0</v>
      </c>
      <c r="Q1768">
        <v>1</v>
      </c>
      <c r="R1768" t="str">
        <v>SS</v>
      </c>
      <c r="S1768" t="str">
        <v>SED</v>
      </c>
      <c r="T1768" t="str">
        <v/>
      </c>
      <c r="U1768" t="str">
        <v/>
      </c>
      <c r="V1768" t="str">
        <v>SED</v>
      </c>
      <c r="W1768" t="str">
        <v>SS11907651</v>
      </c>
      <c r="X1768">
        <v>44887.622916666667</v>
      </c>
      <c r="Y1768" t="str">
        <v>JRS_BROOKS</v>
      </c>
      <c r="Z1768" t="str">
        <v>JR</v>
      </c>
      <c r="AA1768" t="str">
        <v/>
      </c>
      <c r="AB1768" t="str">
        <v>397-U1385G-40X-5-A 120/120-SED</v>
      </c>
    </row>
    <row r="1769" spans="1:28" x14ac:dyDescent="0.15">
      <c r="A1769">
        <v>397</v>
      </c>
      <c r="B1769" t="str">
        <v>U1385</v>
      </c>
      <c r="C1769" t="str">
        <v>G</v>
      </c>
      <c r="D1769">
        <v>40</v>
      </c>
      <c r="E1769" t="str">
        <v>X</v>
      </c>
      <c r="F1769">
        <v>5</v>
      </c>
      <c r="G1769" t="str">
        <v/>
      </c>
      <c r="H1769" s="21">
        <v>141</v>
      </c>
      <c r="I1769" s="21">
        <v>151</v>
      </c>
      <c r="J1769" s="21">
        <v>0</v>
      </c>
      <c r="K1769" s="21">
        <v>5</v>
      </c>
      <c r="L1769">
        <v>375.64000000000004</v>
      </c>
      <c r="M1769">
        <v>375.74</v>
      </c>
      <c r="N1769">
        <v>437.89400000000006</v>
      </c>
      <c r="O1769">
        <v>437.99400000000003</v>
      </c>
      <c r="P1769">
        <v>5</v>
      </c>
      <c r="Q1769">
        <v>6</v>
      </c>
      <c r="R1769" t="str">
        <v>LIQ</v>
      </c>
      <c r="S1769" t="str">
        <v/>
      </c>
      <c r="T1769" t="str">
        <v/>
      </c>
      <c r="U1769" t="str">
        <v/>
      </c>
      <c r="V1769" t="str">
        <v>IWS</v>
      </c>
      <c r="W1769" t="str">
        <v>LIQ11906411</v>
      </c>
      <c r="X1769">
        <v>44887.231249999997</v>
      </c>
      <c r="Y1769" t="str">
        <v>JR_LIU</v>
      </c>
      <c r="Z1769" t="str">
        <v>JR</v>
      </c>
      <c r="AA1769" t="str">
        <v>shipboard untreated</v>
      </c>
      <c r="AB1769" t="str">
        <v>397-U1385G-40X-5-IW(141-151)-IWS</v>
      </c>
    </row>
    <row r="1770" spans="1:28" x14ac:dyDescent="0.15">
      <c r="A1770">
        <v>397</v>
      </c>
      <c r="B1770" t="str">
        <v>U1385</v>
      </c>
      <c r="C1770" t="str">
        <v>G</v>
      </c>
      <c r="D1770">
        <v>40</v>
      </c>
      <c r="E1770" t="str">
        <v>X</v>
      </c>
      <c r="F1770">
        <v>5</v>
      </c>
      <c r="G1770" t="str">
        <v/>
      </c>
      <c r="H1770" s="21">
        <v>141</v>
      </c>
      <c r="I1770" s="21">
        <v>151</v>
      </c>
      <c r="J1770" s="21">
        <v>0</v>
      </c>
      <c r="K1770" s="21">
        <v>5</v>
      </c>
      <c r="L1770">
        <v>375.64000000000004</v>
      </c>
      <c r="M1770">
        <v>375.74</v>
      </c>
      <c r="N1770">
        <v>437.89400000000006</v>
      </c>
      <c r="O1770">
        <v>437.99400000000003</v>
      </c>
      <c r="P1770">
        <v>5</v>
      </c>
      <c r="Q1770">
        <v>10</v>
      </c>
      <c r="R1770" t="str">
        <v>LIQ</v>
      </c>
      <c r="S1770" t="str">
        <v/>
      </c>
      <c r="T1770" t="str">
        <v>YOBO</v>
      </c>
      <c r="U1770" t="str">
        <v>96010IODP</v>
      </c>
      <c r="V1770" t="str">
        <v>IWYOBO</v>
      </c>
      <c r="W1770" t="str">
        <v>LIQ11906451</v>
      </c>
      <c r="X1770">
        <v>44887.231249999997</v>
      </c>
      <c r="Y1770" t="str">
        <v>JR_LIU</v>
      </c>
      <c r="Z1770" t="str">
        <v>JR</v>
      </c>
      <c r="AA1770" t="str">
        <v>30ul optima HNO3</v>
      </c>
      <c r="AB1770" t="str">
        <v>397-U1385G-40X-5-IW(141-151)-IWYOBO</v>
      </c>
    </row>
    <row r="1771" spans="1:28" x14ac:dyDescent="0.15">
      <c r="A1771">
        <v>397</v>
      </c>
      <c r="B1771" t="str">
        <v>U1385</v>
      </c>
      <c r="C1771" t="str">
        <v>G</v>
      </c>
      <c r="D1771">
        <v>40</v>
      </c>
      <c r="E1771" t="str">
        <v>X</v>
      </c>
      <c r="F1771">
        <v>5</v>
      </c>
      <c r="G1771" t="str">
        <v/>
      </c>
      <c r="H1771" s="21">
        <v>141</v>
      </c>
      <c r="I1771" s="21">
        <v>151</v>
      </c>
      <c r="J1771" s="21">
        <v>0</v>
      </c>
      <c r="K1771" s="21">
        <v>5</v>
      </c>
      <c r="L1771">
        <v>375.64000000000004</v>
      </c>
      <c r="M1771">
        <v>375.74</v>
      </c>
      <c r="N1771">
        <v>437.89400000000006</v>
      </c>
      <c r="O1771">
        <v>437.99400000000003</v>
      </c>
      <c r="P1771">
        <v>5</v>
      </c>
      <c r="Q1771">
        <v>25</v>
      </c>
      <c r="R1771" t="str">
        <v>CAKE</v>
      </c>
      <c r="S1771" t="str">
        <v/>
      </c>
      <c r="T1771" t="str">
        <v/>
      </c>
      <c r="U1771" t="str">
        <v/>
      </c>
      <c r="V1771" t="str">
        <v>SC</v>
      </c>
      <c r="W1771" t="str">
        <v>CAKE11906481</v>
      </c>
      <c r="X1771">
        <v>44887.231249999997</v>
      </c>
      <c r="Y1771" t="str">
        <v>JR_LIU</v>
      </c>
      <c r="Z1771" t="str">
        <v>JR</v>
      </c>
      <c r="AA1771" t="str">
        <v>repository</v>
      </c>
      <c r="AB1771" t="str">
        <v>397-U1385G-40X-5-IW(141-151)-SC</v>
      </c>
    </row>
    <row r="1772" spans="1:28" x14ac:dyDescent="0.15">
      <c r="A1772">
        <v>397</v>
      </c>
      <c r="B1772" t="str">
        <v>U1385</v>
      </c>
      <c r="C1772" t="str">
        <v>G</v>
      </c>
      <c r="D1772">
        <v>40</v>
      </c>
      <c r="E1772" t="str">
        <v>X</v>
      </c>
      <c r="F1772">
        <v>5</v>
      </c>
      <c r="G1772" t="str">
        <v/>
      </c>
      <c r="H1772" s="21">
        <v>141</v>
      </c>
      <c r="I1772" s="21">
        <v>151</v>
      </c>
      <c r="J1772" s="21">
        <v>0</v>
      </c>
      <c r="K1772" s="21">
        <v>5</v>
      </c>
      <c r="L1772">
        <v>375.64000000000004</v>
      </c>
      <c r="M1772">
        <v>375.74</v>
      </c>
      <c r="N1772">
        <v>437.89400000000006</v>
      </c>
      <c r="O1772">
        <v>437.99400000000003</v>
      </c>
      <c r="P1772">
        <v>5</v>
      </c>
      <c r="Q1772">
        <v>2</v>
      </c>
      <c r="R1772" t="str">
        <v>LIQ</v>
      </c>
      <c r="S1772" t="str">
        <v/>
      </c>
      <c r="T1772" t="str">
        <v>BRAD</v>
      </c>
      <c r="U1772" t="str">
        <v>95829IODP</v>
      </c>
      <c r="V1772" t="str">
        <v>IWBRAD</v>
      </c>
      <c r="W1772" t="str">
        <v>LIQ11906491</v>
      </c>
      <c r="X1772">
        <v>44887.231249999997</v>
      </c>
      <c r="Y1772" t="str">
        <v>JR_LIU</v>
      </c>
      <c r="Z1772" t="str">
        <v>JR</v>
      </c>
      <c r="AA1772" t="str">
        <v>10 ul HgCl2</v>
      </c>
      <c r="AB1772" t="str">
        <v>397-U1385G-40X-5-IW(141-151)-IWBRAD</v>
      </c>
    </row>
    <row r="1773" spans="1:28" x14ac:dyDescent="0.15">
      <c r="A1773">
        <v>397</v>
      </c>
      <c r="B1773" t="str">
        <v>U1385</v>
      </c>
      <c r="C1773" t="str">
        <v>G</v>
      </c>
      <c r="D1773">
        <v>40</v>
      </c>
      <c r="E1773" t="str">
        <v>X</v>
      </c>
      <c r="F1773">
        <v>5</v>
      </c>
      <c r="G1773" t="str">
        <v/>
      </c>
      <c r="H1773" s="21">
        <v>141</v>
      </c>
      <c r="I1773" s="21">
        <v>151</v>
      </c>
      <c r="J1773" s="21">
        <v>0</v>
      </c>
      <c r="K1773" s="21">
        <v>5</v>
      </c>
      <c r="L1773">
        <v>375.64000000000004</v>
      </c>
      <c r="M1773">
        <v>375.74</v>
      </c>
      <c r="N1773">
        <v>437.89400000000006</v>
      </c>
      <c r="O1773">
        <v>437.99400000000003</v>
      </c>
      <c r="P1773">
        <v>5</v>
      </c>
      <c r="Q1773">
        <v>25</v>
      </c>
      <c r="R1773" t="str">
        <v>CAKE</v>
      </c>
      <c r="S1773" t="str">
        <v/>
      </c>
      <c r="T1773" t="str">
        <v>WU</v>
      </c>
      <c r="U1773" t="str">
        <v>95353IODP</v>
      </c>
      <c r="V1773" t="str">
        <v>SCWU</v>
      </c>
      <c r="W1773" t="str">
        <v>CAKE11906461</v>
      </c>
      <c r="X1773">
        <v>44887.231249999997</v>
      </c>
      <c r="Y1773" t="str">
        <v>JR_LIU</v>
      </c>
      <c r="Z1773" t="str">
        <v>JR</v>
      </c>
      <c r="AA1773" t="str">
        <v/>
      </c>
      <c r="AB1773" t="str">
        <v>397-U1385G-40X-5-IW(141-151)-SCWU</v>
      </c>
    </row>
    <row r="1774" spans="1:28" x14ac:dyDescent="0.15">
      <c r="A1774">
        <v>397</v>
      </c>
      <c r="B1774" t="str">
        <v>U1385</v>
      </c>
      <c r="C1774" t="str">
        <v>G</v>
      </c>
      <c r="D1774">
        <v>40</v>
      </c>
      <c r="E1774" t="str">
        <v>X</v>
      </c>
      <c r="F1774">
        <v>5</v>
      </c>
      <c r="G1774" t="str">
        <v/>
      </c>
      <c r="H1774" s="21">
        <v>141</v>
      </c>
      <c r="I1774" s="21">
        <v>151</v>
      </c>
      <c r="J1774" s="21">
        <v>0</v>
      </c>
      <c r="K1774" s="21">
        <v>5</v>
      </c>
      <c r="L1774">
        <v>375.64000000000004</v>
      </c>
      <c r="M1774">
        <v>375.74</v>
      </c>
      <c r="N1774">
        <v>437.89400000000006</v>
      </c>
      <c r="O1774">
        <v>437.99400000000003</v>
      </c>
      <c r="P1774">
        <v>5</v>
      </c>
      <c r="Q1774">
        <v>25</v>
      </c>
      <c r="R1774" t="str">
        <v>CAKE</v>
      </c>
      <c r="S1774" t="str">
        <v/>
      </c>
      <c r="T1774" t="str">
        <v>HAYG</v>
      </c>
      <c r="U1774" t="str">
        <v>95295IODP</v>
      </c>
      <c r="V1774" t="str">
        <v>SCHAYG</v>
      </c>
      <c r="W1774" t="str">
        <v>CAKE11906471</v>
      </c>
      <c r="X1774">
        <v>44887.231249999997</v>
      </c>
      <c r="Y1774" t="str">
        <v>JR_LIU</v>
      </c>
      <c r="Z1774" t="str">
        <v>JR</v>
      </c>
      <c r="AA1774" t="str">
        <v>flush with N2</v>
      </c>
      <c r="AB1774" t="str">
        <v>397-U1385G-40X-5-IW(141-151)-SCHAYG</v>
      </c>
    </row>
    <row r="1775" spans="1:28" x14ac:dyDescent="0.15">
      <c r="A1775">
        <v>397</v>
      </c>
      <c r="B1775" t="str">
        <v>U1385</v>
      </c>
      <c r="C1775" t="str">
        <v>G</v>
      </c>
      <c r="D1775">
        <v>40</v>
      </c>
      <c r="E1775" t="str">
        <v>X</v>
      </c>
      <c r="F1775">
        <v>5</v>
      </c>
      <c r="G1775" t="str">
        <v/>
      </c>
      <c r="H1775" s="21">
        <v>141</v>
      </c>
      <c r="I1775" s="21">
        <v>151</v>
      </c>
      <c r="J1775" s="21">
        <v>0</v>
      </c>
      <c r="K1775" s="21">
        <v>5</v>
      </c>
      <c r="L1775">
        <v>375.64000000000004</v>
      </c>
      <c r="M1775">
        <v>375.74</v>
      </c>
      <c r="N1775">
        <v>437.89400000000006</v>
      </c>
      <c r="O1775">
        <v>437.99400000000003</v>
      </c>
      <c r="P1775">
        <v>5</v>
      </c>
      <c r="Q1775">
        <v>3</v>
      </c>
      <c r="R1775" t="str">
        <v>LIQ</v>
      </c>
      <c r="S1775" t="str">
        <v/>
      </c>
      <c r="T1775" t="str">
        <v/>
      </c>
      <c r="U1775" t="str">
        <v/>
      </c>
      <c r="V1775" t="str">
        <v>IWALK</v>
      </c>
      <c r="W1775" t="str">
        <v>LIQ11906421</v>
      </c>
      <c r="X1775">
        <v>44887.231249999997</v>
      </c>
      <c r="Y1775" t="str">
        <v>JR_LIU</v>
      </c>
      <c r="Z1775" t="str">
        <v>JR</v>
      </c>
      <c r="AA1775" t="str">
        <v>alkalinity residue</v>
      </c>
      <c r="AB1775" t="str">
        <v>397-U1385G-40X-5-IW(141-151)-IWALK</v>
      </c>
    </row>
    <row r="1776" spans="1:28" x14ac:dyDescent="0.15">
      <c r="A1776">
        <v>397</v>
      </c>
      <c r="B1776" t="str">
        <v>U1385</v>
      </c>
      <c r="C1776" t="str">
        <v>G</v>
      </c>
      <c r="D1776">
        <v>40</v>
      </c>
      <c r="E1776" t="str">
        <v>X</v>
      </c>
      <c r="F1776">
        <v>5</v>
      </c>
      <c r="G1776" t="str">
        <v/>
      </c>
      <c r="H1776" s="21">
        <v>141</v>
      </c>
      <c r="I1776" s="21">
        <v>151</v>
      </c>
      <c r="J1776" s="21">
        <v>0</v>
      </c>
      <c r="K1776" s="21">
        <v>5</v>
      </c>
      <c r="L1776">
        <v>375.64000000000004</v>
      </c>
      <c r="M1776">
        <v>375.74</v>
      </c>
      <c r="N1776">
        <v>437.89400000000006</v>
      </c>
      <c r="O1776">
        <v>437.99400000000003</v>
      </c>
      <c r="P1776">
        <v>5</v>
      </c>
      <c r="Q1776">
        <v>10</v>
      </c>
      <c r="R1776" t="str">
        <v>LIQ</v>
      </c>
      <c r="S1776" t="str">
        <v/>
      </c>
      <c r="T1776" t="str">
        <v>WU</v>
      </c>
      <c r="U1776" t="str">
        <v>95353IODP</v>
      </c>
      <c r="V1776" t="str">
        <v>IWWU</v>
      </c>
      <c r="W1776" t="str">
        <v>LIQ11906441</v>
      </c>
      <c r="X1776">
        <v>44887.231249999997</v>
      </c>
      <c r="Y1776" t="str">
        <v>JR_LIU</v>
      </c>
      <c r="Z1776" t="str">
        <v>JR</v>
      </c>
      <c r="AA1776" t="str">
        <v>30 ul TM HCl</v>
      </c>
      <c r="AB1776" t="str">
        <v>397-U1385G-40X-5-IW(141-151)-IWWU</v>
      </c>
    </row>
    <row r="1777" spans="1:28" x14ac:dyDescent="0.15">
      <c r="A1777">
        <v>397</v>
      </c>
      <c r="B1777" t="str">
        <v>U1385</v>
      </c>
      <c r="C1777" t="str">
        <v>G</v>
      </c>
      <c r="D1777">
        <v>40</v>
      </c>
      <c r="E1777" t="str">
        <v>X</v>
      </c>
      <c r="F1777">
        <v>5</v>
      </c>
      <c r="G1777" t="str">
        <v/>
      </c>
      <c r="H1777" s="21">
        <v>141</v>
      </c>
      <c r="I1777" s="21">
        <v>151</v>
      </c>
      <c r="J1777" s="21">
        <v>141</v>
      </c>
      <c r="K1777" s="21">
        <v>151</v>
      </c>
      <c r="L1777">
        <v>375.64000000000004</v>
      </c>
      <c r="M1777">
        <v>375.74</v>
      </c>
      <c r="N1777">
        <v>437.89400000000006</v>
      </c>
      <c r="O1777">
        <v>437.99400000000003</v>
      </c>
      <c r="P1777">
        <v>10</v>
      </c>
      <c r="Q1777">
        <v>353</v>
      </c>
      <c r="R1777" t="str">
        <v>WRND</v>
      </c>
      <c r="S1777" t="str">
        <v>IW</v>
      </c>
      <c r="T1777" t="str">
        <v/>
      </c>
      <c r="U1777" t="str">
        <v/>
      </c>
      <c r="V1777" t="str">
        <v>IW(141-151)</v>
      </c>
      <c r="W1777" t="str">
        <v>WRND11905801</v>
      </c>
      <c r="X1777">
        <v>44887.109027777777</v>
      </c>
      <c r="Y1777" t="str">
        <v>JR_MARONE</v>
      </c>
      <c r="Z1777" t="str">
        <v>JR</v>
      </c>
      <c r="AA1777" t="str">
        <v/>
      </c>
      <c r="AB1777" t="str">
        <v>397-U1385G-40X-5-IW(141-151)</v>
      </c>
    </row>
    <row r="1778" spans="1:28" x14ac:dyDescent="0.15">
      <c r="A1778">
        <v>397</v>
      </c>
      <c r="B1778" t="str">
        <v>U1385</v>
      </c>
      <c r="C1778" t="str">
        <v>G</v>
      </c>
      <c r="D1778">
        <v>40</v>
      </c>
      <c r="E1778" t="str">
        <v>X</v>
      </c>
      <c r="F1778">
        <v>5</v>
      </c>
      <c r="G1778" t="str">
        <v/>
      </c>
      <c r="H1778" s="21">
        <v>141</v>
      </c>
      <c r="I1778" s="21">
        <v>151</v>
      </c>
      <c r="J1778" s="21">
        <v>0</v>
      </c>
      <c r="K1778" s="21">
        <v>5</v>
      </c>
      <c r="L1778">
        <v>375.64000000000004</v>
      </c>
      <c r="M1778">
        <v>375.74</v>
      </c>
      <c r="N1778">
        <v>437.89400000000006</v>
      </c>
      <c r="O1778">
        <v>437.99400000000003</v>
      </c>
      <c r="P1778">
        <v>5</v>
      </c>
      <c r="Q1778">
        <v>2</v>
      </c>
      <c r="R1778" t="str">
        <v>LIQ</v>
      </c>
      <c r="S1778" t="str">
        <v>ICP</v>
      </c>
      <c r="T1778" t="str">
        <v/>
      </c>
      <c r="U1778" t="str">
        <v/>
      </c>
      <c r="V1778" t="str">
        <v>IWICP</v>
      </c>
      <c r="W1778" t="str">
        <v>LIQ11906431</v>
      </c>
      <c r="X1778">
        <v>44887.231249999997</v>
      </c>
      <c r="Y1778" t="str">
        <v>JR_LIU</v>
      </c>
      <c r="Z1778" t="str">
        <v>JR</v>
      </c>
      <c r="AA1778" t="str">
        <v>10uL HNO3</v>
      </c>
      <c r="AB1778" t="str">
        <v>397-U1385G-40X-5-IW(141-151)-IWICP</v>
      </c>
    </row>
    <row r="1779" spans="1:28" x14ac:dyDescent="0.15">
      <c r="A1779">
        <v>397</v>
      </c>
      <c r="B1779" t="str">
        <v>U1385</v>
      </c>
      <c r="C1779" t="str">
        <v>G</v>
      </c>
      <c r="D1779">
        <v>40</v>
      </c>
      <c r="E1779" t="str">
        <v>X</v>
      </c>
      <c r="F1779">
        <v>6</v>
      </c>
      <c r="G1779" t="str">
        <v/>
      </c>
      <c r="H1779" s="21">
        <v>0</v>
      </c>
      <c r="I1779" s="21">
        <v>5</v>
      </c>
      <c r="J1779" s="21">
        <v>0</v>
      </c>
      <c r="K1779" s="21">
        <v>5</v>
      </c>
      <c r="L1779">
        <v>375.74</v>
      </c>
      <c r="M1779">
        <v>375.79</v>
      </c>
      <c r="N1779">
        <v>437.99400000000003</v>
      </c>
      <c r="O1779">
        <v>438.04400000000004</v>
      </c>
      <c r="P1779">
        <v>5</v>
      </c>
      <c r="Q1779">
        <v>5</v>
      </c>
      <c r="R1779" t="str">
        <v>CYL</v>
      </c>
      <c r="S1779" t="str">
        <v>HS</v>
      </c>
      <c r="T1779" t="str">
        <v/>
      </c>
      <c r="U1779" t="str">
        <v/>
      </c>
      <c r="V1779" t="str">
        <v>HS</v>
      </c>
      <c r="W1779" t="str">
        <v>CYL11905791</v>
      </c>
      <c r="X1779">
        <v>44887.109027777777</v>
      </c>
      <c r="Y1779" t="str">
        <v>JR_MARONE</v>
      </c>
      <c r="Z1779" t="str">
        <v>JR</v>
      </c>
      <c r="AA1779" t="str">
        <v/>
      </c>
      <c r="AB1779" t="str">
        <v>397-U1385G-40X-6-HS</v>
      </c>
    </row>
    <row r="1780" spans="1:28" x14ac:dyDescent="0.15">
      <c r="A1780">
        <v>397</v>
      </c>
      <c r="B1780" t="str">
        <v>U1385</v>
      </c>
      <c r="C1780" t="str">
        <v>G</v>
      </c>
      <c r="D1780">
        <v>41</v>
      </c>
      <c r="E1780" t="str">
        <v>X</v>
      </c>
      <c r="F1780">
        <v>3</v>
      </c>
      <c r="G1780" t="str">
        <v>W</v>
      </c>
      <c r="H1780" s="21">
        <v>75</v>
      </c>
      <c r="I1780" s="21">
        <v>76</v>
      </c>
      <c r="J1780" s="21">
        <v>75</v>
      </c>
      <c r="K1780" s="21">
        <v>76</v>
      </c>
      <c r="L1780">
        <v>381.66</v>
      </c>
      <c r="M1780">
        <v>381.67</v>
      </c>
      <c r="N1780">
        <v>443.68100000000004</v>
      </c>
      <c r="O1780">
        <v>443.69100000000003</v>
      </c>
      <c r="P1780">
        <v>1</v>
      </c>
      <c r="Q1780">
        <v>5</v>
      </c>
      <c r="R1780" t="str">
        <v>CYL</v>
      </c>
      <c r="S1780" t="str">
        <v>CARB</v>
      </c>
      <c r="T1780" t="str">
        <v/>
      </c>
      <c r="U1780" t="str">
        <v/>
      </c>
      <c r="V1780" t="str">
        <v>CARB</v>
      </c>
      <c r="W1780" t="str">
        <v>CYL11907681</v>
      </c>
      <c r="X1780">
        <v>44887.647916666669</v>
      </c>
      <c r="Y1780" t="str">
        <v>JRS_CLARK</v>
      </c>
      <c r="Z1780" t="str">
        <v>JR</v>
      </c>
      <c r="AA1780" t="str">
        <v/>
      </c>
      <c r="AB1780" t="str">
        <v>397-U1385G-41X-3-W 75/76-CARB</v>
      </c>
    </row>
    <row r="1781" spans="1:28" x14ac:dyDescent="0.15">
      <c r="A1781">
        <v>397</v>
      </c>
      <c r="B1781" t="str">
        <v>U1385</v>
      </c>
      <c r="C1781" t="str">
        <v>G</v>
      </c>
      <c r="D1781">
        <v>41</v>
      </c>
      <c r="E1781" t="str">
        <v>X</v>
      </c>
      <c r="F1781">
        <v>3</v>
      </c>
      <c r="G1781" t="str">
        <v>W</v>
      </c>
      <c r="H1781" s="21">
        <v>75</v>
      </c>
      <c r="I1781" s="21">
        <v>76</v>
      </c>
      <c r="J1781" s="21">
        <v>75</v>
      </c>
      <c r="K1781" s="21">
        <v>76</v>
      </c>
      <c r="L1781">
        <v>381.66</v>
      </c>
      <c r="M1781">
        <v>381.67</v>
      </c>
      <c r="N1781">
        <v>443.68100000000004</v>
      </c>
      <c r="O1781">
        <v>443.69100000000003</v>
      </c>
      <c r="P1781">
        <v>1</v>
      </c>
      <c r="Q1781">
        <v>5</v>
      </c>
      <c r="R1781" t="str">
        <v>CYL</v>
      </c>
      <c r="S1781" t="str">
        <v>XRD</v>
      </c>
      <c r="T1781" t="str">
        <v/>
      </c>
      <c r="U1781" t="str">
        <v/>
      </c>
      <c r="V1781" t="str">
        <v>XRD</v>
      </c>
      <c r="W1781" t="str">
        <v>CYL11907671</v>
      </c>
      <c r="X1781">
        <v>44887.647916666669</v>
      </c>
      <c r="Y1781" t="str">
        <v>JRS_CLARK</v>
      </c>
      <c r="Z1781" t="str">
        <v>JR</v>
      </c>
      <c r="AA1781" t="str">
        <v/>
      </c>
      <c r="AB1781" t="str">
        <v>397-U1385G-41X-3-W 75/76-XRD</v>
      </c>
    </row>
    <row r="1782" spans="1:28" x14ac:dyDescent="0.15">
      <c r="A1782">
        <v>397</v>
      </c>
      <c r="B1782" t="str">
        <v>U1385</v>
      </c>
      <c r="C1782" t="str">
        <v>G</v>
      </c>
      <c r="D1782">
        <v>41</v>
      </c>
      <c r="E1782" t="str">
        <v>X</v>
      </c>
      <c r="F1782">
        <v>3</v>
      </c>
      <c r="G1782" t="str">
        <v>A</v>
      </c>
      <c r="H1782" s="21">
        <v>76</v>
      </c>
      <c r="I1782" s="21">
        <v>76</v>
      </c>
      <c r="J1782" s="21">
        <v>76</v>
      </c>
      <c r="K1782" s="21">
        <v>76</v>
      </c>
      <c r="L1782">
        <v>381.67</v>
      </c>
      <c r="M1782">
        <v>381.67</v>
      </c>
      <c r="N1782">
        <v>443.69100000000003</v>
      </c>
      <c r="O1782">
        <v>443.69100000000003</v>
      </c>
      <c r="P1782">
        <v>0</v>
      </c>
      <c r="Q1782">
        <v>1</v>
      </c>
      <c r="R1782" t="str">
        <v>SS</v>
      </c>
      <c r="S1782" t="str">
        <v>SED</v>
      </c>
      <c r="T1782" t="str">
        <v/>
      </c>
      <c r="U1782" t="str">
        <v/>
      </c>
      <c r="V1782" t="str">
        <v>SED</v>
      </c>
      <c r="W1782" t="str">
        <v>SS11907701</v>
      </c>
      <c r="X1782">
        <v>44887.652083333334</v>
      </c>
      <c r="Y1782" t="str">
        <v>JRS_BROOKS</v>
      </c>
      <c r="Z1782" t="str">
        <v>JR</v>
      </c>
      <c r="AA1782" t="str">
        <v/>
      </c>
      <c r="AB1782" t="str">
        <v>397-U1385G-41X-3-A 76/76-SED</v>
      </c>
    </row>
    <row r="1783" spans="1:28" x14ac:dyDescent="0.15">
      <c r="A1783">
        <v>397</v>
      </c>
      <c r="B1783" t="str">
        <v>U1385</v>
      </c>
      <c r="C1783" t="str">
        <v>G</v>
      </c>
      <c r="D1783">
        <v>41</v>
      </c>
      <c r="E1783" t="str">
        <v>X</v>
      </c>
      <c r="F1783">
        <v>4</v>
      </c>
      <c r="G1783" t="str">
        <v>W</v>
      </c>
      <c r="H1783" s="21">
        <v>44</v>
      </c>
      <c r="I1783" s="21">
        <v>45</v>
      </c>
      <c r="J1783" s="21">
        <v>44</v>
      </c>
      <c r="K1783" s="21">
        <v>45</v>
      </c>
      <c r="L1783">
        <v>382.85</v>
      </c>
      <c r="M1783">
        <v>382.86</v>
      </c>
      <c r="N1783">
        <v>444.87100000000004</v>
      </c>
      <c r="O1783">
        <v>444.88100000000003</v>
      </c>
      <c r="P1783">
        <v>1</v>
      </c>
      <c r="Q1783">
        <v>5</v>
      </c>
      <c r="R1783" t="str">
        <v>CYL</v>
      </c>
      <c r="S1783" t="str">
        <v>CARB</v>
      </c>
      <c r="T1783" t="str">
        <v/>
      </c>
      <c r="U1783" t="str">
        <v/>
      </c>
      <c r="V1783" t="str">
        <v>CARB</v>
      </c>
      <c r="W1783" t="str">
        <v>CYL11907691</v>
      </c>
      <c r="X1783">
        <v>44887.647916666669</v>
      </c>
      <c r="Y1783" t="str">
        <v>JRS_CLARK</v>
      </c>
      <c r="Z1783" t="str">
        <v>JR</v>
      </c>
      <c r="AA1783" t="str">
        <v/>
      </c>
      <c r="AB1783" t="str">
        <v>397-U1385G-41X-4-W 44/45-CARB</v>
      </c>
    </row>
    <row r="1784" spans="1:28" x14ac:dyDescent="0.15">
      <c r="A1784">
        <v>397</v>
      </c>
      <c r="B1784" t="str">
        <v>U1385</v>
      </c>
      <c r="C1784" t="str">
        <v>G</v>
      </c>
      <c r="D1784">
        <v>41</v>
      </c>
      <c r="E1784" t="str">
        <v>X</v>
      </c>
      <c r="F1784">
        <v>4</v>
      </c>
      <c r="G1784" t="str">
        <v>W</v>
      </c>
      <c r="H1784" s="21">
        <v>71</v>
      </c>
      <c r="I1784" s="21">
        <v>73</v>
      </c>
      <c r="J1784" s="21">
        <v>71</v>
      </c>
      <c r="K1784" s="21">
        <v>73</v>
      </c>
      <c r="L1784">
        <v>383.12</v>
      </c>
      <c r="M1784">
        <v>383.14000000000004</v>
      </c>
      <c r="N1784">
        <v>445.14100000000002</v>
      </c>
      <c r="O1784">
        <v>445.16100000000006</v>
      </c>
      <c r="P1784">
        <v>2</v>
      </c>
      <c r="Q1784">
        <v>7</v>
      </c>
      <c r="R1784" t="str">
        <v>CUBE</v>
      </c>
      <c r="S1784" t="str">
        <v>PMAG</v>
      </c>
      <c r="T1784" t="str">
        <v>XUAN</v>
      </c>
      <c r="U1784" t="str">
        <v>95810IODP</v>
      </c>
      <c r="V1784" t="str">
        <v>PMAG</v>
      </c>
      <c r="W1784" t="str">
        <v>CUBE11907721</v>
      </c>
      <c r="X1784">
        <v>44887.658333333333</v>
      </c>
      <c r="Y1784" t="str">
        <v>LEWIS</v>
      </c>
      <c r="Z1784" t="str">
        <v>JR</v>
      </c>
      <c r="AA1784" t="str">
        <v/>
      </c>
      <c r="AB1784" t="str">
        <v>397-U1385G-41X-4-W 71/73-PMAG</v>
      </c>
    </row>
    <row r="1785" spans="1:28" x14ac:dyDescent="0.15">
      <c r="A1785">
        <v>397</v>
      </c>
      <c r="B1785" t="str">
        <v>U1385</v>
      </c>
      <c r="C1785" t="str">
        <v>G</v>
      </c>
      <c r="D1785">
        <v>41</v>
      </c>
      <c r="E1785" t="str">
        <v>X</v>
      </c>
      <c r="F1785">
        <v>5</v>
      </c>
      <c r="G1785" t="str">
        <v/>
      </c>
      <c r="H1785" s="21">
        <v>140</v>
      </c>
      <c r="I1785" s="21">
        <v>150</v>
      </c>
      <c r="J1785" s="21">
        <v>0</v>
      </c>
      <c r="K1785" s="21">
        <v>5</v>
      </c>
      <c r="L1785">
        <v>385.32</v>
      </c>
      <c r="M1785">
        <v>385.42</v>
      </c>
      <c r="N1785">
        <v>447.34100000000001</v>
      </c>
      <c r="O1785">
        <v>447.44100000000003</v>
      </c>
      <c r="P1785">
        <v>5</v>
      </c>
      <c r="Q1785">
        <v>6</v>
      </c>
      <c r="R1785" t="str">
        <v>LIQ</v>
      </c>
      <c r="S1785" t="str">
        <v/>
      </c>
      <c r="T1785" t="str">
        <v/>
      </c>
      <c r="U1785" t="str">
        <v/>
      </c>
      <c r="V1785" t="str">
        <v>IWS</v>
      </c>
      <c r="W1785" t="str">
        <v>LIQ11906501</v>
      </c>
      <c r="X1785">
        <v>44887.231249999997</v>
      </c>
      <c r="Y1785" t="str">
        <v>JR_LIU</v>
      </c>
      <c r="Z1785" t="str">
        <v>JR</v>
      </c>
      <c r="AA1785" t="str">
        <v>shipboard untreated</v>
      </c>
      <c r="AB1785" t="str">
        <v>397-U1385G-41X-5-IW(140-150)-IWS</v>
      </c>
    </row>
    <row r="1786" spans="1:28" x14ac:dyDescent="0.15">
      <c r="A1786">
        <v>397</v>
      </c>
      <c r="B1786" t="str">
        <v>U1385</v>
      </c>
      <c r="C1786" t="str">
        <v>G</v>
      </c>
      <c r="D1786">
        <v>41</v>
      </c>
      <c r="E1786" t="str">
        <v>X</v>
      </c>
      <c r="F1786">
        <v>5</v>
      </c>
      <c r="G1786" t="str">
        <v/>
      </c>
      <c r="H1786" s="21">
        <v>140</v>
      </c>
      <c r="I1786" s="21">
        <v>150</v>
      </c>
      <c r="J1786" s="21">
        <v>140</v>
      </c>
      <c r="K1786" s="21">
        <v>150</v>
      </c>
      <c r="L1786">
        <v>385.32</v>
      </c>
      <c r="M1786">
        <v>385.42</v>
      </c>
      <c r="N1786">
        <v>447.34100000000001</v>
      </c>
      <c r="O1786">
        <v>447.44100000000003</v>
      </c>
      <c r="P1786">
        <v>10</v>
      </c>
      <c r="Q1786">
        <v>353</v>
      </c>
      <c r="R1786" t="str">
        <v>WRND</v>
      </c>
      <c r="S1786" t="str">
        <v>IW</v>
      </c>
      <c r="T1786" t="str">
        <v/>
      </c>
      <c r="U1786" t="str">
        <v/>
      </c>
      <c r="V1786" t="str">
        <v>IW(140-150)</v>
      </c>
      <c r="W1786" t="str">
        <v>WRND11906191</v>
      </c>
      <c r="X1786">
        <v>44887.169444444444</v>
      </c>
      <c r="Y1786" t="str">
        <v>JR_MARONE</v>
      </c>
      <c r="Z1786" t="str">
        <v>JR</v>
      </c>
      <c r="AA1786" t="str">
        <v/>
      </c>
      <c r="AB1786" t="str">
        <v>397-U1385G-41X-5-IW(140-150)</v>
      </c>
    </row>
    <row r="1787" spans="1:28" x14ac:dyDescent="0.15">
      <c r="A1787">
        <v>397</v>
      </c>
      <c r="B1787" t="str">
        <v>U1385</v>
      </c>
      <c r="C1787" t="str">
        <v>G</v>
      </c>
      <c r="D1787">
        <v>41</v>
      </c>
      <c r="E1787" t="str">
        <v>X</v>
      </c>
      <c r="F1787">
        <v>5</v>
      </c>
      <c r="G1787" t="str">
        <v/>
      </c>
      <c r="H1787" s="21">
        <v>140</v>
      </c>
      <c r="I1787" s="21">
        <v>150</v>
      </c>
      <c r="J1787" s="21">
        <v>0</v>
      </c>
      <c r="K1787" s="21">
        <v>5</v>
      </c>
      <c r="L1787">
        <v>385.32</v>
      </c>
      <c r="M1787">
        <v>385.42</v>
      </c>
      <c r="N1787">
        <v>447.34100000000001</v>
      </c>
      <c r="O1787">
        <v>447.44100000000003</v>
      </c>
      <c r="P1787">
        <v>5</v>
      </c>
      <c r="Q1787">
        <v>25</v>
      </c>
      <c r="R1787" t="str">
        <v>CAKE</v>
      </c>
      <c r="S1787" t="str">
        <v/>
      </c>
      <c r="T1787" t="str">
        <v/>
      </c>
      <c r="U1787" t="str">
        <v/>
      </c>
      <c r="V1787" t="str">
        <v>SC</v>
      </c>
      <c r="W1787" t="str">
        <v>CAKE11906571</v>
      </c>
      <c r="X1787">
        <v>44887.231249999997</v>
      </c>
      <c r="Y1787" t="str">
        <v>JR_LIU</v>
      </c>
      <c r="Z1787" t="str">
        <v>JR</v>
      </c>
      <c r="AA1787" t="str">
        <v>repository</v>
      </c>
      <c r="AB1787" t="str">
        <v>397-U1385G-41X-5-IW(140-150)-SC</v>
      </c>
    </row>
    <row r="1788" spans="1:28" x14ac:dyDescent="0.15">
      <c r="A1788">
        <v>397</v>
      </c>
      <c r="B1788" t="str">
        <v>U1385</v>
      </c>
      <c r="C1788" t="str">
        <v>G</v>
      </c>
      <c r="D1788">
        <v>41</v>
      </c>
      <c r="E1788" t="str">
        <v>X</v>
      </c>
      <c r="F1788">
        <v>5</v>
      </c>
      <c r="G1788" t="str">
        <v/>
      </c>
      <c r="H1788" s="21">
        <v>140</v>
      </c>
      <c r="I1788" s="21">
        <v>150</v>
      </c>
      <c r="J1788" s="21">
        <v>0</v>
      </c>
      <c r="K1788" s="21">
        <v>5</v>
      </c>
      <c r="L1788">
        <v>385.32</v>
      </c>
      <c r="M1788">
        <v>385.42</v>
      </c>
      <c r="N1788">
        <v>447.34100000000001</v>
      </c>
      <c r="O1788">
        <v>447.44100000000003</v>
      </c>
      <c r="P1788">
        <v>5</v>
      </c>
      <c r="Q1788">
        <v>2</v>
      </c>
      <c r="R1788" t="str">
        <v>LIQ</v>
      </c>
      <c r="S1788" t="str">
        <v>ICP</v>
      </c>
      <c r="T1788" t="str">
        <v/>
      </c>
      <c r="U1788" t="str">
        <v/>
      </c>
      <c r="V1788" t="str">
        <v>IWICP</v>
      </c>
      <c r="W1788" t="str">
        <v>LIQ11906521</v>
      </c>
      <c r="X1788">
        <v>44887.231249999997</v>
      </c>
      <c r="Y1788" t="str">
        <v>JR_LIU</v>
      </c>
      <c r="Z1788" t="str">
        <v>JR</v>
      </c>
      <c r="AA1788" t="str">
        <v>10uL HNO3</v>
      </c>
      <c r="AB1788" t="str">
        <v>397-U1385G-41X-5-IW(140-150)-IWICP</v>
      </c>
    </row>
    <row r="1789" spans="1:28" x14ac:dyDescent="0.15">
      <c r="A1789">
        <v>397</v>
      </c>
      <c r="B1789" t="str">
        <v>U1385</v>
      </c>
      <c r="C1789" t="str">
        <v>G</v>
      </c>
      <c r="D1789">
        <v>41</v>
      </c>
      <c r="E1789" t="str">
        <v>X</v>
      </c>
      <c r="F1789">
        <v>5</v>
      </c>
      <c r="G1789" t="str">
        <v/>
      </c>
      <c r="H1789" s="21">
        <v>140</v>
      </c>
      <c r="I1789" s="21">
        <v>150</v>
      </c>
      <c r="J1789" s="21">
        <v>0</v>
      </c>
      <c r="K1789" s="21">
        <v>5</v>
      </c>
      <c r="L1789">
        <v>385.32</v>
      </c>
      <c r="M1789">
        <v>385.42</v>
      </c>
      <c r="N1789">
        <v>447.34100000000001</v>
      </c>
      <c r="O1789">
        <v>447.44100000000003</v>
      </c>
      <c r="P1789">
        <v>5</v>
      </c>
      <c r="Q1789">
        <v>25</v>
      </c>
      <c r="R1789" t="str">
        <v>CAKE</v>
      </c>
      <c r="S1789" t="str">
        <v/>
      </c>
      <c r="T1789" t="str">
        <v>HAYG</v>
      </c>
      <c r="U1789" t="str">
        <v>95295IODP</v>
      </c>
      <c r="V1789" t="str">
        <v>SCHAYG</v>
      </c>
      <c r="W1789" t="str">
        <v>CAKE11906561</v>
      </c>
      <c r="X1789">
        <v>44887.231249999997</v>
      </c>
      <c r="Y1789" t="str">
        <v>JR_LIU</v>
      </c>
      <c r="Z1789" t="str">
        <v>JR</v>
      </c>
      <c r="AA1789" t="str">
        <v>flush with N2</v>
      </c>
      <c r="AB1789" t="str">
        <v>397-U1385G-41X-5-IW(140-150)-SCHAYG</v>
      </c>
    </row>
    <row r="1790" spans="1:28" x14ac:dyDescent="0.15">
      <c r="A1790">
        <v>397</v>
      </c>
      <c r="B1790" t="str">
        <v>U1385</v>
      </c>
      <c r="C1790" t="str">
        <v>G</v>
      </c>
      <c r="D1790">
        <v>41</v>
      </c>
      <c r="E1790" t="str">
        <v>X</v>
      </c>
      <c r="F1790">
        <v>5</v>
      </c>
      <c r="G1790" t="str">
        <v/>
      </c>
      <c r="H1790" s="21">
        <v>140</v>
      </c>
      <c r="I1790" s="21">
        <v>150</v>
      </c>
      <c r="J1790" s="21">
        <v>0</v>
      </c>
      <c r="K1790" s="21">
        <v>5</v>
      </c>
      <c r="L1790">
        <v>385.32</v>
      </c>
      <c r="M1790">
        <v>385.42</v>
      </c>
      <c r="N1790">
        <v>447.34100000000001</v>
      </c>
      <c r="O1790">
        <v>447.44100000000003</v>
      </c>
      <c r="P1790">
        <v>5</v>
      </c>
      <c r="Q1790">
        <v>2</v>
      </c>
      <c r="R1790" t="str">
        <v>LIQ</v>
      </c>
      <c r="S1790" t="str">
        <v/>
      </c>
      <c r="T1790" t="str">
        <v>BRAD</v>
      </c>
      <c r="U1790" t="str">
        <v>95829IODP</v>
      </c>
      <c r="V1790" t="str">
        <v>IWBRAD</v>
      </c>
      <c r="W1790" t="str">
        <v>LIQ11906581</v>
      </c>
      <c r="X1790">
        <v>44887.231249999997</v>
      </c>
      <c r="Y1790" t="str">
        <v>JR_LIU</v>
      </c>
      <c r="Z1790" t="str">
        <v>JR</v>
      </c>
      <c r="AA1790" t="str">
        <v>10 ul HgCl2</v>
      </c>
      <c r="AB1790" t="str">
        <v>397-U1385G-41X-5-IW(140-150)-IWBRAD</v>
      </c>
    </row>
    <row r="1791" spans="1:28" x14ac:dyDescent="0.15">
      <c r="A1791">
        <v>397</v>
      </c>
      <c r="B1791" t="str">
        <v>U1385</v>
      </c>
      <c r="C1791" t="str">
        <v>G</v>
      </c>
      <c r="D1791">
        <v>41</v>
      </c>
      <c r="E1791" t="str">
        <v>X</v>
      </c>
      <c r="F1791">
        <v>5</v>
      </c>
      <c r="G1791" t="str">
        <v/>
      </c>
      <c r="H1791" s="21">
        <v>140</v>
      </c>
      <c r="I1791" s="21">
        <v>150</v>
      </c>
      <c r="J1791" s="21">
        <v>0</v>
      </c>
      <c r="K1791" s="21">
        <v>5</v>
      </c>
      <c r="L1791">
        <v>385.32</v>
      </c>
      <c r="M1791">
        <v>385.42</v>
      </c>
      <c r="N1791">
        <v>447.34100000000001</v>
      </c>
      <c r="O1791">
        <v>447.44100000000003</v>
      </c>
      <c r="P1791">
        <v>5</v>
      </c>
      <c r="Q1791">
        <v>10</v>
      </c>
      <c r="R1791" t="str">
        <v>LIQ</v>
      </c>
      <c r="S1791" t="str">
        <v/>
      </c>
      <c r="T1791" t="str">
        <v>WU</v>
      </c>
      <c r="U1791" t="str">
        <v>95353IODP</v>
      </c>
      <c r="V1791" t="str">
        <v>IWWU</v>
      </c>
      <c r="W1791" t="str">
        <v>LIQ11906531</v>
      </c>
      <c r="X1791">
        <v>44887.231249999997</v>
      </c>
      <c r="Y1791" t="str">
        <v>JR_LIU</v>
      </c>
      <c r="Z1791" t="str">
        <v>JR</v>
      </c>
      <c r="AA1791" t="str">
        <v>30 ul TM HCl</v>
      </c>
      <c r="AB1791" t="str">
        <v>397-U1385G-41X-5-IW(140-150)-IWWU</v>
      </c>
    </row>
    <row r="1792" spans="1:28" x14ac:dyDescent="0.15">
      <c r="A1792">
        <v>397</v>
      </c>
      <c r="B1792" t="str">
        <v>U1385</v>
      </c>
      <c r="C1792" t="str">
        <v>G</v>
      </c>
      <c r="D1792">
        <v>41</v>
      </c>
      <c r="E1792" t="str">
        <v>X</v>
      </c>
      <c r="F1792">
        <v>5</v>
      </c>
      <c r="G1792" t="str">
        <v/>
      </c>
      <c r="H1792" s="21">
        <v>140</v>
      </c>
      <c r="I1792" s="21">
        <v>150</v>
      </c>
      <c r="J1792" s="21">
        <v>0</v>
      </c>
      <c r="K1792" s="21">
        <v>5</v>
      </c>
      <c r="L1792">
        <v>385.32</v>
      </c>
      <c r="M1792">
        <v>385.42</v>
      </c>
      <c r="N1792">
        <v>447.34100000000001</v>
      </c>
      <c r="O1792">
        <v>447.44100000000003</v>
      </c>
      <c r="P1792">
        <v>5</v>
      </c>
      <c r="Q1792">
        <v>3</v>
      </c>
      <c r="R1792" t="str">
        <v>LIQ</v>
      </c>
      <c r="S1792" t="str">
        <v/>
      </c>
      <c r="T1792" t="str">
        <v/>
      </c>
      <c r="U1792" t="str">
        <v/>
      </c>
      <c r="V1792" t="str">
        <v>IWALK</v>
      </c>
      <c r="W1792" t="str">
        <v>LIQ11906511</v>
      </c>
      <c r="X1792">
        <v>44887.231249999997</v>
      </c>
      <c r="Y1792" t="str">
        <v>JR_LIU</v>
      </c>
      <c r="Z1792" t="str">
        <v>JR</v>
      </c>
      <c r="AA1792" t="str">
        <v>alkalinity residue</v>
      </c>
      <c r="AB1792" t="str">
        <v>397-U1385G-41X-5-IW(140-150)-IWALK</v>
      </c>
    </row>
    <row r="1793" spans="1:28" x14ac:dyDescent="0.15">
      <c r="A1793">
        <v>397</v>
      </c>
      <c r="B1793" t="str">
        <v>U1385</v>
      </c>
      <c r="C1793" t="str">
        <v>G</v>
      </c>
      <c r="D1793">
        <v>41</v>
      </c>
      <c r="E1793" t="str">
        <v>X</v>
      </c>
      <c r="F1793">
        <v>5</v>
      </c>
      <c r="G1793" t="str">
        <v/>
      </c>
      <c r="H1793" s="21">
        <v>140</v>
      </c>
      <c r="I1793" s="21">
        <v>150</v>
      </c>
      <c r="J1793" s="21">
        <v>0</v>
      </c>
      <c r="K1793" s="21">
        <v>5</v>
      </c>
      <c r="L1793">
        <v>385.32</v>
      </c>
      <c r="M1793">
        <v>385.42</v>
      </c>
      <c r="N1793">
        <v>447.34100000000001</v>
      </c>
      <c r="O1793">
        <v>447.44100000000003</v>
      </c>
      <c r="P1793">
        <v>5</v>
      </c>
      <c r="Q1793">
        <v>25</v>
      </c>
      <c r="R1793" t="str">
        <v>CAKE</v>
      </c>
      <c r="S1793" t="str">
        <v/>
      </c>
      <c r="T1793" t="str">
        <v>WU</v>
      </c>
      <c r="U1793" t="str">
        <v>95353IODP</v>
      </c>
      <c r="V1793" t="str">
        <v>SCWU</v>
      </c>
      <c r="W1793" t="str">
        <v>CAKE11906551</v>
      </c>
      <c r="X1793">
        <v>44887.231249999997</v>
      </c>
      <c r="Y1793" t="str">
        <v>JR_LIU</v>
      </c>
      <c r="Z1793" t="str">
        <v>JR</v>
      </c>
      <c r="AA1793" t="str">
        <v/>
      </c>
      <c r="AB1793" t="str">
        <v>397-U1385G-41X-5-IW(140-150)-SCWU</v>
      </c>
    </row>
    <row r="1794" spans="1:28" x14ac:dyDescent="0.15">
      <c r="A1794">
        <v>397</v>
      </c>
      <c r="B1794" t="str">
        <v>U1385</v>
      </c>
      <c r="C1794" t="str">
        <v>G</v>
      </c>
      <c r="D1794">
        <v>41</v>
      </c>
      <c r="E1794" t="str">
        <v>X</v>
      </c>
      <c r="F1794">
        <v>5</v>
      </c>
      <c r="G1794" t="str">
        <v/>
      </c>
      <c r="H1794" s="21">
        <v>140</v>
      </c>
      <c r="I1794" s="21">
        <v>150</v>
      </c>
      <c r="J1794" s="21">
        <v>0</v>
      </c>
      <c r="K1794" s="21">
        <v>5</v>
      </c>
      <c r="L1794">
        <v>385.32</v>
      </c>
      <c r="M1794">
        <v>385.42</v>
      </c>
      <c r="N1794">
        <v>447.34100000000001</v>
      </c>
      <c r="O1794">
        <v>447.44100000000003</v>
      </c>
      <c r="P1794">
        <v>5</v>
      </c>
      <c r="Q1794">
        <v>10</v>
      </c>
      <c r="R1794" t="str">
        <v>LIQ</v>
      </c>
      <c r="S1794" t="str">
        <v/>
      </c>
      <c r="T1794" t="str">
        <v>YOBO</v>
      </c>
      <c r="U1794" t="str">
        <v>96010IODP</v>
      </c>
      <c r="V1794" t="str">
        <v>IWYOBO</v>
      </c>
      <c r="W1794" t="str">
        <v>LIQ11906541</v>
      </c>
      <c r="X1794">
        <v>44887.231249999997</v>
      </c>
      <c r="Y1794" t="str">
        <v>JR_LIU</v>
      </c>
      <c r="Z1794" t="str">
        <v>JR</v>
      </c>
      <c r="AA1794" t="str">
        <v>30ul optima HNO3</v>
      </c>
      <c r="AB1794" t="str">
        <v>397-U1385G-41X-5-IW(140-150)-IWYOBO</v>
      </c>
    </row>
    <row r="1795" spans="1:28" x14ac:dyDescent="0.15">
      <c r="A1795">
        <v>397</v>
      </c>
      <c r="B1795" t="str">
        <v>U1385</v>
      </c>
      <c r="C1795" t="str">
        <v>G</v>
      </c>
      <c r="D1795">
        <v>41</v>
      </c>
      <c r="E1795" t="str">
        <v>X</v>
      </c>
      <c r="F1795">
        <v>6</v>
      </c>
      <c r="G1795" t="str">
        <v/>
      </c>
      <c r="H1795" s="21">
        <v>0</v>
      </c>
      <c r="I1795" s="21">
        <v>5</v>
      </c>
      <c r="J1795" s="21">
        <v>0</v>
      </c>
      <c r="K1795" s="21">
        <v>5</v>
      </c>
      <c r="L1795">
        <v>385.42</v>
      </c>
      <c r="M1795">
        <v>385.47</v>
      </c>
      <c r="N1795">
        <v>447.44100000000003</v>
      </c>
      <c r="O1795">
        <v>447.49100000000004</v>
      </c>
      <c r="P1795">
        <v>5</v>
      </c>
      <c r="Q1795">
        <v>5</v>
      </c>
      <c r="R1795" t="str">
        <v>CYL</v>
      </c>
      <c r="S1795" t="str">
        <v>HS</v>
      </c>
      <c r="T1795" t="str">
        <v/>
      </c>
      <c r="U1795" t="str">
        <v/>
      </c>
      <c r="V1795" t="str">
        <v>HS</v>
      </c>
      <c r="W1795" t="str">
        <v>CYL11906181</v>
      </c>
      <c r="X1795">
        <v>44887.169444444444</v>
      </c>
      <c r="Y1795" t="str">
        <v>JR_MARONE</v>
      </c>
      <c r="Z1795" t="str">
        <v>JR</v>
      </c>
      <c r="AA1795" t="str">
        <v/>
      </c>
      <c r="AB1795" t="str">
        <v>397-U1385G-41X-6-HS</v>
      </c>
    </row>
    <row r="1796" spans="1:28" x14ac:dyDescent="0.15">
      <c r="A1796">
        <v>397</v>
      </c>
      <c r="B1796" t="str">
        <v>U1385</v>
      </c>
      <c r="C1796" t="str">
        <v>G</v>
      </c>
      <c r="D1796">
        <v>42</v>
      </c>
      <c r="E1796" t="str">
        <v>X</v>
      </c>
      <c r="F1796">
        <v>1</v>
      </c>
      <c r="G1796" t="str">
        <v>A</v>
      </c>
      <c r="H1796" s="21">
        <v>48</v>
      </c>
      <c r="I1796" s="21">
        <v>48</v>
      </c>
      <c r="J1796" s="21">
        <v>48</v>
      </c>
      <c r="K1796" s="21">
        <v>48</v>
      </c>
      <c r="L1796">
        <v>388.08000000000004</v>
      </c>
      <c r="M1796">
        <v>388.08000000000004</v>
      </c>
      <c r="N1796">
        <v>449.87600000000003</v>
      </c>
      <c r="O1796">
        <v>449.87600000000003</v>
      </c>
      <c r="P1796">
        <v>0</v>
      </c>
      <c r="Q1796">
        <v>1</v>
      </c>
      <c r="R1796" t="str">
        <v>SS</v>
      </c>
      <c r="S1796" t="str">
        <v>SED</v>
      </c>
      <c r="T1796" t="str">
        <v/>
      </c>
      <c r="U1796" t="str">
        <v/>
      </c>
      <c r="V1796" t="str">
        <v>SED</v>
      </c>
      <c r="W1796" t="str">
        <v>SS11907981</v>
      </c>
      <c r="X1796">
        <v>44887.690972222219</v>
      </c>
      <c r="Y1796" t="str">
        <v>JRS_BROOKS</v>
      </c>
      <c r="Z1796" t="str">
        <v>JR</v>
      </c>
      <c r="AA1796" t="str">
        <v/>
      </c>
      <c r="AB1796" t="str">
        <v>397-U1385G-42X-1-A 48/48-SED</v>
      </c>
    </row>
    <row r="1797" spans="1:28" x14ac:dyDescent="0.15">
      <c r="A1797">
        <v>397</v>
      </c>
      <c r="B1797" t="str">
        <v>U1385</v>
      </c>
      <c r="C1797" t="str">
        <v>G</v>
      </c>
      <c r="D1797">
        <v>42</v>
      </c>
      <c r="E1797" t="str">
        <v>X</v>
      </c>
      <c r="F1797">
        <v>1</v>
      </c>
      <c r="G1797" t="str">
        <v>W</v>
      </c>
      <c r="H1797" s="21">
        <v>48</v>
      </c>
      <c r="I1797" s="21">
        <v>49</v>
      </c>
      <c r="J1797" s="21">
        <v>48</v>
      </c>
      <c r="K1797" s="21">
        <v>49</v>
      </c>
      <c r="L1797">
        <v>388.08000000000004</v>
      </c>
      <c r="M1797">
        <v>388.09000000000003</v>
      </c>
      <c r="N1797">
        <v>449.87600000000003</v>
      </c>
      <c r="O1797">
        <v>449.88600000000002</v>
      </c>
      <c r="P1797">
        <v>1</v>
      </c>
      <c r="Q1797">
        <v>5</v>
      </c>
      <c r="R1797" t="str">
        <v>CYL</v>
      </c>
      <c r="S1797" t="str">
        <v>XRD</v>
      </c>
      <c r="T1797" t="str">
        <v/>
      </c>
      <c r="U1797" t="str">
        <v/>
      </c>
      <c r="V1797" t="str">
        <v>XRD</v>
      </c>
      <c r="W1797" t="str">
        <v>CYL11907991</v>
      </c>
      <c r="X1797">
        <v>44887.691666666666</v>
      </c>
      <c r="Y1797" t="str">
        <v>JRS_CLARK</v>
      </c>
      <c r="Z1797" t="str">
        <v>JR</v>
      </c>
      <c r="AA1797" t="str">
        <v/>
      </c>
      <c r="AB1797" t="str">
        <v>397-U1385G-42X-1-W 48/49-XRD</v>
      </c>
    </row>
    <row r="1798" spans="1:28" x14ac:dyDescent="0.15">
      <c r="A1798">
        <v>397</v>
      </c>
      <c r="B1798" t="str">
        <v>U1385</v>
      </c>
      <c r="C1798" t="str">
        <v>G</v>
      </c>
      <c r="D1798">
        <v>42</v>
      </c>
      <c r="E1798" t="str">
        <v>X</v>
      </c>
      <c r="F1798">
        <v>1</v>
      </c>
      <c r="G1798" t="str">
        <v>W</v>
      </c>
      <c r="H1798" s="21">
        <v>48</v>
      </c>
      <c r="I1798" s="21">
        <v>49</v>
      </c>
      <c r="J1798" s="21">
        <v>48</v>
      </c>
      <c r="K1798" s="21">
        <v>49</v>
      </c>
      <c r="L1798">
        <v>388.08000000000004</v>
      </c>
      <c r="M1798">
        <v>388.09000000000003</v>
      </c>
      <c r="N1798">
        <v>449.87600000000003</v>
      </c>
      <c r="O1798">
        <v>449.88600000000002</v>
      </c>
      <c r="P1798">
        <v>1</v>
      </c>
      <c r="Q1798">
        <v>5</v>
      </c>
      <c r="R1798" t="str">
        <v>CYL</v>
      </c>
      <c r="S1798" t="str">
        <v>CARB</v>
      </c>
      <c r="T1798" t="str">
        <v/>
      </c>
      <c r="U1798" t="str">
        <v/>
      </c>
      <c r="V1798" t="str">
        <v>CARB</v>
      </c>
      <c r="W1798" t="str">
        <v>CYL11908001</v>
      </c>
      <c r="X1798">
        <v>44887.691666666666</v>
      </c>
      <c r="Y1798" t="str">
        <v>JRS_CLARK</v>
      </c>
      <c r="Z1798" t="str">
        <v>JR</v>
      </c>
      <c r="AA1798" t="str">
        <v/>
      </c>
      <c r="AB1798" t="str">
        <v>397-U1385G-42X-1-W 48/49-CARB</v>
      </c>
    </row>
    <row r="1799" spans="1:28" x14ac:dyDescent="0.15">
      <c r="A1799">
        <v>397</v>
      </c>
      <c r="B1799" t="str">
        <v>U1385</v>
      </c>
      <c r="C1799" t="str">
        <v>G</v>
      </c>
      <c r="D1799">
        <v>42</v>
      </c>
      <c r="E1799" t="str">
        <v>X</v>
      </c>
      <c r="F1799">
        <v>3</v>
      </c>
      <c r="G1799" t="str">
        <v>W</v>
      </c>
      <c r="H1799" s="21">
        <v>21</v>
      </c>
      <c r="I1799" s="21">
        <v>22</v>
      </c>
      <c r="J1799" s="21">
        <v>21</v>
      </c>
      <c r="K1799" s="21">
        <v>22</v>
      </c>
      <c r="L1799">
        <v>390.81</v>
      </c>
      <c r="M1799">
        <v>390.82000000000005</v>
      </c>
      <c r="N1799">
        <v>452.60599999999999</v>
      </c>
      <c r="O1799">
        <v>452.61600000000004</v>
      </c>
      <c r="P1799">
        <v>1</v>
      </c>
      <c r="Q1799">
        <v>5</v>
      </c>
      <c r="R1799" t="str">
        <v>CYL</v>
      </c>
      <c r="S1799" t="str">
        <v>CARB</v>
      </c>
      <c r="T1799" t="str">
        <v/>
      </c>
      <c r="U1799" t="str">
        <v/>
      </c>
      <c r="V1799" t="str">
        <v>CARB</v>
      </c>
      <c r="W1799" t="str">
        <v>CYL11908011</v>
      </c>
      <c r="X1799">
        <v>44887.691666666666</v>
      </c>
      <c r="Y1799" t="str">
        <v>JRS_CLARK</v>
      </c>
      <c r="Z1799" t="str">
        <v>JR</v>
      </c>
      <c r="AA1799" t="str">
        <v/>
      </c>
      <c r="AB1799" t="str">
        <v>397-U1385G-42X-3-W 21/22-CARB</v>
      </c>
    </row>
    <row r="1800" spans="1:28" x14ac:dyDescent="0.15">
      <c r="A1800">
        <v>397</v>
      </c>
      <c r="B1800" t="str">
        <v>U1385</v>
      </c>
      <c r="C1800" t="str">
        <v>G</v>
      </c>
      <c r="D1800">
        <v>42</v>
      </c>
      <c r="E1800" t="str">
        <v>X</v>
      </c>
      <c r="F1800">
        <v>4</v>
      </c>
      <c r="G1800" t="str">
        <v>W</v>
      </c>
      <c r="H1800" s="21">
        <v>90</v>
      </c>
      <c r="I1800" s="21">
        <v>92</v>
      </c>
      <c r="J1800" s="21">
        <v>90</v>
      </c>
      <c r="K1800" s="21">
        <v>92</v>
      </c>
      <c r="L1800">
        <v>393</v>
      </c>
      <c r="M1800">
        <v>393.02000000000004</v>
      </c>
      <c r="N1800">
        <v>454.79599999999999</v>
      </c>
      <c r="O1800">
        <v>454.81600000000003</v>
      </c>
      <c r="P1800">
        <v>2</v>
      </c>
      <c r="Q1800">
        <v>7</v>
      </c>
      <c r="R1800" t="str">
        <v>CUBE</v>
      </c>
      <c r="S1800" t="str">
        <v>PMAG</v>
      </c>
      <c r="T1800" t="str">
        <v>XUAN</v>
      </c>
      <c r="U1800" t="str">
        <v>95810IODP</v>
      </c>
      <c r="V1800" t="str">
        <v>PMAG</v>
      </c>
      <c r="W1800" t="str">
        <v>CUBE11907971</v>
      </c>
      <c r="X1800">
        <v>44887.688888888886</v>
      </c>
      <c r="Y1800" t="str">
        <v>LEWIS</v>
      </c>
      <c r="Z1800" t="str">
        <v>JR</v>
      </c>
      <c r="AA1800" t="str">
        <v/>
      </c>
      <c r="AB1800" t="str">
        <v>397-U1385G-42X-4-W 90/92-PMAG</v>
      </c>
    </row>
    <row r="1801" spans="1:28" x14ac:dyDescent="0.15">
      <c r="A1801">
        <v>397</v>
      </c>
      <c r="B1801" t="str">
        <v>U1385</v>
      </c>
      <c r="C1801" t="str">
        <v>G</v>
      </c>
      <c r="D1801">
        <v>42</v>
      </c>
      <c r="E1801" t="str">
        <v>X</v>
      </c>
      <c r="F1801">
        <v>5</v>
      </c>
      <c r="G1801" t="str">
        <v/>
      </c>
      <c r="H1801" s="21">
        <v>133</v>
      </c>
      <c r="I1801" s="21">
        <v>143</v>
      </c>
      <c r="J1801" s="21">
        <v>0</v>
      </c>
      <c r="K1801" s="21">
        <v>5</v>
      </c>
      <c r="L1801">
        <v>394.93</v>
      </c>
      <c r="M1801">
        <v>395.03000000000003</v>
      </c>
      <c r="N1801">
        <v>456.726</v>
      </c>
      <c r="O1801">
        <v>456.82600000000002</v>
      </c>
      <c r="P1801">
        <v>5</v>
      </c>
      <c r="Q1801">
        <v>10</v>
      </c>
      <c r="R1801" t="str">
        <v>LIQ</v>
      </c>
      <c r="S1801" t="str">
        <v/>
      </c>
      <c r="T1801" t="str">
        <v>YOBO</v>
      </c>
      <c r="U1801" t="str">
        <v>96010IODP</v>
      </c>
      <c r="V1801" t="str">
        <v>IWYOBO</v>
      </c>
      <c r="W1801" t="str">
        <v>LIQ11906911</v>
      </c>
      <c r="X1801">
        <v>44887.299305555556</v>
      </c>
      <c r="Y1801" t="str">
        <v>JR_LIU</v>
      </c>
      <c r="Z1801" t="str">
        <v>JR</v>
      </c>
      <c r="AA1801" t="str">
        <v>30ul optima HNO3</v>
      </c>
      <c r="AB1801" t="str">
        <v>397-U1385G-42X-5-IW(133-143)-IWYOBO</v>
      </c>
    </row>
    <row r="1802" spans="1:28" x14ac:dyDescent="0.15">
      <c r="A1802">
        <v>397</v>
      </c>
      <c r="B1802" t="str">
        <v>U1385</v>
      </c>
      <c r="C1802" t="str">
        <v>G</v>
      </c>
      <c r="D1802">
        <v>42</v>
      </c>
      <c r="E1802" t="str">
        <v>X</v>
      </c>
      <c r="F1802">
        <v>5</v>
      </c>
      <c r="G1802" t="str">
        <v/>
      </c>
      <c r="H1802" s="21">
        <v>133</v>
      </c>
      <c r="I1802" s="21">
        <v>143</v>
      </c>
      <c r="J1802" s="21">
        <v>0</v>
      </c>
      <c r="K1802" s="21">
        <v>5</v>
      </c>
      <c r="L1802">
        <v>394.93</v>
      </c>
      <c r="M1802">
        <v>395.03000000000003</v>
      </c>
      <c r="N1802">
        <v>456.726</v>
      </c>
      <c r="O1802">
        <v>456.82600000000002</v>
      </c>
      <c r="P1802">
        <v>5</v>
      </c>
      <c r="Q1802">
        <v>2</v>
      </c>
      <c r="R1802" t="str">
        <v>LIQ</v>
      </c>
      <c r="S1802" t="str">
        <v/>
      </c>
      <c r="T1802" t="str">
        <v>BRAD</v>
      </c>
      <c r="U1802" t="str">
        <v>95829IODP</v>
      </c>
      <c r="V1802" t="str">
        <v>IWBRAD</v>
      </c>
      <c r="W1802" t="str">
        <v>LIQ11906951</v>
      </c>
      <c r="X1802">
        <v>44887.299305555556</v>
      </c>
      <c r="Y1802" t="str">
        <v>JR_LIU</v>
      </c>
      <c r="Z1802" t="str">
        <v>JR</v>
      </c>
      <c r="AA1802" t="str">
        <v>10 ul HgCl2</v>
      </c>
      <c r="AB1802" t="str">
        <v>397-U1385G-42X-5-IW(133-143)-IWBRAD</v>
      </c>
    </row>
    <row r="1803" spans="1:28" x14ac:dyDescent="0.15">
      <c r="A1803">
        <v>397</v>
      </c>
      <c r="B1803" t="str">
        <v>U1385</v>
      </c>
      <c r="C1803" t="str">
        <v>G</v>
      </c>
      <c r="D1803">
        <v>42</v>
      </c>
      <c r="E1803" t="str">
        <v>X</v>
      </c>
      <c r="F1803">
        <v>5</v>
      </c>
      <c r="G1803" t="str">
        <v/>
      </c>
      <c r="H1803" s="21">
        <v>133</v>
      </c>
      <c r="I1803" s="21">
        <v>143</v>
      </c>
      <c r="J1803" s="21">
        <v>133</v>
      </c>
      <c r="K1803" s="21">
        <v>143</v>
      </c>
      <c r="L1803">
        <v>394.93</v>
      </c>
      <c r="M1803">
        <v>395.03000000000003</v>
      </c>
      <c r="N1803">
        <v>456.726</v>
      </c>
      <c r="O1803">
        <v>456.82600000000002</v>
      </c>
      <c r="P1803">
        <v>10</v>
      </c>
      <c r="Q1803">
        <v>353</v>
      </c>
      <c r="R1803" t="str">
        <v>WRND</v>
      </c>
      <c r="S1803" t="str">
        <v>IW</v>
      </c>
      <c r="T1803" t="str">
        <v/>
      </c>
      <c r="U1803" t="str">
        <v/>
      </c>
      <c r="V1803" t="str">
        <v>IW(133-143)</v>
      </c>
      <c r="W1803" t="str">
        <v>WRND11906801</v>
      </c>
      <c r="X1803">
        <v>44887.234722222223</v>
      </c>
      <c r="Y1803" t="str">
        <v>NOVAK</v>
      </c>
      <c r="Z1803" t="str">
        <v>JR</v>
      </c>
      <c r="AA1803" t="str">
        <v/>
      </c>
      <c r="AB1803" t="str">
        <v>397-U1385G-42X-5-IW(133-143)</v>
      </c>
    </row>
    <row r="1804" spans="1:28" x14ac:dyDescent="0.15">
      <c r="A1804">
        <v>397</v>
      </c>
      <c r="B1804" t="str">
        <v>U1385</v>
      </c>
      <c r="C1804" t="str">
        <v>G</v>
      </c>
      <c r="D1804">
        <v>42</v>
      </c>
      <c r="E1804" t="str">
        <v>X</v>
      </c>
      <c r="F1804">
        <v>5</v>
      </c>
      <c r="G1804" t="str">
        <v/>
      </c>
      <c r="H1804" s="21">
        <v>133</v>
      </c>
      <c r="I1804" s="21">
        <v>143</v>
      </c>
      <c r="J1804" s="21">
        <v>0</v>
      </c>
      <c r="K1804" s="21">
        <v>5</v>
      </c>
      <c r="L1804">
        <v>394.93</v>
      </c>
      <c r="M1804">
        <v>395.03000000000003</v>
      </c>
      <c r="N1804">
        <v>456.726</v>
      </c>
      <c r="O1804">
        <v>456.82600000000002</v>
      </c>
      <c r="P1804">
        <v>5</v>
      </c>
      <c r="Q1804">
        <v>2</v>
      </c>
      <c r="R1804" t="str">
        <v>LIQ</v>
      </c>
      <c r="S1804" t="str">
        <v>ICP</v>
      </c>
      <c r="T1804" t="str">
        <v/>
      </c>
      <c r="U1804" t="str">
        <v/>
      </c>
      <c r="V1804" t="str">
        <v>IWICP</v>
      </c>
      <c r="W1804" t="str">
        <v>LIQ11906891</v>
      </c>
      <c r="X1804">
        <v>44887.299305555556</v>
      </c>
      <c r="Y1804" t="str">
        <v>JR_LIU</v>
      </c>
      <c r="Z1804" t="str">
        <v>JR</v>
      </c>
      <c r="AA1804" t="str">
        <v>10uL HNO3</v>
      </c>
      <c r="AB1804" t="str">
        <v>397-U1385G-42X-5-IW(133-143)-IWICP</v>
      </c>
    </row>
    <row r="1805" spans="1:28" x14ac:dyDescent="0.15">
      <c r="A1805">
        <v>397</v>
      </c>
      <c r="B1805" t="str">
        <v>U1385</v>
      </c>
      <c r="C1805" t="str">
        <v>G</v>
      </c>
      <c r="D1805">
        <v>42</v>
      </c>
      <c r="E1805" t="str">
        <v>X</v>
      </c>
      <c r="F1805">
        <v>5</v>
      </c>
      <c r="G1805" t="str">
        <v/>
      </c>
      <c r="H1805" s="21">
        <v>133</v>
      </c>
      <c r="I1805" s="21">
        <v>143</v>
      </c>
      <c r="J1805" s="21">
        <v>0</v>
      </c>
      <c r="K1805" s="21">
        <v>5</v>
      </c>
      <c r="L1805">
        <v>394.93</v>
      </c>
      <c r="M1805">
        <v>395.03000000000003</v>
      </c>
      <c r="N1805">
        <v>456.726</v>
      </c>
      <c r="O1805">
        <v>456.82600000000002</v>
      </c>
      <c r="P1805">
        <v>5</v>
      </c>
      <c r="Q1805">
        <v>10</v>
      </c>
      <c r="R1805" t="str">
        <v>LIQ</v>
      </c>
      <c r="S1805" t="str">
        <v/>
      </c>
      <c r="T1805" t="str">
        <v>WU</v>
      </c>
      <c r="U1805" t="str">
        <v>95353IODP</v>
      </c>
      <c r="V1805" t="str">
        <v>IWWU</v>
      </c>
      <c r="W1805" t="str">
        <v>LIQ11906901</v>
      </c>
      <c r="X1805">
        <v>44887.299305555556</v>
      </c>
      <c r="Y1805" t="str">
        <v>JR_LIU</v>
      </c>
      <c r="Z1805" t="str">
        <v>JR</v>
      </c>
      <c r="AA1805" t="str">
        <v>30 ul TM HCl</v>
      </c>
      <c r="AB1805" t="str">
        <v>397-U1385G-42X-5-IW(133-143)-IWWU</v>
      </c>
    </row>
    <row r="1806" spans="1:28" x14ac:dyDescent="0.15">
      <c r="A1806">
        <v>397</v>
      </c>
      <c r="B1806" t="str">
        <v>U1385</v>
      </c>
      <c r="C1806" t="str">
        <v>G</v>
      </c>
      <c r="D1806">
        <v>42</v>
      </c>
      <c r="E1806" t="str">
        <v>X</v>
      </c>
      <c r="F1806">
        <v>5</v>
      </c>
      <c r="G1806" t="str">
        <v/>
      </c>
      <c r="H1806" s="21">
        <v>133</v>
      </c>
      <c r="I1806" s="21">
        <v>143</v>
      </c>
      <c r="J1806" s="21">
        <v>0</v>
      </c>
      <c r="K1806" s="21">
        <v>5</v>
      </c>
      <c r="L1806">
        <v>394.93</v>
      </c>
      <c r="M1806">
        <v>395.03000000000003</v>
      </c>
      <c r="N1806">
        <v>456.726</v>
      </c>
      <c r="O1806">
        <v>456.82600000000002</v>
      </c>
      <c r="P1806">
        <v>5</v>
      </c>
      <c r="Q1806">
        <v>25</v>
      </c>
      <c r="R1806" t="str">
        <v>CAKE</v>
      </c>
      <c r="S1806" t="str">
        <v/>
      </c>
      <c r="T1806" t="str">
        <v>HAYG</v>
      </c>
      <c r="U1806" t="str">
        <v>95295IODP</v>
      </c>
      <c r="V1806" t="str">
        <v>SCHAYG</v>
      </c>
      <c r="W1806" t="str">
        <v>CAKE11906931</v>
      </c>
      <c r="X1806">
        <v>44887.299305555556</v>
      </c>
      <c r="Y1806" t="str">
        <v>JR_LIU</v>
      </c>
      <c r="Z1806" t="str">
        <v>JR</v>
      </c>
      <c r="AA1806" t="str">
        <v>flush with N2</v>
      </c>
      <c r="AB1806" t="str">
        <v>397-U1385G-42X-5-IW(133-143)-SCHAYG</v>
      </c>
    </row>
    <row r="1807" spans="1:28" x14ac:dyDescent="0.15">
      <c r="A1807">
        <v>397</v>
      </c>
      <c r="B1807" t="str">
        <v>U1385</v>
      </c>
      <c r="C1807" t="str">
        <v>G</v>
      </c>
      <c r="D1807">
        <v>42</v>
      </c>
      <c r="E1807" t="str">
        <v>X</v>
      </c>
      <c r="F1807">
        <v>5</v>
      </c>
      <c r="G1807" t="str">
        <v/>
      </c>
      <c r="H1807" s="21">
        <v>133</v>
      </c>
      <c r="I1807" s="21">
        <v>143</v>
      </c>
      <c r="J1807" s="21">
        <v>0</v>
      </c>
      <c r="K1807" s="21">
        <v>5</v>
      </c>
      <c r="L1807">
        <v>394.93</v>
      </c>
      <c r="M1807">
        <v>395.03000000000003</v>
      </c>
      <c r="N1807">
        <v>456.726</v>
      </c>
      <c r="O1807">
        <v>456.82600000000002</v>
      </c>
      <c r="P1807">
        <v>5</v>
      </c>
      <c r="Q1807">
        <v>25</v>
      </c>
      <c r="R1807" t="str">
        <v>CAKE</v>
      </c>
      <c r="S1807" t="str">
        <v/>
      </c>
      <c r="T1807" t="str">
        <v/>
      </c>
      <c r="U1807" t="str">
        <v/>
      </c>
      <c r="V1807" t="str">
        <v>SC</v>
      </c>
      <c r="W1807" t="str">
        <v>CAKE11906941</v>
      </c>
      <c r="X1807">
        <v>44887.299305555556</v>
      </c>
      <c r="Y1807" t="str">
        <v>JR_LIU</v>
      </c>
      <c r="Z1807" t="str">
        <v>JR</v>
      </c>
      <c r="AA1807" t="str">
        <v>repository</v>
      </c>
      <c r="AB1807" t="str">
        <v>397-U1385G-42X-5-IW(133-143)-SC</v>
      </c>
    </row>
    <row r="1808" spans="1:28" x14ac:dyDescent="0.15">
      <c r="A1808">
        <v>397</v>
      </c>
      <c r="B1808" t="str">
        <v>U1385</v>
      </c>
      <c r="C1808" t="str">
        <v>G</v>
      </c>
      <c r="D1808">
        <v>42</v>
      </c>
      <c r="E1808" t="str">
        <v>X</v>
      </c>
      <c r="F1808">
        <v>5</v>
      </c>
      <c r="G1808" t="str">
        <v/>
      </c>
      <c r="H1808" s="21">
        <v>133</v>
      </c>
      <c r="I1808" s="21">
        <v>143</v>
      </c>
      <c r="J1808" s="21">
        <v>0</v>
      </c>
      <c r="K1808" s="21">
        <v>5</v>
      </c>
      <c r="L1808">
        <v>394.93</v>
      </c>
      <c r="M1808">
        <v>395.03000000000003</v>
      </c>
      <c r="N1808">
        <v>456.726</v>
      </c>
      <c r="O1808">
        <v>456.82600000000002</v>
      </c>
      <c r="P1808">
        <v>5</v>
      </c>
      <c r="Q1808">
        <v>25</v>
      </c>
      <c r="R1808" t="str">
        <v>CAKE</v>
      </c>
      <c r="S1808" t="str">
        <v/>
      </c>
      <c r="T1808" t="str">
        <v>WU</v>
      </c>
      <c r="U1808" t="str">
        <v>95353IODP</v>
      </c>
      <c r="V1808" t="str">
        <v>SCWU</v>
      </c>
      <c r="W1808" t="str">
        <v>CAKE11906921</v>
      </c>
      <c r="X1808">
        <v>44887.299305555556</v>
      </c>
      <c r="Y1808" t="str">
        <v>JR_LIU</v>
      </c>
      <c r="Z1808" t="str">
        <v>JR</v>
      </c>
      <c r="AA1808" t="str">
        <v/>
      </c>
      <c r="AB1808" t="str">
        <v>397-U1385G-42X-5-IW(133-143)-SCWU</v>
      </c>
    </row>
    <row r="1809" spans="1:28" x14ac:dyDescent="0.15">
      <c r="A1809">
        <v>397</v>
      </c>
      <c r="B1809" t="str">
        <v>U1385</v>
      </c>
      <c r="C1809" t="str">
        <v>G</v>
      </c>
      <c r="D1809">
        <v>42</v>
      </c>
      <c r="E1809" t="str">
        <v>X</v>
      </c>
      <c r="F1809">
        <v>5</v>
      </c>
      <c r="G1809" t="str">
        <v/>
      </c>
      <c r="H1809" s="21">
        <v>133</v>
      </c>
      <c r="I1809" s="21">
        <v>143</v>
      </c>
      <c r="J1809" s="21">
        <v>0</v>
      </c>
      <c r="K1809" s="21">
        <v>5</v>
      </c>
      <c r="L1809">
        <v>394.93</v>
      </c>
      <c r="M1809">
        <v>395.03000000000003</v>
      </c>
      <c r="N1809">
        <v>456.726</v>
      </c>
      <c r="O1809">
        <v>456.82600000000002</v>
      </c>
      <c r="P1809">
        <v>5</v>
      </c>
      <c r="Q1809">
        <v>6</v>
      </c>
      <c r="R1809" t="str">
        <v>LIQ</v>
      </c>
      <c r="S1809" t="str">
        <v/>
      </c>
      <c r="T1809" t="str">
        <v/>
      </c>
      <c r="U1809" t="str">
        <v/>
      </c>
      <c r="V1809" t="str">
        <v>IWS</v>
      </c>
      <c r="W1809" t="str">
        <v>LIQ11906871</v>
      </c>
      <c r="X1809">
        <v>44887.299305555556</v>
      </c>
      <c r="Y1809" t="str">
        <v>JR_LIU</v>
      </c>
      <c r="Z1809" t="str">
        <v>JR</v>
      </c>
      <c r="AA1809" t="str">
        <v>shipboard untreated</v>
      </c>
      <c r="AB1809" t="str">
        <v>397-U1385G-42X-5-IW(133-143)-IWS</v>
      </c>
    </row>
    <row r="1810" spans="1:28" x14ac:dyDescent="0.15">
      <c r="A1810">
        <v>397</v>
      </c>
      <c r="B1810" t="str">
        <v>U1385</v>
      </c>
      <c r="C1810" t="str">
        <v>G</v>
      </c>
      <c r="D1810">
        <v>42</v>
      </c>
      <c r="E1810" t="str">
        <v>X</v>
      </c>
      <c r="F1810">
        <v>5</v>
      </c>
      <c r="G1810" t="str">
        <v/>
      </c>
      <c r="H1810" s="21">
        <v>133</v>
      </c>
      <c r="I1810" s="21">
        <v>143</v>
      </c>
      <c r="J1810" s="21">
        <v>0</v>
      </c>
      <c r="K1810" s="21">
        <v>5</v>
      </c>
      <c r="L1810">
        <v>394.93</v>
      </c>
      <c r="M1810">
        <v>395.03000000000003</v>
      </c>
      <c r="N1810">
        <v>456.726</v>
      </c>
      <c r="O1810">
        <v>456.82600000000002</v>
      </c>
      <c r="P1810">
        <v>5</v>
      </c>
      <c r="Q1810">
        <v>3</v>
      </c>
      <c r="R1810" t="str">
        <v>LIQ</v>
      </c>
      <c r="S1810" t="str">
        <v/>
      </c>
      <c r="T1810" t="str">
        <v/>
      </c>
      <c r="U1810" t="str">
        <v/>
      </c>
      <c r="V1810" t="str">
        <v>IWALK</v>
      </c>
      <c r="W1810" t="str">
        <v>LIQ11906881</v>
      </c>
      <c r="X1810">
        <v>44887.299305555556</v>
      </c>
      <c r="Y1810" t="str">
        <v>JR_LIU</v>
      </c>
      <c r="Z1810" t="str">
        <v>JR</v>
      </c>
      <c r="AA1810" t="str">
        <v>alkalinity residue</v>
      </c>
      <c r="AB1810" t="str">
        <v>397-U1385G-42X-5-IW(133-143)-IWALK</v>
      </c>
    </row>
    <row r="1811" spans="1:28" x14ac:dyDescent="0.15">
      <c r="A1811">
        <v>397</v>
      </c>
      <c r="B1811" t="str">
        <v>U1385</v>
      </c>
      <c r="C1811" t="str">
        <v>G</v>
      </c>
      <c r="D1811">
        <v>42</v>
      </c>
      <c r="E1811" t="str">
        <v>X</v>
      </c>
      <c r="F1811">
        <v>6</v>
      </c>
      <c r="G1811" t="str">
        <v/>
      </c>
      <c r="H1811" s="21">
        <v>0</v>
      </c>
      <c r="I1811" s="21">
        <v>5</v>
      </c>
      <c r="J1811" s="21">
        <v>0</v>
      </c>
      <c r="K1811" s="21">
        <v>5</v>
      </c>
      <c r="L1811">
        <v>395.03</v>
      </c>
      <c r="M1811">
        <v>395.08</v>
      </c>
      <c r="N1811">
        <v>456.82599999999996</v>
      </c>
      <c r="O1811">
        <v>456.87599999999998</v>
      </c>
      <c r="P1811">
        <v>5</v>
      </c>
      <c r="Q1811">
        <v>5</v>
      </c>
      <c r="R1811" t="str">
        <v>CYL</v>
      </c>
      <c r="S1811" t="str">
        <v>HS</v>
      </c>
      <c r="T1811" t="str">
        <v/>
      </c>
      <c r="U1811" t="str">
        <v/>
      </c>
      <c r="V1811" t="str">
        <v>HS</v>
      </c>
      <c r="W1811" t="str">
        <v>CYL11906811</v>
      </c>
      <c r="X1811">
        <v>44887.234722222223</v>
      </c>
      <c r="Y1811" t="str">
        <v>NOVAK</v>
      </c>
      <c r="Z1811" t="str">
        <v>JR</v>
      </c>
      <c r="AA1811" t="str">
        <v/>
      </c>
      <c r="AB1811" t="str">
        <v>397-U1385G-42X-6-HS</v>
      </c>
    </row>
    <row r="1812" spans="1:28" x14ac:dyDescent="0.15">
      <c r="A1812">
        <v>397</v>
      </c>
      <c r="B1812" t="str">
        <v>U1385</v>
      </c>
      <c r="C1812" t="str">
        <v>H</v>
      </c>
      <c r="D1812">
        <v>11</v>
      </c>
      <c r="E1812" t="str">
        <v>X</v>
      </c>
      <c r="F1812">
        <v>6</v>
      </c>
      <c r="G1812" t="str">
        <v>A</v>
      </c>
      <c r="H1812" s="21">
        <v>24</v>
      </c>
      <c r="I1812" s="21">
        <v>24</v>
      </c>
      <c r="J1812" s="21">
        <v>24</v>
      </c>
      <c r="K1812" s="21">
        <v>24</v>
      </c>
      <c r="L1812">
        <v>200.27</v>
      </c>
      <c r="M1812">
        <v>200.27</v>
      </c>
      <c r="N1812">
        <v>240.803</v>
      </c>
      <c r="O1812">
        <v>240.803</v>
      </c>
      <c r="P1812">
        <v>0</v>
      </c>
      <c r="Q1812">
        <v>1</v>
      </c>
      <c r="R1812" t="str">
        <v>SS</v>
      </c>
      <c r="S1812" t="str">
        <v>SED</v>
      </c>
      <c r="T1812" t="str">
        <v/>
      </c>
      <c r="U1812" t="str">
        <v/>
      </c>
      <c r="V1812" t="str">
        <v>SED</v>
      </c>
      <c r="W1812" t="str">
        <v>SS11911161</v>
      </c>
      <c r="X1812">
        <v>44888.227777777778</v>
      </c>
      <c r="Y1812" t="str">
        <v>JRS_BROOKS</v>
      </c>
      <c r="Z1812" t="str">
        <v>JR</v>
      </c>
      <c r="AA1812" t="str">
        <v/>
      </c>
      <c r="AB1812" t="str">
        <v>397-U1385H-11X-6-A 24/24-SED</v>
      </c>
    </row>
    <row r="1813" spans="1:28" x14ac:dyDescent="0.15">
      <c r="A1813">
        <v>397</v>
      </c>
      <c r="B1813" t="str">
        <v>U1385</v>
      </c>
      <c r="C1813" t="str">
        <v>H</v>
      </c>
      <c r="D1813">
        <v>19</v>
      </c>
      <c r="E1813" t="str">
        <v>X</v>
      </c>
      <c r="F1813">
        <v>6</v>
      </c>
      <c r="G1813" t="str">
        <v>A</v>
      </c>
      <c r="H1813" s="21">
        <v>119</v>
      </c>
      <c r="I1813" s="21">
        <v>119</v>
      </c>
      <c r="J1813" s="21">
        <v>119</v>
      </c>
      <c r="K1813" s="21">
        <v>119</v>
      </c>
      <c r="L1813">
        <v>278.8</v>
      </c>
      <c r="M1813">
        <v>278.8</v>
      </c>
      <c r="N1813">
        <v>332.00100000000003</v>
      </c>
      <c r="O1813">
        <v>332.00100000000003</v>
      </c>
      <c r="P1813">
        <v>0</v>
      </c>
      <c r="Q1813">
        <v>1</v>
      </c>
      <c r="R1813" t="str">
        <v>SS</v>
      </c>
      <c r="S1813" t="str">
        <v>SED</v>
      </c>
      <c r="T1813" t="str">
        <v/>
      </c>
      <c r="U1813" t="str">
        <v/>
      </c>
      <c r="V1813" t="str">
        <v>SED</v>
      </c>
      <c r="W1813" t="str">
        <v>SS11912921</v>
      </c>
      <c r="X1813">
        <v>44888.647916666669</v>
      </c>
      <c r="Y1813" t="str">
        <v>JRS_BROOKS</v>
      </c>
      <c r="Z1813" t="str">
        <v>JR</v>
      </c>
      <c r="AA1813" t="str">
        <v/>
      </c>
      <c r="AB1813" t="str">
        <v>397-U1385H-19X-6-A 119/119-SED</v>
      </c>
    </row>
    <row r="1814" spans="1:28" x14ac:dyDescent="0.15">
      <c r="A1814">
        <v>397</v>
      </c>
      <c r="B1814" t="str">
        <v>U1385</v>
      </c>
      <c r="C1814" t="str">
        <v>H</v>
      </c>
      <c r="D1814">
        <v>31</v>
      </c>
      <c r="E1814" t="str">
        <v>X</v>
      </c>
      <c r="F1814">
        <v>2</v>
      </c>
      <c r="G1814" t="str">
        <v>A</v>
      </c>
      <c r="H1814" s="21">
        <v>102</v>
      </c>
      <c r="I1814" s="21">
        <v>102</v>
      </c>
      <c r="J1814" s="21">
        <v>102</v>
      </c>
      <c r="K1814" s="21">
        <v>102</v>
      </c>
      <c r="L1814">
        <v>382.32</v>
      </c>
      <c r="M1814">
        <v>382.32</v>
      </c>
      <c r="N1814">
        <v>441.97500000000002</v>
      </c>
      <c r="O1814">
        <v>441.97500000000002</v>
      </c>
      <c r="P1814">
        <v>0</v>
      </c>
      <c r="Q1814">
        <v>1</v>
      </c>
      <c r="R1814" t="str">
        <v>SS</v>
      </c>
      <c r="S1814" t="str">
        <v>SED</v>
      </c>
      <c r="T1814" t="str">
        <v/>
      </c>
      <c r="U1814" t="str">
        <v/>
      </c>
      <c r="V1814" t="str">
        <v>SED</v>
      </c>
      <c r="W1814" t="str">
        <v>SS11914981</v>
      </c>
      <c r="X1814">
        <v>44889.245138888888</v>
      </c>
      <c r="Y1814" t="str">
        <v>JRS_BROOKS</v>
      </c>
      <c r="Z1814" t="str">
        <v>JR</v>
      </c>
      <c r="AA1814" t="str">
        <v/>
      </c>
      <c r="AB1814" t="str">
        <v>397-U1385H-31X-2-A 102/102-SED</v>
      </c>
    </row>
    <row r="1815" spans="1:28" x14ac:dyDescent="0.15">
      <c r="A1815">
        <v>397</v>
      </c>
      <c r="B1815" t="str">
        <v>U1385</v>
      </c>
      <c r="C1815" t="str">
        <v>I</v>
      </c>
      <c r="D1815">
        <v>1</v>
      </c>
      <c r="E1815" t="str">
        <v>H</v>
      </c>
      <c r="F1815">
        <v>1</v>
      </c>
      <c r="G1815" t="str">
        <v/>
      </c>
      <c r="H1815" s="21">
        <v>0</v>
      </c>
      <c r="I1815" s="21">
        <v>0</v>
      </c>
      <c r="J1815" s="21">
        <v>0</v>
      </c>
      <c r="K1815" s="21">
        <v>0</v>
      </c>
      <c r="L1815">
        <v>0</v>
      </c>
      <c r="M1815">
        <v>0</v>
      </c>
      <c r="N1815">
        <v>0</v>
      </c>
      <c r="O1815">
        <v>0</v>
      </c>
      <c r="P1815">
        <v>0</v>
      </c>
      <c r="Q1815">
        <v>5000</v>
      </c>
      <c r="R1815" t="str">
        <v>OTHR</v>
      </c>
      <c r="S1815" t="str">
        <v>PAL</v>
      </c>
      <c r="T1815" t="str">
        <v/>
      </c>
      <c r="U1815" t="str">
        <v/>
      </c>
      <c r="V1815" t="str">
        <v>PAL-MUDLINE</v>
      </c>
      <c r="W1815" t="str">
        <v>OTHR11915221</v>
      </c>
      <c r="X1815">
        <v>44891.693749999999</v>
      </c>
      <c r="Y1815" t="str">
        <v>LEWIS</v>
      </c>
      <c r="Z1815" t="str">
        <v>JR</v>
      </c>
      <c r="AA1815" t="str">
        <v/>
      </c>
      <c r="AB1815" t="str">
        <v>397-U1385I-1H-1-PAL-MUDLINE</v>
      </c>
    </row>
    <row r="1816" spans="1:28" x14ac:dyDescent="0.15">
      <c r="A1816">
        <v>397</v>
      </c>
      <c r="B1816" t="str">
        <v>U1385</v>
      </c>
      <c r="C1816" t="str">
        <v>I</v>
      </c>
      <c r="D1816">
        <v>1</v>
      </c>
      <c r="E1816" t="str">
        <v>H</v>
      </c>
      <c r="F1816">
        <v>2</v>
      </c>
      <c r="G1816" t="str">
        <v>W</v>
      </c>
      <c r="H1816" s="21">
        <v>36</v>
      </c>
      <c r="I1816" s="21">
        <v>37</v>
      </c>
      <c r="J1816" s="21">
        <v>36</v>
      </c>
      <c r="K1816" s="21">
        <v>37</v>
      </c>
      <c r="L1816">
        <v>1.8599999999999999</v>
      </c>
      <c r="M1816">
        <v>1.87</v>
      </c>
      <c r="N1816">
        <v>1.8599999999999999</v>
      </c>
      <c r="O1816">
        <v>1.87</v>
      </c>
      <c r="P1816">
        <v>1</v>
      </c>
      <c r="Q1816">
        <v>5</v>
      </c>
      <c r="R1816" t="str">
        <v>CYL</v>
      </c>
      <c r="S1816" t="str">
        <v/>
      </c>
      <c r="T1816" t="str">
        <v>MITS</v>
      </c>
      <c r="U1816" t="str">
        <v>96226IODP</v>
      </c>
      <c r="V1816" t="str">
        <v>MITS</v>
      </c>
      <c r="W1816" t="str">
        <v>CYL11916021</v>
      </c>
      <c r="X1816">
        <v>44891.80972222222</v>
      </c>
      <c r="Y1816" t="str">
        <v>JRS_CLARK</v>
      </c>
      <c r="Z1816" t="str">
        <v>JR</v>
      </c>
      <c r="AA1816" t="str">
        <v/>
      </c>
      <c r="AB1816" t="str">
        <v>397-U1385I-1H-2-W 36/37-MITS</v>
      </c>
    </row>
    <row r="1817" spans="1:28" x14ac:dyDescent="0.15">
      <c r="A1817">
        <v>397</v>
      </c>
      <c r="B1817" t="str">
        <v>U1385</v>
      </c>
      <c r="C1817" t="str">
        <v>I</v>
      </c>
      <c r="D1817">
        <v>1</v>
      </c>
      <c r="E1817" t="str">
        <v>H</v>
      </c>
      <c r="F1817">
        <v>2</v>
      </c>
      <c r="G1817" t="str">
        <v>W</v>
      </c>
      <c r="H1817" s="21">
        <v>53</v>
      </c>
      <c r="I1817" s="21">
        <v>54</v>
      </c>
      <c r="J1817" s="21">
        <v>53</v>
      </c>
      <c r="K1817" s="21">
        <v>54</v>
      </c>
      <c r="L1817">
        <v>2.0300000000000002</v>
      </c>
      <c r="M1817">
        <v>2.04</v>
      </c>
      <c r="N1817">
        <v>2.0300000000000002</v>
      </c>
      <c r="O1817">
        <v>2.04</v>
      </c>
      <c r="P1817">
        <v>1</v>
      </c>
      <c r="Q1817">
        <v>5</v>
      </c>
      <c r="R1817" t="str">
        <v>CYL</v>
      </c>
      <c r="S1817" t="str">
        <v/>
      </c>
      <c r="T1817" t="str">
        <v>MITS</v>
      </c>
      <c r="U1817" t="str">
        <v>96226IODP</v>
      </c>
      <c r="V1817" t="str">
        <v>MITS</v>
      </c>
      <c r="W1817" t="str">
        <v>CYL11916031</v>
      </c>
      <c r="X1817">
        <v>44891.80972222222</v>
      </c>
      <c r="Y1817" t="str">
        <v>JRS_CLARK</v>
      </c>
      <c r="Z1817" t="str">
        <v>JR</v>
      </c>
      <c r="AA1817" t="str">
        <v/>
      </c>
      <c r="AB1817" t="str">
        <v>397-U1385I-1H-2-W 53/54-MITS</v>
      </c>
    </row>
    <row r="1818" spans="1:28" x14ac:dyDescent="0.15">
      <c r="A1818">
        <v>397</v>
      </c>
      <c r="B1818" t="str">
        <v>U1385</v>
      </c>
      <c r="C1818" t="str">
        <v>I</v>
      </c>
      <c r="D1818">
        <v>1</v>
      </c>
      <c r="E1818" t="str">
        <v>H</v>
      </c>
      <c r="F1818">
        <v>2</v>
      </c>
      <c r="G1818" t="str">
        <v>W</v>
      </c>
      <c r="H1818" s="21">
        <v>69</v>
      </c>
      <c r="I1818" s="21">
        <v>70</v>
      </c>
      <c r="J1818" s="21">
        <v>69</v>
      </c>
      <c r="K1818" s="21">
        <v>70</v>
      </c>
      <c r="L1818">
        <v>2.19</v>
      </c>
      <c r="M1818">
        <v>2.2000000000000002</v>
      </c>
      <c r="N1818">
        <v>2.19</v>
      </c>
      <c r="O1818">
        <v>2.2000000000000002</v>
      </c>
      <c r="P1818">
        <v>1</v>
      </c>
      <c r="Q1818">
        <v>5</v>
      </c>
      <c r="R1818" t="str">
        <v>CYL</v>
      </c>
      <c r="S1818" t="str">
        <v/>
      </c>
      <c r="T1818" t="str">
        <v>MITS</v>
      </c>
      <c r="U1818" t="str">
        <v>96226IODP</v>
      </c>
      <c r="V1818" t="str">
        <v>MITS</v>
      </c>
      <c r="W1818" t="str">
        <v>CYL11916041</v>
      </c>
      <c r="X1818">
        <v>44891.80972222222</v>
      </c>
      <c r="Y1818" t="str">
        <v>JRS_CLARK</v>
      </c>
      <c r="Z1818" t="str">
        <v>JR</v>
      </c>
      <c r="AA1818" t="str">
        <v/>
      </c>
      <c r="AB1818" t="str">
        <v>397-U1385I-1H-2-W 69/70-MITS</v>
      </c>
    </row>
    <row r="1819" spans="1:28" x14ac:dyDescent="0.15">
      <c r="A1819">
        <v>397</v>
      </c>
      <c r="B1819" t="str">
        <v>U1385</v>
      </c>
      <c r="C1819" t="str">
        <v>I</v>
      </c>
      <c r="D1819">
        <v>1</v>
      </c>
      <c r="E1819" t="str">
        <v>H</v>
      </c>
      <c r="F1819">
        <v>2</v>
      </c>
      <c r="G1819" t="str">
        <v>W</v>
      </c>
      <c r="H1819" s="21">
        <v>86</v>
      </c>
      <c r="I1819" s="21">
        <v>87</v>
      </c>
      <c r="J1819" s="21">
        <v>86</v>
      </c>
      <c r="K1819" s="21">
        <v>87</v>
      </c>
      <c r="L1819">
        <v>2.36</v>
      </c>
      <c r="M1819">
        <v>2.37</v>
      </c>
      <c r="N1819">
        <v>2.36</v>
      </c>
      <c r="O1819">
        <v>2.37</v>
      </c>
      <c r="P1819">
        <v>1</v>
      </c>
      <c r="Q1819">
        <v>5</v>
      </c>
      <c r="R1819" t="str">
        <v>CYL</v>
      </c>
      <c r="S1819" t="str">
        <v/>
      </c>
      <c r="T1819" t="str">
        <v>MITS</v>
      </c>
      <c r="U1819" t="str">
        <v>96226IODP</v>
      </c>
      <c r="V1819" t="str">
        <v>MITS</v>
      </c>
      <c r="W1819" t="str">
        <v>CYL11916051</v>
      </c>
      <c r="X1819">
        <v>44891.80972222222</v>
      </c>
      <c r="Y1819" t="str">
        <v>JRS_CLARK</v>
      </c>
      <c r="Z1819" t="str">
        <v>JR</v>
      </c>
      <c r="AA1819" t="str">
        <v/>
      </c>
      <c r="AB1819" t="str">
        <v>397-U1385I-1H-2-W 86/87-MITS</v>
      </c>
    </row>
    <row r="1820" spans="1:28" x14ac:dyDescent="0.15">
      <c r="A1820">
        <v>397</v>
      </c>
      <c r="B1820" t="str">
        <v>U1385</v>
      </c>
      <c r="C1820" t="str">
        <v>I</v>
      </c>
      <c r="D1820">
        <v>1</v>
      </c>
      <c r="E1820" t="str">
        <v>H</v>
      </c>
      <c r="F1820">
        <v>2</v>
      </c>
      <c r="G1820" t="str">
        <v>W</v>
      </c>
      <c r="H1820" s="21">
        <v>103</v>
      </c>
      <c r="I1820" s="21">
        <v>104</v>
      </c>
      <c r="J1820" s="21">
        <v>103</v>
      </c>
      <c r="K1820" s="21">
        <v>104</v>
      </c>
      <c r="L1820">
        <v>2.5300000000000002</v>
      </c>
      <c r="M1820">
        <v>2.54</v>
      </c>
      <c r="N1820">
        <v>2.5300000000000002</v>
      </c>
      <c r="O1820">
        <v>2.54</v>
      </c>
      <c r="P1820">
        <v>1</v>
      </c>
      <c r="Q1820">
        <v>5</v>
      </c>
      <c r="R1820" t="str">
        <v>CYL</v>
      </c>
      <c r="S1820" t="str">
        <v/>
      </c>
      <c r="T1820" t="str">
        <v>MITS</v>
      </c>
      <c r="U1820" t="str">
        <v>96226IODP</v>
      </c>
      <c r="V1820" t="str">
        <v>MITS</v>
      </c>
      <c r="W1820" t="str">
        <v>CYL11916061</v>
      </c>
      <c r="X1820">
        <v>44891.80972222222</v>
      </c>
      <c r="Y1820" t="str">
        <v>JRS_CLARK</v>
      </c>
      <c r="Z1820" t="str">
        <v>JR</v>
      </c>
      <c r="AA1820" t="str">
        <v/>
      </c>
      <c r="AB1820" t="str">
        <v>397-U1385I-1H-2-W 103/104-MITS</v>
      </c>
    </row>
    <row r="1821" spans="1:28" x14ac:dyDescent="0.15">
      <c r="A1821">
        <v>397</v>
      </c>
      <c r="B1821" t="str">
        <v>U1385</v>
      </c>
      <c r="C1821" t="str">
        <v>I</v>
      </c>
      <c r="D1821">
        <v>1</v>
      </c>
      <c r="E1821" t="str">
        <v>H</v>
      </c>
      <c r="F1821">
        <v>3</v>
      </c>
      <c r="G1821" t="str">
        <v/>
      </c>
      <c r="H1821" s="21">
        <v>75</v>
      </c>
      <c r="I1821" s="21">
        <v>75</v>
      </c>
      <c r="J1821" s="21">
        <v>75</v>
      </c>
      <c r="K1821" s="21">
        <v>75</v>
      </c>
      <c r="L1821">
        <v>3.74</v>
      </c>
      <c r="M1821">
        <v>3.74</v>
      </c>
      <c r="N1821">
        <v>3.74</v>
      </c>
      <c r="O1821">
        <v>3.74</v>
      </c>
      <c r="P1821">
        <v>0</v>
      </c>
      <c r="Q1821">
        <v>2</v>
      </c>
      <c r="R1821" t="str">
        <v>LIQ</v>
      </c>
      <c r="S1821" t="str">
        <v/>
      </c>
      <c r="T1821" t="str">
        <v>BRAD</v>
      </c>
      <c r="U1821" t="str">
        <v>95829IODP</v>
      </c>
      <c r="V1821" t="str">
        <v>RHIZON_BRAD</v>
      </c>
      <c r="W1821" t="str">
        <v>LIQ11915241</v>
      </c>
      <c r="X1821">
        <v>44891.722916666666</v>
      </c>
      <c r="Y1821" t="str">
        <v>LEWIS</v>
      </c>
      <c r="Z1821" t="str">
        <v>JR</v>
      </c>
      <c r="AA1821" t="str">
        <v/>
      </c>
      <c r="AB1821" t="str">
        <v>397-U1385I-1H-3-RHIZON_BRAD</v>
      </c>
    </row>
    <row r="1822" spans="1:28" x14ac:dyDescent="0.15">
      <c r="A1822">
        <v>397</v>
      </c>
      <c r="B1822" t="str">
        <v>U1385</v>
      </c>
      <c r="C1822" t="str">
        <v>I</v>
      </c>
      <c r="D1822">
        <v>1</v>
      </c>
      <c r="E1822" t="str">
        <v>H</v>
      </c>
      <c r="F1822">
        <v>5</v>
      </c>
      <c r="G1822" t="str">
        <v/>
      </c>
      <c r="H1822" s="21">
        <v>75</v>
      </c>
      <c r="I1822" s="21">
        <v>75</v>
      </c>
      <c r="J1822" s="21">
        <v>75</v>
      </c>
      <c r="K1822" s="21">
        <v>75</v>
      </c>
      <c r="L1822">
        <v>6.73</v>
      </c>
      <c r="M1822">
        <v>6.73</v>
      </c>
      <c r="N1822">
        <v>6.73</v>
      </c>
      <c r="O1822">
        <v>6.73</v>
      </c>
      <c r="P1822">
        <v>0</v>
      </c>
      <c r="Q1822">
        <v>2</v>
      </c>
      <c r="R1822" t="str">
        <v>LIQ</v>
      </c>
      <c r="S1822" t="str">
        <v/>
      </c>
      <c r="T1822" t="str">
        <v>BRAD</v>
      </c>
      <c r="U1822" t="str">
        <v>95829IODP</v>
      </c>
      <c r="V1822" t="str">
        <v>RHIZON_BRAD</v>
      </c>
      <c r="W1822" t="str">
        <v>LIQ11915251</v>
      </c>
      <c r="X1822">
        <v>44891.722916666666</v>
      </c>
      <c r="Y1822" t="str">
        <v>LEWIS</v>
      </c>
      <c r="Z1822" t="str">
        <v>JR</v>
      </c>
      <c r="AA1822" t="str">
        <v/>
      </c>
      <c r="AB1822" t="str">
        <v>397-U1385I-1H-5-RHIZON_BRAD</v>
      </c>
    </row>
    <row r="1823" spans="1:28" x14ac:dyDescent="0.15">
      <c r="A1823">
        <v>397</v>
      </c>
      <c r="B1823" t="str">
        <v>U1385</v>
      </c>
      <c r="C1823" t="str">
        <v>I</v>
      </c>
      <c r="D1823">
        <v>2</v>
      </c>
      <c r="E1823" t="str">
        <v>H</v>
      </c>
      <c r="F1823">
        <v>3</v>
      </c>
      <c r="G1823" t="str">
        <v/>
      </c>
      <c r="H1823" s="21">
        <v>75</v>
      </c>
      <c r="I1823" s="21">
        <v>75</v>
      </c>
      <c r="J1823" s="21">
        <v>75</v>
      </c>
      <c r="K1823" s="21">
        <v>75</v>
      </c>
      <c r="L1823">
        <v>12.72</v>
      </c>
      <c r="M1823">
        <v>12.72</v>
      </c>
      <c r="N1823">
        <v>12.817</v>
      </c>
      <c r="O1823">
        <v>12.817</v>
      </c>
      <c r="P1823">
        <v>0</v>
      </c>
      <c r="Q1823">
        <v>2</v>
      </c>
      <c r="R1823" t="str">
        <v>LIQ</v>
      </c>
      <c r="S1823" t="str">
        <v/>
      </c>
      <c r="T1823" t="str">
        <v>BRAD</v>
      </c>
      <c r="U1823" t="str">
        <v>95829IODP</v>
      </c>
      <c r="V1823" t="str">
        <v>RHIZON_BRAD</v>
      </c>
      <c r="W1823" t="str">
        <v>LIQ11915751</v>
      </c>
      <c r="X1823">
        <v>44891.76666666667</v>
      </c>
      <c r="Y1823" t="str">
        <v>LEWIS</v>
      </c>
      <c r="Z1823" t="str">
        <v>JR</v>
      </c>
      <c r="AA1823" t="str">
        <v/>
      </c>
      <c r="AB1823" t="str">
        <v>397-U1385I-2H-3-RHIZON_BRAD</v>
      </c>
    </row>
    <row r="1824" spans="1:28" x14ac:dyDescent="0.15">
      <c r="A1824">
        <v>397</v>
      </c>
      <c r="B1824" t="str">
        <v>U1385</v>
      </c>
      <c r="C1824" t="str">
        <v>I</v>
      </c>
      <c r="D1824">
        <v>2</v>
      </c>
      <c r="E1824" t="str">
        <v>H</v>
      </c>
      <c r="F1824">
        <v>5</v>
      </c>
      <c r="G1824" t="str">
        <v/>
      </c>
      <c r="H1824" s="21">
        <v>75</v>
      </c>
      <c r="I1824" s="21">
        <v>75</v>
      </c>
      <c r="J1824" s="21">
        <v>75</v>
      </c>
      <c r="K1824" s="21">
        <v>75</v>
      </c>
      <c r="L1824">
        <v>15.68</v>
      </c>
      <c r="M1824">
        <v>15.68</v>
      </c>
      <c r="N1824">
        <v>15.776999999999999</v>
      </c>
      <c r="O1824">
        <v>15.776999999999999</v>
      </c>
      <c r="P1824">
        <v>0</v>
      </c>
      <c r="Q1824">
        <v>2</v>
      </c>
      <c r="R1824" t="str">
        <v>LIQ</v>
      </c>
      <c r="S1824" t="str">
        <v/>
      </c>
      <c r="T1824" t="str">
        <v>BRAD</v>
      </c>
      <c r="U1824" t="str">
        <v>95829IODP</v>
      </c>
      <c r="V1824" t="str">
        <v>RHIZON_BRAD</v>
      </c>
      <c r="W1824" t="str">
        <v>LIQ11915761</v>
      </c>
      <c r="X1824">
        <v>44891.76666666667</v>
      </c>
      <c r="Y1824" t="str">
        <v>LEWIS</v>
      </c>
      <c r="Z1824" t="str">
        <v>JR</v>
      </c>
      <c r="AA1824" t="str">
        <v/>
      </c>
      <c r="AB1824" t="str">
        <v>397-U1385I-2H-5-RHIZON_BRAD</v>
      </c>
    </row>
    <row r="1825" spans="1:28" x14ac:dyDescent="0.15">
      <c r="A1825">
        <v>397</v>
      </c>
      <c r="B1825" t="str">
        <v>U1385</v>
      </c>
      <c r="C1825" t="str">
        <v>I</v>
      </c>
      <c r="D1825">
        <v>3</v>
      </c>
      <c r="E1825" t="str">
        <v>H</v>
      </c>
      <c r="F1825">
        <v>3</v>
      </c>
      <c r="G1825" t="str">
        <v/>
      </c>
      <c r="H1825" s="21">
        <v>75</v>
      </c>
      <c r="I1825" s="21">
        <v>75</v>
      </c>
      <c r="J1825" s="21">
        <v>75</v>
      </c>
      <c r="K1825" s="21">
        <v>75</v>
      </c>
      <c r="L1825">
        <v>22.22</v>
      </c>
      <c r="M1825">
        <v>22.22</v>
      </c>
      <c r="N1825">
        <v>22.497999999999998</v>
      </c>
      <c r="O1825">
        <v>22.497999999999998</v>
      </c>
      <c r="P1825">
        <v>0</v>
      </c>
      <c r="Q1825">
        <v>2</v>
      </c>
      <c r="R1825" t="str">
        <v>LIQ</v>
      </c>
      <c r="S1825" t="str">
        <v/>
      </c>
      <c r="T1825" t="str">
        <v>BRAD</v>
      </c>
      <c r="U1825" t="str">
        <v>95829IODP</v>
      </c>
      <c r="V1825" t="str">
        <v>RHIZON_BRAD</v>
      </c>
      <c r="W1825" t="str">
        <v>LIQ11916331</v>
      </c>
      <c r="X1825">
        <v>44891.865277777775</v>
      </c>
      <c r="Y1825" t="str">
        <v>LEWIS</v>
      </c>
      <c r="Z1825" t="str">
        <v>JR</v>
      </c>
      <c r="AA1825" t="str">
        <v/>
      </c>
      <c r="AB1825" t="str">
        <v>397-U1385I-3H-3-RHIZON_BRAD</v>
      </c>
    </row>
    <row r="1826" spans="1:28" x14ac:dyDescent="0.15">
      <c r="A1826">
        <v>397</v>
      </c>
      <c r="B1826" t="str">
        <v>U1385</v>
      </c>
      <c r="C1826" t="str">
        <v>I</v>
      </c>
      <c r="D1826">
        <v>3</v>
      </c>
      <c r="E1826" t="str">
        <v>H</v>
      </c>
      <c r="F1826">
        <v>5</v>
      </c>
      <c r="G1826" t="str">
        <v/>
      </c>
      <c r="H1826" s="21">
        <v>75</v>
      </c>
      <c r="I1826" s="21">
        <v>75</v>
      </c>
      <c r="J1826" s="21">
        <v>75</v>
      </c>
      <c r="K1826" s="21">
        <v>75</v>
      </c>
      <c r="L1826">
        <v>25.18</v>
      </c>
      <c r="M1826">
        <v>25.18</v>
      </c>
      <c r="N1826">
        <v>25.457999999999998</v>
      </c>
      <c r="O1826">
        <v>25.457999999999998</v>
      </c>
      <c r="P1826">
        <v>0</v>
      </c>
      <c r="Q1826">
        <v>2</v>
      </c>
      <c r="R1826" t="str">
        <v>LIQ</v>
      </c>
      <c r="S1826" t="str">
        <v/>
      </c>
      <c r="T1826" t="str">
        <v>BRAD</v>
      </c>
      <c r="U1826" t="str">
        <v>95829IODP</v>
      </c>
      <c r="V1826" t="str">
        <v>RHIZON_BRAD</v>
      </c>
      <c r="W1826" t="str">
        <v>LIQ11916341</v>
      </c>
      <c r="X1826">
        <v>44891.865277777775</v>
      </c>
      <c r="Y1826" t="str">
        <v>LEWIS</v>
      </c>
      <c r="Z1826" t="str">
        <v>JR</v>
      </c>
      <c r="AA1826" t="str">
        <v/>
      </c>
      <c r="AB1826" t="str">
        <v>397-U1385I-3H-5-RHIZON_BRAD</v>
      </c>
    </row>
    <row r="1827" spans="1:28" x14ac:dyDescent="0.15">
      <c r="A1827">
        <v>397</v>
      </c>
      <c r="B1827" t="str">
        <v>U1385</v>
      </c>
      <c r="C1827" t="str">
        <v>I</v>
      </c>
      <c r="D1827">
        <v>4</v>
      </c>
      <c r="E1827" t="str">
        <v>H</v>
      </c>
      <c r="F1827">
        <v>3</v>
      </c>
      <c r="G1827" t="str">
        <v/>
      </c>
      <c r="H1827" s="21">
        <v>75</v>
      </c>
      <c r="I1827" s="21">
        <v>75</v>
      </c>
      <c r="J1827" s="21">
        <v>75</v>
      </c>
      <c r="K1827" s="21">
        <v>75</v>
      </c>
      <c r="L1827">
        <v>31.7</v>
      </c>
      <c r="M1827">
        <v>31.7</v>
      </c>
      <c r="N1827">
        <v>32.503999999999998</v>
      </c>
      <c r="O1827">
        <v>32.503999999999998</v>
      </c>
      <c r="P1827">
        <v>0</v>
      </c>
      <c r="Q1827">
        <v>2</v>
      </c>
      <c r="R1827" t="str">
        <v>LIQ</v>
      </c>
      <c r="S1827" t="str">
        <v/>
      </c>
      <c r="T1827" t="str">
        <v>BRAD</v>
      </c>
      <c r="U1827" t="str">
        <v>95829IODP</v>
      </c>
      <c r="V1827" t="str">
        <v>RHIZON_BRAD</v>
      </c>
      <c r="W1827" t="str">
        <v>LIQ11916351</v>
      </c>
      <c r="X1827">
        <v>44891.865277777775</v>
      </c>
      <c r="Y1827" t="str">
        <v>LEWIS</v>
      </c>
      <c r="Z1827" t="str">
        <v>JR</v>
      </c>
      <c r="AA1827" t="str">
        <v/>
      </c>
      <c r="AB1827" t="str">
        <v>397-U1385I-4H-3-RHIZON_BRAD</v>
      </c>
    </row>
    <row r="1828" spans="1:28" x14ac:dyDescent="0.15">
      <c r="A1828">
        <v>397</v>
      </c>
      <c r="B1828" t="str">
        <v>U1385</v>
      </c>
      <c r="C1828" t="str">
        <v>I</v>
      </c>
      <c r="D1828">
        <v>4</v>
      </c>
      <c r="E1828" t="str">
        <v>H</v>
      </c>
      <c r="F1828">
        <v>5</v>
      </c>
      <c r="G1828" t="str">
        <v/>
      </c>
      <c r="H1828" s="21">
        <v>75</v>
      </c>
      <c r="I1828" s="21">
        <v>75</v>
      </c>
      <c r="J1828" s="21">
        <v>75</v>
      </c>
      <c r="K1828" s="21">
        <v>75</v>
      </c>
      <c r="L1828">
        <v>34.659999999999997</v>
      </c>
      <c r="M1828">
        <v>34.659999999999997</v>
      </c>
      <c r="N1828">
        <v>35.463999999999999</v>
      </c>
      <c r="O1828">
        <v>35.463999999999999</v>
      </c>
      <c r="P1828">
        <v>0</v>
      </c>
      <c r="Q1828">
        <v>2</v>
      </c>
      <c r="R1828" t="str">
        <v>LIQ</v>
      </c>
      <c r="S1828" t="str">
        <v/>
      </c>
      <c r="T1828" t="str">
        <v>BRAD</v>
      </c>
      <c r="U1828" t="str">
        <v>95829IODP</v>
      </c>
      <c r="V1828" t="str">
        <v>RHIZON_BRAD</v>
      </c>
      <c r="W1828" t="str">
        <v>LIQ11916361</v>
      </c>
      <c r="X1828">
        <v>44891.865277777775</v>
      </c>
      <c r="Y1828" t="str">
        <v>LEWIS</v>
      </c>
      <c r="Z1828" t="str">
        <v>JR</v>
      </c>
      <c r="AA1828" t="str">
        <v/>
      </c>
      <c r="AB1828" t="str">
        <v>397-U1385I-4H-5-RHIZON_BRAD</v>
      </c>
    </row>
    <row r="1829" spans="1:28" x14ac:dyDescent="0.15">
      <c r="A1829">
        <v>397</v>
      </c>
      <c r="B1829" t="str">
        <v>U1385</v>
      </c>
      <c r="C1829" t="str">
        <v>I</v>
      </c>
      <c r="D1829">
        <v>5</v>
      </c>
      <c r="E1829" t="str">
        <v>H</v>
      </c>
      <c r="F1829">
        <v>3</v>
      </c>
      <c r="G1829" t="str">
        <v/>
      </c>
      <c r="H1829" s="21">
        <v>75</v>
      </c>
      <c r="I1829" s="21">
        <v>75</v>
      </c>
      <c r="J1829" s="21">
        <v>75</v>
      </c>
      <c r="K1829" s="21">
        <v>75</v>
      </c>
      <c r="L1829">
        <v>41.21</v>
      </c>
      <c r="M1829">
        <v>41.21</v>
      </c>
      <c r="N1829">
        <v>43.018000000000001</v>
      </c>
      <c r="O1829">
        <v>43.018000000000001</v>
      </c>
      <c r="P1829">
        <v>0</v>
      </c>
      <c r="Q1829">
        <v>2</v>
      </c>
      <c r="R1829" t="str">
        <v>LIQ</v>
      </c>
      <c r="S1829" t="str">
        <v/>
      </c>
      <c r="T1829" t="str">
        <v>BRAD</v>
      </c>
      <c r="U1829" t="str">
        <v>95829IODP</v>
      </c>
      <c r="V1829" t="str">
        <v>RHIZON_BRAD</v>
      </c>
      <c r="W1829" t="str">
        <v>LIQ11916371</v>
      </c>
      <c r="X1829">
        <v>44891.865277777775</v>
      </c>
      <c r="Y1829" t="str">
        <v>LEWIS</v>
      </c>
      <c r="Z1829" t="str">
        <v>JR</v>
      </c>
      <c r="AA1829" t="str">
        <v/>
      </c>
      <c r="AB1829" t="str">
        <v>397-U1385I-5H-3-RHIZON_BRAD</v>
      </c>
    </row>
    <row r="1830" spans="1:28" x14ac:dyDescent="0.15">
      <c r="A1830">
        <v>397</v>
      </c>
      <c r="B1830" t="str">
        <v>U1385</v>
      </c>
      <c r="C1830" t="str">
        <v>I</v>
      </c>
      <c r="D1830">
        <v>5</v>
      </c>
      <c r="E1830" t="str">
        <v>H</v>
      </c>
      <c r="F1830">
        <v>5</v>
      </c>
      <c r="G1830" t="str">
        <v/>
      </c>
      <c r="H1830" s="21">
        <v>75</v>
      </c>
      <c r="I1830" s="21">
        <v>75</v>
      </c>
      <c r="J1830" s="21">
        <v>75</v>
      </c>
      <c r="K1830" s="21">
        <v>75</v>
      </c>
      <c r="L1830">
        <v>44.17</v>
      </c>
      <c r="M1830">
        <v>44.17</v>
      </c>
      <c r="N1830">
        <v>45.978000000000002</v>
      </c>
      <c r="O1830">
        <v>45.978000000000002</v>
      </c>
      <c r="P1830">
        <v>0</v>
      </c>
      <c r="Q1830">
        <v>2</v>
      </c>
      <c r="R1830" t="str">
        <v>LIQ</v>
      </c>
      <c r="S1830" t="str">
        <v/>
      </c>
      <c r="T1830" t="str">
        <v>BRAD</v>
      </c>
      <c r="U1830" t="str">
        <v>95829IODP</v>
      </c>
      <c r="V1830" t="str">
        <v>RHIZON_BRAD</v>
      </c>
      <c r="W1830" t="str">
        <v>LIQ11916381</v>
      </c>
      <c r="X1830">
        <v>44891.865277777775</v>
      </c>
      <c r="Y1830" t="str">
        <v>LEWIS</v>
      </c>
      <c r="Z1830" t="str">
        <v>JR</v>
      </c>
      <c r="AA1830" t="str">
        <v/>
      </c>
      <c r="AB1830" t="str">
        <v>397-U1385I-5H-5-RHIZON_BRAD</v>
      </c>
    </row>
    <row r="1831" spans="1:28" x14ac:dyDescent="0.15">
      <c r="A1831">
        <v>397</v>
      </c>
      <c r="B1831" t="str">
        <v>U1385</v>
      </c>
      <c r="C1831" t="str">
        <v>I</v>
      </c>
      <c r="D1831">
        <v>6</v>
      </c>
      <c r="E1831" t="str">
        <v>H</v>
      </c>
      <c r="F1831">
        <v>3</v>
      </c>
      <c r="G1831" t="str">
        <v/>
      </c>
      <c r="H1831" s="21">
        <v>75</v>
      </c>
      <c r="I1831" s="21">
        <v>75</v>
      </c>
      <c r="J1831" s="21">
        <v>75</v>
      </c>
      <c r="K1831" s="21">
        <v>75</v>
      </c>
      <c r="L1831">
        <v>50.67</v>
      </c>
      <c r="M1831">
        <v>50.67</v>
      </c>
      <c r="N1831">
        <v>53.494</v>
      </c>
      <c r="O1831">
        <v>53.494</v>
      </c>
      <c r="P1831">
        <v>0</v>
      </c>
      <c r="Q1831">
        <v>2</v>
      </c>
      <c r="R1831" t="str">
        <v>LIQ</v>
      </c>
      <c r="S1831" t="str">
        <v/>
      </c>
      <c r="T1831" t="str">
        <v>BRAD</v>
      </c>
      <c r="U1831" t="str">
        <v>95829IODP</v>
      </c>
      <c r="V1831" t="str">
        <v>RHIZON_BRAD</v>
      </c>
      <c r="W1831" t="str">
        <v>LIQ11916881</v>
      </c>
      <c r="X1831">
        <v>44891.906944444447</v>
      </c>
      <c r="Y1831" t="str">
        <v>LEWIS</v>
      </c>
      <c r="Z1831" t="str">
        <v>JR</v>
      </c>
      <c r="AA1831" t="str">
        <v/>
      </c>
      <c r="AB1831" t="str">
        <v>397-U1385I-6H-3-RHIZON_BRAD</v>
      </c>
    </row>
    <row r="1832" spans="1:28" x14ac:dyDescent="0.15">
      <c r="A1832">
        <v>397</v>
      </c>
      <c r="B1832" t="str">
        <v>U1385</v>
      </c>
      <c r="C1832" t="str">
        <v>I</v>
      </c>
      <c r="D1832">
        <v>6</v>
      </c>
      <c r="E1832" t="str">
        <v>H</v>
      </c>
      <c r="F1832">
        <v>5</v>
      </c>
      <c r="G1832" t="str">
        <v/>
      </c>
      <c r="H1832" s="21">
        <v>75</v>
      </c>
      <c r="I1832" s="21">
        <v>75</v>
      </c>
      <c r="J1832" s="21">
        <v>75</v>
      </c>
      <c r="K1832" s="21">
        <v>75</v>
      </c>
      <c r="L1832">
        <v>53.61</v>
      </c>
      <c r="M1832">
        <v>53.61</v>
      </c>
      <c r="N1832">
        <v>56.433999999999997</v>
      </c>
      <c r="O1832">
        <v>56.433999999999997</v>
      </c>
      <c r="P1832">
        <v>0</v>
      </c>
      <c r="Q1832">
        <v>2</v>
      </c>
      <c r="R1832" t="str">
        <v>LIQ</v>
      </c>
      <c r="S1832" t="str">
        <v/>
      </c>
      <c r="T1832" t="str">
        <v>BRAD</v>
      </c>
      <c r="U1832" t="str">
        <v>95829IODP</v>
      </c>
      <c r="V1832" t="str">
        <v>RHIZON_BRAD</v>
      </c>
      <c r="W1832" t="str">
        <v>LIQ11916891</v>
      </c>
      <c r="X1832">
        <v>44891.906944444447</v>
      </c>
      <c r="Y1832" t="str">
        <v>LEWIS</v>
      </c>
      <c r="Z1832" t="str">
        <v>JR</v>
      </c>
      <c r="AA1832" t="str">
        <v/>
      </c>
      <c r="AB1832" t="str">
        <v>397-U1385I-6H-5-RHIZON_BRAD</v>
      </c>
    </row>
    <row r="1833" spans="1:28" x14ac:dyDescent="0.15">
      <c r="A1833">
        <v>397</v>
      </c>
      <c r="B1833" t="str">
        <v>U1385</v>
      </c>
      <c r="C1833" t="str">
        <v>I</v>
      </c>
      <c r="D1833">
        <v>7</v>
      </c>
      <c r="E1833" t="str">
        <v>H</v>
      </c>
      <c r="F1833">
        <v>3</v>
      </c>
      <c r="G1833" t="str">
        <v/>
      </c>
      <c r="H1833" s="21">
        <v>75</v>
      </c>
      <c r="I1833" s="21">
        <v>75</v>
      </c>
      <c r="J1833" s="21">
        <v>75</v>
      </c>
      <c r="K1833" s="21">
        <v>75</v>
      </c>
      <c r="L1833">
        <v>60.17</v>
      </c>
      <c r="M1833">
        <v>60.17</v>
      </c>
      <c r="N1833">
        <v>63.036999999999999</v>
      </c>
      <c r="O1833">
        <v>63.036999999999999</v>
      </c>
      <c r="P1833">
        <v>0</v>
      </c>
      <c r="Q1833">
        <v>2</v>
      </c>
      <c r="R1833" t="str">
        <v>LIQ</v>
      </c>
      <c r="S1833" t="str">
        <v/>
      </c>
      <c r="T1833" t="str">
        <v>BRAD</v>
      </c>
      <c r="U1833" t="str">
        <v>95829IODP</v>
      </c>
      <c r="V1833" t="str">
        <v>RHIZON_BRAD</v>
      </c>
      <c r="W1833" t="str">
        <v>LIQ11916901</v>
      </c>
      <c r="X1833">
        <v>44891.9375</v>
      </c>
      <c r="Y1833" t="str">
        <v>LEWIS</v>
      </c>
      <c r="Z1833" t="str">
        <v>JR</v>
      </c>
      <c r="AA1833" t="str">
        <v/>
      </c>
      <c r="AB1833" t="str">
        <v>397-U1385I-7H-3-RHIZON_BRAD</v>
      </c>
    </row>
    <row r="1834" spans="1:28" x14ac:dyDescent="0.15">
      <c r="A1834">
        <v>397</v>
      </c>
      <c r="B1834" t="str">
        <v>U1385</v>
      </c>
      <c r="C1834" t="str">
        <v>I</v>
      </c>
      <c r="D1834">
        <v>7</v>
      </c>
      <c r="E1834" t="str">
        <v>H</v>
      </c>
      <c r="F1834">
        <v>5</v>
      </c>
      <c r="G1834" t="str">
        <v/>
      </c>
      <c r="H1834" s="21">
        <v>75</v>
      </c>
      <c r="I1834" s="21">
        <v>75</v>
      </c>
      <c r="J1834" s="21">
        <v>75</v>
      </c>
      <c r="K1834" s="21">
        <v>75</v>
      </c>
      <c r="L1834">
        <v>63.09</v>
      </c>
      <c r="M1834">
        <v>63.09</v>
      </c>
      <c r="N1834">
        <v>65.957000000000008</v>
      </c>
      <c r="O1834">
        <v>65.957000000000008</v>
      </c>
      <c r="P1834">
        <v>0</v>
      </c>
      <c r="Q1834">
        <v>2</v>
      </c>
      <c r="R1834" t="str">
        <v>LIQ</v>
      </c>
      <c r="S1834" t="str">
        <v/>
      </c>
      <c r="T1834" t="str">
        <v>BRAD</v>
      </c>
      <c r="U1834" t="str">
        <v>95829IODP</v>
      </c>
      <c r="V1834" t="str">
        <v>RHIZON_BRAD</v>
      </c>
      <c r="W1834" t="str">
        <v>LIQ11916911</v>
      </c>
      <c r="X1834">
        <v>44891.9375</v>
      </c>
      <c r="Y1834" t="str">
        <v>LEWIS</v>
      </c>
      <c r="Z1834" t="str">
        <v>JR</v>
      </c>
      <c r="AA1834" t="str">
        <v/>
      </c>
      <c r="AB1834" t="str">
        <v>397-U1385I-7H-5-RHIZON_BRAD</v>
      </c>
    </row>
    <row r="1835" spans="1:28" x14ac:dyDescent="0.15">
      <c r="A1835">
        <v>397</v>
      </c>
      <c r="B1835" t="str">
        <v>U1385</v>
      </c>
      <c r="C1835" t="str">
        <v>I</v>
      </c>
      <c r="D1835">
        <v>8</v>
      </c>
      <c r="E1835" t="str">
        <v>H</v>
      </c>
      <c r="F1835">
        <v>3</v>
      </c>
      <c r="G1835" t="str">
        <v/>
      </c>
      <c r="H1835" s="21">
        <v>75</v>
      </c>
      <c r="I1835" s="21">
        <v>75</v>
      </c>
      <c r="J1835" s="21">
        <v>75</v>
      </c>
      <c r="K1835" s="21">
        <v>75</v>
      </c>
      <c r="L1835">
        <v>69.67</v>
      </c>
      <c r="M1835">
        <v>69.67</v>
      </c>
      <c r="N1835">
        <v>73.897999999999996</v>
      </c>
      <c r="O1835">
        <v>73.897999999999996</v>
      </c>
      <c r="P1835">
        <v>0</v>
      </c>
      <c r="Q1835">
        <v>2</v>
      </c>
      <c r="R1835" t="str">
        <v>LIQ</v>
      </c>
      <c r="S1835" t="str">
        <v/>
      </c>
      <c r="T1835" t="str">
        <v>BRAD</v>
      </c>
      <c r="U1835" t="str">
        <v>95829IODP</v>
      </c>
      <c r="V1835" t="str">
        <v>RHIZON_BRAD</v>
      </c>
      <c r="W1835" t="str">
        <v>LIQ11917431</v>
      </c>
      <c r="X1835">
        <v>44891.986111111109</v>
      </c>
      <c r="Y1835" t="str">
        <v>JR_MARONE</v>
      </c>
      <c r="Z1835" t="str">
        <v>JR</v>
      </c>
      <c r="AA1835" t="str">
        <v/>
      </c>
      <c r="AB1835" t="str">
        <v>397-U1385I-8H-3-RHIZON_BRAD</v>
      </c>
    </row>
    <row r="1836" spans="1:28" x14ac:dyDescent="0.15">
      <c r="A1836">
        <v>397</v>
      </c>
      <c r="B1836" t="str">
        <v>U1385</v>
      </c>
      <c r="C1836" t="str">
        <v>I</v>
      </c>
      <c r="D1836">
        <v>8</v>
      </c>
      <c r="E1836" t="str">
        <v>H</v>
      </c>
      <c r="F1836">
        <v>5</v>
      </c>
      <c r="G1836" t="str">
        <v/>
      </c>
      <c r="H1836" s="21">
        <v>75</v>
      </c>
      <c r="I1836" s="21">
        <v>75</v>
      </c>
      <c r="J1836" s="21">
        <v>75</v>
      </c>
      <c r="K1836" s="21">
        <v>75</v>
      </c>
      <c r="L1836">
        <v>72.62</v>
      </c>
      <c r="M1836">
        <v>72.62</v>
      </c>
      <c r="N1836">
        <v>76.847999999999999</v>
      </c>
      <c r="O1836">
        <v>76.847999999999999</v>
      </c>
      <c r="P1836">
        <v>0</v>
      </c>
      <c r="Q1836">
        <v>2</v>
      </c>
      <c r="R1836" t="str">
        <v>LIQ</v>
      </c>
      <c r="S1836" t="str">
        <v/>
      </c>
      <c r="T1836" t="str">
        <v>BRAD</v>
      </c>
      <c r="U1836" t="str">
        <v>95829IODP</v>
      </c>
      <c r="V1836" t="str">
        <v>RHIZON_BRAD</v>
      </c>
      <c r="W1836" t="str">
        <v>LIQ11917441</v>
      </c>
      <c r="X1836">
        <v>44891.986111111109</v>
      </c>
      <c r="Y1836" t="str">
        <v>JR_MARONE</v>
      </c>
      <c r="Z1836" t="str">
        <v>JR</v>
      </c>
      <c r="AA1836" t="str">
        <v/>
      </c>
      <c r="AB1836" t="str">
        <v>397-U1385I-8H-5-RHIZON_BRAD</v>
      </c>
    </row>
    <row r="1837" spans="1:28" x14ac:dyDescent="0.15">
      <c r="A1837">
        <v>397</v>
      </c>
      <c r="B1837" t="str">
        <v>U1385</v>
      </c>
      <c r="C1837" t="str">
        <v>I</v>
      </c>
      <c r="D1837">
        <v>9</v>
      </c>
      <c r="E1837" t="str">
        <v>H</v>
      </c>
      <c r="F1837">
        <v>3</v>
      </c>
      <c r="G1837" t="str">
        <v/>
      </c>
      <c r="H1837" s="21">
        <v>75</v>
      </c>
      <c r="I1837" s="21">
        <v>75</v>
      </c>
      <c r="J1837" s="21">
        <v>75</v>
      </c>
      <c r="K1837" s="21">
        <v>75</v>
      </c>
      <c r="L1837">
        <v>79.150000000000006</v>
      </c>
      <c r="M1837">
        <v>79.150000000000006</v>
      </c>
      <c r="N1837">
        <v>85.624000000000009</v>
      </c>
      <c r="O1837">
        <v>85.624000000000009</v>
      </c>
      <c r="P1837">
        <v>0</v>
      </c>
      <c r="Q1837">
        <v>2</v>
      </c>
      <c r="R1837" t="str">
        <v>LIQ</v>
      </c>
      <c r="S1837" t="str">
        <v/>
      </c>
      <c r="T1837" t="str">
        <v>BRAD</v>
      </c>
      <c r="U1837" t="str">
        <v>95829IODP</v>
      </c>
      <c r="V1837" t="str">
        <v>RHIZON_BRAD</v>
      </c>
      <c r="W1837" t="str">
        <v>LIQ11917701</v>
      </c>
      <c r="X1837">
        <v>44892.03125</v>
      </c>
      <c r="Y1837" t="str">
        <v>JR_MARONE</v>
      </c>
      <c r="Z1837" t="str">
        <v>JR</v>
      </c>
      <c r="AA1837" t="str">
        <v/>
      </c>
      <c r="AB1837" t="str">
        <v>397-U1385I-9H-3-RHIZON_BRAD</v>
      </c>
    </row>
    <row r="1838" spans="1:28" x14ac:dyDescent="0.15">
      <c r="A1838">
        <v>397</v>
      </c>
      <c r="B1838" t="str">
        <v>U1385</v>
      </c>
      <c r="C1838" t="str">
        <v>I</v>
      </c>
      <c r="D1838">
        <v>9</v>
      </c>
      <c r="E1838" t="str">
        <v>H</v>
      </c>
      <c r="F1838">
        <v>5</v>
      </c>
      <c r="G1838" t="str">
        <v/>
      </c>
      <c r="H1838" s="21">
        <v>75</v>
      </c>
      <c r="I1838" s="21">
        <v>75</v>
      </c>
      <c r="J1838" s="21">
        <v>75</v>
      </c>
      <c r="K1838" s="21">
        <v>75</v>
      </c>
      <c r="L1838">
        <v>82.1</v>
      </c>
      <c r="M1838">
        <v>82.1</v>
      </c>
      <c r="N1838">
        <v>88.573999999999998</v>
      </c>
      <c r="O1838">
        <v>88.573999999999998</v>
      </c>
      <c r="P1838">
        <v>0</v>
      </c>
      <c r="Q1838">
        <v>2</v>
      </c>
      <c r="R1838" t="str">
        <v>LIQ</v>
      </c>
      <c r="S1838" t="str">
        <v/>
      </c>
      <c r="T1838" t="str">
        <v>BRAD</v>
      </c>
      <c r="U1838" t="str">
        <v>95829IODP</v>
      </c>
      <c r="V1838" t="str">
        <v>RHIZON_BRAD</v>
      </c>
      <c r="W1838" t="str">
        <v>LIQ11917711</v>
      </c>
      <c r="X1838">
        <v>44892.03125</v>
      </c>
      <c r="Y1838" t="str">
        <v>JR_MARONE</v>
      </c>
      <c r="Z1838" t="str">
        <v>JR</v>
      </c>
      <c r="AA1838" t="str">
        <v/>
      </c>
      <c r="AB1838" t="str">
        <v>397-U1385I-9H-5-RHIZON_BRAD</v>
      </c>
    </row>
    <row r="1839" spans="1:28" x14ac:dyDescent="0.15">
      <c r="A1839">
        <v>397</v>
      </c>
      <c r="B1839" t="str">
        <v>U1385</v>
      </c>
      <c r="C1839" t="str">
        <v>I</v>
      </c>
      <c r="D1839">
        <v>10</v>
      </c>
      <c r="E1839" t="str">
        <v>H</v>
      </c>
      <c r="F1839">
        <v>3</v>
      </c>
      <c r="G1839" t="str">
        <v>W</v>
      </c>
      <c r="H1839" s="21">
        <v>29</v>
      </c>
      <c r="I1839" s="21">
        <v>31</v>
      </c>
      <c r="J1839" s="21">
        <v>29</v>
      </c>
      <c r="K1839" s="21">
        <v>31</v>
      </c>
      <c r="L1839">
        <v>88.2</v>
      </c>
      <c r="M1839">
        <v>88.22</v>
      </c>
      <c r="N1839">
        <v>95.609000000000009</v>
      </c>
      <c r="O1839">
        <v>95.629000000000005</v>
      </c>
      <c r="P1839">
        <v>2</v>
      </c>
      <c r="Q1839">
        <v>7</v>
      </c>
      <c r="R1839" t="str">
        <v>CUBE</v>
      </c>
      <c r="S1839" t="str">
        <v>PMAG</v>
      </c>
      <c r="T1839" t="str">
        <v>XUAN</v>
      </c>
      <c r="U1839" t="str">
        <v>95810IODP</v>
      </c>
      <c r="V1839" t="str">
        <v>PMAG</v>
      </c>
      <c r="W1839" t="str">
        <v>CUBE11918961</v>
      </c>
      <c r="X1839">
        <v>44892.275694444441</v>
      </c>
      <c r="Y1839" t="str">
        <v>LEWIS</v>
      </c>
      <c r="Z1839" t="str">
        <v>JR</v>
      </c>
      <c r="AA1839" t="str">
        <v/>
      </c>
      <c r="AB1839" t="str">
        <v>397-U1385I-10H-3-W 29/31-PMAG</v>
      </c>
    </row>
    <row r="1840" spans="1:28" x14ac:dyDescent="0.15">
      <c r="A1840">
        <v>397</v>
      </c>
      <c r="B1840" t="str">
        <v>U1385</v>
      </c>
      <c r="C1840" t="str">
        <v>I</v>
      </c>
      <c r="D1840">
        <v>10</v>
      </c>
      <c r="E1840" t="str">
        <v>H</v>
      </c>
      <c r="F1840">
        <v>3</v>
      </c>
      <c r="G1840" t="str">
        <v>W</v>
      </c>
      <c r="H1840" s="21">
        <v>69</v>
      </c>
      <c r="I1840" s="21">
        <v>71</v>
      </c>
      <c r="J1840" s="21">
        <v>69</v>
      </c>
      <c r="K1840" s="21">
        <v>71</v>
      </c>
      <c r="L1840">
        <v>88.6</v>
      </c>
      <c r="M1840">
        <v>88.61999999999999</v>
      </c>
      <c r="N1840">
        <v>96.009</v>
      </c>
      <c r="O1840">
        <v>96.028999999999996</v>
      </c>
      <c r="P1840">
        <v>2</v>
      </c>
      <c r="Q1840">
        <v>7</v>
      </c>
      <c r="R1840" t="str">
        <v>CUBE</v>
      </c>
      <c r="S1840" t="str">
        <v>PMAG</v>
      </c>
      <c r="T1840" t="str">
        <v>XUAN</v>
      </c>
      <c r="U1840" t="str">
        <v>95810IODP</v>
      </c>
      <c r="V1840" t="str">
        <v>PMAG</v>
      </c>
      <c r="W1840" t="str">
        <v>CUBE11918971</v>
      </c>
      <c r="X1840">
        <v>44892.275694444441</v>
      </c>
      <c r="Y1840" t="str">
        <v>LEWIS</v>
      </c>
      <c r="Z1840" t="str">
        <v>JR</v>
      </c>
      <c r="AA1840" t="str">
        <v/>
      </c>
      <c r="AB1840" t="str">
        <v>397-U1385I-10H-3-W 69/71-PMAG</v>
      </c>
    </row>
    <row r="1841" spans="1:28" x14ac:dyDescent="0.15">
      <c r="A1841">
        <v>397</v>
      </c>
      <c r="B1841" t="str">
        <v>U1385</v>
      </c>
      <c r="C1841" t="str">
        <v>I</v>
      </c>
      <c r="D1841">
        <v>10</v>
      </c>
      <c r="E1841" t="str">
        <v>H</v>
      </c>
      <c r="F1841">
        <v>3</v>
      </c>
      <c r="G1841" t="str">
        <v/>
      </c>
      <c r="H1841" s="21">
        <v>75</v>
      </c>
      <c r="I1841" s="21">
        <v>75</v>
      </c>
      <c r="J1841" s="21">
        <v>75</v>
      </c>
      <c r="K1841" s="21">
        <v>75</v>
      </c>
      <c r="L1841">
        <v>88.66</v>
      </c>
      <c r="M1841">
        <v>88.66</v>
      </c>
      <c r="N1841">
        <v>96.069000000000003</v>
      </c>
      <c r="O1841">
        <v>96.069000000000003</v>
      </c>
      <c r="P1841">
        <v>0</v>
      </c>
      <c r="Q1841">
        <v>2</v>
      </c>
      <c r="R1841" t="str">
        <v>LIQ</v>
      </c>
      <c r="S1841" t="str">
        <v/>
      </c>
      <c r="T1841" t="str">
        <v>BRAD</v>
      </c>
      <c r="U1841" t="str">
        <v>95829IODP</v>
      </c>
      <c r="V1841" t="str">
        <v>RHIZON_BRAD</v>
      </c>
      <c r="W1841" t="str">
        <v>LIQ11917941</v>
      </c>
      <c r="X1841">
        <v>44892.061805555553</v>
      </c>
      <c r="Y1841" t="str">
        <v>JR_MARONE</v>
      </c>
      <c r="Z1841" t="str">
        <v>JR</v>
      </c>
      <c r="AA1841" t="str">
        <v/>
      </c>
      <c r="AB1841" t="str">
        <v>397-U1385I-10H-3-RHIZON_BRAD</v>
      </c>
    </row>
    <row r="1842" spans="1:28" x14ac:dyDescent="0.15">
      <c r="A1842">
        <v>397</v>
      </c>
      <c r="B1842" t="str">
        <v>U1385</v>
      </c>
      <c r="C1842" t="str">
        <v>I</v>
      </c>
      <c r="D1842">
        <v>10</v>
      </c>
      <c r="E1842" t="str">
        <v>H</v>
      </c>
      <c r="F1842">
        <v>3</v>
      </c>
      <c r="G1842" t="str">
        <v>W</v>
      </c>
      <c r="H1842" s="21">
        <v>107</v>
      </c>
      <c r="I1842" s="21">
        <v>109</v>
      </c>
      <c r="J1842" s="21">
        <v>107</v>
      </c>
      <c r="K1842" s="21">
        <v>109</v>
      </c>
      <c r="L1842">
        <v>88.97999999999999</v>
      </c>
      <c r="M1842">
        <v>89</v>
      </c>
      <c r="N1842">
        <v>96.388999999999996</v>
      </c>
      <c r="O1842">
        <v>96.409000000000006</v>
      </c>
      <c r="P1842">
        <v>2</v>
      </c>
      <c r="Q1842">
        <v>7</v>
      </c>
      <c r="R1842" t="str">
        <v>CUBE</v>
      </c>
      <c r="S1842" t="str">
        <v>PMAG</v>
      </c>
      <c r="T1842" t="str">
        <v>XUAN</v>
      </c>
      <c r="U1842" t="str">
        <v>95810IODP</v>
      </c>
      <c r="V1842" t="str">
        <v>PMAG</v>
      </c>
      <c r="W1842" t="str">
        <v>CUBE11918981</v>
      </c>
      <c r="X1842">
        <v>44892.275694444441</v>
      </c>
      <c r="Y1842" t="str">
        <v>LEWIS</v>
      </c>
      <c r="Z1842" t="str">
        <v>JR</v>
      </c>
      <c r="AA1842" t="str">
        <v/>
      </c>
      <c r="AB1842" t="str">
        <v>397-U1385I-10H-3-W 107/109-PMAG</v>
      </c>
    </row>
    <row r="1843" spans="1:28" x14ac:dyDescent="0.15">
      <c r="A1843">
        <v>397</v>
      </c>
      <c r="B1843" t="str">
        <v>U1385</v>
      </c>
      <c r="C1843" t="str">
        <v>I</v>
      </c>
      <c r="D1843">
        <v>10</v>
      </c>
      <c r="E1843" t="str">
        <v>H</v>
      </c>
      <c r="F1843">
        <v>3</v>
      </c>
      <c r="G1843" t="str">
        <v>W</v>
      </c>
      <c r="H1843" s="21">
        <v>139</v>
      </c>
      <c r="I1843" s="21">
        <v>141</v>
      </c>
      <c r="J1843" s="21">
        <v>139</v>
      </c>
      <c r="K1843" s="21">
        <v>141</v>
      </c>
      <c r="L1843">
        <v>89.3</v>
      </c>
      <c r="M1843">
        <v>89.32</v>
      </c>
      <c r="N1843">
        <v>96.709000000000003</v>
      </c>
      <c r="O1843">
        <v>96.728999999999999</v>
      </c>
      <c r="P1843">
        <v>2</v>
      </c>
      <c r="Q1843">
        <v>7</v>
      </c>
      <c r="R1843" t="str">
        <v>CUBE</v>
      </c>
      <c r="S1843" t="str">
        <v>PMAG</v>
      </c>
      <c r="T1843" t="str">
        <v>XUAN</v>
      </c>
      <c r="U1843" t="str">
        <v>95810IODP</v>
      </c>
      <c r="V1843" t="str">
        <v>PMAG</v>
      </c>
      <c r="W1843" t="str">
        <v>CUBE11918991</v>
      </c>
      <c r="X1843">
        <v>44892.275694444441</v>
      </c>
      <c r="Y1843" t="str">
        <v>LEWIS</v>
      </c>
      <c r="Z1843" t="str">
        <v>JR</v>
      </c>
      <c r="AA1843" t="str">
        <v/>
      </c>
      <c r="AB1843" t="str">
        <v>397-U1385I-10H-3-W 139/141-PMAG</v>
      </c>
    </row>
    <row r="1844" spans="1:28" x14ac:dyDescent="0.15">
      <c r="A1844">
        <v>397</v>
      </c>
      <c r="B1844" t="str">
        <v>U1385</v>
      </c>
      <c r="C1844" t="str">
        <v>I</v>
      </c>
      <c r="D1844">
        <v>10</v>
      </c>
      <c r="E1844" t="str">
        <v>H</v>
      </c>
      <c r="F1844">
        <v>4</v>
      </c>
      <c r="G1844" t="str">
        <v>W</v>
      </c>
      <c r="H1844" s="21">
        <v>29</v>
      </c>
      <c r="I1844" s="21">
        <v>31</v>
      </c>
      <c r="J1844" s="21">
        <v>29</v>
      </c>
      <c r="K1844" s="21">
        <v>31</v>
      </c>
      <c r="L1844">
        <v>89.7</v>
      </c>
      <c r="M1844">
        <v>89.72</v>
      </c>
      <c r="N1844">
        <v>97.109000000000009</v>
      </c>
      <c r="O1844">
        <v>97.129000000000005</v>
      </c>
      <c r="P1844">
        <v>2</v>
      </c>
      <c r="Q1844">
        <v>7</v>
      </c>
      <c r="R1844" t="str">
        <v>CUBE</v>
      </c>
      <c r="S1844" t="str">
        <v>PMAG</v>
      </c>
      <c r="T1844" t="str">
        <v>XUAN</v>
      </c>
      <c r="U1844" t="str">
        <v>95810IODP</v>
      </c>
      <c r="V1844" t="str">
        <v>PMAG</v>
      </c>
      <c r="W1844" t="str">
        <v>CUBE11919001</v>
      </c>
      <c r="X1844">
        <v>44892.275694444441</v>
      </c>
      <c r="Y1844" t="str">
        <v>LEWIS</v>
      </c>
      <c r="Z1844" t="str">
        <v>JR</v>
      </c>
      <c r="AA1844" t="str">
        <v/>
      </c>
      <c r="AB1844" t="str">
        <v>397-U1385I-10H-4-W 29/31-PMAG</v>
      </c>
    </row>
    <row r="1845" spans="1:28" x14ac:dyDescent="0.15">
      <c r="A1845">
        <v>397</v>
      </c>
      <c r="B1845" t="str">
        <v>U1385</v>
      </c>
      <c r="C1845" t="str">
        <v>I</v>
      </c>
      <c r="D1845">
        <v>10</v>
      </c>
      <c r="E1845" t="str">
        <v>H</v>
      </c>
      <c r="F1845">
        <v>4</v>
      </c>
      <c r="G1845" t="str">
        <v>W</v>
      </c>
      <c r="H1845" s="21">
        <v>69</v>
      </c>
      <c r="I1845" s="21">
        <v>71</v>
      </c>
      <c r="J1845" s="21">
        <v>69</v>
      </c>
      <c r="K1845" s="21">
        <v>71</v>
      </c>
      <c r="L1845">
        <v>90.1</v>
      </c>
      <c r="M1845">
        <v>90.11999999999999</v>
      </c>
      <c r="N1845">
        <v>97.509</v>
      </c>
      <c r="O1845">
        <v>97.528999999999996</v>
      </c>
      <c r="P1845">
        <v>2</v>
      </c>
      <c r="Q1845">
        <v>7</v>
      </c>
      <c r="R1845" t="str">
        <v>CUBE</v>
      </c>
      <c r="S1845" t="str">
        <v>PMAG</v>
      </c>
      <c r="T1845" t="str">
        <v>XUAN</v>
      </c>
      <c r="U1845" t="str">
        <v>95810IODP</v>
      </c>
      <c r="V1845" t="str">
        <v>PMAG</v>
      </c>
      <c r="W1845" t="str">
        <v>CUBE11919011</v>
      </c>
      <c r="X1845">
        <v>44892.275694444441</v>
      </c>
      <c r="Y1845" t="str">
        <v>LEWIS</v>
      </c>
      <c r="Z1845" t="str">
        <v>JR</v>
      </c>
      <c r="AA1845" t="str">
        <v/>
      </c>
      <c r="AB1845" t="str">
        <v>397-U1385I-10H-4-W 69/71-PMAG</v>
      </c>
    </row>
    <row r="1846" spans="1:28" x14ac:dyDescent="0.15">
      <c r="A1846">
        <v>397</v>
      </c>
      <c r="B1846" t="str">
        <v>U1385</v>
      </c>
      <c r="C1846" t="str">
        <v>I</v>
      </c>
      <c r="D1846">
        <v>10</v>
      </c>
      <c r="E1846" t="str">
        <v>H</v>
      </c>
      <c r="F1846">
        <v>4</v>
      </c>
      <c r="G1846" t="str">
        <v>W</v>
      </c>
      <c r="H1846" s="21">
        <v>119</v>
      </c>
      <c r="I1846" s="21">
        <v>121</v>
      </c>
      <c r="J1846" s="21">
        <v>119</v>
      </c>
      <c r="K1846" s="21">
        <v>121</v>
      </c>
      <c r="L1846">
        <v>90.6</v>
      </c>
      <c r="M1846">
        <v>90.61999999999999</v>
      </c>
      <c r="N1846">
        <v>98.009</v>
      </c>
      <c r="O1846">
        <v>98.028999999999996</v>
      </c>
      <c r="P1846">
        <v>2</v>
      </c>
      <c r="Q1846">
        <v>7</v>
      </c>
      <c r="R1846" t="str">
        <v>CUBE</v>
      </c>
      <c r="S1846" t="str">
        <v>PMAG</v>
      </c>
      <c r="T1846" t="str">
        <v>XUAN</v>
      </c>
      <c r="U1846" t="str">
        <v>95810IODP</v>
      </c>
      <c r="V1846" t="str">
        <v>PMAG</v>
      </c>
      <c r="W1846" t="str">
        <v>CUBE11919021</v>
      </c>
      <c r="X1846">
        <v>44892.275694444441</v>
      </c>
      <c r="Y1846" t="str">
        <v>LEWIS</v>
      </c>
      <c r="Z1846" t="str">
        <v>JR</v>
      </c>
      <c r="AA1846" t="str">
        <v/>
      </c>
      <c r="AB1846" t="str">
        <v>397-U1385I-10H-4-W 119/121-PMAG</v>
      </c>
    </row>
    <row r="1847" spans="1:28" x14ac:dyDescent="0.15">
      <c r="A1847">
        <v>397</v>
      </c>
      <c r="B1847" t="str">
        <v>U1385</v>
      </c>
      <c r="C1847" t="str">
        <v>I</v>
      </c>
      <c r="D1847">
        <v>10</v>
      </c>
      <c r="E1847" t="str">
        <v>H</v>
      </c>
      <c r="F1847">
        <v>5</v>
      </c>
      <c r="G1847" t="str">
        <v/>
      </c>
      <c r="H1847" s="21">
        <v>75</v>
      </c>
      <c r="I1847" s="21">
        <v>75</v>
      </c>
      <c r="J1847" s="21">
        <v>75</v>
      </c>
      <c r="K1847" s="21">
        <v>75</v>
      </c>
      <c r="L1847">
        <v>91.69</v>
      </c>
      <c r="M1847">
        <v>91.69</v>
      </c>
      <c r="N1847">
        <v>99.099000000000004</v>
      </c>
      <c r="O1847">
        <v>99.099000000000004</v>
      </c>
      <c r="P1847">
        <v>0</v>
      </c>
      <c r="Q1847">
        <v>2</v>
      </c>
      <c r="R1847" t="str">
        <v>LIQ</v>
      </c>
      <c r="S1847" t="str">
        <v/>
      </c>
      <c r="T1847" t="str">
        <v>BRAD</v>
      </c>
      <c r="U1847" t="str">
        <v>95829IODP</v>
      </c>
      <c r="V1847" t="str">
        <v>RHIZON_BRAD</v>
      </c>
      <c r="W1847" t="str">
        <v>LIQ11917951</v>
      </c>
      <c r="X1847">
        <v>44892.061805555553</v>
      </c>
      <c r="Y1847" t="str">
        <v>JR_MARONE</v>
      </c>
      <c r="Z1847" t="str">
        <v>JR</v>
      </c>
      <c r="AA1847" t="str">
        <v/>
      </c>
      <c r="AB1847" t="str">
        <v>397-U1385I-10H-5-RHIZON_BRAD</v>
      </c>
    </row>
    <row r="1848" spans="1:28" x14ac:dyDescent="0.15">
      <c r="A1848">
        <v>397</v>
      </c>
      <c r="B1848" t="str">
        <v>U1385</v>
      </c>
      <c r="C1848" t="str">
        <v>I</v>
      </c>
      <c r="D1848">
        <v>12</v>
      </c>
      <c r="E1848" t="str">
        <v>X</v>
      </c>
      <c r="F1848">
        <v>2</v>
      </c>
      <c r="G1848" t="str">
        <v>A</v>
      </c>
      <c r="H1848" s="21">
        <v>89</v>
      </c>
      <c r="I1848" s="21">
        <v>89</v>
      </c>
      <c r="J1848" s="21">
        <v>89</v>
      </c>
      <c r="K1848" s="21">
        <v>89</v>
      </c>
      <c r="L1848">
        <v>106.36</v>
      </c>
      <c r="M1848">
        <v>106.36</v>
      </c>
      <c r="N1848">
        <v>116.68899999999999</v>
      </c>
      <c r="O1848">
        <v>116.68899999999999</v>
      </c>
      <c r="P1848">
        <v>0</v>
      </c>
      <c r="Q1848">
        <v>1</v>
      </c>
      <c r="R1848" t="str">
        <v>SS</v>
      </c>
      <c r="S1848" t="str">
        <v>SED</v>
      </c>
      <c r="V1848" t="str">
        <v>SED</v>
      </c>
      <c r="W1848" t="str">
        <v>SS11922611</v>
      </c>
      <c r="X1848">
        <v>44892.914583333331</v>
      </c>
      <c r="Y1848" t="str">
        <v>JRS_PALLONE</v>
      </c>
      <c r="Z1848" t="str">
        <v>JR</v>
      </c>
      <c r="AA1848" t="str">
        <v/>
      </c>
      <c r="AB1848" t="str">
        <v>397-U1385I-12X-2-A 89/89-SED</v>
      </c>
    </row>
    <row r="1849" spans="1:28" x14ac:dyDescent="0.15">
      <c r="A1849">
        <v>397</v>
      </c>
      <c r="B1849" t="str">
        <v>U1385</v>
      </c>
      <c r="C1849" t="str">
        <v>I</v>
      </c>
      <c r="D1849">
        <v>12</v>
      </c>
      <c r="E1849" t="str">
        <v>X</v>
      </c>
      <c r="F1849">
        <v>2</v>
      </c>
      <c r="G1849" t="str">
        <v>A</v>
      </c>
      <c r="H1849" s="21">
        <v>142</v>
      </c>
      <c r="I1849" s="21">
        <v>142</v>
      </c>
      <c r="J1849" s="21">
        <v>142</v>
      </c>
      <c r="K1849" s="21">
        <v>142</v>
      </c>
      <c r="L1849">
        <v>106.89</v>
      </c>
      <c r="M1849">
        <v>106.89</v>
      </c>
      <c r="N1849">
        <v>117.21899999999999</v>
      </c>
      <c r="O1849">
        <v>117.21899999999999</v>
      </c>
      <c r="P1849">
        <v>0</v>
      </c>
      <c r="Q1849">
        <v>1</v>
      </c>
      <c r="R1849" t="str">
        <v>SS</v>
      </c>
      <c r="S1849" t="str">
        <v>SED</v>
      </c>
      <c r="V1849" t="str">
        <v>SED</v>
      </c>
      <c r="W1849" t="str">
        <v>SS11922621</v>
      </c>
      <c r="X1849">
        <v>44892.914583333331</v>
      </c>
      <c r="Y1849" t="str">
        <v>JRS_PALLONE</v>
      </c>
      <c r="Z1849" t="str">
        <v>JR</v>
      </c>
      <c r="AA1849" t="str">
        <v/>
      </c>
      <c r="AB1849" t="str">
        <v>397-U1385I-12X-2-A 142/142-SED</v>
      </c>
    </row>
    <row r="1850" spans="1:28" x14ac:dyDescent="0.15">
      <c r="A1850">
        <v>397</v>
      </c>
      <c r="B1850" t="str">
        <v>U1385</v>
      </c>
      <c r="C1850" t="str">
        <v>J</v>
      </c>
      <c r="D1850">
        <v>1</v>
      </c>
      <c r="E1850" t="str">
        <v>H</v>
      </c>
      <c r="F1850">
        <v>1</v>
      </c>
      <c r="G1850" t="str">
        <v/>
      </c>
      <c r="H1850" s="21">
        <v>0</v>
      </c>
      <c r="I1850" s="21">
        <v>0</v>
      </c>
      <c r="J1850" s="21">
        <v>0</v>
      </c>
      <c r="K1850" s="21">
        <v>0</v>
      </c>
      <c r="L1850">
        <v>0</v>
      </c>
      <c r="M1850">
        <v>0</v>
      </c>
      <c r="N1850">
        <v>0</v>
      </c>
      <c r="O1850">
        <v>0</v>
      </c>
      <c r="P1850">
        <v>0</v>
      </c>
      <c r="Q1850">
        <v>5000</v>
      </c>
      <c r="R1850" t="str">
        <v>OTHR</v>
      </c>
      <c r="S1850" t="str">
        <v>PAL</v>
      </c>
      <c r="V1850" t="str">
        <v>PAL-MUDLINE</v>
      </c>
      <c r="W1850" t="str">
        <v>OTHR11919461</v>
      </c>
      <c r="X1850">
        <v>44892.456250000003</v>
      </c>
      <c r="Y1850" t="str">
        <v>NOVAK</v>
      </c>
      <c r="Z1850" t="str">
        <v>JR</v>
      </c>
      <c r="AA1850" t="str">
        <v/>
      </c>
      <c r="AB1850" t="str">
        <v>397-U1385J-1H-1-PAL-MUDLINE</v>
      </c>
    </row>
    <row r="1851" spans="1:28" x14ac:dyDescent="0.15">
      <c r="A1851">
        <v>397</v>
      </c>
      <c r="B1851" t="str">
        <v>U1385</v>
      </c>
      <c r="C1851" t="str">
        <v>J</v>
      </c>
      <c r="D1851">
        <v>13</v>
      </c>
      <c r="E1851" t="str">
        <v>X</v>
      </c>
      <c r="F1851">
        <v>2</v>
      </c>
      <c r="G1851" t="str">
        <v>A</v>
      </c>
      <c r="H1851" s="21">
        <v>11</v>
      </c>
      <c r="I1851" s="21">
        <v>11</v>
      </c>
      <c r="J1851" s="21">
        <v>11</v>
      </c>
      <c r="K1851" s="21">
        <v>11</v>
      </c>
      <c r="L1851">
        <v>102.59</v>
      </c>
      <c r="M1851">
        <v>102.59</v>
      </c>
      <c r="N1851">
        <v>117.15700000000001</v>
      </c>
      <c r="O1851">
        <v>117.15700000000001</v>
      </c>
      <c r="P1851">
        <v>0</v>
      </c>
      <c r="Q1851">
        <v>1</v>
      </c>
      <c r="R1851" t="str">
        <v>SS</v>
      </c>
      <c r="S1851" t="str">
        <v>SED</v>
      </c>
      <c r="V1851" t="str">
        <v>SED</v>
      </c>
      <c r="W1851" t="str">
        <v>SS11928431</v>
      </c>
      <c r="X1851">
        <v>44894.025694444441</v>
      </c>
      <c r="Y1851" t="str">
        <v>JRS_PALLONE</v>
      </c>
      <c r="Z1851" t="str">
        <v>JR</v>
      </c>
      <c r="AA1851" t="str">
        <v/>
      </c>
      <c r="AB1851" t="str">
        <v>397-U1385J-13X-2-A 11/11-SED</v>
      </c>
    </row>
    <row r="1852" spans="1:28" x14ac:dyDescent="0.15">
      <c r="A1852">
        <v>397</v>
      </c>
      <c r="B1852" t="str">
        <v>U1385</v>
      </c>
      <c r="C1852" t="str">
        <v>J</v>
      </c>
      <c r="D1852">
        <v>13</v>
      </c>
      <c r="E1852" t="str">
        <v>X</v>
      </c>
      <c r="F1852">
        <v>2</v>
      </c>
      <c r="G1852" t="str">
        <v>A</v>
      </c>
      <c r="H1852" s="21">
        <v>64</v>
      </c>
      <c r="I1852" s="21">
        <v>64</v>
      </c>
      <c r="J1852" s="21">
        <v>64</v>
      </c>
      <c r="K1852" s="21">
        <v>64</v>
      </c>
      <c r="L1852">
        <v>103.12</v>
      </c>
      <c r="M1852">
        <v>103.12</v>
      </c>
      <c r="N1852">
        <v>117.68700000000001</v>
      </c>
      <c r="O1852">
        <v>117.68700000000001</v>
      </c>
      <c r="P1852">
        <v>0</v>
      </c>
      <c r="Q1852">
        <v>1</v>
      </c>
      <c r="R1852" t="str">
        <v>SS</v>
      </c>
      <c r="S1852" t="str">
        <v>SED</v>
      </c>
      <c r="V1852" t="str">
        <v>SED</v>
      </c>
      <c r="W1852" t="str">
        <v>SS11928421</v>
      </c>
      <c r="X1852">
        <v>44894.025694444441</v>
      </c>
      <c r="Y1852" t="str">
        <v>JRS_PALLONE</v>
      </c>
      <c r="Z1852" t="str">
        <v>JR</v>
      </c>
      <c r="AA1852" t="str">
        <v/>
      </c>
      <c r="AB1852" t="str">
        <v>397-U1385J-13X-2-A 64/64-SED</v>
      </c>
    </row>
    <row r="1853" spans="1:28" x14ac:dyDescent="0.15">
      <c r="A1853">
        <v>397</v>
      </c>
      <c r="B1853" t="str">
        <v>U1385</v>
      </c>
      <c r="C1853" t="str">
        <v>J</v>
      </c>
      <c r="D1853">
        <v>43</v>
      </c>
      <c r="E1853" t="str">
        <v>X</v>
      </c>
      <c r="F1853">
        <v>1</v>
      </c>
      <c r="G1853" t="str">
        <v>W</v>
      </c>
      <c r="H1853" s="21">
        <v>5</v>
      </c>
      <c r="I1853" s="21">
        <v>5</v>
      </c>
      <c r="J1853" s="21">
        <v>5</v>
      </c>
      <c r="K1853" s="21">
        <v>5</v>
      </c>
      <c r="L1853">
        <v>392.05</v>
      </c>
      <c r="M1853">
        <v>392.05</v>
      </c>
      <c r="N1853">
        <v>454.76499999999999</v>
      </c>
      <c r="O1853">
        <v>454.76499999999999</v>
      </c>
      <c r="P1853">
        <v>0</v>
      </c>
      <c r="Q1853">
        <v>1</v>
      </c>
      <c r="R1853" t="str">
        <v>TPCK</v>
      </c>
      <c r="S1853" t="str">
        <v>NANNO</v>
      </c>
      <c r="V1853" t="str">
        <v>NANNO</v>
      </c>
      <c r="W1853" t="str">
        <v>TPCK11931131</v>
      </c>
      <c r="X1853">
        <v>44894.799305555556</v>
      </c>
      <c r="Y1853" t="str">
        <v>LEWIS</v>
      </c>
      <c r="Z1853" t="str">
        <v>JR</v>
      </c>
      <c r="AA1853" t="str">
        <v>Unprocessed sample to FLOR, slide to CLAR</v>
      </c>
      <c r="AB1853" t="str">
        <v>397-U1385J-43X-1-W 5/5-NANNO</v>
      </c>
    </row>
    <row r="1854" spans="1:28" x14ac:dyDescent="0.15">
      <c r="A1854">
        <v>397</v>
      </c>
      <c r="B1854" t="str">
        <v>U1385</v>
      </c>
      <c r="C1854" t="str">
        <v>J</v>
      </c>
      <c r="D1854">
        <v>43</v>
      </c>
      <c r="E1854" t="str">
        <v>X</v>
      </c>
      <c r="F1854">
        <v>1</v>
      </c>
      <c r="G1854" t="str">
        <v>W</v>
      </c>
      <c r="H1854" s="21">
        <v>93</v>
      </c>
      <c r="I1854" s="21">
        <v>93</v>
      </c>
      <c r="J1854" s="21">
        <v>93</v>
      </c>
      <c r="K1854" s="21">
        <v>93</v>
      </c>
      <c r="L1854">
        <v>392.93</v>
      </c>
      <c r="M1854">
        <v>392.93</v>
      </c>
      <c r="N1854">
        <v>455.64499999999998</v>
      </c>
      <c r="O1854">
        <v>455.64499999999998</v>
      </c>
      <c r="P1854">
        <v>0</v>
      </c>
      <c r="Q1854">
        <v>1</v>
      </c>
      <c r="R1854" t="str">
        <v>TPCK</v>
      </c>
      <c r="S1854" t="str">
        <v>NANNO</v>
      </c>
      <c r="V1854" t="str">
        <v>NANNO</v>
      </c>
      <c r="W1854" t="str">
        <v>TPCK11931141</v>
      </c>
      <c r="X1854">
        <v>44894.799305555556</v>
      </c>
      <c r="Y1854" t="str">
        <v>LEWIS</v>
      </c>
      <c r="Z1854" t="str">
        <v>JR</v>
      </c>
      <c r="AA1854" t="str">
        <v>Unprocessed sample to FLOR, slide to CLAR</v>
      </c>
      <c r="AB1854" t="str">
        <v>397-U1385J-43X-1-W 93/93-NANNO</v>
      </c>
    </row>
    <row r="1855" spans="1:28" x14ac:dyDescent="0.15">
      <c r="A1855">
        <v>397</v>
      </c>
      <c r="B1855" t="str">
        <v>U1385</v>
      </c>
      <c r="C1855" t="str">
        <v>J</v>
      </c>
      <c r="D1855">
        <v>43</v>
      </c>
      <c r="E1855" t="str">
        <v>X</v>
      </c>
      <c r="F1855">
        <v>2</v>
      </c>
      <c r="G1855" t="str">
        <v>W</v>
      </c>
      <c r="H1855" s="21">
        <v>75</v>
      </c>
      <c r="I1855" s="21">
        <v>75</v>
      </c>
      <c r="J1855" s="21">
        <v>75</v>
      </c>
      <c r="K1855" s="21">
        <v>75</v>
      </c>
      <c r="L1855">
        <v>394.25</v>
      </c>
      <c r="M1855">
        <v>394.25</v>
      </c>
      <c r="N1855">
        <v>456.96500000000003</v>
      </c>
      <c r="O1855">
        <v>456.96500000000003</v>
      </c>
      <c r="P1855">
        <v>0</v>
      </c>
      <c r="Q1855">
        <v>1</v>
      </c>
      <c r="R1855" t="str">
        <v>TPCK</v>
      </c>
      <c r="S1855" t="str">
        <v>NANNO</v>
      </c>
      <c r="V1855" t="str">
        <v>NANNO</v>
      </c>
      <c r="W1855" t="str">
        <v>TPCK11931151</v>
      </c>
      <c r="X1855">
        <v>44894.799305555556</v>
      </c>
      <c r="Y1855" t="str">
        <v>LEWIS</v>
      </c>
      <c r="Z1855" t="str">
        <v>JR</v>
      </c>
      <c r="AA1855" t="str">
        <v>Unprocessed sample to FLOR, slide to CLAR</v>
      </c>
      <c r="AB1855" t="str">
        <v>397-U1385J-43X-2-W 75/75-NANNO</v>
      </c>
    </row>
    <row r="1856" spans="1:28" x14ac:dyDescent="0.15">
      <c r="A1856">
        <v>397</v>
      </c>
      <c r="B1856" t="str">
        <v>U1385</v>
      </c>
      <c r="C1856" t="str">
        <v>J</v>
      </c>
      <c r="D1856">
        <v>43</v>
      </c>
      <c r="E1856" t="str">
        <v>X</v>
      </c>
      <c r="F1856">
        <v>3</v>
      </c>
      <c r="G1856" t="str">
        <v>W</v>
      </c>
      <c r="H1856" s="21">
        <v>76</v>
      </c>
      <c r="I1856" s="21">
        <v>76</v>
      </c>
      <c r="J1856" s="21">
        <v>76</v>
      </c>
      <c r="K1856" s="21">
        <v>76</v>
      </c>
      <c r="L1856">
        <v>395.76</v>
      </c>
      <c r="M1856">
        <v>395.76</v>
      </c>
      <c r="N1856">
        <v>458.47500000000002</v>
      </c>
      <c r="O1856">
        <v>458.47500000000002</v>
      </c>
      <c r="P1856">
        <v>0</v>
      </c>
      <c r="Q1856">
        <v>1</v>
      </c>
      <c r="R1856" t="str">
        <v>TPCK</v>
      </c>
      <c r="S1856" t="str">
        <v>NANNO</v>
      </c>
      <c r="V1856" t="str">
        <v>NANNO</v>
      </c>
      <c r="W1856" t="str">
        <v>TPCK11931161</v>
      </c>
      <c r="X1856">
        <v>44894.799305555556</v>
      </c>
      <c r="Y1856" t="str">
        <v>LEWIS</v>
      </c>
      <c r="Z1856" t="str">
        <v>JR</v>
      </c>
      <c r="AA1856" t="str">
        <v>Unprocessed sample to FLOR, slide to CLAR</v>
      </c>
      <c r="AB1856" t="str">
        <v>397-U1385J-43X-3-W 76/76-NANNO</v>
      </c>
    </row>
    <row r="1857" spans="1:28" x14ac:dyDescent="0.15">
      <c r="A1857">
        <v>397</v>
      </c>
      <c r="B1857" t="str">
        <v>U1385</v>
      </c>
      <c r="C1857" t="str">
        <v>J</v>
      </c>
      <c r="D1857">
        <v>43</v>
      </c>
      <c r="E1857" t="str">
        <v>X</v>
      </c>
      <c r="F1857">
        <v>4</v>
      </c>
      <c r="G1857" t="str">
        <v>W</v>
      </c>
      <c r="H1857" s="21">
        <v>75</v>
      </c>
      <c r="I1857" s="21">
        <v>75</v>
      </c>
      <c r="J1857" s="21">
        <v>75</v>
      </c>
      <c r="K1857" s="21">
        <v>75</v>
      </c>
      <c r="L1857">
        <v>397.25</v>
      </c>
      <c r="M1857">
        <v>397.25</v>
      </c>
      <c r="N1857">
        <v>459.96500000000003</v>
      </c>
      <c r="O1857">
        <v>459.96500000000003</v>
      </c>
      <c r="P1857">
        <v>0</v>
      </c>
      <c r="Q1857">
        <v>1</v>
      </c>
      <c r="R1857" t="str">
        <v>TPCK</v>
      </c>
      <c r="S1857" t="str">
        <v>NANNO</v>
      </c>
      <c r="V1857" t="str">
        <v>NANNO</v>
      </c>
      <c r="W1857" t="str">
        <v>TPCK11931171</v>
      </c>
      <c r="X1857">
        <v>44894.799305555556</v>
      </c>
      <c r="Y1857" t="str">
        <v>LEWIS</v>
      </c>
      <c r="Z1857" t="str">
        <v>JR</v>
      </c>
      <c r="AA1857" t="str">
        <v>Unprocessed sample to FLOR, slide to CLAR</v>
      </c>
      <c r="AB1857" t="str">
        <v>397-U1385J-43X-4-W 75/75-NANNO</v>
      </c>
    </row>
    <row r="1858" spans="1:28" x14ac:dyDescent="0.15">
      <c r="A1858">
        <v>397</v>
      </c>
      <c r="B1858" t="str">
        <v>U1385</v>
      </c>
      <c r="C1858" t="str">
        <v>J</v>
      </c>
      <c r="D1858">
        <v>43</v>
      </c>
      <c r="E1858" t="str">
        <v>X</v>
      </c>
      <c r="F1858">
        <v>5</v>
      </c>
      <c r="G1858" t="str">
        <v>W</v>
      </c>
      <c r="H1858" s="21">
        <v>74</v>
      </c>
      <c r="I1858" s="21">
        <v>74</v>
      </c>
      <c r="J1858" s="21">
        <v>74</v>
      </c>
      <c r="K1858" s="21">
        <v>74</v>
      </c>
      <c r="L1858">
        <v>398.74</v>
      </c>
      <c r="M1858">
        <v>398.74</v>
      </c>
      <c r="N1858">
        <v>461.45500000000004</v>
      </c>
      <c r="O1858">
        <v>461.45500000000004</v>
      </c>
      <c r="P1858">
        <v>0</v>
      </c>
      <c r="Q1858">
        <v>1</v>
      </c>
      <c r="R1858" t="str">
        <v>TPCK</v>
      </c>
      <c r="S1858" t="str">
        <v>NANNO</v>
      </c>
      <c r="V1858" t="str">
        <v>NANNO</v>
      </c>
      <c r="W1858" t="str">
        <v>TPCK11931181</v>
      </c>
      <c r="X1858">
        <v>44894.799305555556</v>
      </c>
      <c r="Y1858" t="str">
        <v>LEWIS</v>
      </c>
      <c r="Z1858" t="str">
        <v>JR</v>
      </c>
      <c r="AA1858" t="str">
        <v>Unprocessed sample to FLOR, slide to CLAR</v>
      </c>
      <c r="AB1858" t="str">
        <v>397-U1385J-43X-5-W 74/74-NANNO</v>
      </c>
    </row>
    <row r="1859" spans="1:28" x14ac:dyDescent="0.15">
      <c r="A1859">
        <v>397</v>
      </c>
      <c r="B1859" t="str">
        <v>U1385</v>
      </c>
      <c r="C1859" t="str">
        <v>J</v>
      </c>
      <c r="D1859">
        <v>43</v>
      </c>
      <c r="E1859" t="str">
        <v>X</v>
      </c>
      <c r="F1859">
        <v>5</v>
      </c>
      <c r="G1859" t="str">
        <v>W</v>
      </c>
      <c r="H1859" s="21">
        <v>120</v>
      </c>
      <c r="I1859" s="21">
        <v>120</v>
      </c>
      <c r="J1859" s="21">
        <v>120</v>
      </c>
      <c r="K1859" s="21">
        <v>120</v>
      </c>
      <c r="L1859">
        <v>399.2</v>
      </c>
      <c r="M1859">
        <v>399.2</v>
      </c>
      <c r="N1859">
        <v>461.91499999999996</v>
      </c>
      <c r="O1859">
        <v>461.91499999999996</v>
      </c>
      <c r="P1859">
        <v>0</v>
      </c>
      <c r="Q1859">
        <v>1</v>
      </c>
      <c r="R1859" t="str">
        <v>TPCK</v>
      </c>
      <c r="S1859" t="str">
        <v>NANNO</v>
      </c>
      <c r="V1859" t="str">
        <v>NANNO</v>
      </c>
      <c r="W1859" t="str">
        <v>TPCK11931191</v>
      </c>
      <c r="X1859">
        <v>44894.799305555556</v>
      </c>
      <c r="Y1859" t="str">
        <v>LEWIS</v>
      </c>
      <c r="Z1859" t="str">
        <v>JR</v>
      </c>
      <c r="AA1859" t="str">
        <v>Unprocessed sample to FLOR, slide to CLAR</v>
      </c>
      <c r="AB1859" t="str">
        <v>397-U1385J-43X-5-W 120/120-NANNO</v>
      </c>
    </row>
    <row r="1860" spans="1:28" x14ac:dyDescent="0.15">
      <c r="A1860">
        <v>397</v>
      </c>
      <c r="B1860" t="str">
        <v>U1385</v>
      </c>
      <c r="C1860" t="str">
        <v>J</v>
      </c>
      <c r="D1860">
        <v>43</v>
      </c>
      <c r="E1860" t="str">
        <v>X</v>
      </c>
      <c r="F1860" t="str">
        <v>CC</v>
      </c>
      <c r="G1860" t="str">
        <v>W</v>
      </c>
      <c r="H1860" s="21">
        <v>5</v>
      </c>
      <c r="I1860" s="21">
        <v>5</v>
      </c>
      <c r="J1860" s="21">
        <v>5</v>
      </c>
      <c r="K1860" s="21">
        <v>5</v>
      </c>
      <c r="L1860">
        <v>399.48</v>
      </c>
      <c r="M1860">
        <v>399.48</v>
      </c>
      <c r="N1860">
        <v>462.19500000000005</v>
      </c>
      <c r="O1860">
        <v>462.19500000000005</v>
      </c>
      <c r="P1860">
        <v>0</v>
      </c>
      <c r="Q1860">
        <v>1</v>
      </c>
      <c r="R1860" t="str">
        <v>TPCK</v>
      </c>
      <c r="S1860" t="str">
        <v>NANNO</v>
      </c>
      <c r="V1860" t="str">
        <v>NANNO</v>
      </c>
      <c r="W1860" t="str">
        <v>TPCK11931201</v>
      </c>
      <c r="X1860">
        <v>44894.799305555556</v>
      </c>
      <c r="Y1860" t="str">
        <v>LEWIS</v>
      </c>
      <c r="Z1860" t="str">
        <v>JR</v>
      </c>
      <c r="AA1860" t="str">
        <v>Unprocessed sample to FLOR, slide to CLAR</v>
      </c>
      <c r="AB1860" t="str">
        <v>397-U1385J-43X-CC-W 5/5-NANNO</v>
      </c>
    </row>
    <row r="1861" spans="1:28" x14ac:dyDescent="0.15">
      <c r="A1861">
        <v>397</v>
      </c>
      <c r="B1861" t="str">
        <v>U1385</v>
      </c>
      <c r="C1861" t="str">
        <v>J</v>
      </c>
      <c r="D1861">
        <v>43</v>
      </c>
      <c r="E1861" t="str">
        <v>X</v>
      </c>
      <c r="F1861" t="str">
        <v>CC</v>
      </c>
      <c r="G1861" t="str">
        <v>W</v>
      </c>
      <c r="H1861" s="21">
        <v>48</v>
      </c>
      <c r="I1861" s="21">
        <v>48</v>
      </c>
      <c r="J1861" s="21">
        <v>48</v>
      </c>
      <c r="K1861" s="21">
        <v>48</v>
      </c>
      <c r="L1861">
        <v>399.91</v>
      </c>
      <c r="M1861">
        <v>399.91</v>
      </c>
      <c r="N1861">
        <v>462.625</v>
      </c>
      <c r="O1861">
        <v>462.625</v>
      </c>
      <c r="P1861">
        <v>0</v>
      </c>
      <c r="Q1861">
        <v>1</v>
      </c>
      <c r="R1861" t="str">
        <v>TPCK</v>
      </c>
      <c r="S1861" t="str">
        <v>NANNO</v>
      </c>
      <c r="V1861" t="str">
        <v>NANNO</v>
      </c>
      <c r="W1861" t="str">
        <v>TPCK11931211</v>
      </c>
      <c r="X1861">
        <v>44894.799305555556</v>
      </c>
      <c r="Y1861" t="str">
        <v>LEWIS</v>
      </c>
      <c r="Z1861" t="str">
        <v>JR</v>
      </c>
      <c r="AA1861" t="str">
        <v>Unprocessed sample to FLOR, slide to CLAR</v>
      </c>
      <c r="AB1861" t="str">
        <v>397-U1385J-43X-CC-W 48/48-NANNO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Your LIMS sample list</vt:lpstr>
      <vt:lpstr>Your LIMS section summary</vt:lpstr>
      <vt:lpstr>Your affine table</vt:lpstr>
      <vt:lpstr>Computations</vt:lpstr>
      <vt:lpstr>Your LIMS sample list with CCSF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Blum, Peter</cp:lastModifiedBy>
  <dcterms:created xsi:type="dcterms:W3CDTF">2025-01-13T15:40:05Z</dcterms:created>
  <dcterms:modified xsi:type="dcterms:W3CDTF">2025-02-13T17:18:00Z</dcterms:modified>
</cp:coreProperties>
</file>